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C:\Users\parkinc\Desktop\Project Monitoring Workbooks\"/>
    </mc:Choice>
  </mc:AlternateContent>
  <bookViews>
    <workbookView xWindow="0" yWindow="0" windowWidth="28800" windowHeight="11610" tabRatio="927" activeTab="12"/>
  </bookViews>
  <sheets>
    <sheet name="INTRO" sheetId="6" r:id="rId1"/>
    <sheet name="DATA SUMMARY" sheetId="9" r:id="rId2"/>
    <sheet name="PRODUCTIONS" sheetId="12" r:id="rId3"/>
    <sheet name="EXHIBITIONS" sheetId="15" state="hidden" r:id="rId4"/>
    <sheet name="FILMS" sheetId="25" r:id="rId5"/>
    <sheet name="FESTIVALS &amp; MUSIC EVENTS" sheetId="24" state="hidden" r:id="rId6"/>
    <sheet name="LEARNING &amp; PARTICIPATION" sheetId="16" r:id="rId7"/>
    <sheet name="YOUR PEOPLE" sheetId="1" r:id="rId8"/>
    <sheet name="ADDITIONAL CAPACITY" sheetId="19" r:id="rId9"/>
    <sheet name="AUDIENCES" sheetId="13" r:id="rId10"/>
    <sheet name="PARTICIPANTS" sheetId="23" r:id="rId11"/>
    <sheet name="DIGITAL ENGAGEMENT" sheetId="14" r:id="rId12"/>
    <sheet name="PARTNERS" sheetId="11" r:id="rId13"/>
    <sheet name="Lists" sheetId="4" r:id="rId14"/>
  </sheets>
  <definedNames>
    <definedName name="AudienceAge">Lists!$O$8:$O$26</definedName>
    <definedName name="AudienceConditions">Lists!$O$42:$O$43</definedName>
    <definedName name="AudienceDisbaility">Lists!$O$36:$O$39</definedName>
    <definedName name="AudienceEthnicity">Lists!$O$46:$O$64</definedName>
    <definedName name="AudienceGender">Lists!$O$29:$O$33</definedName>
    <definedName name="AudienceTour">Lists!$O$4:$O$5</definedName>
    <definedName name="Commission1">Lists!$A$15:$A$16</definedName>
    <definedName name="Commission2">Lists!$C$4:$C$5</definedName>
    <definedName name="Commission3">Lists!$G$10:$G$11</definedName>
    <definedName name="FreelaberConditions">Lists!$M$44:$M$45</definedName>
    <definedName name="FreelancerAge">Lists!$M$14:$M$28</definedName>
    <definedName name="FreelancerDisability">Lists!$M$38:$M$41</definedName>
    <definedName name="FreelancerEthnicity">Lists!$M$48:$M$66</definedName>
    <definedName name="FreelancerGender">Lists!$M$31:$M$35</definedName>
    <definedName name="FreePaid">Lists!$K$19:$K$21</definedName>
    <definedName name="FreePaid1">Lists!$A$9:$A$12</definedName>
    <definedName name="FreePaid2">Lists!$C$9:$C$12</definedName>
    <definedName name="FreePaid3">Lists!$E$4:$E$7</definedName>
    <definedName name="FreePaid4">Lists!$G$4:$G$7</definedName>
    <definedName name="FreePaid5">Lists!$I$15:$I$18</definedName>
    <definedName name="Heritage1">Lists!$A$19:$A$20</definedName>
    <definedName name="Heritage2">Lists!$C$15:$C$16</definedName>
    <definedName name="Heritage3">Lists!$E$10:$E$11</definedName>
    <definedName name="Heritage4">Lists!$G$14:$G$15</definedName>
    <definedName name="Heritage5">Lists!$I$21:$I$22</definedName>
    <definedName name="HeritageSkills">Lists!$I$25:$I$26</definedName>
    <definedName name="InHouse">Lists!$Q$4:$Q$5</definedName>
    <definedName name="Location">Lists!$S$4:$S$8</definedName>
    <definedName name="Opportunity">Lists!$I$9:$I$12</definedName>
    <definedName name="Outreach">Lists!$I$4:$I$5</definedName>
    <definedName name="ParticipantAge">Lists!$Q$8:$Q$26</definedName>
    <definedName name="ParticipantConditions">Lists!$Q$42:$Q$43</definedName>
    <definedName name="ParticipantDisbaility">Lists!$Q$36:$Q$39</definedName>
    <definedName name="ParticipantEthnicity">Lists!$Q$46:$Q$64</definedName>
    <definedName name="ParticipantGender">Lists!$Q$29:$Q$33</definedName>
    <definedName name="PartnerType">Lists!$S$11:$S$17</definedName>
    <definedName name="ProductionType">Lists!$A$4:$A$6</definedName>
    <definedName name="RelationshipStatus" localSheetId="5">Lists!#REF!</definedName>
    <definedName name="RelationshipStatus" localSheetId="4">Lists!#REF!</definedName>
    <definedName name="RelationshipStatus">Lists!#REF!</definedName>
    <definedName name="Role">Lists!$K$4:$K$8</definedName>
    <definedName name="RoleInTeam">Lists!$M$4:$M$11</definedName>
    <definedName name="SexualOrientation" localSheetId="5">Lists!#REF!</definedName>
    <definedName name="SexualOrientation" localSheetId="4">Lists!#REF!</definedName>
    <definedName name="SexualOrientation">Lists!#REF!</definedName>
    <definedName name="StaffRole">Lists!$K$4:$K$20</definedName>
    <definedName name="Stage">Lists!$S$20:$S$21</definedName>
    <definedName name="TeamAge">Lists!$K$23:$K$37</definedName>
    <definedName name="TeamConditions">Lists!$K$53:$K$54</definedName>
    <definedName name="TeamDisability">Lists!$K$47:$K$50</definedName>
    <definedName name="TeamEthnicity">Lists!$K$57:$K$75</definedName>
    <definedName name="TeamGender">Lists!$K$40:$K$44</definedName>
    <definedName name="Tour1">Lists!$A$23:$A$24</definedName>
    <definedName name="Tour2">Lists!$C$19:$C$20</definedName>
    <definedName name="Tour3">Lists!$E$14:$E$15</definedName>
    <definedName name="Yes" localSheetId="5">Lists!#REF!</definedName>
    <definedName name="Yes" localSheetId="4">Lists!#REF!</definedName>
    <definedName name="Yes">Lists!#REF!</definedName>
    <definedName name="YesNo" localSheetId="5">Lists!#REF!</definedName>
    <definedName name="YesNo" localSheetId="4">Lists!#REF!</definedName>
    <definedName name="YesNo">Lists!#REF!</definedName>
  </definedNames>
  <calcPr calcId="171026"/>
</workbook>
</file>

<file path=xl/calcChain.xml><?xml version="1.0" encoding="utf-8"?>
<calcChain xmlns="http://schemas.openxmlformats.org/spreadsheetml/2006/main">
  <c r="H167" i="9" l="1"/>
  <c r="H86" i="9"/>
  <c r="AG303" i="4"/>
  <c r="AG304" i="4"/>
  <c r="AG305" i="4"/>
  <c r="AG306" i="4"/>
  <c r="AG307" i="4"/>
  <c r="AG308" i="4"/>
  <c r="AG309" i="4"/>
  <c r="AG310" i="4"/>
  <c r="AG311" i="4"/>
  <c r="AG312" i="4"/>
  <c r="AG313" i="4"/>
  <c r="AG314" i="4"/>
  <c r="AG315" i="4"/>
  <c r="AG316" i="4"/>
  <c r="AG317" i="4"/>
  <c r="AG318" i="4"/>
  <c r="AG319" i="4"/>
  <c r="AG320" i="4"/>
  <c r="AG321" i="4"/>
  <c r="AG322" i="4"/>
  <c r="AG323" i="4"/>
  <c r="AG324" i="4"/>
  <c r="AG325" i="4"/>
  <c r="AG326" i="4"/>
  <c r="AG327" i="4"/>
  <c r="AG328" i="4"/>
  <c r="AG329" i="4"/>
  <c r="AG330" i="4"/>
  <c r="AG331" i="4"/>
  <c r="AG332" i="4"/>
  <c r="AG333" i="4"/>
  <c r="AG334" i="4"/>
  <c r="AG335" i="4"/>
  <c r="AG336" i="4"/>
  <c r="AG337" i="4"/>
  <c r="AG338" i="4"/>
  <c r="AG339" i="4"/>
  <c r="AG340" i="4"/>
  <c r="AG341" i="4"/>
  <c r="AG342" i="4"/>
  <c r="AG343" i="4"/>
  <c r="AG344" i="4"/>
  <c r="AG345" i="4"/>
  <c r="AG346" i="4"/>
  <c r="AG347" i="4"/>
  <c r="AG348" i="4"/>
  <c r="AG349" i="4"/>
  <c r="AG350" i="4"/>
  <c r="AG351" i="4"/>
  <c r="AG352" i="4"/>
  <c r="AG353" i="4"/>
  <c r="AG354" i="4"/>
  <c r="AG355" i="4"/>
  <c r="AG356" i="4"/>
  <c r="AG357" i="4"/>
  <c r="AG358" i="4"/>
  <c r="AG359" i="4"/>
  <c r="AG360" i="4"/>
  <c r="AG361" i="4"/>
  <c r="AG362" i="4"/>
  <c r="AG363" i="4"/>
  <c r="AG364" i="4"/>
  <c r="AG365" i="4"/>
  <c r="AG366" i="4"/>
  <c r="AG367" i="4"/>
  <c r="AG368" i="4"/>
  <c r="AG369" i="4"/>
  <c r="AG370" i="4"/>
  <c r="AG371" i="4"/>
  <c r="AG372" i="4"/>
  <c r="AG373" i="4"/>
  <c r="AG374" i="4"/>
  <c r="AG375" i="4"/>
  <c r="AG376" i="4"/>
  <c r="AG377" i="4"/>
  <c r="AG378" i="4"/>
  <c r="AG379" i="4"/>
  <c r="AG380" i="4"/>
  <c r="AG381" i="4"/>
  <c r="AG382" i="4"/>
  <c r="AG383" i="4"/>
  <c r="AG384" i="4"/>
  <c r="AG385" i="4"/>
  <c r="AG386" i="4"/>
  <c r="AG387" i="4"/>
  <c r="AG388" i="4"/>
  <c r="AG389" i="4"/>
  <c r="AG390" i="4"/>
  <c r="AG391" i="4"/>
  <c r="AG392" i="4"/>
  <c r="AG393" i="4"/>
  <c r="AG394" i="4"/>
  <c r="AG395" i="4"/>
  <c r="AG396" i="4"/>
  <c r="AG397" i="4"/>
  <c r="AG398" i="4"/>
  <c r="AG399" i="4"/>
  <c r="AG400" i="4"/>
  <c r="AG401" i="4"/>
  <c r="AG402" i="4"/>
  <c r="AG403" i="4"/>
  <c r="AG404" i="4"/>
  <c r="AG405" i="4"/>
  <c r="AG406" i="4"/>
  <c r="AG407" i="4"/>
  <c r="AG408" i="4"/>
  <c r="AG409" i="4"/>
  <c r="AG410" i="4"/>
  <c r="AG411" i="4"/>
  <c r="AG412" i="4"/>
  <c r="AG413" i="4"/>
  <c r="AG414" i="4"/>
  <c r="AG415" i="4"/>
  <c r="AG416" i="4"/>
  <c r="AG417" i="4"/>
  <c r="AG418" i="4"/>
  <c r="AG419" i="4"/>
  <c r="AG420" i="4"/>
  <c r="AG421" i="4"/>
  <c r="AG422" i="4"/>
  <c r="AG423" i="4"/>
  <c r="AG424" i="4"/>
  <c r="AG425" i="4"/>
  <c r="AG426" i="4"/>
  <c r="AG427" i="4"/>
  <c r="AG428" i="4"/>
  <c r="AG429" i="4"/>
  <c r="AG430" i="4"/>
  <c r="AG431" i="4"/>
  <c r="AG432" i="4"/>
  <c r="AG433" i="4"/>
  <c r="AG434" i="4"/>
  <c r="AG435" i="4"/>
  <c r="AG436" i="4"/>
  <c r="AG437" i="4"/>
  <c r="AG438" i="4"/>
  <c r="AG439" i="4"/>
  <c r="AG440" i="4"/>
  <c r="AG441" i="4"/>
  <c r="AG442" i="4"/>
  <c r="AG443" i="4"/>
  <c r="AG444" i="4"/>
  <c r="AG445" i="4"/>
  <c r="AG446" i="4"/>
  <c r="AG447" i="4"/>
  <c r="AG448" i="4"/>
  <c r="AG449" i="4"/>
  <c r="AG450" i="4"/>
  <c r="AG451" i="4"/>
  <c r="AG452" i="4"/>
  <c r="AG453" i="4"/>
  <c r="AG454" i="4"/>
  <c r="AG455" i="4"/>
  <c r="AG456" i="4"/>
  <c r="AG457" i="4"/>
  <c r="AG458" i="4"/>
  <c r="AG459" i="4"/>
  <c r="AG460" i="4"/>
  <c r="AG461" i="4"/>
  <c r="AG462" i="4"/>
  <c r="AG463" i="4"/>
  <c r="AG464" i="4"/>
  <c r="AG465" i="4"/>
  <c r="AG466" i="4"/>
  <c r="AG467" i="4"/>
  <c r="AG468" i="4"/>
  <c r="AG469" i="4"/>
  <c r="AG470" i="4"/>
  <c r="AG471" i="4"/>
  <c r="AG472" i="4"/>
  <c r="AG473" i="4"/>
  <c r="AG474" i="4"/>
  <c r="AG475" i="4"/>
  <c r="AG476" i="4"/>
  <c r="AG477" i="4"/>
  <c r="AG478" i="4"/>
  <c r="AG479" i="4"/>
  <c r="AG480" i="4"/>
  <c r="AG481" i="4"/>
  <c r="AG482" i="4"/>
  <c r="AG483" i="4"/>
  <c r="AG484" i="4"/>
  <c r="AG485" i="4"/>
  <c r="AG486" i="4"/>
  <c r="AG487" i="4"/>
  <c r="AG488" i="4"/>
  <c r="AG489" i="4"/>
  <c r="AG490" i="4"/>
  <c r="AG491" i="4"/>
  <c r="AG492" i="4"/>
  <c r="AG493" i="4"/>
  <c r="AG494" i="4"/>
  <c r="AG495" i="4"/>
  <c r="AG496" i="4"/>
  <c r="AG497" i="4"/>
  <c r="AG498" i="4"/>
  <c r="AG499" i="4"/>
  <c r="AG500" i="4"/>
  <c r="AG501" i="4"/>
  <c r="AG502" i="4"/>
  <c r="AG503" i="4"/>
  <c r="AG504" i="4"/>
  <c r="AG505" i="4"/>
  <c r="AG506" i="4"/>
  <c r="AG507" i="4"/>
  <c r="AG508" i="4"/>
  <c r="AG509" i="4"/>
  <c r="AG510" i="4"/>
  <c r="AG511" i="4"/>
  <c r="AG512" i="4"/>
  <c r="AG513" i="4"/>
  <c r="AG514" i="4"/>
  <c r="AG515" i="4"/>
  <c r="AG516" i="4"/>
  <c r="AG517" i="4"/>
  <c r="AG518" i="4"/>
  <c r="AG519" i="4"/>
  <c r="AG520" i="4"/>
  <c r="AG521" i="4"/>
  <c r="AG522" i="4"/>
  <c r="AG523" i="4"/>
  <c r="AG524" i="4"/>
  <c r="AG525" i="4"/>
  <c r="AG526" i="4"/>
  <c r="AG527" i="4"/>
  <c r="AG528" i="4"/>
  <c r="AG529" i="4"/>
  <c r="AG530" i="4"/>
  <c r="AG531" i="4"/>
  <c r="AG532" i="4"/>
  <c r="AG533" i="4"/>
  <c r="AG534" i="4"/>
  <c r="AG535" i="4"/>
  <c r="AG536" i="4"/>
  <c r="AG537" i="4"/>
  <c r="AG538" i="4"/>
  <c r="AG539" i="4"/>
  <c r="AG540" i="4"/>
  <c r="AG541" i="4"/>
  <c r="AG542" i="4"/>
  <c r="AG543" i="4"/>
  <c r="AG544" i="4"/>
  <c r="AG545" i="4"/>
  <c r="AG546" i="4"/>
  <c r="AG547" i="4"/>
  <c r="AG548" i="4"/>
  <c r="AG549" i="4"/>
  <c r="AG550" i="4"/>
  <c r="AG551" i="4"/>
  <c r="AG552" i="4"/>
  <c r="AG553" i="4"/>
  <c r="AG554" i="4"/>
  <c r="AG555" i="4"/>
  <c r="AG556" i="4"/>
  <c r="AG557" i="4"/>
  <c r="AG558" i="4"/>
  <c r="AG559" i="4"/>
  <c r="AG560" i="4"/>
  <c r="AG561" i="4"/>
  <c r="AG562" i="4"/>
  <c r="AG563" i="4"/>
  <c r="AG564" i="4"/>
  <c r="AG565" i="4"/>
  <c r="AG566" i="4"/>
  <c r="AG567" i="4"/>
  <c r="AG568" i="4"/>
  <c r="AG569" i="4"/>
  <c r="AG570" i="4"/>
  <c r="AG571" i="4"/>
  <c r="AG572" i="4"/>
  <c r="AG573" i="4"/>
  <c r="AG574" i="4"/>
  <c r="AG575" i="4"/>
  <c r="AG576" i="4"/>
  <c r="AG577" i="4"/>
  <c r="AG578" i="4"/>
  <c r="AG579" i="4"/>
  <c r="AG580" i="4"/>
  <c r="AG581" i="4"/>
  <c r="AG582" i="4"/>
  <c r="AG583" i="4"/>
  <c r="AG584" i="4"/>
  <c r="AG585" i="4"/>
  <c r="AG586" i="4"/>
  <c r="AG587" i="4"/>
  <c r="AG588" i="4"/>
  <c r="AG589" i="4"/>
  <c r="AG590" i="4"/>
  <c r="AG591" i="4"/>
  <c r="AG592" i="4"/>
  <c r="AG593" i="4"/>
  <c r="AG594" i="4"/>
  <c r="AG595" i="4"/>
  <c r="AG596" i="4"/>
  <c r="AG597" i="4"/>
  <c r="AG598" i="4"/>
  <c r="AG599" i="4"/>
  <c r="AG600" i="4"/>
  <c r="AG601" i="4"/>
  <c r="AG602" i="4"/>
  <c r="AG603" i="4"/>
  <c r="AG604" i="4"/>
  <c r="AG605" i="4"/>
  <c r="AG606" i="4"/>
  <c r="AG607" i="4"/>
  <c r="AG608" i="4"/>
  <c r="AG609" i="4"/>
  <c r="AG610" i="4"/>
  <c r="AG611" i="4"/>
  <c r="AG612" i="4"/>
  <c r="AG613" i="4"/>
  <c r="AG614" i="4"/>
  <c r="AG615" i="4"/>
  <c r="AG616" i="4"/>
  <c r="AG617" i="4"/>
  <c r="AG618" i="4"/>
  <c r="AG619" i="4"/>
  <c r="AG620" i="4"/>
  <c r="AG621" i="4"/>
  <c r="AG622" i="4"/>
  <c r="AG623" i="4"/>
  <c r="AG624" i="4"/>
  <c r="AG625" i="4"/>
  <c r="AG626" i="4"/>
  <c r="AG627" i="4"/>
  <c r="AG628" i="4"/>
  <c r="AG629" i="4"/>
  <c r="AG630" i="4"/>
  <c r="AG631" i="4"/>
  <c r="AG632" i="4"/>
  <c r="AG633" i="4"/>
  <c r="AG634" i="4"/>
  <c r="AG635" i="4"/>
  <c r="AG636" i="4"/>
  <c r="AG637" i="4"/>
  <c r="AG638" i="4"/>
  <c r="AG639" i="4"/>
  <c r="AG640" i="4"/>
  <c r="AG641" i="4"/>
  <c r="AG642" i="4"/>
  <c r="AG643" i="4"/>
  <c r="AG644" i="4"/>
  <c r="AG645" i="4"/>
  <c r="AG646" i="4"/>
  <c r="AG647" i="4"/>
  <c r="AG648" i="4"/>
  <c r="AG649" i="4"/>
  <c r="AG650" i="4"/>
  <c r="AG651" i="4"/>
  <c r="AG652" i="4"/>
  <c r="AG653" i="4"/>
  <c r="AG654" i="4"/>
  <c r="AG655" i="4"/>
  <c r="AG656" i="4"/>
  <c r="AG657" i="4"/>
  <c r="AG658" i="4"/>
  <c r="AG659" i="4"/>
  <c r="AG660" i="4"/>
  <c r="AG661" i="4"/>
  <c r="AG662" i="4"/>
  <c r="AG663" i="4"/>
  <c r="AG664" i="4"/>
  <c r="AG665" i="4"/>
  <c r="AG666" i="4"/>
  <c r="AG667" i="4"/>
  <c r="AG668" i="4"/>
  <c r="AG669" i="4"/>
  <c r="AG670" i="4"/>
  <c r="AG671" i="4"/>
  <c r="AG672" i="4"/>
  <c r="AG673" i="4"/>
  <c r="AG674" i="4"/>
  <c r="AG675" i="4"/>
  <c r="AG676" i="4"/>
  <c r="AG677" i="4"/>
  <c r="AG678" i="4"/>
  <c r="AG679" i="4"/>
  <c r="AG680" i="4"/>
  <c r="AG681" i="4"/>
  <c r="AG682" i="4"/>
  <c r="AG683" i="4"/>
  <c r="AG684" i="4"/>
  <c r="AG685" i="4"/>
  <c r="AG686" i="4"/>
  <c r="AG687" i="4"/>
  <c r="AG688" i="4"/>
  <c r="AG689" i="4"/>
  <c r="AG690" i="4"/>
  <c r="AG691" i="4"/>
  <c r="AG692" i="4"/>
  <c r="AG693" i="4"/>
  <c r="AG694" i="4"/>
  <c r="AG695" i="4"/>
  <c r="AG696" i="4"/>
  <c r="AG697" i="4"/>
  <c r="AG698" i="4"/>
  <c r="AG699" i="4"/>
  <c r="AG700" i="4"/>
  <c r="AG701" i="4"/>
  <c r="AG702" i="4"/>
  <c r="AG703" i="4"/>
  <c r="AG704" i="4"/>
  <c r="AG705" i="4"/>
  <c r="AG706" i="4"/>
  <c r="AG707" i="4"/>
  <c r="AG708" i="4"/>
  <c r="AG709" i="4"/>
  <c r="AG710" i="4"/>
  <c r="AG711" i="4"/>
  <c r="AG712" i="4"/>
  <c r="AG713" i="4"/>
  <c r="AG714" i="4"/>
  <c r="AG715" i="4"/>
  <c r="AG716" i="4"/>
  <c r="AG717" i="4"/>
  <c r="AG718" i="4"/>
  <c r="AG719" i="4"/>
  <c r="AG720" i="4"/>
  <c r="AG721" i="4"/>
  <c r="AG722" i="4"/>
  <c r="AG723" i="4"/>
  <c r="AG724" i="4"/>
  <c r="AG725" i="4"/>
  <c r="AG726" i="4"/>
  <c r="AG727" i="4"/>
  <c r="AG728" i="4"/>
  <c r="AG729" i="4"/>
  <c r="AG730" i="4"/>
  <c r="AG731" i="4"/>
  <c r="AG732" i="4"/>
  <c r="AG733" i="4"/>
  <c r="AG734" i="4"/>
  <c r="AG735" i="4"/>
  <c r="AG736" i="4"/>
  <c r="AG737" i="4"/>
  <c r="AG738" i="4"/>
  <c r="AG739" i="4"/>
  <c r="AG740" i="4"/>
  <c r="AG741" i="4"/>
  <c r="AG742" i="4"/>
  <c r="AG743" i="4"/>
  <c r="AG744" i="4"/>
  <c r="AG745" i="4"/>
  <c r="AG746" i="4"/>
  <c r="AG747" i="4"/>
  <c r="AG748" i="4"/>
  <c r="AG749" i="4"/>
  <c r="AG750" i="4"/>
  <c r="AG751" i="4"/>
  <c r="AG752" i="4"/>
  <c r="AG753" i="4"/>
  <c r="AG754" i="4"/>
  <c r="AG755" i="4"/>
  <c r="AG756" i="4"/>
  <c r="AG757" i="4"/>
  <c r="AG758" i="4"/>
  <c r="AG759" i="4"/>
  <c r="AG760" i="4"/>
  <c r="AG761" i="4"/>
  <c r="AG762" i="4"/>
  <c r="AG763" i="4"/>
  <c r="AG764" i="4"/>
  <c r="AG765" i="4"/>
  <c r="AG766" i="4"/>
  <c r="AG767" i="4"/>
  <c r="AG768" i="4"/>
  <c r="AG769" i="4"/>
  <c r="AG770" i="4"/>
  <c r="AG771" i="4"/>
  <c r="AG772" i="4"/>
  <c r="AG773" i="4"/>
  <c r="AG774" i="4"/>
  <c r="AG775" i="4"/>
  <c r="AG776" i="4"/>
  <c r="AG777" i="4"/>
  <c r="AG778" i="4"/>
  <c r="AG779" i="4"/>
  <c r="AG780" i="4"/>
  <c r="AG781" i="4"/>
  <c r="AG782" i="4"/>
  <c r="AG783" i="4"/>
  <c r="AG784" i="4"/>
  <c r="AG785" i="4"/>
  <c r="AG786" i="4"/>
  <c r="AG787" i="4"/>
  <c r="AG788" i="4"/>
  <c r="AG789" i="4"/>
  <c r="AG790" i="4"/>
  <c r="AG791" i="4"/>
  <c r="AG792" i="4"/>
  <c r="AG793" i="4"/>
  <c r="AG794" i="4"/>
  <c r="AG795" i="4"/>
  <c r="AG796" i="4"/>
  <c r="AG797" i="4"/>
  <c r="AG798" i="4"/>
  <c r="AG799" i="4"/>
  <c r="AG800" i="4"/>
  <c r="AG801" i="4"/>
  <c r="AG802" i="4"/>
  <c r="AG803" i="4"/>
  <c r="AG804" i="4"/>
  <c r="AG805" i="4"/>
  <c r="AG806" i="4"/>
  <c r="AG807" i="4"/>
  <c r="AG808" i="4"/>
  <c r="AG809" i="4"/>
  <c r="AG810" i="4"/>
  <c r="AG811" i="4"/>
  <c r="AG812" i="4"/>
  <c r="AG813" i="4"/>
  <c r="AG814" i="4"/>
  <c r="AG815" i="4"/>
  <c r="AG816" i="4"/>
  <c r="AG817" i="4"/>
  <c r="AG818" i="4"/>
  <c r="AG819" i="4"/>
  <c r="AG820" i="4"/>
  <c r="AG821" i="4"/>
  <c r="AG822" i="4"/>
  <c r="AG823" i="4"/>
  <c r="AG824" i="4"/>
  <c r="AG825" i="4"/>
  <c r="AG826" i="4"/>
  <c r="AG827" i="4"/>
  <c r="AG828" i="4"/>
  <c r="AG829" i="4"/>
  <c r="AG830" i="4"/>
  <c r="AG831" i="4"/>
  <c r="AG832" i="4"/>
  <c r="AG833" i="4"/>
  <c r="AG834" i="4"/>
  <c r="AG835" i="4"/>
  <c r="AG836" i="4"/>
  <c r="AG837" i="4"/>
  <c r="AG838" i="4"/>
  <c r="AG839" i="4"/>
  <c r="AG840" i="4"/>
  <c r="AG841" i="4"/>
  <c r="AG842" i="4"/>
  <c r="AG843" i="4"/>
  <c r="AG844" i="4"/>
  <c r="AG845" i="4"/>
  <c r="AG846" i="4"/>
  <c r="AG847" i="4"/>
  <c r="AG848" i="4"/>
  <c r="AG849" i="4"/>
  <c r="AG850" i="4"/>
  <c r="AG851" i="4"/>
  <c r="AG852" i="4"/>
  <c r="AG853" i="4"/>
  <c r="AG854" i="4"/>
  <c r="AG855" i="4"/>
  <c r="AG856" i="4"/>
  <c r="AG857" i="4"/>
  <c r="AG858" i="4"/>
  <c r="AG859" i="4"/>
  <c r="AG860" i="4"/>
  <c r="AG861" i="4"/>
  <c r="AG862" i="4"/>
  <c r="AG863" i="4"/>
  <c r="AG864" i="4"/>
  <c r="AG865" i="4"/>
  <c r="AG866" i="4"/>
  <c r="AG867" i="4"/>
  <c r="AG868" i="4"/>
  <c r="AG869" i="4"/>
  <c r="AG870" i="4"/>
  <c r="AG871" i="4"/>
  <c r="AG872" i="4"/>
  <c r="AG873" i="4"/>
  <c r="AG874" i="4"/>
  <c r="AG875" i="4"/>
  <c r="AG876" i="4"/>
  <c r="AG877" i="4"/>
  <c r="AG878" i="4"/>
  <c r="AG879" i="4"/>
  <c r="AG880" i="4"/>
  <c r="AG881" i="4"/>
  <c r="AG882" i="4"/>
  <c r="AG883" i="4"/>
  <c r="AG884" i="4"/>
  <c r="AG885" i="4"/>
  <c r="AG886" i="4"/>
  <c r="AG887" i="4"/>
  <c r="AG888" i="4"/>
  <c r="AG889" i="4"/>
  <c r="AG890" i="4"/>
  <c r="AG891" i="4"/>
  <c r="AG892" i="4"/>
  <c r="AG893" i="4"/>
  <c r="AG894" i="4"/>
  <c r="AG895" i="4"/>
  <c r="AG896" i="4"/>
  <c r="AG897" i="4"/>
  <c r="AG898" i="4"/>
  <c r="AG899" i="4"/>
  <c r="AG900" i="4"/>
  <c r="AG901" i="4"/>
  <c r="AG902" i="4"/>
  <c r="AG903" i="4"/>
  <c r="AG904" i="4"/>
  <c r="AG905" i="4"/>
  <c r="AG906" i="4"/>
  <c r="AG907" i="4"/>
  <c r="AG908" i="4"/>
  <c r="AG909" i="4"/>
  <c r="AG910" i="4"/>
  <c r="AG911" i="4"/>
  <c r="AG912" i="4"/>
  <c r="AG913" i="4"/>
  <c r="AG914" i="4"/>
  <c r="AG915" i="4"/>
  <c r="AG916" i="4"/>
  <c r="AG917" i="4"/>
  <c r="AG918" i="4"/>
  <c r="AG919" i="4"/>
  <c r="AG920" i="4"/>
  <c r="AG921" i="4"/>
  <c r="AG922" i="4"/>
  <c r="AG923" i="4"/>
  <c r="AG924" i="4"/>
  <c r="AG925" i="4"/>
  <c r="AG926" i="4"/>
  <c r="AG927" i="4"/>
  <c r="AG928" i="4"/>
  <c r="AG929" i="4"/>
  <c r="AG930" i="4"/>
  <c r="AG931" i="4"/>
  <c r="AG932" i="4"/>
  <c r="AG933" i="4"/>
  <c r="AG934" i="4"/>
  <c r="AG935" i="4"/>
  <c r="AG936" i="4"/>
  <c r="AG937" i="4"/>
  <c r="AG938" i="4"/>
  <c r="AG939" i="4"/>
  <c r="AG940" i="4"/>
  <c r="AG941" i="4"/>
  <c r="AG942" i="4"/>
  <c r="AG943" i="4"/>
  <c r="AG944" i="4"/>
  <c r="AG945" i="4"/>
  <c r="AG946" i="4"/>
  <c r="AG947" i="4"/>
  <c r="AG948" i="4"/>
  <c r="AG949" i="4"/>
  <c r="AG950" i="4"/>
  <c r="AG951" i="4"/>
  <c r="AG952" i="4"/>
  <c r="AG953" i="4"/>
  <c r="AG954" i="4"/>
  <c r="AG955" i="4"/>
  <c r="AG956" i="4"/>
  <c r="AG957" i="4"/>
  <c r="AG958" i="4"/>
  <c r="AG959" i="4"/>
  <c r="AG960" i="4"/>
  <c r="AG961" i="4"/>
  <c r="AG962" i="4"/>
  <c r="AG963" i="4"/>
  <c r="AG964" i="4"/>
  <c r="AG965" i="4"/>
  <c r="AG966" i="4"/>
  <c r="AG967" i="4"/>
  <c r="AG968" i="4"/>
  <c r="AG969" i="4"/>
  <c r="AG970" i="4"/>
  <c r="AG971" i="4"/>
  <c r="AG972" i="4"/>
  <c r="AG973" i="4"/>
  <c r="AG974" i="4"/>
  <c r="AG975" i="4"/>
  <c r="AG976" i="4"/>
  <c r="AG977" i="4"/>
  <c r="AG978" i="4"/>
  <c r="AG979" i="4"/>
  <c r="AG980" i="4"/>
  <c r="AG981" i="4"/>
  <c r="AG982" i="4"/>
  <c r="AG983" i="4"/>
  <c r="AG984" i="4"/>
  <c r="AG985" i="4"/>
  <c r="AG986" i="4"/>
  <c r="AG987" i="4"/>
  <c r="AG988" i="4"/>
  <c r="AG989" i="4"/>
  <c r="AG990" i="4"/>
  <c r="AG991" i="4"/>
  <c r="AG992" i="4"/>
  <c r="AG993" i="4"/>
  <c r="AG994" i="4"/>
  <c r="AG995" i="4"/>
  <c r="AG996" i="4"/>
  <c r="AG997" i="4"/>
  <c r="AG998" i="4"/>
  <c r="AG999" i="4"/>
  <c r="AG1000" i="4"/>
  <c r="AG1001" i="4"/>
  <c r="AG1002" i="4"/>
  <c r="AG1003" i="4"/>
  <c r="AG1004" i="4"/>
  <c r="AG1005" i="4"/>
  <c r="AG1006" i="4"/>
  <c r="AG1007" i="4"/>
  <c r="AG1008" i="4"/>
  <c r="AG1009" i="4"/>
  <c r="AG1010" i="4"/>
  <c r="AG1011" i="4"/>
  <c r="AG1012" i="4"/>
  <c r="AG1013" i="4"/>
  <c r="AG1014" i="4"/>
  <c r="AG1015" i="4"/>
  <c r="AG1016" i="4"/>
  <c r="AG1017" i="4"/>
  <c r="AG1018" i="4"/>
  <c r="AG1019" i="4"/>
  <c r="AG1020" i="4"/>
  <c r="AG1021" i="4"/>
  <c r="AG1022" i="4"/>
  <c r="AG1023" i="4"/>
  <c r="AG1024" i="4"/>
  <c r="AG1025" i="4"/>
  <c r="AG1026" i="4"/>
  <c r="AG1027" i="4"/>
  <c r="AG1028" i="4"/>
  <c r="AG1029" i="4"/>
  <c r="AG1030" i="4"/>
  <c r="AG1031" i="4"/>
  <c r="AG1032" i="4"/>
  <c r="AG1033" i="4"/>
  <c r="AG1034" i="4"/>
  <c r="AG1035" i="4"/>
  <c r="AG1036" i="4"/>
  <c r="AG1037" i="4"/>
  <c r="AG1038" i="4"/>
  <c r="AG1039" i="4"/>
  <c r="AG1040" i="4"/>
  <c r="AG1041" i="4"/>
  <c r="AG1042" i="4"/>
  <c r="AG1043" i="4"/>
  <c r="AG1044" i="4"/>
  <c r="AG1045" i="4"/>
  <c r="AG1046" i="4"/>
  <c r="AG1047" i="4"/>
  <c r="AG1048" i="4"/>
  <c r="AG1049" i="4"/>
  <c r="AG1050" i="4"/>
  <c r="AG1051" i="4"/>
  <c r="AG1052" i="4"/>
  <c r="AG1053" i="4"/>
  <c r="AG1054" i="4"/>
  <c r="AG1055" i="4"/>
  <c r="AG1056" i="4"/>
  <c r="AG1057" i="4"/>
  <c r="AG1058" i="4"/>
  <c r="AG1059" i="4"/>
  <c r="AG1060" i="4"/>
  <c r="AG1061" i="4"/>
  <c r="AG1062" i="4"/>
  <c r="AG1063" i="4"/>
  <c r="AG1064" i="4"/>
  <c r="AG1065" i="4"/>
  <c r="AG1066" i="4"/>
  <c r="AG1067" i="4"/>
  <c r="AG1068" i="4"/>
  <c r="AG1069" i="4"/>
  <c r="AG1070" i="4"/>
  <c r="AG1071" i="4"/>
  <c r="AG1072" i="4"/>
  <c r="AG1073" i="4"/>
  <c r="AG1074" i="4"/>
  <c r="AG1075" i="4"/>
  <c r="AG1076" i="4"/>
  <c r="AG1077" i="4"/>
  <c r="AG1078" i="4"/>
  <c r="AG1079" i="4"/>
  <c r="AG1080" i="4"/>
  <c r="AG1081" i="4"/>
  <c r="AG1082" i="4"/>
  <c r="AG1083" i="4"/>
  <c r="AG1084" i="4"/>
  <c r="AG1085" i="4"/>
  <c r="AG1086" i="4"/>
  <c r="AG1087" i="4"/>
  <c r="AG1088" i="4"/>
  <c r="AG1089" i="4"/>
  <c r="AG1090" i="4"/>
  <c r="AG1091" i="4"/>
  <c r="AG1092" i="4"/>
  <c r="AG1093" i="4"/>
  <c r="AG1094" i="4"/>
  <c r="AG1095" i="4"/>
  <c r="AG1096" i="4"/>
  <c r="AG1097" i="4"/>
  <c r="AG1098" i="4"/>
  <c r="AG1099" i="4"/>
  <c r="AG1100" i="4"/>
  <c r="AG1101" i="4"/>
  <c r="AG1102" i="4"/>
  <c r="AG1103" i="4"/>
  <c r="AG1104" i="4"/>
  <c r="AG1105" i="4"/>
  <c r="AG1106" i="4"/>
  <c r="AG1107" i="4"/>
  <c r="AG1108" i="4"/>
  <c r="AG1109" i="4"/>
  <c r="AG1110" i="4"/>
  <c r="AG1111" i="4"/>
  <c r="AG1112" i="4"/>
  <c r="AG1113" i="4"/>
  <c r="AG1114" i="4"/>
  <c r="AG1115" i="4"/>
  <c r="AG1116" i="4"/>
  <c r="AG1117" i="4"/>
  <c r="AG1118" i="4"/>
  <c r="AG1119" i="4"/>
  <c r="AG1120" i="4"/>
  <c r="AG1121" i="4"/>
  <c r="AG1122" i="4"/>
  <c r="AG1123" i="4"/>
  <c r="AG1124" i="4"/>
  <c r="AG1125" i="4"/>
  <c r="AG1126" i="4"/>
  <c r="AG1127" i="4"/>
  <c r="AG1128" i="4"/>
  <c r="AG1129" i="4"/>
  <c r="AG1130" i="4"/>
  <c r="AG1131" i="4"/>
  <c r="AG1132" i="4"/>
  <c r="AG1133" i="4"/>
  <c r="AG1134" i="4"/>
  <c r="AG1135" i="4"/>
  <c r="AG1136" i="4"/>
  <c r="AG1137" i="4"/>
  <c r="AG1138" i="4"/>
  <c r="AG1139" i="4"/>
  <c r="AG1140" i="4"/>
  <c r="AG1141" i="4"/>
  <c r="AG1142" i="4"/>
  <c r="AG1143" i="4"/>
  <c r="AG1144" i="4"/>
  <c r="AG1145" i="4"/>
  <c r="AG1146" i="4"/>
  <c r="AG1147" i="4"/>
  <c r="AG1148" i="4"/>
  <c r="AG1149" i="4"/>
  <c r="AG1150" i="4"/>
  <c r="AG1151" i="4"/>
  <c r="AG1152" i="4"/>
  <c r="AG1153" i="4"/>
  <c r="AG1154" i="4"/>
  <c r="AG1155" i="4"/>
  <c r="AG1156" i="4"/>
  <c r="AG1157" i="4"/>
  <c r="AG1158" i="4"/>
  <c r="AG1159" i="4"/>
  <c r="AG1160" i="4"/>
  <c r="AG1161" i="4"/>
  <c r="AG1162" i="4"/>
  <c r="AG1163" i="4"/>
  <c r="AG1164" i="4"/>
  <c r="AG1165" i="4"/>
  <c r="AG1166" i="4"/>
  <c r="AG1167" i="4"/>
  <c r="AG1168" i="4"/>
  <c r="AG1169" i="4"/>
  <c r="AG1170" i="4"/>
  <c r="AG1171" i="4"/>
  <c r="AG1172" i="4"/>
  <c r="AG1173" i="4"/>
  <c r="AG1174" i="4"/>
  <c r="AG1175" i="4"/>
  <c r="AG1176" i="4"/>
  <c r="AG1177" i="4"/>
  <c r="AG1178" i="4"/>
  <c r="AG1179" i="4"/>
  <c r="AG1180" i="4"/>
  <c r="AG1181" i="4"/>
  <c r="AG1182" i="4"/>
  <c r="AG1183" i="4"/>
  <c r="AG1184" i="4"/>
  <c r="AG1185" i="4"/>
  <c r="AG1186" i="4"/>
  <c r="AG1187" i="4"/>
  <c r="AG1188" i="4"/>
  <c r="AG1189" i="4"/>
  <c r="AG1190" i="4"/>
  <c r="AG1191" i="4"/>
  <c r="AG1192" i="4"/>
  <c r="AG1193" i="4"/>
  <c r="AG1194" i="4"/>
  <c r="AG1195" i="4"/>
  <c r="AG1196" i="4"/>
  <c r="AG1197" i="4"/>
  <c r="AG1198" i="4"/>
  <c r="AG1199" i="4"/>
  <c r="AG1200" i="4"/>
  <c r="AG1201" i="4"/>
  <c r="AG1202" i="4"/>
  <c r="AG1203" i="4"/>
  <c r="AG1204" i="4"/>
  <c r="AG1205" i="4"/>
  <c r="AG1206" i="4"/>
  <c r="AG1207" i="4"/>
  <c r="AG1208" i="4"/>
  <c r="AG1209" i="4"/>
  <c r="AG1210" i="4"/>
  <c r="AG1211" i="4"/>
  <c r="AG1212" i="4"/>
  <c r="AG1213" i="4"/>
  <c r="AG1214" i="4"/>
  <c r="AG1215" i="4"/>
  <c r="AG1216" i="4"/>
  <c r="AG1217" i="4"/>
  <c r="AG1218" i="4"/>
  <c r="AG1219" i="4"/>
  <c r="AG1220" i="4"/>
  <c r="AG1221" i="4"/>
  <c r="AG1222" i="4"/>
  <c r="AG1223" i="4"/>
  <c r="AG1224" i="4"/>
  <c r="AG1225" i="4"/>
  <c r="AG1226" i="4"/>
  <c r="AG1227" i="4"/>
  <c r="AG1228" i="4"/>
  <c r="AG1229" i="4"/>
  <c r="AG1230" i="4"/>
  <c r="AG1231" i="4"/>
  <c r="AG1232" i="4"/>
  <c r="AG1233" i="4"/>
  <c r="AG1234" i="4"/>
  <c r="AG1235" i="4"/>
  <c r="AG1236" i="4"/>
  <c r="AG1237" i="4"/>
  <c r="AG1238" i="4"/>
  <c r="AG1239" i="4"/>
  <c r="AG1240" i="4"/>
  <c r="AG1241" i="4"/>
  <c r="AG1242" i="4"/>
  <c r="AG1243" i="4"/>
  <c r="AG1244" i="4"/>
  <c r="AG1245" i="4"/>
  <c r="AG1246" i="4"/>
  <c r="AG1247" i="4"/>
  <c r="AG1248" i="4"/>
  <c r="AG1249" i="4"/>
  <c r="AG1250" i="4"/>
  <c r="AG1251" i="4"/>
  <c r="AG1252" i="4"/>
  <c r="AG1253" i="4"/>
  <c r="AG1254" i="4"/>
  <c r="AG1255" i="4"/>
  <c r="AG1256" i="4"/>
  <c r="AG1257" i="4"/>
  <c r="AG1258" i="4"/>
  <c r="AG1259" i="4"/>
  <c r="AG1260" i="4"/>
  <c r="AG1261" i="4"/>
  <c r="AG1262" i="4"/>
  <c r="AG1263" i="4"/>
  <c r="AG1264" i="4"/>
  <c r="AG1265" i="4"/>
  <c r="AG1266" i="4"/>
  <c r="AG1267" i="4"/>
  <c r="AG1268" i="4"/>
  <c r="AG1269" i="4"/>
  <c r="AG1270" i="4"/>
  <c r="AG1271" i="4"/>
  <c r="AG1272" i="4"/>
  <c r="AG1273" i="4"/>
  <c r="AG1274" i="4"/>
  <c r="AG1275" i="4"/>
  <c r="AG1276" i="4"/>
  <c r="AG1277" i="4"/>
  <c r="AG1278" i="4"/>
  <c r="AG1279" i="4"/>
  <c r="AG1280" i="4"/>
  <c r="AG1281" i="4"/>
  <c r="AG1282" i="4"/>
  <c r="AG1283" i="4"/>
  <c r="AG1284" i="4"/>
  <c r="AG1285" i="4"/>
  <c r="AG1286" i="4"/>
  <c r="AG1287" i="4"/>
  <c r="AG1288" i="4"/>
  <c r="AG1289" i="4"/>
  <c r="AG1290" i="4"/>
  <c r="AG1291" i="4"/>
  <c r="AG1292" i="4"/>
  <c r="AG1293" i="4"/>
  <c r="AG1294" i="4"/>
  <c r="AG1295" i="4"/>
  <c r="AG1296" i="4"/>
  <c r="AG1297" i="4"/>
  <c r="AG1298" i="4"/>
  <c r="AG1299" i="4"/>
  <c r="AG1300" i="4"/>
  <c r="AG1301" i="4"/>
  <c r="AG1302" i="4"/>
  <c r="AG1303" i="4"/>
  <c r="AG1304" i="4"/>
  <c r="AG1305" i="4"/>
  <c r="AG1306" i="4"/>
  <c r="AG1307" i="4"/>
  <c r="AG1308" i="4"/>
  <c r="AG1309" i="4"/>
  <c r="AG1310" i="4"/>
  <c r="AG1311" i="4"/>
  <c r="AG1312" i="4"/>
  <c r="AG1313" i="4"/>
  <c r="AG1314" i="4"/>
  <c r="AG1315" i="4"/>
  <c r="AG1316" i="4"/>
  <c r="AG1317" i="4"/>
  <c r="AG1318" i="4"/>
  <c r="AG1319" i="4"/>
  <c r="AG1320" i="4"/>
  <c r="AG1321" i="4"/>
  <c r="AG1322" i="4"/>
  <c r="AG1323" i="4"/>
  <c r="AG1324" i="4"/>
  <c r="AG1325" i="4"/>
  <c r="AG1326" i="4"/>
  <c r="AG1327" i="4"/>
  <c r="AG1328" i="4"/>
  <c r="AG1329" i="4"/>
  <c r="AG1330" i="4"/>
  <c r="AG1331" i="4"/>
  <c r="AG1332" i="4"/>
  <c r="AG1333" i="4"/>
  <c r="AG1334" i="4"/>
  <c r="AG1335" i="4"/>
  <c r="AG1336" i="4"/>
  <c r="AG1337" i="4"/>
  <c r="AG1338" i="4"/>
  <c r="AG1339" i="4"/>
  <c r="AG1340" i="4"/>
  <c r="AG1341" i="4"/>
  <c r="AG1342" i="4"/>
  <c r="AG1343" i="4"/>
  <c r="AG1344" i="4"/>
  <c r="AG1345" i="4"/>
  <c r="AG1346" i="4"/>
  <c r="AG1347" i="4"/>
  <c r="AG1348" i="4"/>
  <c r="AG1349" i="4"/>
  <c r="AG1350" i="4"/>
  <c r="AG1351" i="4"/>
  <c r="AG1352" i="4"/>
  <c r="AG1353" i="4"/>
  <c r="AG1354" i="4"/>
  <c r="AG1355" i="4"/>
  <c r="AG1356" i="4"/>
  <c r="AG1357" i="4"/>
  <c r="AG1358" i="4"/>
  <c r="AG1359" i="4"/>
  <c r="AG1360" i="4"/>
  <c r="AG1361" i="4"/>
  <c r="AG1362" i="4"/>
  <c r="AG1363" i="4"/>
  <c r="AG1364" i="4"/>
  <c r="AG1365" i="4"/>
  <c r="AG1366" i="4"/>
  <c r="AG1367" i="4"/>
  <c r="AG1368" i="4"/>
  <c r="AG1369" i="4"/>
  <c r="AG1370" i="4"/>
  <c r="AG1371" i="4"/>
  <c r="AG1372" i="4"/>
  <c r="AG1373" i="4"/>
  <c r="AG1374" i="4"/>
  <c r="AG1375" i="4"/>
  <c r="AG1376" i="4"/>
  <c r="AG1377" i="4"/>
  <c r="AG1378" i="4"/>
  <c r="AG1379" i="4"/>
  <c r="AG1380" i="4"/>
  <c r="AG1381" i="4"/>
  <c r="AG1382" i="4"/>
  <c r="AG1383" i="4"/>
  <c r="AG1384" i="4"/>
  <c r="AG1385" i="4"/>
  <c r="AG1386" i="4"/>
  <c r="AG1387" i="4"/>
  <c r="AG1388" i="4"/>
  <c r="AG1389" i="4"/>
  <c r="AG1390" i="4"/>
  <c r="AG1391" i="4"/>
  <c r="AG1392" i="4"/>
  <c r="AG1393" i="4"/>
  <c r="AG1394" i="4"/>
  <c r="AG1395" i="4"/>
  <c r="AG1396" i="4"/>
  <c r="AG1397" i="4"/>
  <c r="AG1398" i="4"/>
  <c r="AG1399" i="4"/>
  <c r="AG1400" i="4"/>
  <c r="AG1401" i="4"/>
  <c r="AG1402" i="4"/>
  <c r="AG1403" i="4"/>
  <c r="AG1404" i="4"/>
  <c r="AG1405" i="4"/>
  <c r="AG1406" i="4"/>
  <c r="AG1407" i="4"/>
  <c r="AG1408" i="4"/>
  <c r="AG1409" i="4"/>
  <c r="AG1410" i="4"/>
  <c r="AG1411" i="4"/>
  <c r="AG1412" i="4"/>
  <c r="AG1413" i="4"/>
  <c r="AG1414" i="4"/>
  <c r="AG1415" i="4"/>
  <c r="AG1416" i="4"/>
  <c r="AG1417" i="4"/>
  <c r="AG1418" i="4"/>
  <c r="AG1419" i="4"/>
  <c r="AG1420" i="4"/>
  <c r="AG1421" i="4"/>
  <c r="AG1422" i="4"/>
  <c r="AG1423" i="4"/>
  <c r="AG1424" i="4"/>
  <c r="AG1425" i="4"/>
  <c r="AG1426" i="4"/>
  <c r="AG1427" i="4"/>
  <c r="AG1428" i="4"/>
  <c r="AG1429" i="4"/>
  <c r="AG1430" i="4"/>
  <c r="AG1431" i="4"/>
  <c r="AG1432" i="4"/>
  <c r="AG1433" i="4"/>
  <c r="AG1434" i="4"/>
  <c r="AG1435" i="4"/>
  <c r="AG1436" i="4"/>
  <c r="AG1437" i="4"/>
  <c r="AG1438" i="4"/>
  <c r="AG1439" i="4"/>
  <c r="AG1440" i="4"/>
  <c r="AG1441" i="4"/>
  <c r="AG1442" i="4"/>
  <c r="AG1443" i="4"/>
  <c r="AG1444" i="4"/>
  <c r="AG1445" i="4"/>
  <c r="AG1446" i="4"/>
  <c r="AG1447" i="4"/>
  <c r="AG1448" i="4"/>
  <c r="AG1449" i="4"/>
  <c r="AG1450" i="4"/>
  <c r="AG1451" i="4"/>
  <c r="AG1452" i="4"/>
  <c r="AG1453" i="4"/>
  <c r="AG1454" i="4"/>
  <c r="AG1455" i="4"/>
  <c r="AG1456" i="4"/>
  <c r="AG1457" i="4"/>
  <c r="AG1458" i="4"/>
  <c r="AG1459" i="4"/>
  <c r="AG1460" i="4"/>
  <c r="AG1461" i="4"/>
  <c r="AG1462" i="4"/>
  <c r="AG1463" i="4"/>
  <c r="AG1464" i="4"/>
  <c r="AG1465" i="4"/>
  <c r="AG1466" i="4"/>
  <c r="AG1467" i="4"/>
  <c r="AG1468" i="4"/>
  <c r="AG1469" i="4"/>
  <c r="AG1470" i="4"/>
  <c r="AG1471" i="4"/>
  <c r="AG1472" i="4"/>
  <c r="AG1473" i="4"/>
  <c r="AG1474" i="4"/>
  <c r="AG1475" i="4"/>
  <c r="AG1476" i="4"/>
  <c r="AG1477" i="4"/>
  <c r="AG1478" i="4"/>
  <c r="AG1479" i="4"/>
  <c r="AG1480" i="4"/>
  <c r="AG1481" i="4"/>
  <c r="AG1482" i="4"/>
  <c r="AG1483" i="4"/>
  <c r="AG1484" i="4"/>
  <c r="AG1485" i="4"/>
  <c r="AG1486" i="4"/>
  <c r="AG1487" i="4"/>
  <c r="AG1488" i="4"/>
  <c r="AG1489" i="4"/>
  <c r="AG1490" i="4"/>
  <c r="AG1491" i="4"/>
  <c r="AG1492" i="4"/>
  <c r="AG1493" i="4"/>
  <c r="AG1494" i="4"/>
  <c r="AG1495" i="4"/>
  <c r="AG1496" i="4"/>
  <c r="AG1497" i="4"/>
  <c r="AG1498" i="4"/>
  <c r="AG1499" i="4"/>
  <c r="AG1500" i="4"/>
  <c r="AG1501" i="4"/>
  <c r="AG1502" i="4"/>
  <c r="AG1503" i="4"/>
  <c r="AG1504" i="4"/>
  <c r="AG1505" i="4"/>
  <c r="AG1506" i="4"/>
  <c r="AG1507" i="4"/>
  <c r="AG1508" i="4"/>
  <c r="AG1509" i="4"/>
  <c r="AG1510" i="4"/>
  <c r="AG1511" i="4"/>
  <c r="AG1512" i="4"/>
  <c r="AG1513" i="4"/>
  <c r="AG1514" i="4"/>
  <c r="AG1515" i="4"/>
  <c r="AG1516" i="4"/>
  <c r="AG1517" i="4"/>
  <c r="AG1518" i="4"/>
  <c r="AG1519" i="4"/>
  <c r="AG1520" i="4"/>
  <c r="AG1521" i="4"/>
  <c r="AG1522" i="4"/>
  <c r="AG1523" i="4"/>
  <c r="AG1524" i="4"/>
  <c r="AG1525" i="4"/>
  <c r="AG1526" i="4"/>
  <c r="AG1527" i="4"/>
  <c r="AG1528" i="4"/>
  <c r="AG1529" i="4"/>
  <c r="AG1530" i="4"/>
  <c r="AG1531" i="4"/>
  <c r="AG1532" i="4"/>
  <c r="AG1533" i="4"/>
  <c r="AG1534" i="4"/>
  <c r="AG1535" i="4"/>
  <c r="AG1536" i="4"/>
  <c r="AG1537" i="4"/>
  <c r="AG1538" i="4"/>
  <c r="AG1539" i="4"/>
  <c r="AG1540" i="4"/>
  <c r="AG1541" i="4"/>
  <c r="AG1542" i="4"/>
  <c r="AG1543" i="4"/>
  <c r="AG1544" i="4"/>
  <c r="AG1545" i="4"/>
  <c r="AG1546" i="4"/>
  <c r="AG1547" i="4"/>
  <c r="AG1548" i="4"/>
  <c r="AG1549" i="4"/>
  <c r="AG1550" i="4"/>
  <c r="AG1551" i="4"/>
  <c r="AG1552" i="4"/>
  <c r="AG1553" i="4"/>
  <c r="AG1554" i="4"/>
  <c r="AG1555" i="4"/>
  <c r="AG1556" i="4"/>
  <c r="AG1557" i="4"/>
  <c r="AG1558" i="4"/>
  <c r="AG1559" i="4"/>
  <c r="AG1560" i="4"/>
  <c r="AG1561" i="4"/>
  <c r="AG1562" i="4"/>
  <c r="AG1563" i="4"/>
  <c r="AG1564" i="4"/>
  <c r="AG1565" i="4"/>
  <c r="AG1566" i="4"/>
  <c r="AG1567" i="4"/>
  <c r="AG1568" i="4"/>
  <c r="AG1569" i="4"/>
  <c r="AG1570" i="4"/>
  <c r="AG1571" i="4"/>
  <c r="AG1572" i="4"/>
  <c r="AG1573" i="4"/>
  <c r="AG1574" i="4"/>
  <c r="AG1575" i="4"/>
  <c r="AG1576" i="4"/>
  <c r="AG1577" i="4"/>
  <c r="AG1578" i="4"/>
  <c r="AG1579" i="4"/>
  <c r="AG1580" i="4"/>
  <c r="AG1581" i="4"/>
  <c r="AG1582" i="4"/>
  <c r="AG1583" i="4"/>
  <c r="AG1584" i="4"/>
  <c r="AG1585" i="4"/>
  <c r="AG1586" i="4"/>
  <c r="AG1587" i="4"/>
  <c r="AG1588" i="4"/>
  <c r="AG1589" i="4"/>
  <c r="AG1590" i="4"/>
  <c r="AG1591" i="4"/>
  <c r="AG1592" i="4"/>
  <c r="AG1593" i="4"/>
  <c r="AG1594" i="4"/>
  <c r="AG1595" i="4"/>
  <c r="AG1596" i="4"/>
  <c r="AG1597" i="4"/>
  <c r="AG1598" i="4"/>
  <c r="AG1599" i="4"/>
  <c r="AG1600" i="4"/>
  <c r="AG1601" i="4"/>
  <c r="AG1602" i="4"/>
  <c r="AG1603" i="4"/>
  <c r="AG1604" i="4"/>
  <c r="AG1605" i="4"/>
  <c r="AG1606" i="4"/>
  <c r="AG1607" i="4"/>
  <c r="AG1608" i="4"/>
  <c r="AG1609" i="4"/>
  <c r="AG1610" i="4"/>
  <c r="AG1611" i="4"/>
  <c r="AG1612" i="4"/>
  <c r="AG1613" i="4"/>
  <c r="AG1614" i="4"/>
  <c r="AG1615" i="4"/>
  <c r="AG1616" i="4"/>
  <c r="AG1617" i="4"/>
  <c r="AG1618" i="4"/>
  <c r="AG1619" i="4"/>
  <c r="AG1620" i="4"/>
  <c r="AG1621" i="4"/>
  <c r="AG1622" i="4"/>
  <c r="AG1623" i="4"/>
  <c r="AG1624" i="4"/>
  <c r="AG1625" i="4"/>
  <c r="AG1626" i="4"/>
  <c r="AG1627" i="4"/>
  <c r="AG1628" i="4"/>
  <c r="AG1629" i="4"/>
  <c r="AG1630" i="4"/>
  <c r="AG1631" i="4"/>
  <c r="AG1632" i="4"/>
  <c r="AG1633" i="4"/>
  <c r="AG1634" i="4"/>
  <c r="AG1635" i="4"/>
  <c r="AG1636" i="4"/>
  <c r="AG1637" i="4"/>
  <c r="AG1638" i="4"/>
  <c r="AG1639" i="4"/>
  <c r="AG1640" i="4"/>
  <c r="AG1641" i="4"/>
  <c r="AG1642" i="4"/>
  <c r="AG1643" i="4"/>
  <c r="AG1644" i="4"/>
  <c r="AG1645" i="4"/>
  <c r="AG1646" i="4"/>
  <c r="AG1647" i="4"/>
  <c r="AG1648" i="4"/>
  <c r="AG1649" i="4"/>
  <c r="AG1650" i="4"/>
  <c r="AG1651" i="4"/>
  <c r="AG1652" i="4"/>
  <c r="AG1653" i="4"/>
  <c r="AG1654" i="4"/>
  <c r="AG1655" i="4"/>
  <c r="AG1656" i="4"/>
  <c r="AG1657" i="4"/>
  <c r="AG1658" i="4"/>
  <c r="AG1659" i="4"/>
  <c r="AG1660" i="4"/>
  <c r="AG1661" i="4"/>
  <c r="AG1662" i="4"/>
  <c r="AG1663" i="4"/>
  <c r="AG1664" i="4"/>
  <c r="AG1665" i="4"/>
  <c r="AG1666" i="4"/>
  <c r="AG1667" i="4"/>
  <c r="AG1668" i="4"/>
  <c r="AG1669" i="4"/>
  <c r="AG1670" i="4"/>
  <c r="AG1671" i="4"/>
  <c r="AG1672" i="4"/>
  <c r="AG1673" i="4"/>
  <c r="AG1674" i="4"/>
  <c r="AG1675" i="4"/>
  <c r="AG1676" i="4"/>
  <c r="AG1677" i="4"/>
  <c r="AG1678" i="4"/>
  <c r="AG1679" i="4"/>
  <c r="AG1680" i="4"/>
  <c r="AG1681" i="4"/>
  <c r="AG1682" i="4"/>
  <c r="AG1683" i="4"/>
  <c r="AG1684" i="4"/>
  <c r="AG1685" i="4"/>
  <c r="AG1686" i="4"/>
  <c r="AG1687" i="4"/>
  <c r="AG1688" i="4"/>
  <c r="AG1689" i="4"/>
  <c r="AG1690" i="4"/>
  <c r="AG1691" i="4"/>
  <c r="AG1692" i="4"/>
  <c r="AG1693" i="4"/>
  <c r="AG1694" i="4"/>
  <c r="AG1695" i="4"/>
  <c r="AG1696" i="4"/>
  <c r="AG1697" i="4"/>
  <c r="AG1698" i="4"/>
  <c r="AG1699" i="4"/>
  <c r="AG1700" i="4"/>
  <c r="AG1701" i="4"/>
  <c r="AG1702" i="4"/>
  <c r="AG1703" i="4"/>
  <c r="AG1704" i="4"/>
  <c r="AG1705" i="4"/>
  <c r="AG1706" i="4"/>
  <c r="AG1707" i="4"/>
  <c r="AG1708" i="4"/>
  <c r="AG1709" i="4"/>
  <c r="AG1710" i="4"/>
  <c r="AG1711" i="4"/>
  <c r="AG1712" i="4"/>
  <c r="AG1713" i="4"/>
  <c r="AG1714" i="4"/>
  <c r="AG1715" i="4"/>
  <c r="AG1716" i="4"/>
  <c r="AG1717" i="4"/>
  <c r="AG1718" i="4"/>
  <c r="AG1719" i="4"/>
  <c r="AG1720" i="4"/>
  <c r="AG1721" i="4"/>
  <c r="AG1722" i="4"/>
  <c r="AG1723" i="4"/>
  <c r="AG1724" i="4"/>
  <c r="AG1725" i="4"/>
  <c r="AG1726" i="4"/>
  <c r="AG1727" i="4"/>
  <c r="AG1728" i="4"/>
  <c r="AG1729" i="4"/>
  <c r="AG1730" i="4"/>
  <c r="AG1731" i="4"/>
  <c r="AG1732" i="4"/>
  <c r="AG1733" i="4"/>
  <c r="AG1734" i="4"/>
  <c r="AG1735" i="4"/>
  <c r="AG1736" i="4"/>
  <c r="AG1737" i="4"/>
  <c r="AG1738" i="4"/>
  <c r="AG1739" i="4"/>
  <c r="AG1740" i="4"/>
  <c r="AG1741" i="4"/>
  <c r="AG1742" i="4"/>
  <c r="AG1743" i="4"/>
  <c r="AG1744" i="4"/>
  <c r="AG1745" i="4"/>
  <c r="AG1746" i="4"/>
  <c r="AG1747" i="4"/>
  <c r="AG1748" i="4"/>
  <c r="AG1749" i="4"/>
  <c r="AG1750" i="4"/>
  <c r="AG1751" i="4"/>
  <c r="AG1752" i="4"/>
  <c r="AG1753" i="4"/>
  <c r="AG1754" i="4"/>
  <c r="AG1755" i="4"/>
  <c r="AG1756" i="4"/>
  <c r="AG1757" i="4"/>
  <c r="AG1758" i="4"/>
  <c r="AG1759" i="4"/>
  <c r="AG1760" i="4"/>
  <c r="AG1761" i="4"/>
  <c r="AG1762" i="4"/>
  <c r="AG1763" i="4"/>
  <c r="AG1764" i="4"/>
  <c r="AG1765" i="4"/>
  <c r="AG1766" i="4"/>
  <c r="AG1767" i="4"/>
  <c r="AG1768" i="4"/>
  <c r="AG1769" i="4"/>
  <c r="AG1770" i="4"/>
  <c r="AG1771" i="4"/>
  <c r="AG1772" i="4"/>
  <c r="AG1773" i="4"/>
  <c r="AG1774" i="4"/>
  <c r="AG1775" i="4"/>
  <c r="AG1776" i="4"/>
  <c r="AG1777" i="4"/>
  <c r="AG1778" i="4"/>
  <c r="AG1779" i="4"/>
  <c r="AG1780" i="4"/>
  <c r="AG1781" i="4"/>
  <c r="AG1782" i="4"/>
  <c r="AG1783" i="4"/>
  <c r="AG1784" i="4"/>
  <c r="AG1785" i="4"/>
  <c r="AG1786" i="4"/>
  <c r="AG1787" i="4"/>
  <c r="AG1788" i="4"/>
  <c r="AG1789" i="4"/>
  <c r="AG1790" i="4"/>
  <c r="AG1791" i="4"/>
  <c r="AG1792" i="4"/>
  <c r="AG1793" i="4"/>
  <c r="AG1794" i="4"/>
  <c r="AG1795" i="4"/>
  <c r="AG1796" i="4"/>
  <c r="AG1797" i="4"/>
  <c r="AG1798" i="4"/>
  <c r="AG1799" i="4"/>
  <c r="AG1800" i="4"/>
  <c r="AG1801" i="4"/>
  <c r="AG1802" i="4"/>
  <c r="AG1803" i="4"/>
  <c r="AG1804" i="4"/>
  <c r="AG1805" i="4"/>
  <c r="AG1806" i="4"/>
  <c r="AG1807" i="4"/>
  <c r="AG1808" i="4"/>
  <c r="AG1809" i="4"/>
  <c r="AG1810" i="4"/>
  <c r="AG1811" i="4"/>
  <c r="AG1812" i="4"/>
  <c r="AG1813" i="4"/>
  <c r="AG1814" i="4"/>
  <c r="AG1815" i="4"/>
  <c r="AG1816" i="4"/>
  <c r="AG1817" i="4"/>
  <c r="AG1818" i="4"/>
  <c r="AG1819" i="4"/>
  <c r="AG1820" i="4"/>
  <c r="AG1821" i="4"/>
  <c r="AG1822" i="4"/>
  <c r="AG1823" i="4"/>
  <c r="AG1824" i="4"/>
  <c r="AG1825" i="4"/>
  <c r="AG1826" i="4"/>
  <c r="AG1827" i="4"/>
  <c r="AG1828" i="4"/>
  <c r="AG1829" i="4"/>
  <c r="AG1830" i="4"/>
  <c r="AG1831" i="4"/>
  <c r="AG1832" i="4"/>
  <c r="AG1833" i="4"/>
  <c r="AG1834" i="4"/>
  <c r="AG1835" i="4"/>
  <c r="AG1836" i="4"/>
  <c r="AG1837" i="4"/>
  <c r="AG1838" i="4"/>
  <c r="AG1839" i="4"/>
  <c r="AG1840" i="4"/>
  <c r="AG1841" i="4"/>
  <c r="AG1842" i="4"/>
  <c r="AG1843" i="4"/>
  <c r="AG1844" i="4"/>
  <c r="AG1845" i="4"/>
  <c r="AG1846" i="4"/>
  <c r="AG1847" i="4"/>
  <c r="AG1848" i="4"/>
  <c r="AG1849" i="4"/>
  <c r="AG1850" i="4"/>
  <c r="AG1851" i="4"/>
  <c r="AG1852" i="4"/>
  <c r="AG1853" i="4"/>
  <c r="AG1854" i="4"/>
  <c r="AG1855" i="4"/>
  <c r="AG1856" i="4"/>
  <c r="AG1857" i="4"/>
  <c r="AG1858" i="4"/>
  <c r="AG1859" i="4"/>
  <c r="AG1860" i="4"/>
  <c r="AG1861" i="4"/>
  <c r="AG1862" i="4"/>
  <c r="AG1863" i="4"/>
  <c r="AG1864" i="4"/>
  <c r="AG1865" i="4"/>
  <c r="AG1866" i="4"/>
  <c r="AG1867" i="4"/>
  <c r="AG1868" i="4"/>
  <c r="AG1869" i="4"/>
  <c r="AG1870" i="4"/>
  <c r="AG1871" i="4"/>
  <c r="AG1872" i="4"/>
  <c r="AG1873" i="4"/>
  <c r="AG1874" i="4"/>
  <c r="AG1875" i="4"/>
  <c r="AG1876" i="4"/>
  <c r="AG1877" i="4"/>
  <c r="AG1878" i="4"/>
  <c r="AG1879" i="4"/>
  <c r="AG1880" i="4"/>
  <c r="AG1881" i="4"/>
  <c r="AG1882" i="4"/>
  <c r="AG1883" i="4"/>
  <c r="AG1884" i="4"/>
  <c r="AG1885" i="4"/>
  <c r="AG1886" i="4"/>
  <c r="AG1887" i="4"/>
  <c r="AG1888" i="4"/>
  <c r="AG1889" i="4"/>
  <c r="AG1890" i="4"/>
  <c r="AG1891" i="4"/>
  <c r="AG1892" i="4"/>
  <c r="AG1893" i="4"/>
  <c r="AG1894" i="4"/>
  <c r="AG1895" i="4"/>
  <c r="AG1896" i="4"/>
  <c r="AG1897" i="4"/>
  <c r="AG1898" i="4"/>
  <c r="AG1899" i="4"/>
  <c r="AG1900" i="4"/>
  <c r="AG1901" i="4"/>
  <c r="AG1902" i="4"/>
  <c r="AG1903" i="4"/>
  <c r="AG1904" i="4"/>
  <c r="AG1905" i="4"/>
  <c r="AG1906" i="4"/>
  <c r="AG1907" i="4"/>
  <c r="AG1908" i="4"/>
  <c r="AG1909" i="4"/>
  <c r="AG1910" i="4"/>
  <c r="AG1911" i="4"/>
  <c r="AG1912" i="4"/>
  <c r="AG1913" i="4"/>
  <c r="AG1914" i="4"/>
  <c r="AG1915" i="4"/>
  <c r="AG1916" i="4"/>
  <c r="AG1917" i="4"/>
  <c r="AG1918" i="4"/>
  <c r="AG1919" i="4"/>
  <c r="AG1920" i="4"/>
  <c r="AG1921" i="4"/>
  <c r="AG1922" i="4"/>
  <c r="AG1923" i="4"/>
  <c r="AG1924" i="4"/>
  <c r="AG1925" i="4"/>
  <c r="AG1926" i="4"/>
  <c r="AG1927" i="4"/>
  <c r="AG1928" i="4"/>
  <c r="AG1929" i="4"/>
  <c r="AG1930" i="4"/>
  <c r="AG1931" i="4"/>
  <c r="AG1932" i="4"/>
  <c r="AG1933" i="4"/>
  <c r="AG1934" i="4"/>
  <c r="AG1935" i="4"/>
  <c r="AG1936" i="4"/>
  <c r="AG1937" i="4"/>
  <c r="AG1938" i="4"/>
  <c r="AG1939" i="4"/>
  <c r="AG1940" i="4"/>
  <c r="AG1941" i="4"/>
  <c r="AG1942" i="4"/>
  <c r="AG1943" i="4"/>
  <c r="AG1944" i="4"/>
  <c r="AG1945" i="4"/>
  <c r="AG1946" i="4"/>
  <c r="AG1947" i="4"/>
  <c r="AG1948" i="4"/>
  <c r="AG1949" i="4"/>
  <c r="AG1950" i="4"/>
  <c r="AG1951" i="4"/>
  <c r="AG1952" i="4"/>
  <c r="AG1953" i="4"/>
  <c r="AG1954" i="4"/>
  <c r="AG1955" i="4"/>
  <c r="AG1956" i="4"/>
  <c r="AG1957" i="4"/>
  <c r="AG1958" i="4"/>
  <c r="AG1959" i="4"/>
  <c r="AG1960" i="4"/>
  <c r="AG1961" i="4"/>
  <c r="AG1962" i="4"/>
  <c r="AG1963" i="4"/>
  <c r="AG1964" i="4"/>
  <c r="AG1965" i="4"/>
  <c r="AG1966" i="4"/>
  <c r="AG1967" i="4"/>
  <c r="AG1968" i="4"/>
  <c r="AG1969" i="4"/>
  <c r="AG1970" i="4"/>
  <c r="AG1971" i="4"/>
  <c r="AG1972" i="4"/>
  <c r="AG1973" i="4"/>
  <c r="AG1974" i="4"/>
  <c r="AG1975" i="4"/>
  <c r="AG1976" i="4"/>
  <c r="AG1977" i="4"/>
  <c r="AG1978" i="4"/>
  <c r="AG1979" i="4"/>
  <c r="AG1980" i="4"/>
  <c r="AG1981" i="4"/>
  <c r="AG1982" i="4"/>
  <c r="AG1983" i="4"/>
  <c r="AG1984" i="4"/>
  <c r="AG1985" i="4"/>
  <c r="AG1986" i="4"/>
  <c r="AG1987" i="4"/>
  <c r="AG1988" i="4"/>
  <c r="AG1989" i="4"/>
  <c r="AG1990" i="4"/>
  <c r="AG1991" i="4"/>
  <c r="AG1992" i="4"/>
  <c r="AG1993" i="4"/>
  <c r="AG1994" i="4"/>
  <c r="AG1995" i="4"/>
  <c r="AG1996" i="4"/>
  <c r="AG1997" i="4"/>
  <c r="AG1998" i="4"/>
  <c r="AG1999" i="4"/>
  <c r="AG2000" i="4"/>
  <c r="AG2001" i="4"/>
  <c r="AH202" i="4"/>
  <c r="AH203" i="4"/>
  <c r="AH204" i="4"/>
  <c r="AH205" i="4"/>
  <c r="AH206" i="4"/>
  <c r="AH207" i="4"/>
  <c r="AH208" i="4"/>
  <c r="AH209" i="4"/>
  <c r="AH210" i="4"/>
  <c r="AH211" i="4"/>
  <c r="AH212" i="4"/>
  <c r="AH213" i="4"/>
  <c r="AH214" i="4"/>
  <c r="AH215" i="4"/>
  <c r="AH216" i="4"/>
  <c r="AH217" i="4"/>
  <c r="AH218" i="4"/>
  <c r="AH219" i="4"/>
  <c r="AH220" i="4"/>
  <c r="AH221" i="4"/>
  <c r="AH222" i="4"/>
  <c r="AH223" i="4"/>
  <c r="AH224" i="4"/>
  <c r="AH225" i="4"/>
  <c r="AH226" i="4"/>
  <c r="AH227" i="4"/>
  <c r="AH228" i="4"/>
  <c r="AH229" i="4"/>
  <c r="AH230" i="4"/>
  <c r="AH231" i="4"/>
  <c r="AH232" i="4"/>
  <c r="AH233" i="4"/>
  <c r="AH234" i="4"/>
  <c r="AH235" i="4"/>
  <c r="AH236" i="4"/>
  <c r="AH237" i="4"/>
  <c r="AH238" i="4"/>
  <c r="AH239" i="4"/>
  <c r="AH240" i="4"/>
  <c r="AH241" i="4"/>
  <c r="AH242" i="4"/>
  <c r="AH243" i="4"/>
  <c r="AH244" i="4"/>
  <c r="AH245" i="4"/>
  <c r="AH246" i="4"/>
  <c r="AH247" i="4"/>
  <c r="AH248" i="4"/>
  <c r="AH249" i="4"/>
  <c r="AH250" i="4"/>
  <c r="AH251" i="4"/>
  <c r="AH252" i="4"/>
  <c r="AH253" i="4"/>
  <c r="AH254" i="4"/>
  <c r="AH255" i="4"/>
  <c r="AH256" i="4"/>
  <c r="AH257" i="4"/>
  <c r="AH258" i="4"/>
  <c r="AH259" i="4"/>
  <c r="AH260" i="4"/>
  <c r="AH261" i="4"/>
  <c r="AH262" i="4"/>
  <c r="AH263" i="4"/>
  <c r="AH264" i="4"/>
  <c r="AH265" i="4"/>
  <c r="AH266" i="4"/>
  <c r="AH267" i="4"/>
  <c r="AH268" i="4"/>
  <c r="AH269" i="4"/>
  <c r="AH270" i="4"/>
  <c r="AH271" i="4"/>
  <c r="AH272" i="4"/>
  <c r="AH273" i="4"/>
  <c r="AH274" i="4"/>
  <c r="AH275" i="4"/>
  <c r="AH276" i="4"/>
  <c r="AH277" i="4"/>
  <c r="AH278" i="4"/>
  <c r="AH279" i="4"/>
  <c r="AH280" i="4"/>
  <c r="AH281" i="4"/>
  <c r="AH282" i="4"/>
  <c r="AH283" i="4"/>
  <c r="AH284" i="4"/>
  <c r="AH285" i="4"/>
  <c r="AH286" i="4"/>
  <c r="AH287" i="4"/>
  <c r="AH288" i="4"/>
  <c r="AH289" i="4"/>
  <c r="AH290" i="4"/>
  <c r="AH291" i="4"/>
  <c r="AH292" i="4"/>
  <c r="AH293" i="4"/>
  <c r="AH294" i="4"/>
  <c r="AH295" i="4"/>
  <c r="AH296" i="4"/>
  <c r="AH297" i="4"/>
  <c r="AH298" i="4"/>
  <c r="AH299" i="4"/>
  <c r="AH300" i="4"/>
  <c r="AH301" i="4"/>
  <c r="AH302" i="4"/>
  <c r="AH303" i="4"/>
  <c r="AH304" i="4"/>
  <c r="AH305" i="4"/>
  <c r="AH306" i="4"/>
  <c r="AH307" i="4"/>
  <c r="AH308" i="4"/>
  <c r="AH309" i="4"/>
  <c r="AH310" i="4"/>
  <c r="AH311" i="4"/>
  <c r="AH312" i="4"/>
  <c r="AH313" i="4"/>
  <c r="AH314" i="4"/>
  <c r="AH315" i="4"/>
  <c r="AH316" i="4"/>
  <c r="AH317" i="4"/>
  <c r="AH318" i="4"/>
  <c r="AH319" i="4"/>
  <c r="AH320" i="4"/>
  <c r="AH321" i="4"/>
  <c r="AH322" i="4"/>
  <c r="AH323" i="4"/>
  <c r="AH324" i="4"/>
  <c r="AH325" i="4"/>
  <c r="AH326" i="4"/>
  <c r="AH327" i="4"/>
  <c r="AH328" i="4"/>
  <c r="AH329" i="4"/>
  <c r="AH330" i="4"/>
  <c r="AH331" i="4"/>
  <c r="AH332" i="4"/>
  <c r="AH333" i="4"/>
  <c r="AH334" i="4"/>
  <c r="AH335" i="4"/>
  <c r="AH336" i="4"/>
  <c r="AH337" i="4"/>
  <c r="AH338" i="4"/>
  <c r="AH339" i="4"/>
  <c r="AH340" i="4"/>
  <c r="AH341" i="4"/>
  <c r="AH342" i="4"/>
  <c r="AH343" i="4"/>
  <c r="AH344" i="4"/>
  <c r="AH345" i="4"/>
  <c r="AH346" i="4"/>
  <c r="AH347" i="4"/>
  <c r="AH348" i="4"/>
  <c r="AH349" i="4"/>
  <c r="AH350" i="4"/>
  <c r="AH351" i="4"/>
  <c r="AH352" i="4"/>
  <c r="AH353" i="4"/>
  <c r="AH354" i="4"/>
  <c r="AH355" i="4"/>
  <c r="AH356" i="4"/>
  <c r="AH357" i="4"/>
  <c r="AH358" i="4"/>
  <c r="AH359" i="4"/>
  <c r="AH360" i="4"/>
  <c r="AH361" i="4"/>
  <c r="AH362" i="4"/>
  <c r="AH363" i="4"/>
  <c r="AH364" i="4"/>
  <c r="AH365" i="4"/>
  <c r="AH366" i="4"/>
  <c r="AH367" i="4"/>
  <c r="AH368" i="4"/>
  <c r="AH369" i="4"/>
  <c r="AH370" i="4"/>
  <c r="AH371" i="4"/>
  <c r="AH372" i="4"/>
  <c r="AH373" i="4"/>
  <c r="AH374" i="4"/>
  <c r="AH375" i="4"/>
  <c r="AH376" i="4"/>
  <c r="AH377" i="4"/>
  <c r="AH378" i="4"/>
  <c r="AH379" i="4"/>
  <c r="AH380" i="4"/>
  <c r="AH381" i="4"/>
  <c r="AH382" i="4"/>
  <c r="AH383" i="4"/>
  <c r="AH384" i="4"/>
  <c r="AH385" i="4"/>
  <c r="AH386" i="4"/>
  <c r="AH387" i="4"/>
  <c r="AH388" i="4"/>
  <c r="AH389" i="4"/>
  <c r="AH390" i="4"/>
  <c r="AH391" i="4"/>
  <c r="AH392" i="4"/>
  <c r="AH393" i="4"/>
  <c r="AH394" i="4"/>
  <c r="AH395" i="4"/>
  <c r="AH396" i="4"/>
  <c r="AH397" i="4"/>
  <c r="AH398" i="4"/>
  <c r="AH399" i="4"/>
  <c r="AH400" i="4"/>
  <c r="AH401" i="4"/>
  <c r="AH402" i="4"/>
  <c r="AH403" i="4"/>
  <c r="AH404" i="4"/>
  <c r="AH405" i="4"/>
  <c r="AH406" i="4"/>
  <c r="AH407" i="4"/>
  <c r="AH408" i="4"/>
  <c r="AH409" i="4"/>
  <c r="AH410" i="4"/>
  <c r="AH411" i="4"/>
  <c r="AH412" i="4"/>
  <c r="AH413" i="4"/>
  <c r="AH414" i="4"/>
  <c r="AH415" i="4"/>
  <c r="AH416" i="4"/>
  <c r="AH417" i="4"/>
  <c r="AH418" i="4"/>
  <c r="AH419" i="4"/>
  <c r="AH420" i="4"/>
  <c r="AH421" i="4"/>
  <c r="AH422" i="4"/>
  <c r="AH423" i="4"/>
  <c r="AH424" i="4"/>
  <c r="AH425" i="4"/>
  <c r="AH426" i="4"/>
  <c r="AH427" i="4"/>
  <c r="AH428" i="4"/>
  <c r="AH429" i="4"/>
  <c r="AH430" i="4"/>
  <c r="AH431" i="4"/>
  <c r="AH432" i="4"/>
  <c r="AH433" i="4"/>
  <c r="AH434" i="4"/>
  <c r="AH435" i="4"/>
  <c r="AH436" i="4"/>
  <c r="AH437" i="4"/>
  <c r="AH438" i="4"/>
  <c r="AH439" i="4"/>
  <c r="AH440" i="4"/>
  <c r="AH441" i="4"/>
  <c r="AH442" i="4"/>
  <c r="AH443" i="4"/>
  <c r="AH444" i="4"/>
  <c r="AH445" i="4"/>
  <c r="AH446" i="4"/>
  <c r="AH447" i="4"/>
  <c r="AH448" i="4"/>
  <c r="AH449" i="4"/>
  <c r="AH450" i="4"/>
  <c r="AH451" i="4"/>
  <c r="AH452" i="4"/>
  <c r="AH453" i="4"/>
  <c r="AH454" i="4"/>
  <c r="AH455" i="4"/>
  <c r="AH456" i="4"/>
  <c r="AH457" i="4"/>
  <c r="AH458" i="4"/>
  <c r="AH459" i="4"/>
  <c r="AH460" i="4"/>
  <c r="AH461" i="4"/>
  <c r="AH462" i="4"/>
  <c r="AH463" i="4"/>
  <c r="AH464" i="4"/>
  <c r="AH465" i="4"/>
  <c r="AH466" i="4"/>
  <c r="AH467" i="4"/>
  <c r="AH468" i="4"/>
  <c r="AH469" i="4"/>
  <c r="AH470" i="4"/>
  <c r="AH471" i="4"/>
  <c r="AH472" i="4"/>
  <c r="AH473" i="4"/>
  <c r="AH474" i="4"/>
  <c r="AH475" i="4"/>
  <c r="AH476" i="4"/>
  <c r="AH477" i="4"/>
  <c r="AH478" i="4"/>
  <c r="AH479" i="4"/>
  <c r="AH480" i="4"/>
  <c r="AH481" i="4"/>
  <c r="AH482" i="4"/>
  <c r="AH483" i="4"/>
  <c r="AH484" i="4"/>
  <c r="AH485" i="4"/>
  <c r="AH486" i="4"/>
  <c r="AH487" i="4"/>
  <c r="AH488" i="4"/>
  <c r="AH489" i="4"/>
  <c r="AH490" i="4"/>
  <c r="AH491" i="4"/>
  <c r="AH492" i="4"/>
  <c r="AH493" i="4"/>
  <c r="AH494" i="4"/>
  <c r="AH495" i="4"/>
  <c r="AH496" i="4"/>
  <c r="AH497" i="4"/>
  <c r="AH498" i="4"/>
  <c r="AH499" i="4"/>
  <c r="AH500" i="4"/>
  <c r="AH501" i="4"/>
  <c r="AH502" i="4"/>
  <c r="AH503" i="4"/>
  <c r="AH504" i="4"/>
  <c r="AH505" i="4"/>
  <c r="AH506" i="4"/>
  <c r="AH507" i="4"/>
  <c r="AH508" i="4"/>
  <c r="AH509" i="4"/>
  <c r="AH510" i="4"/>
  <c r="AH511" i="4"/>
  <c r="AH512" i="4"/>
  <c r="AH513" i="4"/>
  <c r="AH514" i="4"/>
  <c r="AH515" i="4"/>
  <c r="AH516" i="4"/>
  <c r="AH517" i="4"/>
  <c r="AH518" i="4"/>
  <c r="AH519" i="4"/>
  <c r="AH520" i="4"/>
  <c r="AH521" i="4"/>
  <c r="AH522" i="4"/>
  <c r="AH523" i="4"/>
  <c r="AH524" i="4"/>
  <c r="AH525" i="4"/>
  <c r="AH526" i="4"/>
  <c r="AH527" i="4"/>
  <c r="AH528" i="4"/>
  <c r="AH529" i="4"/>
  <c r="AH530" i="4"/>
  <c r="AH531" i="4"/>
  <c r="AH532" i="4"/>
  <c r="AH533" i="4"/>
  <c r="AH534" i="4"/>
  <c r="AH535" i="4"/>
  <c r="AH536" i="4"/>
  <c r="AH537" i="4"/>
  <c r="AH538" i="4"/>
  <c r="AH539" i="4"/>
  <c r="AH540" i="4"/>
  <c r="AH541" i="4"/>
  <c r="AH542" i="4"/>
  <c r="AH543" i="4"/>
  <c r="AH544" i="4"/>
  <c r="AH545" i="4"/>
  <c r="AH546" i="4"/>
  <c r="AH547" i="4"/>
  <c r="AH548" i="4"/>
  <c r="AH549" i="4"/>
  <c r="AH550" i="4"/>
  <c r="AH551" i="4"/>
  <c r="AH552" i="4"/>
  <c r="AH553" i="4"/>
  <c r="AH554" i="4"/>
  <c r="AH555" i="4"/>
  <c r="AH556" i="4"/>
  <c r="AH557" i="4"/>
  <c r="AH558" i="4"/>
  <c r="AH559" i="4"/>
  <c r="AH560" i="4"/>
  <c r="AH561" i="4"/>
  <c r="AH562" i="4"/>
  <c r="AH563" i="4"/>
  <c r="AH564" i="4"/>
  <c r="AH565" i="4"/>
  <c r="AH566" i="4"/>
  <c r="AH567" i="4"/>
  <c r="AH568" i="4"/>
  <c r="AH569" i="4"/>
  <c r="AH570" i="4"/>
  <c r="AH571" i="4"/>
  <c r="AH572" i="4"/>
  <c r="AH573" i="4"/>
  <c r="AH574" i="4"/>
  <c r="AH575" i="4"/>
  <c r="AH576" i="4"/>
  <c r="AH577" i="4"/>
  <c r="AH578" i="4"/>
  <c r="AH579" i="4"/>
  <c r="AH580" i="4"/>
  <c r="AH581" i="4"/>
  <c r="AH582" i="4"/>
  <c r="AH583" i="4"/>
  <c r="AH584" i="4"/>
  <c r="AH585" i="4"/>
  <c r="AH586" i="4"/>
  <c r="AH587" i="4"/>
  <c r="AH588" i="4"/>
  <c r="AH589" i="4"/>
  <c r="AH590" i="4"/>
  <c r="AH591" i="4"/>
  <c r="AH592" i="4"/>
  <c r="AH593" i="4"/>
  <c r="AH594" i="4"/>
  <c r="AH595" i="4"/>
  <c r="AH596" i="4"/>
  <c r="AH597" i="4"/>
  <c r="AH598" i="4"/>
  <c r="AH599" i="4"/>
  <c r="AH600" i="4"/>
  <c r="AH601" i="4"/>
  <c r="AH602" i="4"/>
  <c r="AH603" i="4"/>
  <c r="AH604" i="4"/>
  <c r="AH605" i="4"/>
  <c r="AH606" i="4"/>
  <c r="AH607" i="4"/>
  <c r="AH608" i="4"/>
  <c r="AH609" i="4"/>
  <c r="AH610" i="4"/>
  <c r="AH611" i="4"/>
  <c r="AH612" i="4"/>
  <c r="AH613" i="4"/>
  <c r="AH614" i="4"/>
  <c r="AH615" i="4"/>
  <c r="AH616" i="4"/>
  <c r="AH617" i="4"/>
  <c r="AH618" i="4"/>
  <c r="AH619" i="4"/>
  <c r="AH620" i="4"/>
  <c r="AH621" i="4"/>
  <c r="AH622" i="4"/>
  <c r="AH623" i="4"/>
  <c r="AH624" i="4"/>
  <c r="AH625" i="4"/>
  <c r="AH626" i="4"/>
  <c r="AH627" i="4"/>
  <c r="AH628" i="4"/>
  <c r="AH629" i="4"/>
  <c r="AH630" i="4"/>
  <c r="AH631" i="4"/>
  <c r="AH632" i="4"/>
  <c r="AH633" i="4"/>
  <c r="AH634" i="4"/>
  <c r="AH635" i="4"/>
  <c r="AH636" i="4"/>
  <c r="AH637" i="4"/>
  <c r="AH638" i="4"/>
  <c r="AH639" i="4"/>
  <c r="AH640" i="4"/>
  <c r="AH641" i="4"/>
  <c r="AH642" i="4"/>
  <c r="AH643" i="4"/>
  <c r="AH644" i="4"/>
  <c r="AH645" i="4"/>
  <c r="AH646" i="4"/>
  <c r="AH647" i="4"/>
  <c r="AH648" i="4"/>
  <c r="AH649" i="4"/>
  <c r="AH650" i="4"/>
  <c r="AH651" i="4"/>
  <c r="AH652" i="4"/>
  <c r="AH653" i="4"/>
  <c r="AH654" i="4"/>
  <c r="AH655" i="4"/>
  <c r="AH656" i="4"/>
  <c r="AH657" i="4"/>
  <c r="AH658" i="4"/>
  <c r="AH659" i="4"/>
  <c r="AH660" i="4"/>
  <c r="AH661" i="4"/>
  <c r="AH662" i="4"/>
  <c r="AH663" i="4"/>
  <c r="AH664" i="4"/>
  <c r="AH665" i="4"/>
  <c r="AH666" i="4"/>
  <c r="AH667" i="4"/>
  <c r="AH668" i="4"/>
  <c r="AH669" i="4"/>
  <c r="AH670" i="4"/>
  <c r="AH671" i="4"/>
  <c r="AH672" i="4"/>
  <c r="AH673" i="4"/>
  <c r="AH674" i="4"/>
  <c r="AH675" i="4"/>
  <c r="AH676" i="4"/>
  <c r="AH677" i="4"/>
  <c r="AH678" i="4"/>
  <c r="AH679" i="4"/>
  <c r="AH680" i="4"/>
  <c r="AH681" i="4"/>
  <c r="AH682" i="4"/>
  <c r="AH683" i="4"/>
  <c r="AH684" i="4"/>
  <c r="AH685" i="4"/>
  <c r="AH686" i="4"/>
  <c r="AH687" i="4"/>
  <c r="AH688" i="4"/>
  <c r="AH689" i="4"/>
  <c r="AH690" i="4"/>
  <c r="AH691" i="4"/>
  <c r="AH692" i="4"/>
  <c r="AH693" i="4"/>
  <c r="AH694" i="4"/>
  <c r="AH695" i="4"/>
  <c r="AH696" i="4"/>
  <c r="AH697" i="4"/>
  <c r="AH698" i="4"/>
  <c r="AH699" i="4"/>
  <c r="AH700" i="4"/>
  <c r="AH701" i="4"/>
  <c r="AH702" i="4"/>
  <c r="AH703" i="4"/>
  <c r="AH704" i="4"/>
  <c r="AH705" i="4"/>
  <c r="AH706" i="4"/>
  <c r="AH707" i="4"/>
  <c r="AH708" i="4"/>
  <c r="AH709" i="4"/>
  <c r="AH710" i="4"/>
  <c r="AH711" i="4"/>
  <c r="AH712" i="4"/>
  <c r="AH713" i="4"/>
  <c r="AH714" i="4"/>
  <c r="AH715" i="4"/>
  <c r="AH716" i="4"/>
  <c r="AH717" i="4"/>
  <c r="AH718" i="4"/>
  <c r="AH719" i="4"/>
  <c r="AH720" i="4"/>
  <c r="AH721" i="4"/>
  <c r="AH722" i="4"/>
  <c r="AH723" i="4"/>
  <c r="AH724" i="4"/>
  <c r="AH725" i="4"/>
  <c r="AH726" i="4"/>
  <c r="AH727" i="4"/>
  <c r="AH728" i="4"/>
  <c r="AH729" i="4"/>
  <c r="AH730" i="4"/>
  <c r="AH731" i="4"/>
  <c r="AH732" i="4"/>
  <c r="AH733" i="4"/>
  <c r="AH734" i="4"/>
  <c r="AH735" i="4"/>
  <c r="AH736" i="4"/>
  <c r="AH737" i="4"/>
  <c r="AH738" i="4"/>
  <c r="AH739" i="4"/>
  <c r="AH740" i="4"/>
  <c r="AH741" i="4"/>
  <c r="AH742" i="4"/>
  <c r="AH743" i="4"/>
  <c r="AH744" i="4"/>
  <c r="AH745" i="4"/>
  <c r="AH746" i="4"/>
  <c r="AH747" i="4"/>
  <c r="AH748" i="4"/>
  <c r="AH749" i="4"/>
  <c r="AH750" i="4"/>
  <c r="AH751" i="4"/>
  <c r="AH752" i="4"/>
  <c r="AH753" i="4"/>
  <c r="AH754" i="4"/>
  <c r="AH755" i="4"/>
  <c r="AH756" i="4"/>
  <c r="AH757" i="4"/>
  <c r="AH758" i="4"/>
  <c r="AH759" i="4"/>
  <c r="AH760" i="4"/>
  <c r="AH761" i="4"/>
  <c r="AH762" i="4"/>
  <c r="AH763" i="4"/>
  <c r="AH764" i="4"/>
  <c r="AH765" i="4"/>
  <c r="AH766" i="4"/>
  <c r="AH767" i="4"/>
  <c r="AH768" i="4"/>
  <c r="AH769" i="4"/>
  <c r="AH770" i="4"/>
  <c r="AH771" i="4"/>
  <c r="AH772" i="4"/>
  <c r="AH773" i="4"/>
  <c r="AH774" i="4"/>
  <c r="AH775" i="4"/>
  <c r="AH776" i="4"/>
  <c r="AH777" i="4"/>
  <c r="AH778" i="4"/>
  <c r="AH779" i="4"/>
  <c r="AH780" i="4"/>
  <c r="AH781" i="4"/>
  <c r="AH782" i="4"/>
  <c r="AH783" i="4"/>
  <c r="AH784" i="4"/>
  <c r="AH785" i="4"/>
  <c r="AH786" i="4"/>
  <c r="AH787" i="4"/>
  <c r="AH788" i="4"/>
  <c r="AH789" i="4"/>
  <c r="AH790" i="4"/>
  <c r="AH791" i="4"/>
  <c r="AH792" i="4"/>
  <c r="AH793" i="4"/>
  <c r="AH794" i="4"/>
  <c r="AH795" i="4"/>
  <c r="AH796" i="4"/>
  <c r="AH797" i="4"/>
  <c r="AH798" i="4"/>
  <c r="AH799" i="4"/>
  <c r="AH800" i="4"/>
  <c r="AH801" i="4"/>
  <c r="AH802" i="4"/>
  <c r="AH803" i="4"/>
  <c r="AH804" i="4"/>
  <c r="AH805" i="4"/>
  <c r="AH806" i="4"/>
  <c r="AH807" i="4"/>
  <c r="AH808" i="4"/>
  <c r="AH809" i="4"/>
  <c r="AH810" i="4"/>
  <c r="AH811" i="4"/>
  <c r="AH812" i="4"/>
  <c r="AH813" i="4"/>
  <c r="AH814" i="4"/>
  <c r="AH815" i="4"/>
  <c r="AH816" i="4"/>
  <c r="AH817" i="4"/>
  <c r="AH818" i="4"/>
  <c r="AH819" i="4"/>
  <c r="AH820" i="4"/>
  <c r="AH821" i="4"/>
  <c r="AH822" i="4"/>
  <c r="AH823" i="4"/>
  <c r="AH824" i="4"/>
  <c r="AH825" i="4"/>
  <c r="AH826" i="4"/>
  <c r="AH827" i="4"/>
  <c r="AH828" i="4"/>
  <c r="AH829" i="4"/>
  <c r="AH830" i="4"/>
  <c r="AH831" i="4"/>
  <c r="AH832" i="4"/>
  <c r="AH833" i="4"/>
  <c r="AH834" i="4"/>
  <c r="AH835" i="4"/>
  <c r="AH836" i="4"/>
  <c r="AH837" i="4"/>
  <c r="AH838" i="4"/>
  <c r="AH839" i="4"/>
  <c r="AH840" i="4"/>
  <c r="AH841" i="4"/>
  <c r="AH842" i="4"/>
  <c r="AH843" i="4"/>
  <c r="AH844" i="4"/>
  <c r="AH845" i="4"/>
  <c r="AH846" i="4"/>
  <c r="AH847" i="4"/>
  <c r="AH848" i="4"/>
  <c r="AH849" i="4"/>
  <c r="AH850" i="4"/>
  <c r="AH851" i="4"/>
  <c r="AH852" i="4"/>
  <c r="AH853" i="4"/>
  <c r="AH854" i="4"/>
  <c r="AH855" i="4"/>
  <c r="AH856" i="4"/>
  <c r="AH857" i="4"/>
  <c r="AH858" i="4"/>
  <c r="AH859" i="4"/>
  <c r="AH860" i="4"/>
  <c r="AH861" i="4"/>
  <c r="AH862" i="4"/>
  <c r="AH863" i="4"/>
  <c r="AH864" i="4"/>
  <c r="AH865" i="4"/>
  <c r="AH866" i="4"/>
  <c r="AH867" i="4"/>
  <c r="AH868" i="4"/>
  <c r="AH869" i="4"/>
  <c r="AH870" i="4"/>
  <c r="AH871" i="4"/>
  <c r="AH872" i="4"/>
  <c r="AH873" i="4"/>
  <c r="AH874" i="4"/>
  <c r="AH875" i="4"/>
  <c r="AH876" i="4"/>
  <c r="AH877" i="4"/>
  <c r="AH878" i="4"/>
  <c r="AH879" i="4"/>
  <c r="AH880" i="4"/>
  <c r="AH881" i="4"/>
  <c r="AH882" i="4"/>
  <c r="AH883" i="4"/>
  <c r="AH884" i="4"/>
  <c r="AH885" i="4"/>
  <c r="AH886" i="4"/>
  <c r="AH887" i="4"/>
  <c r="AH888" i="4"/>
  <c r="AH889" i="4"/>
  <c r="AH890" i="4"/>
  <c r="AH891" i="4"/>
  <c r="AH892" i="4"/>
  <c r="AH893" i="4"/>
  <c r="AH894" i="4"/>
  <c r="AH895" i="4"/>
  <c r="AH896" i="4"/>
  <c r="AH897" i="4"/>
  <c r="AH898" i="4"/>
  <c r="AH899" i="4"/>
  <c r="AH900" i="4"/>
  <c r="AH901" i="4"/>
  <c r="AH902" i="4"/>
  <c r="AH903" i="4"/>
  <c r="AH904" i="4"/>
  <c r="AH905" i="4"/>
  <c r="AH906" i="4"/>
  <c r="AH907" i="4"/>
  <c r="AH908" i="4"/>
  <c r="AH909" i="4"/>
  <c r="AH910" i="4"/>
  <c r="AH911" i="4"/>
  <c r="AH912" i="4"/>
  <c r="AH913" i="4"/>
  <c r="AH914" i="4"/>
  <c r="AH915" i="4"/>
  <c r="AH916" i="4"/>
  <c r="AH917" i="4"/>
  <c r="AH918" i="4"/>
  <c r="AH919" i="4"/>
  <c r="AH920" i="4"/>
  <c r="AH921" i="4"/>
  <c r="AH922" i="4"/>
  <c r="AH923" i="4"/>
  <c r="AH924" i="4"/>
  <c r="AH925" i="4"/>
  <c r="AH926" i="4"/>
  <c r="AH927" i="4"/>
  <c r="AH928" i="4"/>
  <c r="AH929" i="4"/>
  <c r="AH930" i="4"/>
  <c r="AH931" i="4"/>
  <c r="AH932" i="4"/>
  <c r="AH933" i="4"/>
  <c r="AH934" i="4"/>
  <c r="AH935" i="4"/>
  <c r="AH936" i="4"/>
  <c r="AH937" i="4"/>
  <c r="AH938" i="4"/>
  <c r="AH939" i="4"/>
  <c r="AH940" i="4"/>
  <c r="AH941" i="4"/>
  <c r="AH942" i="4"/>
  <c r="AH943" i="4"/>
  <c r="AH944" i="4"/>
  <c r="AH945" i="4"/>
  <c r="AH946" i="4"/>
  <c r="AH947" i="4"/>
  <c r="AH948" i="4"/>
  <c r="AH949" i="4"/>
  <c r="AH950" i="4"/>
  <c r="AH951" i="4"/>
  <c r="AH952" i="4"/>
  <c r="AH953" i="4"/>
  <c r="AH954" i="4"/>
  <c r="AH955" i="4"/>
  <c r="AH956" i="4"/>
  <c r="AH957" i="4"/>
  <c r="AH958" i="4"/>
  <c r="AH959" i="4"/>
  <c r="AH960" i="4"/>
  <c r="AH961" i="4"/>
  <c r="AH962" i="4"/>
  <c r="AH963" i="4"/>
  <c r="AH964" i="4"/>
  <c r="AH965" i="4"/>
  <c r="AH966" i="4"/>
  <c r="AH967" i="4"/>
  <c r="AH968" i="4"/>
  <c r="AH969" i="4"/>
  <c r="AH970" i="4"/>
  <c r="AH971" i="4"/>
  <c r="AH972" i="4"/>
  <c r="AH973" i="4"/>
  <c r="AH974" i="4"/>
  <c r="AH975" i="4"/>
  <c r="AH976" i="4"/>
  <c r="AH977" i="4"/>
  <c r="AH978" i="4"/>
  <c r="AH979" i="4"/>
  <c r="AH980" i="4"/>
  <c r="AH981" i="4"/>
  <c r="AH982" i="4"/>
  <c r="AH983" i="4"/>
  <c r="AH984" i="4"/>
  <c r="AH985" i="4"/>
  <c r="AH986" i="4"/>
  <c r="AH987" i="4"/>
  <c r="AH988" i="4"/>
  <c r="AH989" i="4"/>
  <c r="AH990" i="4"/>
  <c r="AH991" i="4"/>
  <c r="AH992" i="4"/>
  <c r="AH993" i="4"/>
  <c r="AH994" i="4"/>
  <c r="AH995" i="4"/>
  <c r="AH996" i="4"/>
  <c r="AH997" i="4"/>
  <c r="AH998" i="4"/>
  <c r="AH999" i="4"/>
  <c r="AH1000" i="4"/>
  <c r="AH1001" i="4"/>
  <c r="AH1002" i="4"/>
  <c r="AH1003" i="4"/>
  <c r="AH1004" i="4"/>
  <c r="AH1005" i="4"/>
  <c r="AH1006" i="4"/>
  <c r="AH1007" i="4"/>
  <c r="AH1008" i="4"/>
  <c r="AH1009" i="4"/>
  <c r="AH1010" i="4"/>
  <c r="AH1011" i="4"/>
  <c r="AH1012" i="4"/>
  <c r="AH1013" i="4"/>
  <c r="AH1014" i="4"/>
  <c r="AH1015" i="4"/>
  <c r="AH1016" i="4"/>
  <c r="AH1017" i="4"/>
  <c r="AH1018" i="4"/>
  <c r="AH1019" i="4"/>
  <c r="AH1020" i="4"/>
  <c r="AH1021" i="4"/>
  <c r="AH1022" i="4"/>
  <c r="AH1023" i="4"/>
  <c r="AH1024" i="4"/>
  <c r="AH1025" i="4"/>
  <c r="AH1026" i="4"/>
  <c r="AH1027" i="4"/>
  <c r="AH1028" i="4"/>
  <c r="AH1029" i="4"/>
  <c r="AH1030" i="4"/>
  <c r="AH1031" i="4"/>
  <c r="AH1032" i="4"/>
  <c r="AH1033" i="4"/>
  <c r="AH1034" i="4"/>
  <c r="AH1035" i="4"/>
  <c r="AH1036" i="4"/>
  <c r="AH1037" i="4"/>
  <c r="AH1038" i="4"/>
  <c r="AH1039" i="4"/>
  <c r="AH1040" i="4"/>
  <c r="AH1041" i="4"/>
  <c r="AH1042" i="4"/>
  <c r="AH1043" i="4"/>
  <c r="AH1044" i="4"/>
  <c r="AH1045" i="4"/>
  <c r="AH1046" i="4"/>
  <c r="AH1047" i="4"/>
  <c r="AH1048" i="4"/>
  <c r="AH1049" i="4"/>
  <c r="AH1050" i="4"/>
  <c r="AH1051" i="4"/>
  <c r="AH1052" i="4"/>
  <c r="AH1053" i="4"/>
  <c r="AH1054" i="4"/>
  <c r="AH1055" i="4"/>
  <c r="AH1056" i="4"/>
  <c r="AH1057" i="4"/>
  <c r="AH1058" i="4"/>
  <c r="AH1059" i="4"/>
  <c r="AH1060" i="4"/>
  <c r="AH1061" i="4"/>
  <c r="AH1062" i="4"/>
  <c r="AH1063" i="4"/>
  <c r="AH1064" i="4"/>
  <c r="AH1065" i="4"/>
  <c r="AH1066" i="4"/>
  <c r="AH1067" i="4"/>
  <c r="AH1068" i="4"/>
  <c r="AH1069" i="4"/>
  <c r="AH1070" i="4"/>
  <c r="AH1071" i="4"/>
  <c r="AH1072" i="4"/>
  <c r="AH1073" i="4"/>
  <c r="AH1074" i="4"/>
  <c r="AH1075" i="4"/>
  <c r="AH1076" i="4"/>
  <c r="AH1077" i="4"/>
  <c r="AH1078" i="4"/>
  <c r="AH1079" i="4"/>
  <c r="AH1080" i="4"/>
  <c r="AH1081" i="4"/>
  <c r="AH1082" i="4"/>
  <c r="AH1083" i="4"/>
  <c r="AH1084" i="4"/>
  <c r="AH1085" i="4"/>
  <c r="AH1086" i="4"/>
  <c r="AH1087" i="4"/>
  <c r="AH1088" i="4"/>
  <c r="AH1089" i="4"/>
  <c r="AH1090" i="4"/>
  <c r="AH1091" i="4"/>
  <c r="AH1092" i="4"/>
  <c r="AH1093" i="4"/>
  <c r="AH1094" i="4"/>
  <c r="AH1095" i="4"/>
  <c r="AH1096" i="4"/>
  <c r="AH1097" i="4"/>
  <c r="AH1098" i="4"/>
  <c r="AH1099" i="4"/>
  <c r="AH1100" i="4"/>
  <c r="AH1101" i="4"/>
  <c r="AH1102" i="4"/>
  <c r="AH1103" i="4"/>
  <c r="AH1104" i="4"/>
  <c r="AH1105" i="4"/>
  <c r="AH1106" i="4"/>
  <c r="AH1107" i="4"/>
  <c r="AH1108" i="4"/>
  <c r="AH1109" i="4"/>
  <c r="AH1110" i="4"/>
  <c r="AH1111" i="4"/>
  <c r="AH1112" i="4"/>
  <c r="AH1113" i="4"/>
  <c r="AH1114" i="4"/>
  <c r="AH1115" i="4"/>
  <c r="AH1116" i="4"/>
  <c r="AH1117" i="4"/>
  <c r="AH1118" i="4"/>
  <c r="AH1119" i="4"/>
  <c r="AH1120" i="4"/>
  <c r="AH1121" i="4"/>
  <c r="AH1122" i="4"/>
  <c r="AH1123" i="4"/>
  <c r="AH1124" i="4"/>
  <c r="AH1125" i="4"/>
  <c r="AH1126" i="4"/>
  <c r="AH1127" i="4"/>
  <c r="AH1128" i="4"/>
  <c r="AH1129" i="4"/>
  <c r="AH1130" i="4"/>
  <c r="AH1131" i="4"/>
  <c r="AH1132" i="4"/>
  <c r="AH1133" i="4"/>
  <c r="AH1134" i="4"/>
  <c r="AH1135" i="4"/>
  <c r="AH1136" i="4"/>
  <c r="AH1137" i="4"/>
  <c r="AH1138" i="4"/>
  <c r="AH1139" i="4"/>
  <c r="AH1140" i="4"/>
  <c r="AH1141" i="4"/>
  <c r="AH1142" i="4"/>
  <c r="AH1143" i="4"/>
  <c r="AH1144" i="4"/>
  <c r="AH1145" i="4"/>
  <c r="AH1146" i="4"/>
  <c r="AH1147" i="4"/>
  <c r="AH1148" i="4"/>
  <c r="AH1149" i="4"/>
  <c r="AH1150" i="4"/>
  <c r="AH1151" i="4"/>
  <c r="AH1152" i="4"/>
  <c r="AH1153" i="4"/>
  <c r="AH1154" i="4"/>
  <c r="AH1155" i="4"/>
  <c r="AH1156" i="4"/>
  <c r="AH1157" i="4"/>
  <c r="AH1158" i="4"/>
  <c r="AH1159" i="4"/>
  <c r="AH1160" i="4"/>
  <c r="AH1161" i="4"/>
  <c r="AH1162" i="4"/>
  <c r="AH1163" i="4"/>
  <c r="AH1164" i="4"/>
  <c r="AH1165" i="4"/>
  <c r="AH1166" i="4"/>
  <c r="AH1167" i="4"/>
  <c r="AH1168" i="4"/>
  <c r="AH1169" i="4"/>
  <c r="AH1170" i="4"/>
  <c r="AH1171" i="4"/>
  <c r="AH1172" i="4"/>
  <c r="AH1173" i="4"/>
  <c r="AH1174" i="4"/>
  <c r="AH1175" i="4"/>
  <c r="AH1176" i="4"/>
  <c r="AH1177" i="4"/>
  <c r="AH1178" i="4"/>
  <c r="AH1179" i="4"/>
  <c r="AH1180" i="4"/>
  <c r="AH1181" i="4"/>
  <c r="AH1182" i="4"/>
  <c r="AH1183" i="4"/>
  <c r="AH1184" i="4"/>
  <c r="AH1185" i="4"/>
  <c r="AH1186" i="4"/>
  <c r="AH1187" i="4"/>
  <c r="AH1188" i="4"/>
  <c r="AH1189" i="4"/>
  <c r="AH1190" i="4"/>
  <c r="AH1191" i="4"/>
  <c r="AH1192" i="4"/>
  <c r="AH1193" i="4"/>
  <c r="AH1194" i="4"/>
  <c r="AH1195" i="4"/>
  <c r="AH1196" i="4"/>
  <c r="AH1197" i="4"/>
  <c r="AH1198" i="4"/>
  <c r="AH1199" i="4"/>
  <c r="AH1200" i="4"/>
  <c r="AH1201" i="4"/>
  <c r="AH1202" i="4"/>
  <c r="AH1203" i="4"/>
  <c r="AH1204" i="4"/>
  <c r="AH1205" i="4"/>
  <c r="AH1206" i="4"/>
  <c r="AH1207" i="4"/>
  <c r="AH1208" i="4"/>
  <c r="AH1209" i="4"/>
  <c r="AH1210" i="4"/>
  <c r="AH1211" i="4"/>
  <c r="AH1212" i="4"/>
  <c r="AH1213" i="4"/>
  <c r="AH1214" i="4"/>
  <c r="AH1215" i="4"/>
  <c r="AH1216" i="4"/>
  <c r="AH1217" i="4"/>
  <c r="AH1218" i="4"/>
  <c r="AH1219" i="4"/>
  <c r="AH1220" i="4"/>
  <c r="AH1221" i="4"/>
  <c r="AH1222" i="4"/>
  <c r="AH1223" i="4"/>
  <c r="AH1224" i="4"/>
  <c r="AH1225" i="4"/>
  <c r="AH1226" i="4"/>
  <c r="AH1227" i="4"/>
  <c r="AH1228" i="4"/>
  <c r="AH1229" i="4"/>
  <c r="AH1230" i="4"/>
  <c r="AH1231" i="4"/>
  <c r="AH1232" i="4"/>
  <c r="AH1233" i="4"/>
  <c r="AH1234" i="4"/>
  <c r="AH1235" i="4"/>
  <c r="AH1236" i="4"/>
  <c r="AH1237" i="4"/>
  <c r="AH1238" i="4"/>
  <c r="AH1239" i="4"/>
  <c r="AH1240" i="4"/>
  <c r="AH1241" i="4"/>
  <c r="AH1242" i="4"/>
  <c r="AH1243" i="4"/>
  <c r="AH1244" i="4"/>
  <c r="AH1245" i="4"/>
  <c r="AH1246" i="4"/>
  <c r="AH1247" i="4"/>
  <c r="AH1248" i="4"/>
  <c r="AH1249" i="4"/>
  <c r="AH1250" i="4"/>
  <c r="AH1251" i="4"/>
  <c r="AH1252" i="4"/>
  <c r="AH1253" i="4"/>
  <c r="AH1254" i="4"/>
  <c r="AH1255" i="4"/>
  <c r="AH1256" i="4"/>
  <c r="AH1257" i="4"/>
  <c r="AH1258" i="4"/>
  <c r="AH1259" i="4"/>
  <c r="AH1260" i="4"/>
  <c r="AH1261" i="4"/>
  <c r="AH1262" i="4"/>
  <c r="AH1263" i="4"/>
  <c r="AH1264" i="4"/>
  <c r="AH1265" i="4"/>
  <c r="AH1266" i="4"/>
  <c r="AH1267" i="4"/>
  <c r="AH1268" i="4"/>
  <c r="AH1269" i="4"/>
  <c r="AH1270" i="4"/>
  <c r="AH1271" i="4"/>
  <c r="AH1272" i="4"/>
  <c r="AH1273" i="4"/>
  <c r="AH1274" i="4"/>
  <c r="AH1275" i="4"/>
  <c r="AH1276" i="4"/>
  <c r="AH1277" i="4"/>
  <c r="AH1278" i="4"/>
  <c r="AH1279" i="4"/>
  <c r="AH1280" i="4"/>
  <c r="AH1281" i="4"/>
  <c r="AH1282" i="4"/>
  <c r="AH1283" i="4"/>
  <c r="AH1284" i="4"/>
  <c r="AH1285" i="4"/>
  <c r="AH1286" i="4"/>
  <c r="AH1287" i="4"/>
  <c r="AH1288" i="4"/>
  <c r="AH1289" i="4"/>
  <c r="AH1290" i="4"/>
  <c r="AH1291" i="4"/>
  <c r="AH1292" i="4"/>
  <c r="AH1293" i="4"/>
  <c r="AH1294" i="4"/>
  <c r="AH1295" i="4"/>
  <c r="AH1296" i="4"/>
  <c r="AH1297" i="4"/>
  <c r="AH1298" i="4"/>
  <c r="AH1299" i="4"/>
  <c r="AH1300" i="4"/>
  <c r="AH1301" i="4"/>
  <c r="AH1302" i="4"/>
  <c r="AH1303" i="4"/>
  <c r="AH1304" i="4"/>
  <c r="AH1305" i="4"/>
  <c r="AH1306" i="4"/>
  <c r="AH1307" i="4"/>
  <c r="AH1308" i="4"/>
  <c r="AH1309" i="4"/>
  <c r="AH1310" i="4"/>
  <c r="AH1311" i="4"/>
  <c r="AH1312" i="4"/>
  <c r="AH1313" i="4"/>
  <c r="AH1314" i="4"/>
  <c r="AH1315" i="4"/>
  <c r="AH1316" i="4"/>
  <c r="AH1317" i="4"/>
  <c r="AH1318" i="4"/>
  <c r="AH1319" i="4"/>
  <c r="AH1320" i="4"/>
  <c r="AH1321" i="4"/>
  <c r="AH1322" i="4"/>
  <c r="AH1323" i="4"/>
  <c r="AH1324" i="4"/>
  <c r="AH1325" i="4"/>
  <c r="AH1326" i="4"/>
  <c r="AH1327" i="4"/>
  <c r="AH1328" i="4"/>
  <c r="AH1329" i="4"/>
  <c r="AH1330" i="4"/>
  <c r="AH1331" i="4"/>
  <c r="AH1332" i="4"/>
  <c r="AH1333" i="4"/>
  <c r="AH1334" i="4"/>
  <c r="AH1335" i="4"/>
  <c r="AH1336" i="4"/>
  <c r="AH1337" i="4"/>
  <c r="AH1338" i="4"/>
  <c r="AH1339" i="4"/>
  <c r="AH1340" i="4"/>
  <c r="AH1341" i="4"/>
  <c r="AH1342" i="4"/>
  <c r="AH1343" i="4"/>
  <c r="AH1344" i="4"/>
  <c r="AH1345" i="4"/>
  <c r="AH1346" i="4"/>
  <c r="AH1347" i="4"/>
  <c r="AH1348" i="4"/>
  <c r="AH1349" i="4"/>
  <c r="AH1350" i="4"/>
  <c r="AH1351" i="4"/>
  <c r="AH1352" i="4"/>
  <c r="AH1353" i="4"/>
  <c r="AH1354" i="4"/>
  <c r="AH1355" i="4"/>
  <c r="AH1356" i="4"/>
  <c r="AH1357" i="4"/>
  <c r="AH1358" i="4"/>
  <c r="AH1359" i="4"/>
  <c r="AH1360" i="4"/>
  <c r="AH1361" i="4"/>
  <c r="AH1362" i="4"/>
  <c r="AH1363" i="4"/>
  <c r="AH1364" i="4"/>
  <c r="AH1365" i="4"/>
  <c r="AH1366" i="4"/>
  <c r="AH1367" i="4"/>
  <c r="AH1368" i="4"/>
  <c r="AH1369" i="4"/>
  <c r="AH1370" i="4"/>
  <c r="AH1371" i="4"/>
  <c r="AH1372" i="4"/>
  <c r="AH1373" i="4"/>
  <c r="AH1374" i="4"/>
  <c r="AH1375" i="4"/>
  <c r="AH1376" i="4"/>
  <c r="AH1377" i="4"/>
  <c r="AH1378" i="4"/>
  <c r="AH1379" i="4"/>
  <c r="AH1380" i="4"/>
  <c r="AH1381" i="4"/>
  <c r="AH1382" i="4"/>
  <c r="AH1383" i="4"/>
  <c r="AH1384" i="4"/>
  <c r="AH1385" i="4"/>
  <c r="AH1386" i="4"/>
  <c r="AH1387" i="4"/>
  <c r="AH1388" i="4"/>
  <c r="AH1389" i="4"/>
  <c r="AH1390" i="4"/>
  <c r="AH1391" i="4"/>
  <c r="AH1392" i="4"/>
  <c r="AH1393" i="4"/>
  <c r="AH1394" i="4"/>
  <c r="AH1395" i="4"/>
  <c r="AH1396" i="4"/>
  <c r="AH1397" i="4"/>
  <c r="AH1398" i="4"/>
  <c r="AH1399" i="4"/>
  <c r="AH1400" i="4"/>
  <c r="AH1401" i="4"/>
  <c r="AH1402" i="4"/>
  <c r="AH1403" i="4"/>
  <c r="AH1404" i="4"/>
  <c r="AH1405" i="4"/>
  <c r="AH1406" i="4"/>
  <c r="AH1407" i="4"/>
  <c r="AH1408" i="4"/>
  <c r="AH1409" i="4"/>
  <c r="AH1410" i="4"/>
  <c r="AH1411" i="4"/>
  <c r="AH1412" i="4"/>
  <c r="AH1413" i="4"/>
  <c r="AH1414" i="4"/>
  <c r="AH1415" i="4"/>
  <c r="AH1416" i="4"/>
  <c r="AH1417" i="4"/>
  <c r="AH1418" i="4"/>
  <c r="AH1419" i="4"/>
  <c r="AH1420" i="4"/>
  <c r="AH1421" i="4"/>
  <c r="AH1422" i="4"/>
  <c r="AH1423" i="4"/>
  <c r="AH1424" i="4"/>
  <c r="AH1425" i="4"/>
  <c r="AH1426" i="4"/>
  <c r="AH1427" i="4"/>
  <c r="AH1428" i="4"/>
  <c r="AH1429" i="4"/>
  <c r="AH1430" i="4"/>
  <c r="AH1431" i="4"/>
  <c r="AH1432" i="4"/>
  <c r="AH1433" i="4"/>
  <c r="AH1434" i="4"/>
  <c r="AH1435" i="4"/>
  <c r="AH1436" i="4"/>
  <c r="AH1437" i="4"/>
  <c r="AH1438" i="4"/>
  <c r="AH1439" i="4"/>
  <c r="AH1440" i="4"/>
  <c r="AH1441" i="4"/>
  <c r="AH1442" i="4"/>
  <c r="AH1443" i="4"/>
  <c r="AH1444" i="4"/>
  <c r="AH1445" i="4"/>
  <c r="AH1446" i="4"/>
  <c r="AH1447" i="4"/>
  <c r="AH1448" i="4"/>
  <c r="AH1449" i="4"/>
  <c r="AH1450" i="4"/>
  <c r="AH1451" i="4"/>
  <c r="AH1452" i="4"/>
  <c r="AH1453" i="4"/>
  <c r="AH1454" i="4"/>
  <c r="AH1455" i="4"/>
  <c r="AH1456" i="4"/>
  <c r="AH1457" i="4"/>
  <c r="AH1458" i="4"/>
  <c r="AH1459" i="4"/>
  <c r="AH1460" i="4"/>
  <c r="AH1461" i="4"/>
  <c r="AH1462" i="4"/>
  <c r="AH1463" i="4"/>
  <c r="AH1464" i="4"/>
  <c r="AH1465" i="4"/>
  <c r="AH1466" i="4"/>
  <c r="AH1467" i="4"/>
  <c r="AH1468" i="4"/>
  <c r="AH1469" i="4"/>
  <c r="AH1470" i="4"/>
  <c r="AH1471" i="4"/>
  <c r="AH1472" i="4"/>
  <c r="AH1473" i="4"/>
  <c r="AH1474" i="4"/>
  <c r="AH1475" i="4"/>
  <c r="AH1476" i="4"/>
  <c r="AH1477" i="4"/>
  <c r="AH1478" i="4"/>
  <c r="AH1479" i="4"/>
  <c r="AH1480" i="4"/>
  <c r="AH1481" i="4"/>
  <c r="AH1482" i="4"/>
  <c r="AH1483" i="4"/>
  <c r="AH1484" i="4"/>
  <c r="AH1485" i="4"/>
  <c r="AH1486" i="4"/>
  <c r="AH1487" i="4"/>
  <c r="AH1488" i="4"/>
  <c r="AH1489" i="4"/>
  <c r="AH1490" i="4"/>
  <c r="AH1491" i="4"/>
  <c r="AH1492" i="4"/>
  <c r="AH1493" i="4"/>
  <c r="AH1494" i="4"/>
  <c r="AH1495" i="4"/>
  <c r="AH1496" i="4"/>
  <c r="AH1497" i="4"/>
  <c r="AH1498" i="4"/>
  <c r="AH1499" i="4"/>
  <c r="AH1500" i="4"/>
  <c r="AH1501" i="4"/>
  <c r="AH1502" i="4"/>
  <c r="AH1503" i="4"/>
  <c r="AH1504" i="4"/>
  <c r="AH1505" i="4"/>
  <c r="AH1506" i="4"/>
  <c r="AH1507" i="4"/>
  <c r="AH1508" i="4"/>
  <c r="AH1509" i="4"/>
  <c r="AH1510" i="4"/>
  <c r="AH1511" i="4"/>
  <c r="AH1512" i="4"/>
  <c r="AH1513" i="4"/>
  <c r="AH1514" i="4"/>
  <c r="AH1515" i="4"/>
  <c r="AH1516" i="4"/>
  <c r="AH1517" i="4"/>
  <c r="AH1518" i="4"/>
  <c r="AH1519" i="4"/>
  <c r="AH1520" i="4"/>
  <c r="AH1521" i="4"/>
  <c r="AH1522" i="4"/>
  <c r="AH1523" i="4"/>
  <c r="AH1524" i="4"/>
  <c r="AH1525" i="4"/>
  <c r="AH1526" i="4"/>
  <c r="AH1527" i="4"/>
  <c r="AH1528" i="4"/>
  <c r="AH1529" i="4"/>
  <c r="AH1530" i="4"/>
  <c r="AH1531" i="4"/>
  <c r="AH1532" i="4"/>
  <c r="AH1533" i="4"/>
  <c r="AH1534" i="4"/>
  <c r="AH1535" i="4"/>
  <c r="AH1536" i="4"/>
  <c r="AH1537" i="4"/>
  <c r="AH1538" i="4"/>
  <c r="AH1539" i="4"/>
  <c r="AH1540" i="4"/>
  <c r="AH1541" i="4"/>
  <c r="AH1542" i="4"/>
  <c r="AH1543" i="4"/>
  <c r="AH1544" i="4"/>
  <c r="AH1545" i="4"/>
  <c r="AH1546" i="4"/>
  <c r="AH1547" i="4"/>
  <c r="AH1548" i="4"/>
  <c r="AH1549" i="4"/>
  <c r="AH1550" i="4"/>
  <c r="AH1551" i="4"/>
  <c r="AH1552" i="4"/>
  <c r="AH1553" i="4"/>
  <c r="AH1554" i="4"/>
  <c r="AH1555" i="4"/>
  <c r="AH1556" i="4"/>
  <c r="AH1557" i="4"/>
  <c r="AH1558" i="4"/>
  <c r="AH1559" i="4"/>
  <c r="AH1560" i="4"/>
  <c r="AH1561" i="4"/>
  <c r="AH1562" i="4"/>
  <c r="AH1563" i="4"/>
  <c r="AH1564" i="4"/>
  <c r="AH1565" i="4"/>
  <c r="AH1566" i="4"/>
  <c r="AH1567" i="4"/>
  <c r="AH1568" i="4"/>
  <c r="AH1569" i="4"/>
  <c r="AH1570" i="4"/>
  <c r="AH1571" i="4"/>
  <c r="AH1572" i="4"/>
  <c r="AH1573" i="4"/>
  <c r="AH1574" i="4"/>
  <c r="AH1575" i="4"/>
  <c r="AH1576" i="4"/>
  <c r="AH1577" i="4"/>
  <c r="AH1578" i="4"/>
  <c r="AH1579" i="4"/>
  <c r="AH1580" i="4"/>
  <c r="AH1581" i="4"/>
  <c r="AH1582" i="4"/>
  <c r="AH1583" i="4"/>
  <c r="AH1584" i="4"/>
  <c r="AH1585" i="4"/>
  <c r="AH1586" i="4"/>
  <c r="AH1587" i="4"/>
  <c r="AH1588" i="4"/>
  <c r="AH1589" i="4"/>
  <c r="AH1590" i="4"/>
  <c r="AH1591" i="4"/>
  <c r="AH1592" i="4"/>
  <c r="AH1593" i="4"/>
  <c r="AH1594" i="4"/>
  <c r="AH1595" i="4"/>
  <c r="AH1596" i="4"/>
  <c r="AH1597" i="4"/>
  <c r="AH1598" i="4"/>
  <c r="AH1599" i="4"/>
  <c r="AH1600" i="4"/>
  <c r="AH1601" i="4"/>
  <c r="AH1602" i="4"/>
  <c r="AH1603" i="4"/>
  <c r="AH1604" i="4"/>
  <c r="AH1605" i="4"/>
  <c r="AH1606" i="4"/>
  <c r="AH1607" i="4"/>
  <c r="AH1608" i="4"/>
  <c r="AH1609" i="4"/>
  <c r="AH1610" i="4"/>
  <c r="AH1611" i="4"/>
  <c r="AH1612" i="4"/>
  <c r="AH1613" i="4"/>
  <c r="AH1614" i="4"/>
  <c r="AH1615" i="4"/>
  <c r="AH1616" i="4"/>
  <c r="AH1617" i="4"/>
  <c r="AH1618" i="4"/>
  <c r="AH1619" i="4"/>
  <c r="AH1620" i="4"/>
  <c r="AH1621" i="4"/>
  <c r="AH1622" i="4"/>
  <c r="AH1623" i="4"/>
  <c r="AH1624" i="4"/>
  <c r="AH1625" i="4"/>
  <c r="AH1626" i="4"/>
  <c r="AH1627" i="4"/>
  <c r="AH1628" i="4"/>
  <c r="AH1629" i="4"/>
  <c r="AH1630" i="4"/>
  <c r="AH1631" i="4"/>
  <c r="AH1632" i="4"/>
  <c r="AH1633" i="4"/>
  <c r="AH1634" i="4"/>
  <c r="AH1635" i="4"/>
  <c r="AH1636" i="4"/>
  <c r="AH1637" i="4"/>
  <c r="AH1638" i="4"/>
  <c r="AH1639" i="4"/>
  <c r="AH1640" i="4"/>
  <c r="AH1641" i="4"/>
  <c r="AH1642" i="4"/>
  <c r="AH1643" i="4"/>
  <c r="AH1644" i="4"/>
  <c r="AH1645" i="4"/>
  <c r="AH1646" i="4"/>
  <c r="AH1647" i="4"/>
  <c r="AH1648" i="4"/>
  <c r="AH1649" i="4"/>
  <c r="AH1650" i="4"/>
  <c r="AH1651" i="4"/>
  <c r="AH1652" i="4"/>
  <c r="AH1653" i="4"/>
  <c r="AH1654" i="4"/>
  <c r="AH1655" i="4"/>
  <c r="AH1656" i="4"/>
  <c r="AH1657" i="4"/>
  <c r="AH1658" i="4"/>
  <c r="AH1659" i="4"/>
  <c r="AH1660" i="4"/>
  <c r="AH1661" i="4"/>
  <c r="AH1662" i="4"/>
  <c r="AH1663" i="4"/>
  <c r="AH1664" i="4"/>
  <c r="AH1665" i="4"/>
  <c r="AH1666" i="4"/>
  <c r="AH1667" i="4"/>
  <c r="AH1668" i="4"/>
  <c r="AH1669" i="4"/>
  <c r="AH1670" i="4"/>
  <c r="AH1671" i="4"/>
  <c r="AH1672" i="4"/>
  <c r="AH1673" i="4"/>
  <c r="AH1674" i="4"/>
  <c r="AH1675" i="4"/>
  <c r="AH1676" i="4"/>
  <c r="AH1677" i="4"/>
  <c r="AH1678" i="4"/>
  <c r="AH1679" i="4"/>
  <c r="AH1680" i="4"/>
  <c r="AH1681" i="4"/>
  <c r="AH1682" i="4"/>
  <c r="AH1683" i="4"/>
  <c r="AH1684" i="4"/>
  <c r="AH1685" i="4"/>
  <c r="AH1686" i="4"/>
  <c r="AH1687" i="4"/>
  <c r="AH1688" i="4"/>
  <c r="AH1689" i="4"/>
  <c r="AH1690" i="4"/>
  <c r="AH1691" i="4"/>
  <c r="AH1692" i="4"/>
  <c r="AH1693" i="4"/>
  <c r="AH1694" i="4"/>
  <c r="AH1695" i="4"/>
  <c r="AH1696" i="4"/>
  <c r="AH1697" i="4"/>
  <c r="AH1698" i="4"/>
  <c r="AH1699" i="4"/>
  <c r="AH1700" i="4"/>
  <c r="AH1701" i="4"/>
  <c r="AH1702" i="4"/>
  <c r="AH1703" i="4"/>
  <c r="AH1704" i="4"/>
  <c r="AH1705" i="4"/>
  <c r="AH1706" i="4"/>
  <c r="AH1707" i="4"/>
  <c r="AH1708" i="4"/>
  <c r="AH1709" i="4"/>
  <c r="AH1710" i="4"/>
  <c r="AH1711" i="4"/>
  <c r="AH1712" i="4"/>
  <c r="AH1713" i="4"/>
  <c r="AH1714" i="4"/>
  <c r="AH1715" i="4"/>
  <c r="AH1716" i="4"/>
  <c r="AH1717" i="4"/>
  <c r="AH1718" i="4"/>
  <c r="AH1719" i="4"/>
  <c r="AH1720" i="4"/>
  <c r="AH1721" i="4"/>
  <c r="AH1722" i="4"/>
  <c r="AH1723" i="4"/>
  <c r="AH1724" i="4"/>
  <c r="AH1725" i="4"/>
  <c r="AH1726" i="4"/>
  <c r="AH1727" i="4"/>
  <c r="AH1728" i="4"/>
  <c r="AH1729" i="4"/>
  <c r="AH1730" i="4"/>
  <c r="AH1731" i="4"/>
  <c r="AH1732" i="4"/>
  <c r="AH1733" i="4"/>
  <c r="AH1734" i="4"/>
  <c r="AH1735" i="4"/>
  <c r="AH1736" i="4"/>
  <c r="AH1737" i="4"/>
  <c r="AH1738" i="4"/>
  <c r="AH1739" i="4"/>
  <c r="AH1740" i="4"/>
  <c r="AH1741" i="4"/>
  <c r="AH1742" i="4"/>
  <c r="AH1743" i="4"/>
  <c r="AH1744" i="4"/>
  <c r="AH1745" i="4"/>
  <c r="AH1746" i="4"/>
  <c r="AH1747" i="4"/>
  <c r="AH1748" i="4"/>
  <c r="AH1749" i="4"/>
  <c r="AH1750" i="4"/>
  <c r="AH1751" i="4"/>
  <c r="AH1752" i="4"/>
  <c r="AH1753" i="4"/>
  <c r="AH1754" i="4"/>
  <c r="AH1755" i="4"/>
  <c r="AH1756" i="4"/>
  <c r="AH1757" i="4"/>
  <c r="AH1758" i="4"/>
  <c r="AH1759" i="4"/>
  <c r="AH1760" i="4"/>
  <c r="AH1761" i="4"/>
  <c r="AH1762" i="4"/>
  <c r="AH1763" i="4"/>
  <c r="AH1764" i="4"/>
  <c r="AH1765" i="4"/>
  <c r="AH1766" i="4"/>
  <c r="AH1767" i="4"/>
  <c r="AH1768" i="4"/>
  <c r="AH1769" i="4"/>
  <c r="AH1770" i="4"/>
  <c r="AH1771" i="4"/>
  <c r="AH1772" i="4"/>
  <c r="AH1773" i="4"/>
  <c r="AH1774" i="4"/>
  <c r="AH1775" i="4"/>
  <c r="AH1776" i="4"/>
  <c r="AH1777" i="4"/>
  <c r="AH1778" i="4"/>
  <c r="AH1779" i="4"/>
  <c r="AH1780" i="4"/>
  <c r="AH1781" i="4"/>
  <c r="AH1782" i="4"/>
  <c r="AH1783" i="4"/>
  <c r="AH1784" i="4"/>
  <c r="AH1785" i="4"/>
  <c r="AH1786" i="4"/>
  <c r="AH1787" i="4"/>
  <c r="AH1788" i="4"/>
  <c r="AH1789" i="4"/>
  <c r="AH1790" i="4"/>
  <c r="AH1791" i="4"/>
  <c r="AH1792" i="4"/>
  <c r="AH1793" i="4"/>
  <c r="AH1794" i="4"/>
  <c r="AH1795" i="4"/>
  <c r="AH1796" i="4"/>
  <c r="AH1797" i="4"/>
  <c r="AH1798" i="4"/>
  <c r="AH1799" i="4"/>
  <c r="AH1800" i="4"/>
  <c r="AH1801" i="4"/>
  <c r="AH1802" i="4"/>
  <c r="AH1803" i="4"/>
  <c r="AH1804" i="4"/>
  <c r="AH1805" i="4"/>
  <c r="AH1806" i="4"/>
  <c r="AH1807" i="4"/>
  <c r="AH1808" i="4"/>
  <c r="AH1809" i="4"/>
  <c r="AH1810" i="4"/>
  <c r="AH1811" i="4"/>
  <c r="AH1812" i="4"/>
  <c r="AH1813" i="4"/>
  <c r="AH1814" i="4"/>
  <c r="AH1815" i="4"/>
  <c r="AH1816" i="4"/>
  <c r="AH1817" i="4"/>
  <c r="AH1818" i="4"/>
  <c r="AH1819" i="4"/>
  <c r="AH1820" i="4"/>
  <c r="AH1821" i="4"/>
  <c r="AH1822" i="4"/>
  <c r="AH1823" i="4"/>
  <c r="AH1824" i="4"/>
  <c r="AH1825" i="4"/>
  <c r="AH1826" i="4"/>
  <c r="AH1827" i="4"/>
  <c r="AH1828" i="4"/>
  <c r="AH1829" i="4"/>
  <c r="AH1830" i="4"/>
  <c r="AH1831" i="4"/>
  <c r="AH1832" i="4"/>
  <c r="AH1833" i="4"/>
  <c r="AH1834" i="4"/>
  <c r="AH1835" i="4"/>
  <c r="AH1836" i="4"/>
  <c r="AH1837" i="4"/>
  <c r="AH1838" i="4"/>
  <c r="AH1839" i="4"/>
  <c r="AH1840" i="4"/>
  <c r="AH1841" i="4"/>
  <c r="AH1842" i="4"/>
  <c r="AH1843" i="4"/>
  <c r="AH1844" i="4"/>
  <c r="AH1845" i="4"/>
  <c r="AH1846" i="4"/>
  <c r="AH1847" i="4"/>
  <c r="AH1848" i="4"/>
  <c r="AH1849" i="4"/>
  <c r="AH1850" i="4"/>
  <c r="AH1851" i="4"/>
  <c r="AH1852" i="4"/>
  <c r="AH1853" i="4"/>
  <c r="AH1854" i="4"/>
  <c r="AH1855" i="4"/>
  <c r="AH1856" i="4"/>
  <c r="AH1857" i="4"/>
  <c r="AH1858" i="4"/>
  <c r="AH1859" i="4"/>
  <c r="AH1860" i="4"/>
  <c r="AH1861" i="4"/>
  <c r="AH1862" i="4"/>
  <c r="AH1863" i="4"/>
  <c r="AH1864" i="4"/>
  <c r="AH1865" i="4"/>
  <c r="AH1866" i="4"/>
  <c r="AH1867" i="4"/>
  <c r="AH1868" i="4"/>
  <c r="AH1869" i="4"/>
  <c r="AH1870" i="4"/>
  <c r="AH1871" i="4"/>
  <c r="AH1872" i="4"/>
  <c r="AH1873" i="4"/>
  <c r="AH1874" i="4"/>
  <c r="AH1875" i="4"/>
  <c r="AH1876" i="4"/>
  <c r="AH1877" i="4"/>
  <c r="AH1878" i="4"/>
  <c r="AH1879" i="4"/>
  <c r="AH1880" i="4"/>
  <c r="AH1881" i="4"/>
  <c r="AH1882" i="4"/>
  <c r="AH1883" i="4"/>
  <c r="AH1884" i="4"/>
  <c r="AH1885" i="4"/>
  <c r="AH1886" i="4"/>
  <c r="AH1887" i="4"/>
  <c r="AH1888" i="4"/>
  <c r="AH1889" i="4"/>
  <c r="AH1890" i="4"/>
  <c r="AH1891" i="4"/>
  <c r="AH1892" i="4"/>
  <c r="AH1893" i="4"/>
  <c r="AH1894" i="4"/>
  <c r="AH1895" i="4"/>
  <c r="AH1896" i="4"/>
  <c r="AH1897" i="4"/>
  <c r="AH1898" i="4"/>
  <c r="AH1899" i="4"/>
  <c r="AH1900" i="4"/>
  <c r="AH1901" i="4"/>
  <c r="AH1902" i="4"/>
  <c r="AH1903" i="4"/>
  <c r="AH1904" i="4"/>
  <c r="AH1905" i="4"/>
  <c r="AH1906" i="4"/>
  <c r="AH1907" i="4"/>
  <c r="AH1908" i="4"/>
  <c r="AH1909" i="4"/>
  <c r="AH1910" i="4"/>
  <c r="AH1911" i="4"/>
  <c r="AH1912" i="4"/>
  <c r="AH1913" i="4"/>
  <c r="AH1914" i="4"/>
  <c r="AH1915" i="4"/>
  <c r="AH1916" i="4"/>
  <c r="AH1917" i="4"/>
  <c r="AH1918" i="4"/>
  <c r="AH1919" i="4"/>
  <c r="AH1920" i="4"/>
  <c r="AH1921" i="4"/>
  <c r="AH1922" i="4"/>
  <c r="AH1923" i="4"/>
  <c r="AH1924" i="4"/>
  <c r="AH1925" i="4"/>
  <c r="AH1926" i="4"/>
  <c r="AH1927" i="4"/>
  <c r="AH1928" i="4"/>
  <c r="AH1929" i="4"/>
  <c r="AH1930" i="4"/>
  <c r="AH1931" i="4"/>
  <c r="AH1932" i="4"/>
  <c r="AH1933" i="4"/>
  <c r="AH1934" i="4"/>
  <c r="AH1935" i="4"/>
  <c r="AH1936" i="4"/>
  <c r="AH1937" i="4"/>
  <c r="AH1938" i="4"/>
  <c r="AH1939" i="4"/>
  <c r="AH1940" i="4"/>
  <c r="AH1941" i="4"/>
  <c r="AH1942" i="4"/>
  <c r="AH1943" i="4"/>
  <c r="AH1944" i="4"/>
  <c r="AH1945" i="4"/>
  <c r="AH1946" i="4"/>
  <c r="AH1947" i="4"/>
  <c r="AH1948" i="4"/>
  <c r="AH1949" i="4"/>
  <c r="AH1950" i="4"/>
  <c r="AH1951" i="4"/>
  <c r="AH1952" i="4"/>
  <c r="AH1953" i="4"/>
  <c r="AH1954" i="4"/>
  <c r="AH1955" i="4"/>
  <c r="AH1956" i="4"/>
  <c r="AH1957" i="4"/>
  <c r="AH1958" i="4"/>
  <c r="AH1959" i="4"/>
  <c r="AH1960" i="4"/>
  <c r="AH1961" i="4"/>
  <c r="AH1962" i="4"/>
  <c r="AH1963" i="4"/>
  <c r="AH1964" i="4"/>
  <c r="AH1965" i="4"/>
  <c r="AH1966" i="4"/>
  <c r="AH1967" i="4"/>
  <c r="AH1968" i="4"/>
  <c r="AH1969" i="4"/>
  <c r="AH1970" i="4"/>
  <c r="AH1971" i="4"/>
  <c r="AH1972" i="4"/>
  <c r="AH1973" i="4"/>
  <c r="AH1974" i="4"/>
  <c r="AH1975" i="4"/>
  <c r="AH1976" i="4"/>
  <c r="AH1977" i="4"/>
  <c r="AH1978" i="4"/>
  <c r="AH1979" i="4"/>
  <c r="AH1980" i="4"/>
  <c r="AH1981" i="4"/>
  <c r="AH1982" i="4"/>
  <c r="AH1983" i="4"/>
  <c r="AH1984" i="4"/>
  <c r="AH1985" i="4"/>
  <c r="AH1986" i="4"/>
  <c r="AH1987" i="4"/>
  <c r="AH1988" i="4"/>
  <c r="AH1989" i="4"/>
  <c r="AH1990" i="4"/>
  <c r="AH1991" i="4"/>
  <c r="AH1992" i="4"/>
  <c r="AH1993" i="4"/>
  <c r="AH1994" i="4"/>
  <c r="AH1995" i="4"/>
  <c r="AH1996" i="4"/>
  <c r="AH1997" i="4"/>
  <c r="AH1998" i="4"/>
  <c r="AH1999" i="4"/>
  <c r="AH2000" i="4"/>
  <c r="AH2001" i="4"/>
  <c r="A223" i="9"/>
  <c r="E37" i="9"/>
  <c r="D233" i="9"/>
  <c r="D234" i="9"/>
  <c r="D235" i="9"/>
  <c r="D236" i="9"/>
  <c r="D232" i="9"/>
  <c r="E233" i="9"/>
  <c r="E234" i="9"/>
  <c r="E235" i="9"/>
  <c r="E236" i="9"/>
  <c r="E232" i="9"/>
  <c r="H93" i="9"/>
  <c r="E58" i="9"/>
  <c r="K182" i="9"/>
  <c r="K183" i="9"/>
  <c r="K184" i="9"/>
  <c r="K185" i="9"/>
  <c r="K186" i="9"/>
  <c r="K187" i="9"/>
  <c r="K188" i="9"/>
  <c r="K189" i="9"/>
  <c r="K190" i="9"/>
  <c r="K193" i="9"/>
  <c r="K194" i="9"/>
  <c r="K195" i="9"/>
  <c r="K196" i="9"/>
  <c r="K197" i="9"/>
  <c r="K198" i="9"/>
  <c r="K199" i="9"/>
  <c r="H213" i="9"/>
  <c r="H214" i="9"/>
  <c r="H215" i="9"/>
  <c r="H216" i="9"/>
  <c r="H217" i="9"/>
  <c r="H218" i="9"/>
  <c r="H212" i="9"/>
  <c r="H203" i="9"/>
  <c r="H204" i="9"/>
  <c r="H205" i="9"/>
  <c r="H182" i="9"/>
  <c r="H183" i="9"/>
  <c r="H184" i="9"/>
  <c r="H185" i="9"/>
  <c r="H189" i="9"/>
  <c r="H191" i="9"/>
  <c r="H198" i="9"/>
  <c r="H199" i="9"/>
  <c r="H181" i="9"/>
  <c r="C182" i="9"/>
  <c r="C181" i="9"/>
  <c r="C139" i="9"/>
  <c r="K140" i="9"/>
  <c r="K141" i="9"/>
  <c r="K142" i="9"/>
  <c r="K143" i="9"/>
  <c r="K144" i="9"/>
  <c r="K145" i="9"/>
  <c r="K146" i="9"/>
  <c r="K147" i="9"/>
  <c r="K148" i="9"/>
  <c r="K149" i="9"/>
  <c r="K150" i="9"/>
  <c r="K151" i="9"/>
  <c r="K152" i="9"/>
  <c r="K153" i="9"/>
  <c r="K154" i="9"/>
  <c r="K155" i="9"/>
  <c r="K156" i="9"/>
  <c r="K157" i="9"/>
  <c r="K139" i="9"/>
  <c r="H171" i="9"/>
  <c r="H172" i="9"/>
  <c r="H173" i="9"/>
  <c r="H174" i="9"/>
  <c r="H175" i="9"/>
  <c r="H176" i="9"/>
  <c r="H170" i="9"/>
  <c r="H168" i="9"/>
  <c r="H165" i="9"/>
  <c r="H161" i="9"/>
  <c r="H162" i="9"/>
  <c r="H163" i="9"/>
  <c r="H159" i="9"/>
  <c r="H140" i="9"/>
  <c r="H141" i="9"/>
  <c r="H142" i="9"/>
  <c r="H143" i="9"/>
  <c r="H144" i="9"/>
  <c r="H145" i="9"/>
  <c r="H146" i="9"/>
  <c r="H147" i="9"/>
  <c r="H148" i="9"/>
  <c r="H149" i="9"/>
  <c r="H150" i="9"/>
  <c r="H151" i="9"/>
  <c r="H152" i="9"/>
  <c r="H153" i="9"/>
  <c r="H154" i="9"/>
  <c r="H155" i="9"/>
  <c r="H156" i="9"/>
  <c r="H157" i="9"/>
  <c r="H139" i="9"/>
  <c r="C141" i="9" s="1"/>
  <c r="E102" i="9"/>
  <c r="E103" i="9"/>
  <c r="E104" i="9"/>
  <c r="E105" i="9"/>
  <c r="E106" i="9"/>
  <c r="E107" i="9"/>
  <c r="E108" i="9"/>
  <c r="E101" i="9"/>
  <c r="C102" i="9"/>
  <c r="C106" i="9"/>
  <c r="C107" i="9"/>
  <c r="C108" i="9"/>
  <c r="K102" i="9"/>
  <c r="K103" i="9"/>
  <c r="K104" i="9"/>
  <c r="K105" i="9"/>
  <c r="K106" i="9"/>
  <c r="K107" i="9"/>
  <c r="K108" i="9"/>
  <c r="K109" i="9"/>
  <c r="K110" i="9"/>
  <c r="K111" i="9"/>
  <c r="K112" i="9"/>
  <c r="K113" i="9"/>
  <c r="K114" i="9"/>
  <c r="K115" i="9"/>
  <c r="K116" i="9"/>
  <c r="K117" i="9"/>
  <c r="K118" i="9"/>
  <c r="K119" i="9"/>
  <c r="K101" i="9"/>
  <c r="H129" i="9"/>
  <c r="H130" i="9"/>
  <c r="H131" i="9"/>
  <c r="H132" i="9"/>
  <c r="H133" i="9"/>
  <c r="H134" i="9"/>
  <c r="H128" i="9"/>
  <c r="H125" i="9"/>
  <c r="H126" i="9"/>
  <c r="H123" i="9"/>
  <c r="H118" i="9"/>
  <c r="H119" i="9"/>
  <c r="H120" i="9"/>
  <c r="H121" i="9"/>
  <c r="H117" i="9"/>
  <c r="H115" i="9"/>
  <c r="H102" i="9"/>
  <c r="H103" i="9"/>
  <c r="H104" i="9"/>
  <c r="H105" i="9"/>
  <c r="H106" i="9"/>
  <c r="H107" i="9"/>
  <c r="H108" i="9"/>
  <c r="H109" i="9"/>
  <c r="H110" i="9"/>
  <c r="H111" i="9"/>
  <c r="H112" i="9"/>
  <c r="H113" i="9"/>
  <c r="H114" i="9"/>
  <c r="H101" i="9"/>
  <c r="H63" i="9"/>
  <c r="C140" i="9"/>
  <c r="K64" i="9"/>
  <c r="K65" i="9"/>
  <c r="K66" i="9"/>
  <c r="K67" i="9"/>
  <c r="K68" i="9"/>
  <c r="K69" i="9"/>
  <c r="K70" i="9"/>
  <c r="K71" i="9"/>
  <c r="K72" i="9"/>
  <c r="K73" i="9"/>
  <c r="K74" i="9"/>
  <c r="K75" i="9"/>
  <c r="K76" i="9"/>
  <c r="K77" i="9"/>
  <c r="K78" i="9"/>
  <c r="K79" i="9"/>
  <c r="K80" i="9"/>
  <c r="K81" i="9"/>
  <c r="H96" i="9"/>
  <c r="H95" i="9"/>
  <c r="H94" i="9"/>
  <c r="H92" i="9"/>
  <c r="H91" i="9"/>
  <c r="H90" i="9"/>
  <c r="H88" i="9"/>
  <c r="H85" i="9"/>
  <c r="H81" i="9"/>
  <c r="H82" i="9"/>
  <c r="H83" i="9"/>
  <c r="H79" i="9"/>
  <c r="H64" i="9"/>
  <c r="H65" i="9"/>
  <c r="H66" i="9"/>
  <c r="H68" i="9"/>
  <c r="H69" i="9"/>
  <c r="H70" i="9"/>
  <c r="H71" i="9"/>
  <c r="H72" i="9"/>
  <c r="H73" i="9"/>
  <c r="H74" i="9"/>
  <c r="H75" i="9"/>
  <c r="H76" i="9"/>
  <c r="H77" i="9"/>
  <c r="C66" i="9"/>
  <c r="C67" i="9"/>
  <c r="C68" i="9"/>
  <c r="C69" i="9"/>
  <c r="C70" i="9"/>
  <c r="C71" i="9"/>
  <c r="C72" i="9"/>
  <c r="C73" i="9"/>
  <c r="C74" i="9"/>
  <c r="C75" i="9"/>
  <c r="C76" i="9"/>
  <c r="C77" i="9"/>
  <c r="C78" i="9"/>
  <c r="E50" i="9"/>
  <c r="E49" i="9"/>
  <c r="E48" i="9"/>
  <c r="E35" i="9"/>
  <c r="E31" i="9"/>
  <c r="E26" i="9"/>
  <c r="E25" i="9"/>
  <c r="E24" i="9"/>
  <c r="E23" i="9"/>
  <c r="E22" i="9"/>
  <c r="E19" i="9"/>
  <c r="E18" i="9"/>
  <c r="C233" i="9"/>
  <c r="C234" i="9"/>
  <c r="C235" i="9"/>
  <c r="C236" i="9"/>
  <c r="C232" i="9"/>
  <c r="B233" i="9"/>
  <c r="B234" i="9"/>
  <c r="B235" i="9"/>
  <c r="B236" i="9"/>
  <c r="B232" i="9"/>
  <c r="E228" i="9"/>
  <c r="D228" i="9"/>
  <c r="C228" i="9"/>
  <c r="E227" i="9"/>
  <c r="D227" i="9"/>
  <c r="C227" i="9"/>
  <c r="E223" i="9"/>
  <c r="D223" i="9"/>
  <c r="C223" i="9"/>
  <c r="E38" i="9"/>
  <c r="E36" i="9"/>
  <c r="E17" i="9"/>
  <c r="F232" i="9"/>
  <c r="F236" i="9"/>
  <c r="F233" i="9"/>
  <c r="F235" i="9"/>
  <c r="F234" i="9"/>
  <c r="AG243" i="4"/>
  <c r="AG200" i="4"/>
  <c r="AG153" i="4"/>
  <c r="AG285" i="4"/>
  <c r="BR21" i="4"/>
  <c r="BC13" i="4"/>
  <c r="CR5" i="4"/>
  <c r="AG39" i="4"/>
  <c r="AG295" i="4"/>
  <c r="AG86" i="4"/>
  <c r="AG241" i="4"/>
  <c r="AG302" i="4"/>
  <c r="CL22" i="4"/>
  <c r="AB21" i="4"/>
  <c r="AR33" i="4"/>
  <c r="AG107" i="4"/>
  <c r="AG218" i="4"/>
  <c r="AG189" i="4"/>
  <c r="AH3" i="4"/>
  <c r="AF27" i="4"/>
  <c r="AN9" i="4"/>
  <c r="AF24" i="4"/>
  <c r="AK38" i="4"/>
  <c r="AG143" i="4"/>
  <c r="AG266" i="4"/>
  <c r="AG101" i="4"/>
  <c r="AG91" i="4"/>
  <c r="AG61" i="4"/>
  <c r="BZ9" i="4"/>
  <c r="AG195" i="4"/>
  <c r="AG152" i="4"/>
  <c r="AG57" i="4"/>
  <c r="AG221" i="4"/>
  <c r="AL15" i="4"/>
  <c r="BW34" i="4"/>
  <c r="BB5" i="4"/>
  <c r="BW51" i="4"/>
  <c r="AG247" i="4"/>
  <c r="AG204" i="4"/>
  <c r="AG161" i="4"/>
  <c r="AG290" i="4"/>
  <c r="AS8" i="4"/>
  <c r="CB16" i="4"/>
  <c r="BL7" i="4"/>
  <c r="AG11" i="4"/>
  <c r="AG30" i="4"/>
  <c r="AG141" i="4"/>
  <c r="BW27" i="4"/>
  <c r="BR18" i="4"/>
  <c r="AO33" i="4"/>
  <c r="CG9" i="4"/>
  <c r="BU29" i="4"/>
  <c r="AG47" i="4"/>
  <c r="AG102" i="4"/>
  <c r="AG53" i="4"/>
  <c r="AI20" i="4"/>
  <c r="AG146" i="4"/>
  <c r="AW10" i="4"/>
  <c r="CI7" i="4"/>
  <c r="CM18" i="4"/>
  <c r="AG35" i="4"/>
  <c r="AG78" i="4"/>
  <c r="AG292" i="4"/>
  <c r="AJ13" i="4"/>
  <c r="AG87" i="4"/>
  <c r="AG182" i="4"/>
  <c r="AG29" i="4"/>
  <c r="AC13" i="4"/>
  <c r="AG203" i="4"/>
  <c r="AC7" i="4"/>
  <c r="AO7" i="4"/>
  <c r="CT16" i="4"/>
  <c r="AG239" i="4"/>
  <c r="CE14" i="4"/>
  <c r="BK7" i="4"/>
  <c r="BF14" i="4"/>
  <c r="BV11" i="4"/>
  <c r="AX27" i="4"/>
  <c r="BF4" i="4"/>
  <c r="BO7" i="4"/>
  <c r="BM43" i="4"/>
  <c r="BK37" i="4"/>
  <c r="CC12" i="4"/>
  <c r="BX25" i="4"/>
  <c r="AC39" i="4"/>
  <c r="AK13" i="4"/>
  <c r="BZ16" i="4"/>
  <c r="AO28" i="4"/>
  <c r="AG180" i="4"/>
  <c r="BI16" i="4"/>
  <c r="AK16" i="4"/>
  <c r="AS45" i="4"/>
  <c r="AG211" i="4"/>
  <c r="AG89" i="4"/>
  <c r="BL8" i="4"/>
  <c r="BJ9" i="4"/>
  <c r="AG263" i="4"/>
  <c r="AG193" i="4"/>
  <c r="AP3" i="4"/>
  <c r="AY4" i="4"/>
  <c r="AG94" i="4"/>
  <c r="BL20" i="4"/>
  <c r="AN14" i="4"/>
  <c r="AK36" i="4"/>
  <c r="AG166" i="4"/>
  <c r="BU9" i="4"/>
  <c r="BF12" i="4"/>
  <c r="AA5" i="4"/>
  <c r="CM14" i="4"/>
  <c r="CO8" i="4"/>
  <c r="CK7" i="4"/>
  <c r="CA57" i="4"/>
  <c r="BQ26" i="4"/>
  <c r="AQ25" i="4"/>
  <c r="BA30" i="4"/>
  <c r="AY36" i="4"/>
  <c r="AL10" i="4"/>
  <c r="BO21" i="4"/>
  <c r="BE18" i="4"/>
  <c r="AD22" i="4"/>
  <c r="AG230" i="4"/>
  <c r="AJ3" i="4"/>
  <c r="BG14" i="4"/>
  <c r="CJ20" i="4"/>
  <c r="AG275" i="4"/>
  <c r="AG214" i="4"/>
  <c r="BH22" i="4"/>
  <c r="AG115" i="4"/>
  <c r="AG72" i="4"/>
  <c r="AG229" i="4"/>
  <c r="AG66" i="4"/>
  <c r="AG238" i="4"/>
  <c r="BY8" i="4"/>
  <c r="BC16" i="4"/>
  <c r="CP6" i="4"/>
  <c r="AG167" i="4"/>
  <c r="AG124" i="4"/>
  <c r="AG298" i="4"/>
  <c r="AG170" i="4"/>
  <c r="AG265" i="4"/>
  <c r="AJ34" i="4"/>
  <c r="BW5" i="4"/>
  <c r="AC54" i="4"/>
  <c r="AG64" i="4"/>
  <c r="AG50" i="4"/>
  <c r="BR12" i="4"/>
  <c r="BX5" i="4"/>
  <c r="CN6" i="4"/>
  <c r="BD17" i="4"/>
  <c r="AP12" i="4"/>
  <c r="BB32" i="4"/>
  <c r="AG100" i="4"/>
  <c r="AG122" i="4"/>
  <c r="BM4" i="4"/>
  <c r="AG190" i="4"/>
  <c r="AX11" i="4"/>
  <c r="AG67" i="4"/>
  <c r="AG24" i="4"/>
  <c r="AG142" i="4"/>
  <c r="AG278" i="4"/>
  <c r="AG212" i="4"/>
  <c r="CL9" i="4"/>
  <c r="AS7" i="4"/>
  <c r="BY12" i="4"/>
  <c r="AG119" i="4"/>
  <c r="AG76" i="4"/>
  <c r="AG234" i="4"/>
  <c r="AG74" i="4"/>
  <c r="AG260" i="4"/>
  <c r="AA3" i="4"/>
  <c r="Z23" i="4"/>
  <c r="BE5" i="4"/>
  <c r="AG267" i="4"/>
  <c r="AG201" i="4"/>
  <c r="CH3" i="4"/>
  <c r="BA16" i="4"/>
  <c r="CK19" i="4"/>
  <c r="AO5" i="4"/>
  <c r="CS3" i="4"/>
  <c r="BN7" i="4"/>
  <c r="AG4" i="4"/>
  <c r="AG252" i="4"/>
  <c r="CB4" i="4"/>
  <c r="AG112" i="4"/>
  <c r="BB25" i="4"/>
  <c r="CF18" i="4"/>
  <c r="AU14" i="4"/>
  <c r="AB33" i="4"/>
  <c r="AG291" i="4"/>
  <c r="AG236" i="4"/>
  <c r="CF22" i="4"/>
  <c r="AX26" i="4"/>
  <c r="AG44" i="4"/>
  <c r="AG10" i="4"/>
  <c r="CB3" i="4"/>
  <c r="BB10" i="4"/>
  <c r="AG73" i="4"/>
  <c r="CB6" i="4"/>
  <c r="CO4" i="4"/>
  <c r="CS9" i="4"/>
  <c r="AG145" i="4"/>
  <c r="AG283" i="4"/>
  <c r="BL35" i="4"/>
  <c r="BS36" i="4"/>
  <c r="CM12" i="4"/>
  <c r="BN21" i="4"/>
  <c r="CQ8" i="4"/>
  <c r="AK30" i="4"/>
  <c r="BO37" i="4"/>
  <c r="BS11" i="4"/>
  <c r="BR32" i="4"/>
  <c r="BF28" i="4"/>
  <c r="CR4" i="4"/>
  <c r="BU12" i="4"/>
  <c r="CP13" i="4"/>
  <c r="BN4" i="4"/>
  <c r="AG258" i="4"/>
  <c r="BH16" i="4"/>
  <c r="AC6" i="4"/>
  <c r="BD10" i="4"/>
  <c r="AG168" i="4"/>
  <c r="AG242" i="4"/>
  <c r="CL29" i="4"/>
  <c r="AG7" i="4"/>
  <c r="AG22" i="4"/>
  <c r="AG109" i="4"/>
  <c r="BF25" i="4"/>
  <c r="AG43" i="4"/>
  <c r="AG21" i="4"/>
  <c r="CT11" i="4"/>
  <c r="AM13" i="4"/>
  <c r="AG79" i="4"/>
  <c r="AG276" i="4"/>
  <c r="AG253" i="4"/>
  <c r="BM9" i="4"/>
  <c r="BU24" i="4"/>
  <c r="BJ20" i="4"/>
  <c r="BQ16" i="4"/>
  <c r="AX6" i="4"/>
  <c r="BK42" i="4"/>
  <c r="AJ57" i="4"/>
  <c r="CC11" i="4"/>
  <c r="AE32" i="4"/>
  <c r="BD8" i="4"/>
  <c r="BL25" i="4"/>
  <c r="CO16" i="4"/>
  <c r="CJ55" i="4"/>
  <c r="AG287" i="4"/>
  <c r="AD11" i="4"/>
  <c r="AL33" i="4"/>
  <c r="CH25" i="4"/>
  <c r="AG19" i="4"/>
  <c r="AG46" i="4"/>
  <c r="AG205" i="4"/>
  <c r="AG179" i="4"/>
  <c r="AG136" i="4"/>
  <c r="AG25" i="4"/>
  <c r="AG194" i="4"/>
  <c r="BW4" i="4"/>
  <c r="BA9" i="4"/>
  <c r="BN3" i="4"/>
  <c r="AT8" i="4"/>
  <c r="AG231" i="4"/>
  <c r="AG188" i="4"/>
  <c r="AG129" i="4"/>
  <c r="AG269" i="4"/>
  <c r="CP4" i="4"/>
  <c r="BH33" i="4"/>
  <c r="BY6" i="4"/>
  <c r="BF35" i="4"/>
  <c r="AG192" i="4"/>
  <c r="AG274" i="4"/>
  <c r="CE21" i="4"/>
  <c r="BN26" i="4"/>
  <c r="BY45" i="4"/>
  <c r="CK30" i="4"/>
  <c r="CT15" i="4"/>
  <c r="AG15" i="4"/>
  <c r="AG38" i="4"/>
  <c r="AG173" i="4"/>
  <c r="CG37" i="4"/>
  <c r="AG18" i="4"/>
  <c r="BR25" i="4"/>
  <c r="AG131" i="4"/>
  <c r="AG88" i="4"/>
  <c r="AG250" i="4"/>
  <c r="AG98" i="4"/>
  <c r="AG5" i="4"/>
  <c r="CB24" i="4"/>
  <c r="BT4" i="4"/>
  <c r="CH8" i="4"/>
  <c r="AG183" i="4"/>
  <c r="AG140" i="4"/>
  <c r="AG33" i="4"/>
  <c r="AG202" i="4"/>
  <c r="BM8" i="4"/>
  <c r="BS10" i="4"/>
  <c r="AS10" i="4"/>
  <c r="AP22" i="4"/>
  <c r="AG96" i="4"/>
  <c r="AG114" i="4"/>
  <c r="AA12" i="4"/>
  <c r="BB9" i="4"/>
  <c r="AJ19" i="4"/>
  <c r="BH14" i="4"/>
  <c r="AF28" i="4"/>
  <c r="Z19" i="4"/>
  <c r="AG132" i="4"/>
  <c r="AG186" i="4"/>
  <c r="AQ9" i="4"/>
  <c r="AG282" i="4"/>
  <c r="CL10" i="4"/>
  <c r="AZ7" i="4"/>
  <c r="CH13" i="4"/>
  <c r="AK8" i="4"/>
  <c r="AG120" i="4"/>
  <c r="AG162" i="4"/>
  <c r="AK27" i="4"/>
  <c r="AO39" i="4"/>
  <c r="AG172" i="4"/>
  <c r="AG248" i="4"/>
  <c r="CO13" i="4"/>
  <c r="CI15" i="4"/>
  <c r="AG232" i="4"/>
  <c r="AW17" i="4"/>
  <c r="AX14" i="4"/>
  <c r="AN4" i="4"/>
  <c r="AG280" i="4"/>
  <c r="AG51" i="4"/>
  <c r="AG85" i="4"/>
  <c r="AG103" i="4"/>
  <c r="AG157" i="4"/>
  <c r="AG235" i="4"/>
  <c r="AY18" i="4"/>
  <c r="AG271" i="4"/>
  <c r="AX13" i="4"/>
  <c r="AG185" i="4"/>
  <c r="CE5" i="4"/>
  <c r="AG262" i="4"/>
  <c r="BE14" i="4"/>
  <c r="BB6" i="4"/>
  <c r="CB7" i="4"/>
  <c r="AG155" i="4"/>
  <c r="CO54" i="4"/>
  <c r="AO3" i="4"/>
  <c r="BH12" i="4"/>
  <c r="BW13" i="4"/>
  <c r="CA3" i="4"/>
  <c r="CJ51" i="4"/>
  <c r="BN20" i="4"/>
  <c r="CL50" i="4"/>
  <c r="AF16" i="4"/>
  <c r="CN5" i="4"/>
  <c r="AH18" i="4"/>
  <c r="AG113" i="4"/>
  <c r="BE19" i="4"/>
  <c r="AG40" i="4"/>
  <c r="AT6" i="4"/>
  <c r="AG92" i="4"/>
  <c r="BX3" i="4"/>
  <c r="AG246" i="4"/>
  <c r="AS9" i="4"/>
  <c r="AG294" i="4"/>
  <c r="CS43" i="4"/>
  <c r="CP12" i="4"/>
  <c r="BS7" i="4"/>
  <c r="BV16" i="4"/>
  <c r="AE49" i="4"/>
  <c r="BK15" i="4"/>
  <c r="AW26" i="4"/>
  <c r="AG270" i="4"/>
  <c r="AP41" i="4"/>
  <c r="AG104" i="4"/>
  <c r="BJ5" i="4"/>
  <c r="AO18" i="4"/>
  <c r="AG156" i="4"/>
  <c r="AG226" i="4"/>
  <c r="CO45" i="4"/>
  <c r="BR4" i="4"/>
  <c r="AG178" i="4"/>
  <c r="BE15" i="4"/>
  <c r="BL18" i="4"/>
  <c r="BF21" i="4"/>
  <c r="AG237" i="4"/>
  <c r="AG105" i="4"/>
  <c r="AV8" i="4"/>
  <c r="CU46" i="4"/>
  <c r="BG28" i="4"/>
  <c r="AC41" i="4"/>
  <c r="BR24" i="4"/>
  <c r="BU46" i="4"/>
  <c r="AJ15" i="4"/>
  <c r="AG264" i="4"/>
  <c r="AG228" i="4"/>
  <c r="CS8" i="4"/>
  <c r="AG249" i="4"/>
  <c r="AH11" i="4"/>
  <c r="BA20" i="4"/>
  <c r="BD55" i="4"/>
  <c r="BT30" i="4"/>
  <c r="AG95" i="4"/>
  <c r="BX33" i="4"/>
  <c r="AM9" i="4"/>
  <c r="AL3" i="4"/>
  <c r="AL8" i="4"/>
  <c r="BW7" i="4"/>
  <c r="CN13" i="4"/>
  <c r="BT9" i="4"/>
  <c r="AP11" i="4"/>
  <c r="CS12" i="4"/>
  <c r="AD9" i="4"/>
  <c r="CL3" i="4"/>
  <c r="CR10" i="4"/>
  <c r="AT10" i="4"/>
  <c r="AP10" i="4"/>
  <c r="AZ11" i="4"/>
  <c r="BJ6" i="4"/>
  <c r="BR19" i="4"/>
  <c r="CU69" i="4"/>
  <c r="CP64" i="4"/>
  <c r="BL11" i="4"/>
  <c r="AG206" i="4"/>
  <c r="AG277" i="4"/>
  <c r="AA9" i="4"/>
  <c r="BO8" i="4"/>
  <c r="BC11" i="4"/>
  <c r="CI10" i="4"/>
  <c r="BK17" i="4"/>
  <c r="BV18" i="4"/>
  <c r="AO21" i="4"/>
  <c r="BV23" i="4"/>
  <c r="BS21" i="4"/>
  <c r="BA4" i="4"/>
  <c r="Z10" i="4"/>
  <c r="AK10" i="4"/>
  <c r="CD15" i="4"/>
  <c r="AE10" i="4"/>
  <c r="BW8" i="4"/>
  <c r="BR15" i="4"/>
  <c r="AS54" i="4"/>
  <c r="AQ42" i="4"/>
  <c r="BF11" i="4"/>
  <c r="AT36" i="4"/>
  <c r="BB30" i="4"/>
  <c r="CN11" i="4"/>
  <c r="AU40" i="4"/>
  <c r="BX49" i="4"/>
  <c r="AL7" i="4"/>
  <c r="BR33" i="4"/>
  <c r="BT35" i="4"/>
  <c r="BB22" i="4"/>
  <c r="BC55" i="4"/>
  <c r="AS22" i="4"/>
  <c r="AG121" i="4"/>
  <c r="AG220" i="4"/>
  <c r="CC18" i="4"/>
  <c r="AG27" i="4"/>
  <c r="AG8" i="4"/>
  <c r="CK9" i="4"/>
  <c r="AG60" i="4"/>
  <c r="Z20" i="4"/>
  <c r="AG137" i="4"/>
  <c r="BQ22" i="4"/>
  <c r="AG209" i="4"/>
  <c r="AG3" i="4"/>
  <c r="AG77" i="4"/>
  <c r="AG55" i="4"/>
  <c r="AG117" i="4"/>
  <c r="AG139" i="4"/>
  <c r="BU43" i="4"/>
  <c r="AG175" i="4"/>
  <c r="AG197" i="4"/>
  <c r="AG163" i="4"/>
  <c r="AG215" i="4"/>
  <c r="AG160" i="4"/>
  <c r="AG196" i="4"/>
  <c r="AS12" i="4"/>
  <c r="CO39" i="4"/>
  <c r="BD7" i="4"/>
  <c r="BA7" i="4"/>
  <c r="CD34" i="4"/>
  <c r="CK6" i="4"/>
  <c r="BU5" i="4"/>
  <c r="AB22" i="4"/>
  <c r="CT34" i="4"/>
  <c r="AG174" i="4"/>
  <c r="CU9" i="4"/>
  <c r="AG256" i="4"/>
  <c r="BY14" i="4"/>
  <c r="BU28" i="4"/>
  <c r="BE8" i="4"/>
  <c r="BU4" i="4"/>
  <c r="AN18" i="4"/>
  <c r="AL11" i="4"/>
  <c r="BY13" i="4"/>
  <c r="CA13" i="4"/>
  <c r="BH28" i="4"/>
  <c r="AP26" i="4"/>
  <c r="CF32" i="4"/>
  <c r="CT31" i="4"/>
  <c r="AT5" i="4"/>
  <c r="AG272" i="4"/>
  <c r="AI5" i="4"/>
  <c r="AG71" i="4"/>
  <c r="AG150" i="4"/>
  <c r="AG233" i="4"/>
  <c r="CL8" i="4"/>
  <c r="AG171" i="4"/>
  <c r="AG286" i="4"/>
  <c r="BO5" i="4"/>
  <c r="AE9" i="4"/>
  <c r="AG207" i="4"/>
  <c r="AR11" i="4"/>
  <c r="BM18" i="4"/>
  <c r="BH3" i="4"/>
  <c r="AJ33" i="4"/>
  <c r="BF3" i="4"/>
  <c r="AV23" i="4"/>
  <c r="AN27" i="4"/>
  <c r="BS8" i="4"/>
  <c r="AK5" i="4"/>
  <c r="CF21" i="4"/>
  <c r="BI8" i="4"/>
  <c r="BZ21" i="4"/>
  <c r="AC4" i="4"/>
  <c r="AD6" i="4"/>
  <c r="BX29" i="4"/>
  <c r="BB3" i="4"/>
  <c r="CI53" i="4"/>
  <c r="AG198" i="4"/>
  <c r="AY7" i="4"/>
  <c r="AX23" i="4"/>
  <c r="BK16" i="4"/>
  <c r="CI27" i="4"/>
  <c r="AT7" i="4"/>
  <c r="AN13" i="4"/>
  <c r="AG59" i="4"/>
  <c r="AM25" i="4"/>
  <c r="BF22" i="4"/>
  <c r="AN22" i="4"/>
  <c r="CP43" i="4"/>
  <c r="AM7" i="4"/>
  <c r="BG10" i="4"/>
  <c r="CI6" i="4"/>
  <c r="CF57" i="4"/>
  <c r="CD20" i="4"/>
  <c r="CC9" i="4"/>
  <c r="AT12" i="4"/>
  <c r="AU30" i="4"/>
  <c r="AX35" i="4"/>
  <c r="AG125" i="4"/>
  <c r="AG165" i="4"/>
  <c r="CG3" i="4"/>
  <c r="CH24" i="4"/>
  <c r="CE10" i="4"/>
  <c r="BE34" i="4"/>
  <c r="AA37" i="4"/>
  <c r="CD58" i="4"/>
  <c r="AG159" i="4"/>
  <c r="AJ14" i="4"/>
  <c r="CM9" i="4"/>
  <c r="AE19" i="4"/>
  <c r="AT3" i="4"/>
  <c r="CT14" i="4"/>
  <c r="AA42" i="4"/>
  <c r="BR34" i="4"/>
  <c r="BE30" i="4"/>
  <c r="AM19" i="4"/>
  <c r="CB14" i="4"/>
  <c r="BB15" i="4"/>
  <c r="BT31" i="4"/>
  <c r="AU10" i="4"/>
  <c r="CU13" i="4"/>
  <c r="BK3" i="4"/>
  <c r="BC7" i="4"/>
  <c r="AD43" i="4"/>
  <c r="AF79" i="4"/>
  <c r="CF34" i="4"/>
  <c r="AC43" i="4"/>
  <c r="CF20" i="4"/>
  <c r="CI46" i="4"/>
  <c r="AR22" i="4"/>
  <c r="BR7" i="4"/>
  <c r="CQ10" i="4"/>
  <c r="AG110" i="4"/>
  <c r="AU29" i="4"/>
  <c r="AG213" i="4"/>
  <c r="BH8" i="4"/>
  <c r="AB11" i="4"/>
  <c r="AO19" i="4"/>
  <c r="AU16" i="4"/>
  <c r="AG259" i="4"/>
  <c r="CT21" i="4"/>
  <c r="AG12" i="4"/>
  <c r="CL5" i="4"/>
  <c r="AG261" i="4"/>
  <c r="BY19" i="4"/>
  <c r="AG17" i="4"/>
  <c r="BG17" i="4"/>
  <c r="AG293" i="4"/>
  <c r="AG97" i="4"/>
  <c r="AI6" i="4"/>
  <c r="AQ51" i="4"/>
  <c r="AW8" i="4"/>
  <c r="BL13" i="4"/>
  <c r="BN34" i="4"/>
  <c r="CO21" i="4"/>
  <c r="CA40" i="4"/>
  <c r="AF5" i="4"/>
  <c r="AZ6" i="4"/>
  <c r="AE16" i="4"/>
  <c r="CO7" i="4"/>
  <c r="AG300" i="4"/>
  <c r="CH16" i="4"/>
  <c r="AG106" i="4"/>
  <c r="BU14" i="4"/>
  <c r="CI3" i="4"/>
  <c r="BS3" i="4"/>
  <c r="AG176" i="4"/>
  <c r="BQ41" i="4"/>
  <c r="AF31" i="4"/>
  <c r="BR43" i="4"/>
  <c r="AI33" i="4"/>
  <c r="AP5" i="4"/>
  <c r="BU41" i="4"/>
  <c r="AG31" i="4"/>
  <c r="CU6" i="4"/>
  <c r="BN35" i="4"/>
  <c r="AG130" i="4"/>
  <c r="AD28" i="4"/>
  <c r="AG199" i="4"/>
  <c r="AG65" i="4"/>
  <c r="BZ18" i="4"/>
  <c r="BD5" i="4"/>
  <c r="AG128" i="4"/>
  <c r="BQ50" i="4"/>
  <c r="BX11" i="4"/>
  <c r="CK34" i="4"/>
  <c r="AG164" i="4"/>
  <c r="AC18" i="4"/>
  <c r="AI8" i="4"/>
  <c r="CJ15" i="4"/>
  <c r="BJ12" i="4"/>
  <c r="AV31" i="4"/>
  <c r="AM6" i="4"/>
  <c r="AB16" i="4"/>
  <c r="AA24" i="4"/>
  <c r="BS20" i="4"/>
  <c r="AG23" i="4"/>
  <c r="AG75" i="4"/>
  <c r="AG111" i="4"/>
  <c r="AR6" i="4"/>
  <c r="AP35" i="4"/>
  <c r="BD16" i="4"/>
  <c r="BK20" i="4"/>
  <c r="AN55" i="4"/>
  <c r="AG93" i="4"/>
  <c r="BJ3" i="4"/>
  <c r="CG36" i="4"/>
  <c r="AC37" i="4"/>
  <c r="CE11" i="4"/>
  <c r="BL31" i="4"/>
  <c r="BD30" i="4"/>
  <c r="AG126" i="4"/>
  <c r="CA5" i="4"/>
  <c r="CI25" i="4"/>
  <c r="AY14" i="4"/>
  <c r="BE39" i="4"/>
  <c r="CO34" i="4"/>
  <c r="CR26" i="4"/>
  <c r="AY32" i="4"/>
  <c r="BI19" i="4"/>
  <c r="AM21" i="4"/>
  <c r="BV34" i="4"/>
  <c r="BP17" i="4"/>
  <c r="CB28" i="4"/>
  <c r="AS11" i="4"/>
  <c r="BA3" i="4"/>
  <c r="CS21" i="4"/>
  <c r="AK33" i="4"/>
  <c r="CK15" i="4"/>
  <c r="CS47" i="4"/>
  <c r="CB37" i="4"/>
  <c r="AA10" i="4"/>
  <c r="BW20" i="4"/>
  <c r="AG288" i="4"/>
  <c r="CM17" i="4"/>
  <c r="AA51" i="4"/>
  <c r="AJ6" i="4"/>
  <c r="CN4" i="4"/>
  <c r="AL25" i="4"/>
  <c r="CI18" i="4"/>
  <c r="AG187" i="4"/>
  <c r="AJ18" i="4"/>
  <c r="AF14" i="4"/>
  <c r="BW17" i="4"/>
  <c r="CR25" i="4"/>
  <c r="AK26" i="4"/>
  <c r="AW4" i="4"/>
  <c r="AY6" i="4"/>
  <c r="AA28" i="4"/>
  <c r="BV5" i="4"/>
  <c r="AZ22" i="4"/>
  <c r="BJ30" i="4"/>
  <c r="CM16" i="4"/>
  <c r="AA16" i="4"/>
  <c r="AG14" i="4"/>
  <c r="AG69" i="4"/>
  <c r="AG244" i="4"/>
  <c r="BE56" i="4"/>
  <c r="BV15" i="4"/>
  <c r="AG83" i="4"/>
  <c r="AG299" i="4"/>
  <c r="CN9" i="4"/>
  <c r="AE15" i="4"/>
  <c r="AG147" i="4"/>
  <c r="AG284" i="4"/>
  <c r="Z3" i="4"/>
  <c r="AG219" i="4"/>
  <c r="AD12" i="4"/>
  <c r="AG184" i="4"/>
  <c r="BL4" i="4"/>
  <c r="AV11" i="4"/>
  <c r="BZ20" i="4"/>
  <c r="AG149" i="4"/>
  <c r="AJ16" i="4"/>
  <c r="BY4" i="4"/>
  <c r="BS4" i="4"/>
  <c r="AG68" i="4"/>
  <c r="Z17" i="4"/>
  <c r="AP15" i="4"/>
  <c r="BQ36" i="4"/>
  <c r="AV22" i="4"/>
  <c r="BW3" i="4"/>
  <c r="CN31" i="4"/>
  <c r="AK19" i="4"/>
  <c r="CN34" i="4"/>
  <c r="BN9" i="4"/>
  <c r="AG224" i="4"/>
  <c r="CU4" i="4"/>
  <c r="CO58" i="4"/>
  <c r="AA19" i="4"/>
  <c r="AY24" i="4"/>
  <c r="CB38" i="4"/>
  <c r="BI6" i="4"/>
  <c r="CD5" i="4"/>
  <c r="AQ18" i="4"/>
  <c r="AT33" i="4"/>
  <c r="BB24" i="4"/>
  <c r="BM27" i="4"/>
  <c r="BM50" i="4"/>
  <c r="BQ12" i="4"/>
  <c r="AU32" i="4"/>
  <c r="BP8" i="4"/>
  <c r="CI14" i="4"/>
  <c r="AF13" i="4"/>
  <c r="BI11" i="4"/>
  <c r="BD31" i="4"/>
  <c r="CH10" i="4"/>
  <c r="BV37" i="4"/>
  <c r="AM16" i="4"/>
  <c r="AH20" i="4"/>
  <c r="CS37" i="4"/>
  <c r="CB17" i="4"/>
  <c r="CD13" i="4"/>
  <c r="AR5" i="4"/>
  <c r="CK18" i="4"/>
  <c r="BI15" i="4"/>
  <c r="BP4" i="4"/>
  <c r="AO35" i="4"/>
  <c r="AM24" i="4"/>
  <c r="AU12" i="4"/>
  <c r="BV26" i="4"/>
  <c r="AZ28" i="4"/>
  <c r="AK24" i="4"/>
  <c r="BK29" i="4"/>
  <c r="BL32" i="4"/>
  <c r="CL41" i="4"/>
  <c r="CQ11" i="4"/>
  <c r="BI23" i="4"/>
  <c r="BD18" i="4"/>
  <c r="AH38" i="4"/>
  <c r="BT65" i="4"/>
  <c r="AM38" i="4"/>
  <c r="AG273" i="4"/>
  <c r="BK23" i="4"/>
  <c r="BZ36" i="4"/>
  <c r="AO15" i="4"/>
  <c r="AI9" i="4"/>
  <c r="AU7" i="4"/>
  <c r="BX24" i="4"/>
  <c r="BO24" i="4"/>
  <c r="AV46" i="4"/>
  <c r="CA29" i="4"/>
  <c r="AR31" i="4"/>
  <c r="AU53" i="4"/>
  <c r="AT26" i="4"/>
  <c r="AM43" i="4"/>
  <c r="CA53" i="4"/>
  <c r="AD14" i="4"/>
  <c r="AY19" i="4"/>
  <c r="CP14" i="4"/>
  <c r="CD23" i="4"/>
  <c r="BJ22" i="4"/>
  <c r="BK46" i="4"/>
  <c r="BD42" i="4"/>
  <c r="CQ44" i="4"/>
  <c r="AO12" i="4"/>
  <c r="AX24" i="4"/>
  <c r="AV82" i="4"/>
  <c r="AO45" i="4"/>
  <c r="BD28" i="4"/>
  <c r="AD35" i="4"/>
  <c r="AR9" i="4"/>
  <c r="AJ44" i="4"/>
  <c r="CJ11" i="4"/>
  <c r="BR16" i="4"/>
  <c r="Z29" i="4"/>
  <c r="AY35" i="4"/>
  <c r="AX110" i="4"/>
  <c r="BO38" i="4"/>
  <c r="CS51" i="4"/>
  <c r="AA36" i="4"/>
  <c r="AD101" i="4"/>
  <c r="BO10" i="4"/>
  <c r="BV36" i="4"/>
  <c r="CD6" i="4"/>
  <c r="AG144" i="4"/>
  <c r="BU56" i="4"/>
  <c r="CG43" i="4"/>
  <c r="BR27" i="4"/>
  <c r="AD36" i="4"/>
  <c r="AW54" i="4"/>
  <c r="BA29" i="4"/>
  <c r="CU3" i="4"/>
  <c r="AF45" i="4"/>
  <c r="BW31" i="4"/>
  <c r="AP54" i="4"/>
  <c r="CQ37" i="4"/>
  <c r="CE61" i="4"/>
  <c r="AI10" i="4"/>
  <c r="AY27" i="4"/>
  <c r="AL18" i="4"/>
  <c r="AM5" i="4"/>
  <c r="AK50" i="4"/>
  <c r="CN7" i="4"/>
  <c r="AS6" i="4"/>
  <c r="AY42" i="4"/>
  <c r="AL32" i="4"/>
  <c r="BH13" i="4"/>
  <c r="CP17" i="4"/>
  <c r="AW50" i="4"/>
  <c r="AR41" i="4"/>
  <c r="AM3" i="4"/>
  <c r="BV50" i="4"/>
  <c r="CT28" i="4"/>
  <c r="CA37" i="4"/>
  <c r="CQ6" i="4"/>
  <c r="AP30" i="4"/>
  <c r="AK41" i="4"/>
  <c r="BR6" i="4"/>
  <c r="CC58" i="4"/>
  <c r="BP12" i="4"/>
  <c r="BU16" i="4"/>
  <c r="BN17" i="4"/>
  <c r="AF55" i="4"/>
  <c r="AS14" i="4"/>
  <c r="BT28" i="4"/>
  <c r="BR50" i="4"/>
  <c r="CG42" i="4"/>
  <c r="CD41" i="4"/>
  <c r="BW57" i="4"/>
  <c r="AT21" i="4"/>
  <c r="BS41" i="4"/>
  <c r="BT78" i="4"/>
  <c r="AX55" i="4"/>
  <c r="BW39" i="4"/>
  <c r="CD59" i="4"/>
  <c r="BM36" i="4"/>
  <c r="AZ66" i="4"/>
  <c r="BC29" i="4"/>
  <c r="AN43" i="4"/>
  <c r="BG56" i="4"/>
  <c r="CC14" i="4"/>
  <c r="AG58" i="4"/>
  <c r="AE40" i="4"/>
  <c r="BT5" i="4"/>
  <c r="BQ19" i="4"/>
  <c r="BB19" i="4"/>
  <c r="CA6" i="4"/>
  <c r="AL34" i="4"/>
  <c r="AO46" i="4"/>
  <c r="AH14" i="4"/>
  <c r="CG58" i="4"/>
  <c r="AW47" i="4"/>
  <c r="AL39" i="4"/>
  <c r="BN50" i="4"/>
  <c r="AV4" i="4"/>
  <c r="AJ23" i="4"/>
  <c r="AI15" i="4"/>
  <c r="AJ50" i="4"/>
  <c r="AG181" i="4"/>
  <c r="BN5" i="4"/>
  <c r="CR20" i="4"/>
  <c r="AP14" i="4"/>
  <c r="BE10" i="4"/>
  <c r="BK8" i="4"/>
  <c r="BU58" i="4"/>
  <c r="CU30" i="4"/>
  <c r="AI12" i="4"/>
  <c r="AF4" i="4"/>
  <c r="AO26" i="4"/>
  <c r="CQ13" i="4"/>
  <c r="CF11" i="4"/>
  <c r="CL35" i="4"/>
  <c r="CF55" i="4"/>
  <c r="AR49" i="4"/>
  <c r="AW7" i="4"/>
  <c r="AD10" i="4"/>
  <c r="CG30" i="4"/>
  <c r="CS16" i="4"/>
  <c r="BV6" i="4"/>
  <c r="CK36" i="4"/>
  <c r="BE25" i="4"/>
  <c r="BK4" i="4"/>
  <c r="BV24" i="4"/>
  <c r="BE36" i="4"/>
  <c r="CI42" i="4"/>
  <c r="BP3" i="4"/>
  <c r="BU27" i="4"/>
  <c r="AB35" i="4"/>
  <c r="AE36" i="4"/>
  <c r="BA31" i="4"/>
  <c r="AR16" i="4"/>
  <c r="AL17" i="4"/>
  <c r="BS26" i="4"/>
  <c r="BF24" i="4"/>
  <c r="BX17" i="4"/>
  <c r="BY33" i="4"/>
  <c r="AA44" i="4"/>
  <c r="AX70" i="4"/>
  <c r="BJ28" i="4"/>
  <c r="AO119" i="4"/>
  <c r="BT66" i="4"/>
  <c r="AR57" i="4"/>
  <c r="BV55" i="4"/>
  <c r="BE27" i="4"/>
  <c r="AG138" i="4"/>
  <c r="CA7" i="4"/>
  <c r="AL14" i="4"/>
  <c r="AQ5" i="4"/>
  <c r="AI21" i="4"/>
  <c r="CF3" i="4"/>
  <c r="AW5" i="4"/>
  <c r="BZ56" i="4"/>
  <c r="BT12" i="4"/>
  <c r="BG7" i="4"/>
  <c r="AN17" i="4"/>
  <c r="BR39" i="4"/>
  <c r="AH50" i="4"/>
  <c r="AG257" i="4"/>
  <c r="CK14" i="4"/>
  <c r="AB7" i="4"/>
  <c r="BK5" i="4"/>
  <c r="CU14" i="4"/>
  <c r="AW13" i="4"/>
  <c r="CS31" i="4"/>
  <c r="AG296" i="4"/>
  <c r="BC6" i="4"/>
  <c r="CR15" i="4"/>
  <c r="AR3" i="4"/>
  <c r="AG133" i="4"/>
  <c r="AH7" i="4"/>
  <c r="BT14" i="4"/>
  <c r="CG11" i="4"/>
  <c r="CN8" i="4"/>
  <c r="AG54" i="4"/>
  <c r="AV38" i="4"/>
  <c r="CD9" i="4"/>
  <c r="AH4" i="4"/>
  <c r="AQ7" i="4"/>
  <c r="CE12" i="4"/>
  <c r="AF11" i="4"/>
  <c r="AG99" i="4"/>
  <c r="BN14" i="4"/>
  <c r="AY16" i="4"/>
  <c r="AR8" i="4"/>
  <c r="AG41" i="4"/>
  <c r="AR13" i="4"/>
  <c r="AO37" i="4"/>
  <c r="CF10" i="4"/>
  <c r="CM32" i="4"/>
  <c r="AG227" i="4"/>
  <c r="AG158" i="4"/>
  <c r="CP29" i="4"/>
  <c r="AB26" i="4"/>
  <c r="AX15" i="4"/>
  <c r="AA20" i="4"/>
  <c r="BX10" i="4"/>
  <c r="AG52" i="4"/>
  <c r="BS13" i="4"/>
  <c r="BR28" i="4"/>
  <c r="BE50" i="4"/>
  <c r="BQ7" i="4"/>
  <c r="BO28" i="4"/>
  <c r="BJ47" i="4"/>
  <c r="CJ14" i="4"/>
  <c r="CK4" i="4"/>
  <c r="CI12" i="4"/>
  <c r="BU31" i="4"/>
  <c r="AN8" i="4"/>
  <c r="BQ21" i="4"/>
  <c r="AJ26" i="4"/>
  <c r="BQ23" i="4"/>
  <c r="BZ33" i="4"/>
  <c r="CG13" i="4"/>
  <c r="AO56" i="4"/>
  <c r="CI31" i="4"/>
  <c r="BI30" i="4"/>
  <c r="AN15" i="4"/>
  <c r="AP45" i="4"/>
  <c r="AI7" i="4"/>
  <c r="CP24" i="4"/>
  <c r="AE4" i="4"/>
  <c r="BI13" i="4"/>
  <c r="AE6" i="4"/>
  <c r="BG11" i="4"/>
  <c r="CN35" i="4"/>
  <c r="CB31" i="4"/>
  <c r="BS6" i="4"/>
  <c r="BA5" i="4"/>
  <c r="AX28" i="4"/>
  <c r="BN24" i="4"/>
  <c r="AR30" i="4"/>
  <c r="AX44" i="4"/>
  <c r="BH68" i="4"/>
  <c r="CT17" i="4"/>
  <c r="BR68" i="4"/>
  <c r="AL38" i="4"/>
  <c r="BV33" i="4"/>
  <c r="CD7" i="4"/>
  <c r="CC43" i="4"/>
  <c r="CG6" i="4"/>
  <c r="BB21" i="4"/>
  <c r="BE16" i="4"/>
  <c r="AP6" i="4"/>
  <c r="BH27" i="4"/>
  <c r="BM20" i="4"/>
  <c r="CQ16" i="4"/>
  <c r="CM34" i="4"/>
  <c r="AK45" i="4"/>
  <c r="AP43" i="4"/>
  <c r="CM53" i="4"/>
  <c r="BM12" i="4"/>
  <c r="BR10" i="4"/>
  <c r="AU19" i="4"/>
  <c r="BA41" i="4"/>
  <c r="BJ11" i="4"/>
  <c r="BR5" i="4"/>
  <c r="BK57" i="4"/>
  <c r="AT17" i="4"/>
  <c r="CD54" i="4"/>
  <c r="BM24" i="4"/>
  <c r="AQ59" i="4"/>
  <c r="AB53" i="4"/>
  <c r="AX17" i="4"/>
  <c r="CT12" i="4"/>
  <c r="AF46" i="4"/>
  <c r="CR46" i="4"/>
  <c r="BJ19" i="4"/>
  <c r="AV3" i="4"/>
  <c r="BK41" i="4"/>
  <c r="BZ61" i="4"/>
  <c r="CA24" i="4"/>
  <c r="CR79" i="4"/>
  <c r="AM32" i="4"/>
  <c r="CJ63" i="4"/>
  <c r="CE69" i="4"/>
  <c r="AE43" i="4"/>
  <c r="BP6" i="4"/>
  <c r="BG32" i="4"/>
  <c r="AG154" i="4"/>
  <c r="BY23" i="4"/>
  <c r="AJ49" i="4"/>
  <c r="CI26" i="4"/>
  <c r="AI34" i="4"/>
  <c r="BM19" i="4"/>
  <c r="BN45" i="4"/>
  <c r="BU34" i="4"/>
  <c r="CD32" i="4"/>
  <c r="BS32" i="4"/>
  <c r="AB30" i="4"/>
  <c r="BK24" i="4"/>
  <c r="CO33" i="4"/>
  <c r="CD27" i="4"/>
  <c r="AT30" i="4"/>
  <c r="CJ17" i="4"/>
  <c r="CJ9" i="4"/>
  <c r="AK22" i="4"/>
  <c r="BF23" i="4"/>
  <c r="BO53" i="4"/>
  <c r="AB44" i="4"/>
  <c r="AH9" i="4"/>
  <c r="BY34" i="4"/>
  <c r="BN18" i="4"/>
  <c r="CP34" i="4"/>
  <c r="CT5" i="4"/>
  <c r="CG7" i="4"/>
  <c r="CI44" i="4"/>
  <c r="AD51" i="4"/>
  <c r="BF31" i="4"/>
  <c r="BY52" i="4"/>
  <c r="AG123" i="4"/>
  <c r="BX14" i="4"/>
  <c r="CT29" i="4"/>
  <c r="AK4" i="4"/>
  <c r="BK22" i="4"/>
  <c r="BZ38" i="4"/>
  <c r="BX8" i="4"/>
  <c r="CK52" i="4"/>
  <c r="CA51" i="4"/>
  <c r="BD23" i="4"/>
  <c r="CI9" i="4"/>
  <c r="BI41" i="4"/>
  <c r="AP28" i="4"/>
  <c r="BC52" i="4"/>
  <c r="CF28" i="4"/>
  <c r="AI24" i="4"/>
  <c r="CK17" i="4"/>
  <c r="BY46" i="4"/>
  <c r="CD10" i="4"/>
  <c r="Z36" i="4"/>
  <c r="BT33" i="4"/>
  <c r="AH70" i="4"/>
  <c r="AR44" i="4"/>
  <c r="BN19" i="4"/>
  <c r="AL20" i="4"/>
  <c r="BJ71" i="4"/>
  <c r="CJ3" i="4"/>
  <c r="AG56" i="4"/>
  <c r="CL15" i="4"/>
  <c r="CM7" i="4"/>
  <c r="CJ28" i="4"/>
  <c r="AG210" i="4"/>
  <c r="CT25" i="4"/>
  <c r="BU19" i="4"/>
  <c r="AQ10" i="4"/>
  <c r="BP22" i="4"/>
  <c r="BF32" i="4"/>
  <c r="BJ27" i="4"/>
  <c r="CT49" i="4"/>
  <c r="CR42" i="4"/>
  <c r="AI11" i="4"/>
  <c r="BO32" i="4"/>
  <c r="BZ65" i="4"/>
  <c r="AC30" i="4"/>
  <c r="CM55" i="4"/>
  <c r="BX44" i="4"/>
  <c r="AO20" i="4"/>
  <c r="AZ17" i="4"/>
  <c r="AK11" i="4"/>
  <c r="CC5" i="4"/>
  <c r="BI12" i="4"/>
  <c r="Z22" i="4"/>
  <c r="AB27" i="4"/>
  <c r="Z5" i="4"/>
  <c r="CB42" i="4"/>
  <c r="BL67" i="4"/>
  <c r="BD62" i="4"/>
  <c r="CH26" i="4"/>
  <c r="CJ18" i="4"/>
  <c r="AE20" i="4"/>
  <c r="BN27" i="4"/>
  <c r="CA16" i="4"/>
  <c r="AR20" i="4"/>
  <c r="AX8" i="4"/>
  <c r="CH15" i="4"/>
  <c r="BM15" i="4"/>
  <c r="CC38" i="4"/>
  <c r="BU47" i="4"/>
  <c r="BA45" i="4"/>
  <c r="CR40" i="4"/>
  <c r="BN41" i="4"/>
  <c r="CH33" i="4"/>
  <c r="CT59" i="4"/>
  <c r="AM74" i="4"/>
  <c r="BJ17" i="4"/>
  <c r="AQ52" i="4"/>
  <c r="CT20" i="4"/>
  <c r="CG15" i="4"/>
  <c r="CO62" i="4"/>
  <c r="CO84" i="4"/>
  <c r="AJ39" i="4"/>
  <c r="AN33" i="4"/>
  <c r="CH70" i="4"/>
  <c r="AS42" i="4"/>
  <c r="AY20" i="4"/>
  <c r="BJ7" i="4"/>
  <c r="BO4" i="4"/>
  <c r="CD35" i="4"/>
  <c r="CO86" i="4"/>
  <c r="CL53" i="4"/>
  <c r="BF122" i="4"/>
  <c r="AS15" i="4"/>
  <c r="AW52" i="4"/>
  <c r="CI21" i="4"/>
  <c r="BD24" i="4"/>
  <c r="AG191" i="4"/>
  <c r="BT24" i="4"/>
  <c r="AZ25" i="4"/>
  <c r="AT25" i="4"/>
  <c r="AG240" i="4"/>
  <c r="AM30" i="4"/>
  <c r="CH23" i="4"/>
  <c r="BN10" i="4"/>
  <c r="AQ12" i="4"/>
  <c r="AG118" i="4"/>
  <c r="AG301" i="4"/>
  <c r="BQ14" i="4"/>
  <c r="CR8" i="4"/>
  <c r="AG223" i="4"/>
  <c r="AG135" i="4"/>
  <c r="AG36" i="4"/>
  <c r="CQ17" i="4"/>
  <c r="AG70" i="4"/>
  <c r="CO9" i="4"/>
  <c r="CQ4" i="4"/>
  <c r="BO18" i="4"/>
  <c r="BA58" i="4"/>
  <c r="CR9" i="4"/>
  <c r="AG254" i="4"/>
  <c r="CM27" i="4"/>
  <c r="BY54" i="4"/>
  <c r="AH21" i="4"/>
  <c r="BH19" i="4"/>
  <c r="CD31" i="4"/>
  <c r="AB18" i="4"/>
  <c r="AG151" i="4"/>
  <c r="BP15" i="4"/>
  <c r="AG222" i="4"/>
  <c r="AI46" i="4"/>
  <c r="CE8" i="4"/>
  <c r="CS6" i="4"/>
  <c r="BQ33" i="4"/>
  <c r="AV42" i="4"/>
  <c r="BY3" i="4"/>
  <c r="AS4" i="4"/>
  <c r="CE18" i="4"/>
  <c r="CJ35" i="4"/>
  <c r="BJ39" i="4"/>
  <c r="CU38" i="4"/>
  <c r="CA15" i="4"/>
  <c r="CT54" i="4"/>
  <c r="AG26" i="4"/>
  <c r="AV12" i="4"/>
  <c r="BY47" i="4"/>
  <c r="CB23" i="4"/>
  <c r="AJ11" i="4"/>
  <c r="CL17" i="4"/>
  <c r="BM35" i="4"/>
  <c r="AG16" i="4"/>
  <c r="BI3" i="4"/>
  <c r="BI58" i="4"/>
  <c r="CH5" i="4"/>
  <c r="AD52" i="4"/>
  <c r="BJ21" i="4"/>
  <c r="BW9" i="4"/>
  <c r="BB20" i="4"/>
  <c r="AJ40" i="4"/>
  <c r="AL56" i="4"/>
  <c r="BX39" i="4"/>
  <c r="AK18" i="4"/>
  <c r="CJ12" i="4"/>
  <c r="AJ53" i="4"/>
  <c r="Z44" i="4"/>
  <c r="CI36" i="4"/>
  <c r="CQ15" i="4"/>
  <c r="BC8" i="4"/>
  <c r="AG116" i="4"/>
  <c r="BA33" i="4"/>
  <c r="AO6" i="4"/>
  <c r="AA18" i="4"/>
  <c r="CP8" i="4"/>
  <c r="BH15" i="4"/>
  <c r="BL28" i="4"/>
  <c r="BF54" i="4"/>
  <c r="CO15" i="4"/>
  <c r="BP56" i="4"/>
  <c r="CM8" i="4"/>
  <c r="AW56" i="4"/>
  <c r="BH9" i="4"/>
  <c r="AE24" i="4"/>
  <c r="CA18" i="4"/>
  <c r="AF20" i="4"/>
  <c r="BI18" i="4"/>
  <c r="CL19" i="4"/>
  <c r="AM53" i="4"/>
  <c r="CJ21" i="4"/>
  <c r="CJ4" i="4"/>
  <c r="BW10" i="4"/>
  <c r="CC6" i="4"/>
  <c r="BZ28" i="4"/>
  <c r="AS16" i="4"/>
  <c r="AN23" i="4"/>
  <c r="CO31" i="4"/>
  <c r="BS33" i="4"/>
  <c r="AC27" i="4"/>
  <c r="BO14" i="4"/>
  <c r="CU24" i="4"/>
  <c r="BN13" i="4"/>
  <c r="AO31" i="4"/>
  <c r="CO20" i="4"/>
  <c r="BI35" i="4"/>
  <c r="AA7" i="4"/>
  <c r="BX53" i="4"/>
  <c r="BZ42" i="4"/>
  <c r="CI8" i="4"/>
  <c r="CR17" i="4"/>
  <c r="AJ24" i="4"/>
  <c r="Z56" i="4"/>
  <c r="AP50" i="4"/>
  <c r="BF5" i="4"/>
  <c r="BM47" i="4"/>
  <c r="BZ3" i="4"/>
  <c r="AA40" i="4"/>
  <c r="AF22" i="4"/>
  <c r="AI4" i="4"/>
  <c r="BL38" i="4"/>
  <c r="CH54" i="4"/>
  <c r="BF8" i="4"/>
  <c r="BH57" i="4"/>
  <c r="BF17" i="4"/>
  <c r="BY74" i="4"/>
  <c r="BP30" i="4"/>
  <c r="AT15" i="4"/>
  <c r="BI26" i="4"/>
  <c r="BJ13" i="4"/>
  <c r="CJ13" i="4"/>
  <c r="CP10" i="4"/>
  <c r="BX40" i="4"/>
  <c r="CT50" i="4"/>
  <c r="AH8" i="4"/>
  <c r="AB31" i="4"/>
  <c r="AM44" i="4"/>
  <c r="CR51" i="4"/>
  <c r="AU57" i="4"/>
  <c r="BB23" i="4"/>
  <c r="AI31" i="4"/>
  <c r="CI38" i="4"/>
  <c r="BT25" i="4"/>
  <c r="AG148" i="4"/>
  <c r="AM11" i="4"/>
  <c r="BF10" i="4"/>
  <c r="BN6" i="4"/>
  <c r="AY13" i="4"/>
  <c r="AS34" i="4"/>
  <c r="BO19" i="4"/>
  <c r="AC14" i="4"/>
  <c r="BH40" i="4"/>
  <c r="BH30" i="4"/>
  <c r="CD40" i="4"/>
  <c r="AQ50" i="4"/>
  <c r="CH30" i="4"/>
  <c r="BK49" i="4"/>
  <c r="BB41" i="4"/>
  <c r="CN33" i="4"/>
  <c r="AG281" i="4"/>
  <c r="Z25" i="4"/>
  <c r="AS39" i="4"/>
  <c r="BN40" i="4"/>
  <c r="AQ34" i="4"/>
  <c r="AB10" i="4"/>
  <c r="BL6" i="4"/>
  <c r="BG39" i="4"/>
  <c r="CG22" i="4"/>
  <c r="CP27" i="4"/>
  <c r="CT33" i="4"/>
  <c r="AJ36" i="4"/>
  <c r="CA35" i="4"/>
  <c r="BH34" i="4"/>
  <c r="BP26" i="4"/>
  <c r="CH20" i="4"/>
  <c r="CL54" i="4"/>
  <c r="AE54" i="4"/>
  <c r="CR66" i="4"/>
  <c r="CB71" i="4"/>
  <c r="AN11" i="4"/>
  <c r="AF69" i="4"/>
  <c r="AZ29" i="4"/>
  <c r="BC65" i="4"/>
  <c r="CG51" i="4"/>
  <c r="CR61" i="4"/>
  <c r="CE59" i="4"/>
  <c r="AG108" i="4"/>
  <c r="CR37" i="4"/>
  <c r="BV30" i="4"/>
  <c r="BN32" i="4"/>
  <c r="CA17" i="4"/>
  <c r="CS14" i="4"/>
  <c r="BD38" i="4"/>
  <c r="CH14" i="4"/>
  <c r="AF41" i="4"/>
  <c r="AH25" i="4"/>
  <c r="AH45" i="4"/>
  <c r="AT18" i="4"/>
  <c r="BS15" i="4"/>
  <c r="AA35" i="4"/>
  <c r="AC44" i="4"/>
  <c r="BD44" i="4"/>
  <c r="CM15" i="4"/>
  <c r="AG63" i="4"/>
  <c r="BK32" i="4"/>
  <c r="AY46" i="4"/>
  <c r="CR33" i="4"/>
  <c r="CI28" i="4"/>
  <c r="CK16" i="4"/>
  <c r="CP15" i="4"/>
  <c r="BY16" i="4"/>
  <c r="AC5" i="4"/>
  <c r="AL28" i="4"/>
  <c r="CH22" i="4"/>
  <c r="AD56" i="4"/>
  <c r="AT9" i="4"/>
  <c r="CA11" i="4"/>
  <c r="AP4" i="4"/>
  <c r="BJ34" i="4"/>
  <c r="AG80" i="4"/>
  <c r="BO23" i="4"/>
  <c r="BW6" i="4"/>
  <c r="AS20" i="4"/>
  <c r="CC7" i="4"/>
  <c r="AQ14" i="4"/>
  <c r="AA17" i="4"/>
  <c r="CQ12" i="4"/>
  <c r="BB39" i="4"/>
  <c r="CD29" i="4"/>
  <c r="CE45" i="4"/>
  <c r="AS47" i="4"/>
  <c r="CR18" i="4"/>
  <c r="BO17" i="4"/>
  <c r="BW29" i="4"/>
  <c r="AJ37" i="4"/>
  <c r="AF25" i="4"/>
  <c r="CC10" i="4"/>
  <c r="CR3" i="4"/>
  <c r="AD13" i="4"/>
  <c r="CB45" i="4"/>
  <c r="BG18" i="4"/>
  <c r="BI33" i="4"/>
  <c r="BQ10" i="4"/>
  <c r="AY40" i="4"/>
  <c r="BE3" i="4"/>
  <c r="AG268" i="4"/>
  <c r="CS20" i="4"/>
  <c r="CA55" i="4"/>
  <c r="CL30" i="4"/>
  <c r="AY15" i="4"/>
  <c r="CS17" i="4"/>
  <c r="BV20" i="4"/>
  <c r="BA49" i="4"/>
  <c r="AR53" i="4"/>
  <c r="BS14" i="4"/>
  <c r="CS35" i="4"/>
  <c r="AX34" i="4"/>
  <c r="CO37" i="4"/>
  <c r="CL36" i="4"/>
  <c r="Z45" i="4"/>
  <c r="CQ3" i="4"/>
  <c r="BI39" i="4"/>
  <c r="Z26" i="4"/>
  <c r="BV70" i="4"/>
  <c r="BU15" i="4"/>
  <c r="AV14" i="4"/>
  <c r="AP58" i="4"/>
  <c r="CS45" i="4"/>
  <c r="BA6" i="4"/>
  <c r="AD47" i="4"/>
  <c r="BY27" i="4"/>
  <c r="CR21" i="4"/>
  <c r="BC3" i="4"/>
  <c r="AW35" i="4"/>
  <c r="BL36" i="4"/>
  <c r="AB51" i="4"/>
  <c r="BE54" i="4"/>
  <c r="CO25" i="4"/>
  <c r="AD45" i="4"/>
  <c r="CQ24" i="4"/>
  <c r="CM51" i="4"/>
  <c r="AU25" i="4"/>
  <c r="BS47" i="4"/>
  <c r="BU36" i="4"/>
  <c r="CU7" i="4"/>
  <c r="CH34" i="4"/>
  <c r="CR13" i="4"/>
  <c r="BC20" i="4"/>
  <c r="BV58" i="4"/>
  <c r="CI47" i="4"/>
  <c r="CR6" i="4"/>
  <c r="CT58" i="4"/>
  <c r="AW14" i="4"/>
  <c r="BG20" i="4"/>
  <c r="AV29" i="4"/>
  <c r="BR9" i="4"/>
  <c r="AL43" i="4"/>
  <c r="AJ38" i="4"/>
  <c r="AC84" i="4"/>
  <c r="BW15" i="4"/>
  <c r="AR60" i="4"/>
  <c r="AP21" i="4"/>
  <c r="BW24" i="4"/>
  <c r="BW36" i="4"/>
  <c r="AW73" i="4"/>
  <c r="BL45" i="4"/>
  <c r="CF42" i="4"/>
  <c r="CB19" i="4"/>
  <c r="BV28" i="4"/>
  <c r="BM64" i="4"/>
  <c r="BW80" i="4"/>
  <c r="AY65" i="4"/>
  <c r="AN42" i="4"/>
  <c r="AO10" i="4"/>
  <c r="BV4" i="4"/>
  <c r="AZ13" i="4"/>
  <c r="CC52" i="4"/>
  <c r="BT38" i="4"/>
  <c r="CS44" i="4"/>
  <c r="AJ35" i="4"/>
  <c r="BO33" i="4"/>
  <c r="AB41" i="4"/>
  <c r="BA36" i="4"/>
  <c r="AH34" i="4"/>
  <c r="AV61" i="4"/>
  <c r="CQ53" i="4"/>
  <c r="CF44" i="4"/>
  <c r="CK70" i="4"/>
  <c r="BB27" i="4"/>
  <c r="BQ39" i="4"/>
  <c r="CP59" i="4"/>
  <c r="CB32" i="4"/>
  <c r="AG45" i="4"/>
  <c r="BZ52" i="4"/>
  <c r="AW29" i="4"/>
  <c r="BW49" i="4"/>
  <c r="AA57" i="4"/>
  <c r="BH39" i="4"/>
  <c r="BO35" i="4"/>
  <c r="BO83" i="4"/>
  <c r="BQ9" i="4"/>
  <c r="BV19" i="4"/>
  <c r="AK3" i="4"/>
  <c r="BU45" i="4"/>
  <c r="AU3" i="4"/>
  <c r="AI27" i="4"/>
  <c r="AS52" i="4"/>
  <c r="AS50" i="4"/>
  <c r="BF7" i="4"/>
  <c r="BT23" i="4"/>
  <c r="BA23" i="4"/>
  <c r="AS24" i="4"/>
  <c r="CU53" i="4"/>
  <c r="BE52" i="4"/>
  <c r="BQ25" i="4"/>
  <c r="AC65" i="4"/>
  <c r="BD11" i="4"/>
  <c r="BP39" i="4"/>
  <c r="AQ4" i="4"/>
  <c r="AN38" i="4"/>
  <c r="AH26" i="4"/>
  <c r="CF12" i="4"/>
  <c r="AI23" i="4"/>
  <c r="AX29" i="4"/>
  <c r="CL56" i="4"/>
  <c r="AK46" i="4"/>
  <c r="BI49" i="4"/>
  <c r="BE61" i="4"/>
  <c r="BE58" i="4"/>
  <c r="BG61" i="4"/>
  <c r="AZ31" i="4"/>
  <c r="AX69" i="4"/>
  <c r="BH35" i="4"/>
  <c r="BU3" i="4"/>
  <c r="BG23" i="4"/>
  <c r="BA24" i="4"/>
  <c r="BU21" i="4"/>
  <c r="BT75" i="4"/>
  <c r="BJ4" i="4"/>
  <c r="AD15" i="4"/>
  <c r="BX15" i="4"/>
  <c r="CT30" i="4"/>
  <c r="BH44" i="4"/>
  <c r="BY50" i="4"/>
  <c r="AT28" i="4"/>
  <c r="AN30" i="4"/>
  <c r="CQ19" i="4"/>
  <c r="BC25" i="4"/>
  <c r="AW31" i="4"/>
  <c r="AF18" i="4"/>
  <c r="AQ61" i="4"/>
  <c r="Z32" i="4"/>
  <c r="AQ49" i="4"/>
  <c r="AK39" i="4"/>
  <c r="CK31" i="4"/>
  <c r="BG51" i="4"/>
  <c r="AX36" i="4"/>
  <c r="BX12" i="4"/>
  <c r="CP16" i="4"/>
  <c r="BS19" i="4"/>
  <c r="BF15" i="4"/>
  <c r="Z30" i="4"/>
  <c r="AV59" i="4"/>
  <c r="BH53" i="4"/>
  <c r="BQ18" i="4"/>
  <c r="BP25" i="4"/>
  <c r="CP31" i="4"/>
  <c r="AE21" i="4"/>
  <c r="AC62" i="4"/>
  <c r="BN16" i="4"/>
  <c r="AL23" i="4"/>
  <c r="CO18" i="4"/>
  <c r="CM25" i="4"/>
  <c r="BI112" i="4"/>
  <c r="AH17" i="4"/>
  <c r="AG62" i="4"/>
  <c r="BM21" i="4"/>
  <c r="AR36" i="4"/>
  <c r="AS35" i="4"/>
  <c r="CM23" i="4"/>
  <c r="Z14" i="4"/>
  <c r="AS37" i="4"/>
  <c r="BX42" i="4"/>
  <c r="BT7" i="4"/>
  <c r="BL16" i="4"/>
  <c r="BK19" i="4"/>
  <c r="AH23" i="4"/>
  <c r="CM3" i="4"/>
  <c r="AS55" i="4"/>
  <c r="Z67" i="4"/>
  <c r="AU52" i="4"/>
  <c r="BR75" i="4"/>
  <c r="CT117" i="4"/>
  <c r="AZ106" i="4"/>
  <c r="CH124" i="4"/>
  <c r="AG90" i="4"/>
  <c r="Z7" i="4"/>
  <c r="BB52" i="4"/>
  <c r="BJ23" i="4"/>
  <c r="BR11" i="4"/>
  <c r="CN18" i="4"/>
  <c r="BK28" i="4"/>
  <c r="AO34" i="4"/>
  <c r="AR10" i="4"/>
  <c r="BH21" i="4"/>
  <c r="AX22" i="4"/>
  <c r="AF33" i="4"/>
  <c r="CH32" i="4"/>
  <c r="AD46" i="4"/>
  <c r="AR54" i="4"/>
  <c r="BI32" i="4"/>
  <c r="AD58" i="4"/>
  <c r="BT62" i="4"/>
  <c r="BE46" i="4"/>
  <c r="BI57" i="4"/>
  <c r="BM17" i="4"/>
  <c r="CO26" i="4"/>
  <c r="AH31" i="4"/>
  <c r="AQ27" i="4"/>
  <c r="BS53" i="4"/>
  <c r="CQ14" i="4"/>
  <c r="AE37" i="4"/>
  <c r="BD32" i="4"/>
  <c r="CB36" i="4"/>
  <c r="BY30" i="4"/>
  <c r="AZ39" i="4"/>
  <c r="AO17" i="4"/>
  <c r="CC54" i="4"/>
  <c r="AH12" i="4"/>
  <c r="BS55" i="4"/>
  <c r="BD46" i="4"/>
  <c r="BR67" i="4"/>
  <c r="AN20" i="4"/>
  <c r="BK38" i="4"/>
  <c r="BR38" i="4"/>
  <c r="AL80" i="4"/>
  <c r="CK22" i="4"/>
  <c r="BA42" i="4"/>
  <c r="BE106" i="4"/>
  <c r="AT29" i="4"/>
  <c r="CC13" i="4"/>
  <c r="AQ8" i="4"/>
  <c r="CK41" i="4"/>
  <c r="BS124" i="4"/>
  <c r="CG41" i="4"/>
  <c r="AS17" i="4"/>
  <c r="CK8" i="4"/>
  <c r="AB15" i="4"/>
  <c r="AB56" i="4"/>
  <c r="CO35" i="4"/>
  <c r="CA44" i="4"/>
  <c r="AW18" i="4"/>
  <c r="BH4" i="4"/>
  <c r="Z61" i="4"/>
  <c r="BS49" i="4"/>
  <c r="BG54" i="4"/>
  <c r="AN82" i="4"/>
  <c r="BZ70" i="4"/>
  <c r="BU92" i="4"/>
  <c r="BX20" i="4"/>
  <c r="BK67" i="4"/>
  <c r="AA109" i="4"/>
  <c r="AP8" i="4"/>
  <c r="AG37" i="4"/>
  <c r="AG28" i="4"/>
  <c r="BT19" i="4"/>
  <c r="CC31" i="4"/>
  <c r="AG32" i="4"/>
  <c r="CS10" i="4"/>
  <c r="AY3" i="4"/>
  <c r="BC53" i="4"/>
  <c r="AW12" i="4"/>
  <c r="BG34" i="4"/>
  <c r="BH25" i="4"/>
  <c r="AD17" i="4"/>
  <c r="BS24" i="4"/>
  <c r="BV45" i="4"/>
  <c r="CA9" i="4"/>
  <c r="AV13" i="4"/>
  <c r="BX21" i="4"/>
  <c r="CD28" i="4"/>
  <c r="AG20" i="4"/>
  <c r="AY5" i="4"/>
  <c r="BF58" i="4"/>
  <c r="Z12" i="4"/>
  <c r="AG82" i="4"/>
  <c r="CF14" i="4"/>
  <c r="BH20" i="4"/>
  <c r="CA10" i="4"/>
  <c r="CA46" i="4"/>
  <c r="BI47" i="4"/>
  <c r="BA17" i="4"/>
  <c r="BV12" i="4"/>
  <c r="CB35" i="4"/>
  <c r="AJ22" i="4"/>
  <c r="CE31" i="4"/>
  <c r="BC44" i="4"/>
  <c r="CH4" i="4"/>
  <c r="AE42" i="4"/>
  <c r="AJ8" i="4"/>
  <c r="AY8" i="4"/>
  <c r="BD41" i="4"/>
  <c r="AE18" i="4"/>
  <c r="Z54" i="4"/>
  <c r="AS13" i="4"/>
  <c r="AU33" i="4"/>
  <c r="AG289" i="4"/>
  <c r="BT11" i="4"/>
  <c r="AU51" i="4"/>
  <c r="BV22" i="4"/>
  <c r="CI51" i="4"/>
  <c r="BD4" i="4"/>
  <c r="BH11" i="4"/>
  <c r="BO57" i="4"/>
  <c r="BF40" i="4"/>
  <c r="AK54" i="4"/>
  <c r="CK10" i="4"/>
  <c r="CU36" i="4"/>
  <c r="BI45" i="4"/>
  <c r="CK37" i="4"/>
  <c r="AM18" i="4"/>
  <c r="CD30" i="4"/>
  <c r="CH68" i="4"/>
  <c r="AY61" i="4"/>
  <c r="CN60" i="4"/>
  <c r="AN49" i="4"/>
  <c r="CO17" i="4"/>
  <c r="CQ31" i="4"/>
  <c r="BO55" i="4"/>
  <c r="AV17" i="4"/>
  <c r="BC15" i="4"/>
  <c r="AY55" i="4"/>
  <c r="AI39" i="4"/>
  <c r="AY52" i="4"/>
  <c r="CP65" i="4"/>
  <c r="BS57" i="4"/>
  <c r="BM59" i="4"/>
  <c r="AY30" i="4"/>
  <c r="AC106" i="4"/>
  <c r="CA62" i="4"/>
  <c r="AG84" i="4"/>
  <c r="AC16" i="4"/>
  <c r="BA19" i="4"/>
  <c r="BY10" i="4"/>
  <c r="CE24" i="4"/>
  <c r="AY22" i="4"/>
  <c r="CJ8" i="4"/>
  <c r="BE35" i="4"/>
  <c r="AL21" i="4"/>
  <c r="BC27" i="4"/>
  <c r="BN12" i="4"/>
  <c r="BU17" i="4"/>
  <c r="Z4" i="4"/>
  <c r="CR44" i="4"/>
  <c r="CU44" i="4"/>
  <c r="BZ27" i="4"/>
  <c r="BE13" i="4"/>
  <c r="AX50" i="4"/>
  <c r="AZ52" i="4"/>
  <c r="BP52" i="4"/>
  <c r="CL27" i="4"/>
  <c r="BI7" i="4"/>
  <c r="CL44" i="4"/>
  <c r="AV9" i="4"/>
  <c r="AC34" i="4"/>
  <c r="BU11" i="4"/>
  <c r="AA49" i="4"/>
  <c r="AD27" i="4"/>
  <c r="AZ37" i="4"/>
  <c r="AU15" i="4"/>
  <c r="AO47" i="4"/>
  <c r="CC20" i="4"/>
  <c r="BL5" i="4"/>
  <c r="AT27" i="4"/>
  <c r="AW66" i="4"/>
  <c r="CM52" i="4"/>
  <c r="CD64" i="4"/>
  <c r="CH69" i="4"/>
  <c r="AC49" i="4"/>
  <c r="BB7" i="4"/>
  <c r="AI18" i="4"/>
  <c r="CH38" i="4"/>
  <c r="AF7" i="4"/>
  <c r="AO9" i="4"/>
  <c r="CD3" i="4"/>
  <c r="BL3" i="4"/>
  <c r="CN19" i="4"/>
  <c r="CR23" i="4"/>
  <c r="AJ7" i="4"/>
  <c r="AA6" i="4"/>
  <c r="BL26" i="4"/>
  <c r="BV9" i="4"/>
  <c r="BP92" i="4"/>
  <c r="BH111" i="4"/>
  <c r="AL77" i="4"/>
  <c r="CE91" i="4"/>
  <c r="AH99" i="4"/>
  <c r="BR89" i="4"/>
  <c r="AD114" i="4"/>
  <c r="AG245" i="4"/>
  <c r="AQ6" i="4"/>
  <c r="AK21" i="4"/>
  <c r="BZ24" i="4"/>
  <c r="CL25" i="4"/>
  <c r="CA31" i="4"/>
  <c r="CI13" i="4"/>
  <c r="AM14" i="4"/>
  <c r="CT9" i="4"/>
  <c r="BO36" i="4"/>
  <c r="AU17" i="4"/>
  <c r="AQ28" i="4"/>
  <c r="BY35" i="4"/>
  <c r="CJ32" i="4"/>
  <c r="BG30" i="4"/>
  <c r="AW28" i="4"/>
  <c r="CR7" i="4"/>
  <c r="BI40" i="4"/>
  <c r="Z37" i="4"/>
  <c r="BA61" i="4"/>
  <c r="CA26" i="4"/>
  <c r="CO12" i="4"/>
  <c r="CR29" i="4"/>
  <c r="AA38" i="4"/>
  <c r="BJ41" i="4"/>
  <c r="AZ40" i="4"/>
  <c r="BY70" i="4"/>
  <c r="CF72" i="4"/>
  <c r="AW11" i="4"/>
  <c r="AR4" i="4"/>
  <c r="AH13" i="4"/>
  <c r="CP38" i="4"/>
  <c r="BL9" i="4"/>
  <c r="BU33" i="4"/>
  <c r="AX3" i="4"/>
  <c r="CO11" i="4"/>
  <c r="AH19" i="4"/>
  <c r="AH66" i="4"/>
  <c r="AX62" i="4"/>
  <c r="AM36" i="4"/>
  <c r="BA51" i="4"/>
  <c r="BG58" i="4"/>
  <c r="BU37" i="4"/>
  <c r="AI65" i="4"/>
  <c r="BF29" i="4"/>
  <c r="BE9" i="4"/>
  <c r="AD32" i="4"/>
  <c r="CB5" i="4"/>
  <c r="BQ11" i="4"/>
  <c r="BI56" i="4"/>
  <c r="BZ6" i="4"/>
  <c r="BN28" i="4"/>
  <c r="BV14" i="4"/>
  <c r="BR47" i="4"/>
  <c r="AF10" i="4"/>
  <c r="CA71" i="4"/>
  <c r="AD34" i="4"/>
  <c r="AD41" i="4"/>
  <c r="BN37" i="4"/>
  <c r="AQ89" i="4"/>
  <c r="AV56" i="4"/>
  <c r="BC60" i="4"/>
  <c r="BK58" i="4"/>
  <c r="BB134" i="4"/>
  <c r="AR26" i="4"/>
  <c r="AU11" i="4"/>
  <c r="CD36" i="4"/>
  <c r="BK13" i="4"/>
  <c r="AI41" i="4"/>
  <c r="CC40" i="4"/>
  <c r="AX41" i="4"/>
  <c r="CN26" i="4"/>
  <c r="AH54" i="4"/>
  <c r="CB21" i="4"/>
  <c r="BN58" i="4"/>
  <c r="CE17" i="4"/>
  <c r="AY56" i="4"/>
  <c r="AH5" i="4"/>
  <c r="AL46" i="4"/>
  <c r="AE25" i="4"/>
  <c r="BL46" i="4"/>
  <c r="AD19" i="4"/>
  <c r="BT8" i="4"/>
  <c r="AT125" i="4"/>
  <c r="AZ5" i="4"/>
  <c r="BI4" i="4"/>
  <c r="AA32" i="4"/>
  <c r="BH17" i="4"/>
  <c r="AR19" i="4"/>
  <c r="BZ25" i="4"/>
  <c r="BX57" i="4"/>
  <c r="CM31" i="4"/>
  <c r="CF30" i="4"/>
  <c r="AG42" i="4"/>
  <c r="AG225" i="4"/>
  <c r="AV5" i="4"/>
  <c r="AG9" i="4"/>
  <c r="AG217" i="4"/>
  <c r="BX13" i="4"/>
  <c r="BW19" i="4"/>
  <c r="CH43" i="4"/>
  <c r="AG279" i="4"/>
  <c r="CP23" i="4"/>
  <c r="BG4" i="4"/>
  <c r="CH28" i="4"/>
  <c r="BZ29" i="4"/>
  <c r="BP21" i="4"/>
  <c r="AU22" i="4"/>
  <c r="BA35" i="4"/>
  <c r="AQ31" i="4"/>
  <c r="BI34" i="4"/>
  <c r="AJ60" i="4"/>
  <c r="AE53" i="4"/>
  <c r="AA23" i="4"/>
  <c r="BS9" i="4"/>
  <c r="AJ43" i="4"/>
  <c r="AQ15" i="4"/>
  <c r="BC9" i="4"/>
  <c r="AR18" i="4"/>
  <c r="AX4" i="4"/>
  <c r="CK43" i="4"/>
  <c r="AL35" i="4"/>
  <c r="Z81" i="4"/>
  <c r="AF3" i="4"/>
  <c r="BJ8" i="4"/>
  <c r="AU6" i="4"/>
  <c r="CF26" i="4"/>
  <c r="AG216" i="4"/>
  <c r="CK28" i="4"/>
  <c r="BV3" i="4"/>
  <c r="BV17" i="4"/>
  <c r="BU22" i="4"/>
  <c r="BT36" i="4"/>
  <c r="AA22" i="4"/>
  <c r="BP27" i="4"/>
  <c r="AB38" i="4"/>
  <c r="AF12" i="4"/>
  <c r="AT53" i="4"/>
  <c r="BX4" i="4"/>
  <c r="AO58" i="4"/>
  <c r="BP43" i="4"/>
  <c r="BU42" i="4"/>
  <c r="AG134" i="4"/>
  <c r="BN25" i="4"/>
  <c r="CP3" i="4"/>
  <c r="BI10" i="4"/>
  <c r="CT3" i="4"/>
  <c r="AA4" i="4"/>
  <c r="CJ38" i="4"/>
  <c r="AC32" i="4"/>
  <c r="BT34" i="4"/>
  <c r="BO11" i="4"/>
  <c r="BQ108" i="4"/>
  <c r="CQ21" i="4"/>
  <c r="AB89" i="4"/>
  <c r="CP45" i="4"/>
  <c r="BA18" i="4"/>
  <c r="AL42" i="4"/>
  <c r="AL5" i="4"/>
  <c r="BC31" i="4"/>
  <c r="CI16" i="4"/>
  <c r="CQ34" i="4"/>
  <c r="CQ36" i="4"/>
  <c r="CN3" i="4"/>
  <c r="AF26" i="4"/>
  <c r="BL50" i="4"/>
  <c r="CB25" i="4"/>
  <c r="BW14" i="4"/>
  <c r="BG46" i="4"/>
  <c r="AS36" i="4"/>
  <c r="AL29" i="4"/>
  <c r="AX91" i="4"/>
  <c r="AK14" i="4"/>
  <c r="AL12" i="4"/>
  <c r="AW24" i="4"/>
  <c r="BI14" i="4"/>
  <c r="BM52" i="4"/>
  <c r="AZ47" i="4"/>
  <c r="CA8" i="4"/>
  <c r="CH21" i="4"/>
  <c r="AV28" i="4"/>
  <c r="BB17" i="4"/>
  <c r="CG23" i="4"/>
  <c r="BX27" i="4"/>
  <c r="AD8" i="4"/>
  <c r="AV41" i="4"/>
  <c r="BI17" i="4"/>
  <c r="AJ27" i="4"/>
  <c r="BF37" i="4"/>
  <c r="BF50" i="4"/>
  <c r="CF65" i="4"/>
  <c r="AK77" i="4"/>
  <c r="CS18" i="4"/>
  <c r="AN29" i="4"/>
  <c r="AR40" i="4"/>
  <c r="CL21" i="4"/>
  <c r="CU11" i="4"/>
  <c r="AW51" i="4"/>
  <c r="CE50" i="4"/>
  <c r="AJ17" i="4"/>
  <c r="BR52" i="4"/>
  <c r="AH35" i="4"/>
  <c r="CL47" i="4"/>
  <c r="CS40" i="4"/>
  <c r="BJ18" i="4"/>
  <c r="AD64" i="4"/>
  <c r="AJ65" i="4"/>
  <c r="CO52" i="4"/>
  <c r="BP41" i="4"/>
  <c r="AR67" i="4"/>
  <c r="AF61" i="4"/>
  <c r="BB47" i="4"/>
  <c r="AV35" i="4"/>
  <c r="BY20" i="4"/>
  <c r="BR30" i="4"/>
  <c r="AG49" i="4"/>
  <c r="CJ24" i="4"/>
  <c r="BP40" i="4"/>
  <c r="AZ27" i="4"/>
  <c r="BA13" i="4"/>
  <c r="AC31" i="4"/>
  <c r="BT17" i="4"/>
  <c r="AD54" i="4"/>
  <c r="BR22" i="4"/>
  <c r="BH49" i="4"/>
  <c r="AC23" i="4"/>
  <c r="AJ55" i="4"/>
  <c r="BT40" i="4"/>
  <c r="AU50" i="4"/>
  <c r="BR20" i="4"/>
  <c r="BW108" i="4"/>
  <c r="CM4" i="4"/>
  <c r="Z8" i="4"/>
  <c r="CQ22" i="4"/>
  <c r="CJ27" i="4"/>
  <c r="AI14" i="4"/>
  <c r="CJ78" i="4"/>
  <c r="BM28" i="4"/>
  <c r="BZ4" i="4"/>
  <c r="AK6" i="4"/>
  <c r="CE37" i="4"/>
  <c r="CM57" i="4"/>
  <c r="CC24" i="4"/>
  <c r="BH32" i="4"/>
  <c r="BD29" i="4"/>
  <c r="AV19" i="4"/>
  <c r="BU8" i="4"/>
  <c r="AR39" i="4"/>
  <c r="AC25" i="4"/>
  <c r="BN77" i="4"/>
  <c r="AM94" i="4"/>
  <c r="CQ40" i="4"/>
  <c r="CC3" i="4"/>
  <c r="AQ41" i="4"/>
  <c r="BO20" i="4"/>
  <c r="CE30" i="4"/>
  <c r="BJ52" i="4"/>
  <c r="AH63" i="4"/>
  <c r="CG50" i="4"/>
  <c r="AN28" i="4"/>
  <c r="CK39" i="4"/>
  <c r="BD14" i="4"/>
  <c r="AQ11" i="4"/>
  <c r="AY58" i="4"/>
  <c r="BX22" i="4"/>
  <c r="CH7" i="4"/>
  <c r="BA47" i="4"/>
  <c r="CD49" i="4"/>
  <c r="CC115" i="4"/>
  <c r="CA38" i="4"/>
  <c r="BB40" i="4"/>
  <c r="BW53" i="4"/>
  <c r="CH47" i="4"/>
  <c r="BV51" i="4"/>
  <c r="BY64" i="4"/>
  <c r="CE55" i="4"/>
  <c r="AX31" i="4"/>
  <c r="BK12" i="4"/>
  <c r="BO22" i="4"/>
  <c r="AA14" i="4"/>
  <c r="BK10" i="4"/>
  <c r="BZ14" i="4"/>
  <c r="AF9" i="4"/>
  <c r="CC15" i="4"/>
  <c r="CR57" i="4"/>
  <c r="AZ3" i="4"/>
  <c r="BU6" i="4"/>
  <c r="AL30" i="4"/>
  <c r="CT38" i="4"/>
  <c r="CP46" i="4"/>
  <c r="CE76" i="4"/>
  <c r="CD43" i="4"/>
  <c r="AS70" i="4"/>
  <c r="AI45" i="4"/>
  <c r="CU93" i="4"/>
  <c r="CT4" i="4"/>
  <c r="AJ12" i="4"/>
  <c r="CI5" i="4"/>
  <c r="AD5" i="4"/>
  <c r="AL22" i="4"/>
  <c r="AO11" i="4"/>
  <c r="BW12" i="4"/>
  <c r="CP47" i="4"/>
  <c r="CK13" i="4"/>
  <c r="AM35" i="4"/>
  <c r="AQ44" i="4"/>
  <c r="BM22" i="4"/>
  <c r="BY58" i="4"/>
  <c r="CS26" i="4"/>
  <c r="CS56" i="4"/>
  <c r="BI27" i="4"/>
  <c r="AX46" i="4"/>
  <c r="CD37" i="4"/>
  <c r="Z43" i="4"/>
  <c r="AZ9" i="4"/>
  <c r="CT22" i="4"/>
  <c r="CS32" i="4"/>
  <c r="CC29" i="4"/>
  <c r="AD26" i="4"/>
  <c r="BZ79" i="4"/>
  <c r="AL9" i="4"/>
  <c r="BP57" i="4"/>
  <c r="AG251" i="4"/>
  <c r="BY9" i="4"/>
  <c r="BG15" i="4"/>
  <c r="BK44" i="4"/>
  <c r="CI17" i="4"/>
  <c r="BO12" i="4"/>
  <c r="AE46" i="4"/>
  <c r="AE28" i="4"/>
  <c r="BW28" i="4"/>
  <c r="AF59" i="4"/>
  <c r="AZ26" i="4"/>
  <c r="AB70" i="4"/>
  <c r="BL27" i="4"/>
  <c r="BZ11" i="4"/>
  <c r="AT73" i="4"/>
  <c r="AB23" i="4"/>
  <c r="BQ97" i="4"/>
  <c r="BU50" i="4"/>
  <c r="BI5" i="4"/>
  <c r="AT32" i="4"/>
  <c r="BJ45" i="4"/>
  <c r="AW80" i="4"/>
  <c r="BL19" i="4"/>
  <c r="CO44" i="4"/>
  <c r="AN7" i="4"/>
  <c r="CC17" i="4"/>
  <c r="AE35" i="4"/>
  <c r="BA50" i="4"/>
  <c r="AU5" i="4"/>
  <c r="CN10" i="4"/>
  <c r="CE29" i="4"/>
  <c r="CE27" i="4"/>
  <c r="AS40" i="4"/>
  <c r="AV54" i="4"/>
  <c r="BC81" i="4"/>
  <c r="CL58" i="4"/>
  <c r="BJ15" i="4"/>
  <c r="CB15" i="4"/>
  <c r="AZ8" i="4"/>
  <c r="AK12" i="4"/>
  <c r="BZ10" i="4"/>
  <c r="BW25" i="4"/>
  <c r="AA13" i="4"/>
  <c r="BO31" i="4"/>
  <c r="AI40" i="4"/>
  <c r="BL86" i="4"/>
  <c r="BE12" i="4"/>
  <c r="AW3" i="4"/>
  <c r="BX46" i="4"/>
  <c r="CJ46" i="4"/>
  <c r="CF36" i="4"/>
  <c r="BB56" i="4"/>
  <c r="AV55" i="4"/>
  <c r="CH35" i="4"/>
  <c r="CM13" i="4"/>
  <c r="CQ26" i="4"/>
  <c r="BP49" i="4"/>
  <c r="AX45" i="4"/>
  <c r="BQ15" i="4"/>
  <c r="AM56" i="4"/>
  <c r="BQ51" i="4"/>
  <c r="AJ4" i="4"/>
  <c r="BL29" i="4"/>
  <c r="AY26" i="4"/>
  <c r="CU21" i="4"/>
  <c r="BR62" i="4"/>
  <c r="AO14" i="4"/>
  <c r="BB35" i="4"/>
  <c r="AA25" i="4"/>
  <c r="BJ29" i="4"/>
  <c r="AY45" i="4"/>
  <c r="AV87" i="4"/>
  <c r="CL31" i="4"/>
  <c r="AX56" i="4"/>
  <c r="AW23" i="4"/>
  <c r="CS34" i="4"/>
  <c r="CD17" i="4"/>
  <c r="BG6" i="4"/>
  <c r="BB16" i="4"/>
  <c r="CL20" i="4"/>
  <c r="BG38" i="4"/>
  <c r="AY17" i="4"/>
  <c r="BD27" i="4"/>
  <c r="BR36" i="4"/>
  <c r="AH16" i="4"/>
  <c r="CP28" i="4"/>
  <c r="BF18" i="4"/>
  <c r="AD71" i="4"/>
  <c r="BJ56" i="4"/>
  <c r="BM46" i="4"/>
  <c r="AX73" i="4"/>
  <c r="AO27" i="4"/>
  <c r="AY28" i="4"/>
  <c r="CM110" i="4"/>
  <c r="BM7" i="4"/>
  <c r="AH27" i="4"/>
  <c r="AZ12" i="4"/>
  <c r="AQ45" i="4"/>
  <c r="BK14" i="4"/>
  <c r="AW53" i="4"/>
  <c r="CC50" i="4"/>
  <c r="AM58" i="4"/>
  <c r="CP83" i="4"/>
  <c r="BS93" i="4"/>
  <c r="CJ64" i="4"/>
  <c r="CC68" i="4"/>
  <c r="AG255" i="4"/>
  <c r="CN29" i="4"/>
  <c r="CU23" i="4"/>
  <c r="AE7" i="4"/>
  <c r="BB8" i="4"/>
  <c r="BG53" i="4"/>
  <c r="BW38" i="4"/>
  <c r="AT39" i="4"/>
  <c r="BM66" i="4"/>
  <c r="CS25" i="4"/>
  <c r="CN57" i="4"/>
  <c r="CU19" i="4"/>
  <c r="BC41" i="4"/>
  <c r="CM6" i="4"/>
  <c r="CJ42" i="4"/>
  <c r="AP17" i="4"/>
  <c r="CS38" i="4"/>
  <c r="AM15" i="4"/>
  <c r="BA66" i="4"/>
  <c r="BM62" i="4"/>
  <c r="CC25" i="4"/>
  <c r="BI60" i="4"/>
  <c r="AW58" i="4"/>
  <c r="AJ80" i="4"/>
  <c r="BF44" i="4"/>
  <c r="BT91" i="4"/>
  <c r="BG70" i="4"/>
  <c r="BW95" i="4"/>
  <c r="AI13" i="4"/>
  <c r="BS12" i="4"/>
  <c r="CT32" i="4"/>
  <c r="CQ63" i="4"/>
  <c r="CP36" i="4"/>
  <c r="AY71" i="4"/>
  <c r="CN49" i="4"/>
  <c r="BJ66" i="4"/>
  <c r="AM78" i="4"/>
  <c r="CI49" i="4"/>
  <c r="BX23" i="4"/>
  <c r="BL59" i="4"/>
  <c r="AB47" i="4"/>
  <c r="AE57" i="4"/>
  <c r="BD6" i="4"/>
  <c r="AO13" i="4"/>
  <c r="BX56" i="4"/>
  <c r="AS82" i="4"/>
  <c r="AJ30" i="4"/>
  <c r="BD26" i="4"/>
  <c r="AM29" i="4"/>
  <c r="BA10" i="4"/>
  <c r="AM64" i="4"/>
  <c r="BZ5" i="4"/>
  <c r="BW65" i="4"/>
  <c r="CN25" i="4"/>
  <c r="CN44" i="4"/>
  <c r="CN50" i="4"/>
  <c r="AB63" i="4"/>
  <c r="AY31" i="4"/>
  <c r="BL56" i="4"/>
  <c r="AV73" i="4"/>
  <c r="AO89" i="4"/>
  <c r="BV41" i="4"/>
  <c r="CH29" i="4"/>
  <c r="CK50" i="4"/>
  <c r="CU12" i="4"/>
  <c r="CI19" i="4"/>
  <c r="AF6" i="4"/>
  <c r="AU23" i="4"/>
  <c r="CS50" i="4"/>
  <c r="AW42" i="4"/>
  <c r="CG20" i="4"/>
  <c r="AU4" i="4"/>
  <c r="BI36" i="4"/>
  <c r="AH69" i="4"/>
  <c r="BC39" i="4"/>
  <c r="CC30" i="4"/>
  <c r="BW43" i="4"/>
  <c r="BY18" i="4"/>
  <c r="CP20" i="4"/>
  <c r="AC29" i="4"/>
  <c r="AZ46" i="4"/>
  <c r="BV72" i="4"/>
  <c r="BH45" i="4"/>
  <c r="BF56" i="4"/>
  <c r="AD39" i="4"/>
  <c r="CT69" i="4"/>
  <c r="AT16" i="4"/>
  <c r="CL40" i="4"/>
  <c r="CS70" i="4"/>
  <c r="CL70" i="4"/>
  <c r="AW78" i="4"/>
  <c r="AL53" i="4"/>
  <c r="BL58" i="4"/>
  <c r="AY11" i="4"/>
  <c r="CB51" i="4"/>
  <c r="BT29" i="4"/>
  <c r="BC21" i="4"/>
  <c r="AC51" i="4"/>
  <c r="AV33" i="4"/>
  <c r="BN75" i="4"/>
  <c r="AU107" i="4"/>
  <c r="AS61" i="4"/>
  <c r="AU9" i="4"/>
  <c r="AO57" i="4"/>
  <c r="AQ62" i="4"/>
  <c r="AO50" i="4"/>
  <c r="BO104" i="4"/>
  <c r="AL51" i="4"/>
  <c r="BZ94" i="4"/>
  <c r="BM44" i="4"/>
  <c r="CC33" i="4"/>
  <c r="Z9" i="4"/>
  <c r="BW21" i="4"/>
  <c r="Z31" i="4"/>
  <c r="CB64" i="4"/>
  <c r="AU26" i="4"/>
  <c r="AF29" i="4"/>
  <c r="AI42" i="4"/>
  <c r="CO24" i="4"/>
  <c r="AX30" i="4"/>
  <c r="AR29" i="4"/>
  <c r="CT77" i="4"/>
  <c r="BQ58" i="4"/>
  <c r="CC22" i="4"/>
  <c r="BN82" i="4"/>
  <c r="BM32" i="4"/>
  <c r="AK64" i="4"/>
  <c r="BR100" i="4"/>
  <c r="AV122" i="4"/>
  <c r="AA104" i="4"/>
  <c r="BC46" i="4"/>
  <c r="AE65" i="4"/>
  <c r="CR30" i="4"/>
  <c r="CU18" i="4"/>
  <c r="AL6" i="4"/>
  <c r="AL24" i="4"/>
  <c r="AT47" i="4"/>
  <c r="CI34" i="4"/>
  <c r="AV20" i="4"/>
  <c r="BT70" i="4"/>
  <c r="AL41" i="4"/>
  <c r="AL69" i="4"/>
  <c r="BT52" i="4"/>
  <c r="BZ19" i="4"/>
  <c r="CO57" i="4"/>
  <c r="CO70" i="4"/>
  <c r="AJ29" i="4"/>
  <c r="AS18" i="4"/>
  <c r="AI3" i="4"/>
  <c r="CA20" i="4"/>
  <c r="CK54" i="4"/>
  <c r="BG35" i="4"/>
  <c r="Z46" i="4"/>
  <c r="AI75" i="4"/>
  <c r="CD51" i="4"/>
  <c r="CC23" i="4"/>
  <c r="CA36" i="4"/>
  <c r="BQ70" i="4"/>
  <c r="CG47" i="4"/>
  <c r="CQ120" i="4"/>
  <c r="BV13" i="4"/>
  <c r="AH80" i="4"/>
  <c r="CE3" i="4"/>
  <c r="CA27" i="4"/>
  <c r="BT54" i="4"/>
  <c r="AO30" i="4"/>
  <c r="CH45" i="4"/>
  <c r="CN114" i="4"/>
  <c r="AU71" i="4"/>
  <c r="BK70" i="4"/>
  <c r="BM26" i="4"/>
  <c r="BO44" i="4"/>
  <c r="CD44" i="4"/>
  <c r="CU40" i="4"/>
  <c r="BQ69" i="4"/>
  <c r="AV45" i="4"/>
  <c r="CD26" i="4"/>
  <c r="BM10" i="4"/>
  <c r="AF8" i="4"/>
  <c r="CJ25" i="4"/>
  <c r="BY32" i="4"/>
  <c r="BQ30" i="4"/>
  <c r="AY33" i="4"/>
  <c r="BH24" i="4"/>
  <c r="CE23" i="4"/>
  <c r="BF16" i="4"/>
  <c r="BT44" i="4"/>
  <c r="AR14" i="4"/>
  <c r="BW16" i="4"/>
  <c r="BD49" i="4"/>
  <c r="CH39" i="4"/>
  <c r="CH62" i="4"/>
  <c r="BA52" i="4"/>
  <c r="AM10" i="4"/>
  <c r="BP38" i="4"/>
  <c r="CH27" i="4"/>
  <c r="AV36" i="4"/>
  <c r="AM8" i="4"/>
  <c r="AW38" i="4"/>
  <c r="CU34" i="4"/>
  <c r="BS56" i="4"/>
  <c r="AB34" i="4"/>
  <c r="CS24" i="4"/>
  <c r="BZ32" i="4"/>
  <c r="BY29" i="4"/>
  <c r="BJ10" i="4"/>
  <c r="AP13" i="4"/>
  <c r="AU49" i="4"/>
  <c r="AV16" i="4"/>
  <c r="CP120" i="4"/>
  <c r="CA21" i="4"/>
  <c r="BL24" i="4"/>
  <c r="AI55" i="4"/>
  <c r="CB66" i="4"/>
  <c r="BP51" i="4"/>
  <c r="CF8" i="4"/>
  <c r="CF9" i="4"/>
  <c r="CJ16" i="4"/>
  <c r="AQ35" i="4"/>
  <c r="AZ57" i="4"/>
  <c r="BP53" i="4"/>
  <c r="BG41" i="4"/>
  <c r="AC22" i="4"/>
  <c r="BD25" i="4"/>
  <c r="AC47" i="4"/>
  <c r="CQ107" i="4"/>
  <c r="BT6" i="4"/>
  <c r="AP32" i="4"/>
  <c r="CJ33" i="4"/>
  <c r="BU10" i="4"/>
  <c r="BF9" i="4"/>
  <c r="CR16" i="4"/>
  <c r="BP14" i="4"/>
  <c r="AR24" i="4"/>
  <c r="CE32" i="4"/>
  <c r="AJ46" i="4"/>
  <c r="BK40" i="4"/>
  <c r="AZ44" i="4"/>
  <c r="CD4" i="4"/>
  <c r="BX71" i="4"/>
  <c r="AS21" i="4"/>
  <c r="BC19" i="4"/>
  <c r="AQ80" i="4"/>
  <c r="AG127" i="4"/>
  <c r="AT24" i="4"/>
  <c r="BH10" i="4"/>
  <c r="BC33" i="4"/>
  <c r="CE36" i="4"/>
  <c r="AQ23" i="4"/>
  <c r="BJ16" i="4"/>
  <c r="BD33" i="4"/>
  <c r="BD72" i="4"/>
  <c r="BT74" i="4"/>
  <c r="BA92" i="4"/>
  <c r="BY15" i="4"/>
  <c r="BS71" i="4"/>
  <c r="CG14" i="4"/>
  <c r="AY57" i="4"/>
  <c r="BG31" i="4"/>
  <c r="AM57" i="4"/>
  <c r="BZ22" i="4"/>
  <c r="AB14" i="4"/>
  <c r="AC45" i="4"/>
  <c r="BE4" i="4"/>
  <c r="AL72" i="4"/>
  <c r="AN10" i="4"/>
  <c r="AM33" i="4"/>
  <c r="AS58" i="4"/>
  <c r="CE97" i="4"/>
  <c r="BZ7" i="4"/>
  <c r="AX25" i="4"/>
  <c r="CN40" i="4"/>
  <c r="CK35" i="4"/>
  <c r="AS92" i="4"/>
  <c r="BB29" i="4"/>
  <c r="CE20" i="4"/>
  <c r="CK27" i="4"/>
  <c r="AR102" i="4"/>
  <c r="BF81" i="4"/>
  <c r="BK65" i="4"/>
  <c r="BT64" i="4"/>
  <c r="BO76" i="4"/>
  <c r="BS35" i="4"/>
  <c r="CA39" i="4"/>
  <c r="CS101" i="4"/>
  <c r="CF23" i="4"/>
  <c r="BJ51" i="4"/>
  <c r="CO75" i="4"/>
  <c r="BW18" i="4"/>
  <c r="AI126" i="4"/>
  <c r="BK89" i="4"/>
  <c r="CJ56" i="4"/>
  <c r="CJ10" i="4"/>
  <c r="BV75" i="4"/>
  <c r="CP60" i="4"/>
  <c r="CU49" i="4"/>
  <c r="CS46" i="4"/>
  <c r="CP7" i="4"/>
  <c r="BI54" i="4"/>
  <c r="CD11" i="4"/>
  <c r="AP36" i="4"/>
  <c r="CE107" i="4"/>
  <c r="AR32" i="4"/>
  <c r="CL16" i="4"/>
  <c r="AE63" i="4"/>
  <c r="AK17" i="4"/>
  <c r="BA78" i="4"/>
  <c r="CT6" i="4"/>
  <c r="CB18" i="4"/>
  <c r="AT38" i="4"/>
  <c r="BF13" i="4"/>
  <c r="CH31" i="4"/>
  <c r="CF31" i="4"/>
  <c r="CS73" i="4"/>
  <c r="BV27" i="4"/>
  <c r="AS41" i="4"/>
  <c r="BP36" i="4"/>
  <c r="AD33" i="4"/>
  <c r="AT42" i="4"/>
  <c r="CK21" i="4"/>
  <c r="AD29" i="4"/>
  <c r="CB20" i="4"/>
  <c r="BO9" i="4"/>
  <c r="AL27" i="4"/>
  <c r="BK9" i="4"/>
  <c r="CN21" i="4"/>
  <c r="CI29" i="4"/>
  <c r="BO49" i="4"/>
  <c r="AW49" i="4"/>
  <c r="CK76" i="4"/>
  <c r="AL75" i="4"/>
  <c r="AI59" i="4"/>
  <c r="BD79" i="4"/>
  <c r="BC5" i="4"/>
  <c r="BD19" i="4"/>
  <c r="AS43" i="4"/>
  <c r="AT43" i="4"/>
  <c r="BB68" i="4"/>
  <c r="AB9" i="4"/>
  <c r="BS42" i="4"/>
  <c r="CE43" i="4"/>
  <c r="BV103" i="4"/>
  <c r="BZ15" i="4"/>
  <c r="AQ69" i="4"/>
  <c r="BG67" i="4"/>
  <c r="BY76" i="4"/>
  <c r="AB78" i="4"/>
  <c r="BI75" i="4"/>
  <c r="BQ45" i="4"/>
  <c r="Z6" i="4"/>
  <c r="BI21" i="4"/>
  <c r="CF35" i="4"/>
  <c r="AB40" i="4"/>
  <c r="CM58" i="4"/>
  <c r="BN47" i="4"/>
  <c r="AV71" i="4"/>
  <c r="CI58" i="4"/>
  <c r="BS75" i="4"/>
  <c r="CC19" i="4"/>
  <c r="BH82" i="4"/>
  <c r="CN65" i="4"/>
  <c r="AX98" i="4"/>
  <c r="BW35" i="4"/>
  <c r="CJ90" i="4"/>
  <c r="BM90" i="4"/>
  <c r="CJ59" i="4"/>
  <c r="AC3" i="4"/>
  <c r="Z41" i="4"/>
  <c r="AP68" i="4"/>
  <c r="CJ53" i="4"/>
  <c r="CJ65" i="4"/>
  <c r="CF29" i="4"/>
  <c r="BR23" i="4"/>
  <c r="AP25" i="4"/>
  <c r="BY40" i="4"/>
  <c r="CQ35" i="4"/>
  <c r="BA27" i="4"/>
  <c r="AV39" i="4"/>
  <c r="Z27" i="4"/>
  <c r="CD39" i="4"/>
  <c r="AH24" i="4"/>
  <c r="CB12" i="4"/>
  <c r="AP47" i="4"/>
  <c r="CO74" i="4"/>
  <c r="CT39" i="4"/>
  <c r="AS26" i="4"/>
  <c r="AE38" i="4"/>
  <c r="CI20" i="4"/>
  <c r="CK3" i="4"/>
  <c r="CB11" i="4"/>
  <c r="AP23" i="4"/>
  <c r="BZ46" i="4"/>
  <c r="AC12" i="4"/>
  <c r="AV49" i="4"/>
  <c r="CO65" i="4"/>
  <c r="AL67" i="4"/>
  <c r="BJ54" i="4"/>
  <c r="AH6" i="4"/>
  <c r="BU88" i="4"/>
  <c r="AR62" i="4"/>
  <c r="BM25" i="4"/>
  <c r="AX118" i="4"/>
  <c r="BC36" i="4"/>
  <c r="CL46" i="4"/>
  <c r="AT13" i="4"/>
  <c r="AO62" i="4"/>
  <c r="AE11" i="4"/>
  <c r="AF30" i="4"/>
  <c r="AS51" i="4"/>
  <c r="AH65" i="4"/>
  <c r="AR91" i="4"/>
  <c r="AN59" i="4"/>
  <c r="AI67" i="4"/>
  <c r="BK27" i="4"/>
  <c r="BN115" i="4"/>
  <c r="AN66" i="4"/>
  <c r="CO63" i="4"/>
  <c r="AX63" i="4"/>
  <c r="AF23" i="4"/>
  <c r="BM3" i="4"/>
  <c r="AY43" i="4"/>
  <c r="AF74" i="4"/>
  <c r="AV60" i="4"/>
  <c r="CG55" i="4"/>
  <c r="BH36" i="4"/>
  <c r="BS59" i="4"/>
  <c r="BN120" i="4"/>
  <c r="CD50" i="4"/>
  <c r="BC34" i="4"/>
  <c r="BX16" i="4"/>
  <c r="AK90" i="4"/>
  <c r="AG81" i="4"/>
  <c r="AO51" i="4"/>
  <c r="CE13" i="4"/>
  <c r="CD25" i="4"/>
  <c r="BF6" i="4"/>
  <c r="BA15" i="4"/>
  <c r="AC59" i="4"/>
  <c r="AI37" i="4"/>
  <c r="CB10" i="4"/>
  <c r="BF36" i="4"/>
  <c r="AJ64" i="4"/>
  <c r="AK7" i="4"/>
  <c r="AI51" i="4"/>
  <c r="BP34" i="4"/>
  <c r="BE11" i="4"/>
  <c r="BN63" i="4"/>
  <c r="AP20" i="4"/>
  <c r="CQ51" i="4"/>
  <c r="CN96" i="4"/>
  <c r="AN26" i="4"/>
  <c r="AU34" i="4"/>
  <c r="AQ55" i="4"/>
  <c r="BA12" i="4"/>
  <c r="Z11" i="4"/>
  <c r="BE6" i="4"/>
  <c r="BK6" i="4"/>
  <c r="CJ5" i="4"/>
  <c r="BW26" i="4"/>
  <c r="CF51" i="4"/>
  <c r="AK51" i="4"/>
  <c r="BQ5" i="4"/>
  <c r="Z65" i="4"/>
  <c r="CL26" i="4"/>
  <c r="CI106" i="4"/>
  <c r="CK12" i="4"/>
  <c r="AU43" i="4"/>
  <c r="CT36" i="4"/>
  <c r="BK26" i="4"/>
  <c r="CN38" i="4"/>
  <c r="CA14" i="4"/>
  <c r="AY23" i="4"/>
  <c r="CR19" i="4"/>
  <c r="BP44" i="4"/>
  <c r="AP18" i="4"/>
  <c r="BB45" i="4"/>
  <c r="BU54" i="4"/>
  <c r="BV10" i="4"/>
  <c r="Z35" i="4"/>
  <c r="BU70" i="4"/>
  <c r="BE114" i="4"/>
  <c r="BO13" i="4"/>
  <c r="AI16" i="4"/>
  <c r="AL49" i="4"/>
  <c r="AB5" i="4"/>
  <c r="AN50" i="4"/>
  <c r="BO3" i="4"/>
  <c r="BF26" i="4"/>
  <c r="BZ8" i="4"/>
  <c r="CS4" i="4"/>
  <c r="CQ5" i="4"/>
  <c r="AX10" i="4"/>
  <c r="BG33" i="4"/>
  <c r="AS27" i="4"/>
  <c r="BP31" i="4"/>
  <c r="AQ3" i="4"/>
  <c r="AZ30" i="4"/>
  <c r="AP57" i="4"/>
  <c r="BU30" i="4"/>
  <c r="BJ36" i="4"/>
  <c r="AA27" i="4"/>
  <c r="AF42" i="4"/>
  <c r="AF15" i="4"/>
  <c r="AJ28" i="4"/>
  <c r="BY55" i="4"/>
  <c r="BR46" i="4"/>
  <c r="AM60" i="4"/>
  <c r="CB34" i="4"/>
  <c r="Z21" i="4"/>
  <c r="BJ99" i="4"/>
  <c r="CF27" i="4"/>
  <c r="AT23" i="4"/>
  <c r="CI30" i="4"/>
  <c r="AC28" i="4"/>
  <c r="BL55" i="4"/>
  <c r="BS31" i="4"/>
  <c r="CP56" i="4"/>
  <c r="BI43" i="4"/>
  <c r="AV7" i="4"/>
  <c r="CQ30" i="4"/>
  <c r="CP41" i="4"/>
  <c r="AA15" i="4"/>
  <c r="CJ29" i="4"/>
  <c r="AC104" i="4"/>
  <c r="AW43" i="4"/>
  <c r="CL65" i="4"/>
  <c r="CD71" i="4"/>
  <c r="BS67" i="4"/>
  <c r="AM55" i="4"/>
  <c r="AZ72" i="4"/>
  <c r="AY85" i="4"/>
  <c r="BY97" i="4"/>
  <c r="AN16" i="4"/>
  <c r="CC72" i="4"/>
  <c r="CD63" i="4"/>
  <c r="CS42" i="4"/>
  <c r="BV46" i="4"/>
  <c r="CJ60" i="4"/>
  <c r="AB49" i="4"/>
  <c r="AL60" i="4"/>
  <c r="AU21" i="4"/>
  <c r="BS16" i="4"/>
  <c r="BU62" i="4"/>
  <c r="BC40" i="4"/>
  <c r="CP51" i="4"/>
  <c r="AN6" i="4"/>
  <c r="BQ40" i="4"/>
  <c r="BR45" i="4"/>
  <c r="AK62" i="4"/>
  <c r="AH58" i="4"/>
  <c r="AL31" i="4"/>
  <c r="CN23" i="4"/>
  <c r="AK31" i="4"/>
  <c r="Z16" i="4"/>
  <c r="BS5" i="4"/>
  <c r="BN79" i="4"/>
  <c r="AG297" i="4"/>
  <c r="BX6" i="4"/>
  <c r="BG57" i="4"/>
  <c r="AB24" i="4"/>
  <c r="BY7" i="4"/>
  <c r="BL51" i="4"/>
  <c r="BB34" i="4"/>
  <c r="AC9" i="4"/>
  <c r="BM45" i="4"/>
  <c r="CR28" i="4"/>
  <c r="CC42" i="4"/>
  <c r="CB55" i="4"/>
  <c r="AF76" i="4"/>
  <c r="CT126" i="4"/>
  <c r="AJ5" i="4"/>
  <c r="CF19" i="4"/>
  <c r="AV24" i="4"/>
  <c r="BE77" i="4"/>
  <c r="BQ78" i="4"/>
  <c r="AH30" i="4"/>
  <c r="BY37" i="4"/>
  <c r="BS29" i="4"/>
  <c r="BF19" i="4"/>
  <c r="CS7" i="4"/>
  <c r="AI49" i="4"/>
  <c r="CH6" i="4"/>
  <c r="CJ39" i="4"/>
  <c r="BR8" i="4"/>
  <c r="AB37" i="4"/>
  <c r="BD3" i="4"/>
  <c r="AK57" i="4"/>
  <c r="CT13" i="4"/>
  <c r="AQ13" i="4"/>
  <c r="BG40" i="4"/>
  <c r="AD18" i="4"/>
  <c r="BS18" i="4"/>
  <c r="BC24" i="4"/>
  <c r="AH55" i="4"/>
  <c r="AN40" i="4"/>
  <c r="CJ116" i="4"/>
  <c r="CH41" i="4"/>
  <c r="BN43" i="4"/>
  <c r="CP35" i="4"/>
  <c r="BO63" i="4"/>
  <c r="CR110" i="4"/>
  <c r="CI35" i="4"/>
  <c r="AZ54" i="4"/>
  <c r="AR51" i="4"/>
  <c r="CS19" i="4"/>
  <c r="BI20" i="4"/>
  <c r="BX105" i="4"/>
  <c r="AN62" i="4"/>
  <c r="BU18" i="4"/>
  <c r="AD37" i="4"/>
  <c r="BB46" i="4"/>
  <c r="BL89" i="4"/>
  <c r="AX40" i="4"/>
  <c r="CB76" i="4"/>
  <c r="BG9" i="4"/>
  <c r="CD56" i="4"/>
  <c r="CR117" i="4"/>
  <c r="BC116" i="4"/>
  <c r="BG26" i="4"/>
  <c r="AM34" i="4"/>
  <c r="AN19" i="4"/>
  <c r="CK47" i="4"/>
  <c r="AO16" i="4"/>
  <c r="BP9" i="4"/>
  <c r="BX68" i="4"/>
  <c r="CS5" i="4"/>
  <c r="BW30" i="4"/>
  <c r="CQ46" i="4"/>
  <c r="AB28" i="4"/>
  <c r="BK54" i="4"/>
  <c r="CL12" i="4"/>
  <c r="BD36" i="4"/>
  <c r="BR29" i="4"/>
  <c r="AA39" i="4"/>
  <c r="CH46" i="4"/>
  <c r="BC57" i="4"/>
  <c r="BI51" i="4"/>
  <c r="BP65" i="4"/>
  <c r="BF65" i="4"/>
  <c r="CD38" i="4"/>
  <c r="BF41" i="4"/>
  <c r="BT57" i="4"/>
  <c r="AR64" i="4"/>
  <c r="CT65" i="4"/>
  <c r="BM5" i="4"/>
  <c r="CH9" i="4"/>
  <c r="BM13" i="4"/>
  <c r="BR13" i="4"/>
  <c r="BX34" i="4"/>
  <c r="BC43" i="4"/>
  <c r="BO29" i="4"/>
  <c r="AE17" i="4"/>
  <c r="BM49" i="4"/>
  <c r="BS28" i="4"/>
  <c r="AE31" i="4"/>
  <c r="CM42" i="4"/>
  <c r="BS34" i="4"/>
  <c r="CF16" i="4"/>
  <c r="CJ71" i="4"/>
  <c r="AS77" i="4"/>
  <c r="CP25" i="4"/>
  <c r="AG48" i="4"/>
  <c r="CU5" i="4"/>
  <c r="BR56" i="4"/>
  <c r="AW39" i="4"/>
  <c r="BV132" i="4"/>
  <c r="CR22" i="4"/>
  <c r="AZ10" i="4"/>
  <c r="AJ51" i="4"/>
  <c r="CD14" i="4"/>
  <c r="BE24" i="4"/>
  <c r="BC67" i="4"/>
  <c r="BY53" i="4"/>
  <c r="CM28" i="4"/>
  <c r="AQ19" i="4"/>
  <c r="BX19" i="4"/>
  <c r="CD52" i="4"/>
  <c r="AU110" i="4"/>
  <c r="AA8" i="4"/>
  <c r="CT26" i="4"/>
  <c r="CL39" i="4"/>
  <c r="BS69" i="4"/>
  <c r="AZ21" i="4"/>
  <c r="CL4" i="4"/>
  <c r="CS27" i="4"/>
  <c r="AB65" i="4"/>
  <c r="AK109" i="4"/>
  <c r="BL82" i="4"/>
  <c r="CK11" i="4"/>
  <c r="BB63" i="4"/>
  <c r="AW16" i="4"/>
  <c r="CB63" i="4"/>
  <c r="BC22" i="4"/>
  <c r="AH29" i="4"/>
  <c r="AS23" i="4"/>
  <c r="AW40" i="4"/>
  <c r="AN65" i="4"/>
  <c r="AG177" i="4"/>
  <c r="AD31" i="4"/>
  <c r="BT51" i="4"/>
  <c r="CA52" i="4"/>
  <c r="BD22" i="4"/>
  <c r="CC109" i="4"/>
  <c r="AI53" i="4"/>
  <c r="BJ31" i="4"/>
  <c r="BA69" i="4"/>
  <c r="AN85" i="4"/>
  <c r="BX37" i="4"/>
  <c r="Z53" i="4"/>
  <c r="CC8" i="4"/>
  <c r="CA4" i="4"/>
  <c r="CE7" i="4"/>
  <c r="BH26" i="4"/>
  <c r="CA85" i="4"/>
  <c r="BK31" i="4"/>
  <c r="BL10" i="4"/>
  <c r="CM24" i="4"/>
  <c r="AR59" i="4"/>
  <c r="CN14" i="4"/>
  <c r="AM67" i="4"/>
  <c r="CA101" i="4"/>
  <c r="BM80" i="4"/>
  <c r="BM34" i="4"/>
  <c r="CS33" i="4"/>
  <c r="CN54" i="4"/>
  <c r="CO43" i="4"/>
  <c r="BO27" i="4"/>
  <c r="CH56" i="4"/>
  <c r="AK89" i="4"/>
  <c r="BP10" i="4"/>
  <c r="BD50" i="4"/>
  <c r="BM38" i="4"/>
  <c r="CU28" i="4"/>
  <c r="CS117" i="4"/>
  <c r="CA49" i="4"/>
  <c r="AS38" i="4"/>
  <c r="AE14" i="4"/>
  <c r="AW27" i="4"/>
  <c r="AJ69" i="4"/>
  <c r="CU58" i="4"/>
  <c r="BT27" i="4"/>
  <c r="AV51" i="4"/>
  <c r="BP59" i="4"/>
  <c r="BQ38" i="4"/>
  <c r="AZ24" i="4"/>
  <c r="AL13" i="4"/>
  <c r="AA108" i="4"/>
  <c r="CK84" i="4"/>
  <c r="CD115" i="4"/>
  <c r="CA65" i="4"/>
  <c r="AI30" i="4"/>
  <c r="BX62" i="4"/>
  <c r="AR125" i="4"/>
  <c r="AR52" i="4"/>
  <c r="AP53" i="4"/>
  <c r="BX60" i="4"/>
  <c r="CA33" i="4"/>
  <c r="BL43" i="4"/>
  <c r="CN56" i="4"/>
  <c r="CN28" i="4"/>
  <c r="BJ37" i="4"/>
  <c r="BZ64" i="4"/>
  <c r="CG33" i="4"/>
  <c r="AX12" i="4"/>
  <c r="AL52" i="4"/>
  <c r="BV54" i="4"/>
  <c r="BJ73" i="4"/>
  <c r="AP79" i="4"/>
  <c r="AZ18" i="4"/>
  <c r="AW70" i="4"/>
  <c r="AS57" i="4"/>
  <c r="BF109" i="4"/>
  <c r="AX43" i="4"/>
  <c r="AO106" i="4"/>
  <c r="AZ65" i="4"/>
  <c r="CH36" i="4"/>
  <c r="Z66" i="4"/>
  <c r="AX65" i="4"/>
  <c r="BS80" i="4"/>
  <c r="AY12" i="4"/>
  <c r="AV120" i="4"/>
  <c r="BE72" i="4"/>
  <c r="CG44" i="4"/>
  <c r="AE64" i="4"/>
  <c r="AZ152" i="4"/>
  <c r="BG52" i="4"/>
  <c r="BW22" i="4"/>
  <c r="CD97" i="4"/>
  <c r="BI46" i="4"/>
  <c r="BH83" i="4"/>
  <c r="CE98" i="4"/>
  <c r="AH83" i="4"/>
  <c r="BX122" i="4"/>
  <c r="AN54" i="4"/>
  <c r="BY85" i="4"/>
  <c r="CD75" i="4"/>
  <c r="BZ67" i="4"/>
  <c r="CI129" i="4"/>
  <c r="BR134" i="4"/>
  <c r="AK142" i="4"/>
  <c r="AW86" i="4"/>
  <c r="CH114" i="4"/>
  <c r="CK121" i="4"/>
  <c r="BL121" i="4"/>
  <c r="AD103" i="4"/>
  <c r="AI106" i="4"/>
  <c r="BI171" i="4"/>
  <c r="AD63" i="4"/>
  <c r="AV79" i="4"/>
  <c r="AW6" i="4"/>
  <c r="BY56" i="4"/>
  <c r="CN36" i="4"/>
  <c r="CH109" i="4"/>
  <c r="AH117" i="4"/>
  <c r="CT51" i="4"/>
  <c r="AU42" i="4"/>
  <c r="CU97" i="4"/>
  <c r="AO77" i="4"/>
  <c r="AR43" i="4"/>
  <c r="CR67" i="4"/>
  <c r="CM124" i="4"/>
  <c r="CC57" i="4"/>
  <c r="CU82" i="4"/>
  <c r="CP44" i="4"/>
  <c r="CE22" i="4"/>
  <c r="AF32" i="4"/>
  <c r="CA59" i="4"/>
  <c r="BD66" i="4"/>
  <c r="AV26" i="4"/>
  <c r="AQ149" i="4"/>
  <c r="BX135" i="4"/>
  <c r="AV98" i="4"/>
  <c r="AL74" i="4"/>
  <c r="CI134" i="4"/>
  <c r="BX83" i="4"/>
  <c r="BU167" i="4"/>
  <c r="BJ74" i="4"/>
  <c r="AO130" i="4"/>
  <c r="CC160" i="4"/>
  <c r="CB146" i="4"/>
  <c r="AR37" i="4"/>
  <c r="BR96" i="4"/>
  <c r="AA116" i="4"/>
  <c r="AM70" i="4"/>
  <c r="CK26" i="4"/>
  <c r="CA107" i="4"/>
  <c r="CG16" i="4"/>
  <c r="BV38" i="4"/>
  <c r="CO82" i="4"/>
  <c r="BW62" i="4"/>
  <c r="AZ4" i="4"/>
  <c r="BL23" i="4"/>
  <c r="AX32" i="4"/>
  <c r="AK37" i="4"/>
  <c r="CT81" i="4"/>
  <c r="BV25" i="4"/>
  <c r="CJ89" i="4"/>
  <c r="AD95" i="4"/>
  <c r="AQ132" i="4"/>
  <c r="AU84" i="4"/>
  <c r="BU83" i="4"/>
  <c r="CH98" i="4"/>
  <c r="BI9" i="4"/>
  <c r="CS13" i="4"/>
  <c r="Z34" i="4"/>
  <c r="AN80" i="4"/>
  <c r="AM20" i="4"/>
  <c r="CI81" i="4"/>
  <c r="CJ37" i="4"/>
  <c r="CS30" i="4"/>
  <c r="CA23" i="4"/>
  <c r="CN27" i="4"/>
  <c r="BI25" i="4"/>
  <c r="BG49" i="4"/>
  <c r="BE66" i="4"/>
  <c r="AC19" i="4"/>
  <c r="CL69" i="4"/>
  <c r="AZ35" i="4"/>
  <c r="BB71" i="4"/>
  <c r="CD123" i="4"/>
  <c r="CO36" i="4"/>
  <c r="BK87" i="4"/>
  <c r="AA58" i="4"/>
  <c r="BB53" i="4"/>
  <c r="AA81" i="4"/>
  <c r="BV94" i="4"/>
  <c r="BN89" i="4"/>
  <c r="CU39" i="4"/>
  <c r="AU31" i="4"/>
  <c r="AS19" i="4"/>
  <c r="BL40" i="4"/>
  <c r="AZ20" i="4"/>
  <c r="BY59" i="4"/>
  <c r="AW88" i="4"/>
  <c r="CP49" i="4"/>
  <c r="BD114" i="4"/>
  <c r="BX36" i="4"/>
  <c r="AM95" i="4"/>
  <c r="AB59" i="4"/>
  <c r="AZ121" i="4"/>
  <c r="BR71" i="4"/>
  <c r="AF101" i="4"/>
  <c r="AN67" i="4"/>
  <c r="BJ92" i="4"/>
  <c r="CU66" i="4"/>
  <c r="AJ76" i="4"/>
  <c r="BD80" i="4"/>
  <c r="CA47" i="4"/>
  <c r="AN92" i="4"/>
  <c r="BE121" i="4"/>
  <c r="AF81" i="4"/>
  <c r="CM39" i="4"/>
  <c r="CK86" i="4"/>
  <c r="BL62" i="4"/>
  <c r="BA22" i="4"/>
  <c r="AT50" i="4"/>
  <c r="CE72" i="4"/>
  <c r="AD73" i="4"/>
  <c r="BO99" i="4"/>
  <c r="AE50" i="4"/>
  <c r="BF57" i="4"/>
  <c r="CF60" i="4"/>
  <c r="AQ56" i="4"/>
  <c r="BE84" i="4"/>
  <c r="BG83" i="4"/>
  <c r="CF130" i="4"/>
  <c r="BT92" i="4"/>
  <c r="AJ89" i="4"/>
  <c r="CB58" i="4"/>
  <c r="BI183" i="4"/>
  <c r="AX126" i="4"/>
  <c r="BP116" i="4"/>
  <c r="CP145" i="4"/>
  <c r="AK153" i="4"/>
  <c r="CO180" i="4"/>
  <c r="BG27" i="4"/>
  <c r="AY106" i="4"/>
  <c r="BB59" i="4"/>
  <c r="AJ75" i="4"/>
  <c r="AE23" i="4"/>
  <c r="BS83" i="4"/>
  <c r="BQ47" i="4"/>
  <c r="AA71" i="4"/>
  <c r="AQ40" i="4"/>
  <c r="BB14" i="4"/>
  <c r="CA87" i="4"/>
  <c r="BW40" i="4"/>
  <c r="BE42" i="4"/>
  <c r="BY49" i="4"/>
  <c r="CG27" i="4"/>
  <c r="AL126" i="4"/>
  <c r="AM66" i="4"/>
  <c r="CA42" i="4"/>
  <c r="CR55" i="4"/>
  <c r="BR110" i="4"/>
  <c r="AD94" i="4"/>
  <c r="CL55" i="4"/>
  <c r="AX71" i="4"/>
  <c r="BA89" i="4"/>
  <c r="CM64" i="4"/>
  <c r="CE82" i="4"/>
  <c r="AE151" i="4"/>
  <c r="AN98" i="4"/>
  <c r="CK169" i="4"/>
  <c r="BO138" i="4"/>
  <c r="BF128" i="4"/>
  <c r="CB54" i="4"/>
  <c r="CD116" i="4"/>
  <c r="BL17" i="4"/>
  <c r="CB101" i="4"/>
  <c r="AS108" i="4"/>
  <c r="CO96" i="4"/>
  <c r="AK68" i="4"/>
  <c r="CR122" i="4"/>
  <c r="CH53" i="4"/>
  <c r="AT66" i="4"/>
  <c r="AW9" i="4"/>
  <c r="AD91" i="4"/>
  <c r="BK80" i="4"/>
  <c r="AD25" i="4"/>
  <c r="AC90" i="4"/>
  <c r="BP106" i="4"/>
  <c r="CJ50" i="4"/>
  <c r="CR38" i="4"/>
  <c r="CU78" i="4"/>
  <c r="AN131" i="4"/>
  <c r="AR131" i="4"/>
  <c r="AQ107" i="4"/>
  <c r="BA57" i="4"/>
  <c r="AT4" i="4"/>
  <c r="BZ60" i="4"/>
  <c r="CG8" i="4"/>
  <c r="BV40" i="4"/>
  <c r="AJ74" i="4"/>
  <c r="BX69" i="4"/>
  <c r="BE29" i="4"/>
  <c r="CO23" i="4"/>
  <c r="CK56" i="4"/>
  <c r="BS30" i="4"/>
  <c r="BW44" i="4"/>
  <c r="BQ100" i="4"/>
  <c r="BN60" i="4"/>
  <c r="CA12" i="4"/>
  <c r="AP62" i="4"/>
  <c r="AJ109" i="4"/>
  <c r="CK67" i="4"/>
  <c r="AY97" i="4"/>
  <c r="BY17" i="4"/>
  <c r="AZ38" i="4"/>
  <c r="BV68" i="4"/>
  <c r="AI57" i="4"/>
  <c r="AV96" i="4"/>
  <c r="CB98" i="4"/>
  <c r="AE60" i="4"/>
  <c r="AD80" i="4"/>
  <c r="AJ31" i="4"/>
  <c r="AP39" i="4"/>
  <c r="AI28" i="4"/>
  <c r="BV32" i="4"/>
  <c r="BB51" i="4"/>
  <c r="AS84" i="4"/>
  <c r="AX51" i="4"/>
  <c r="CH118" i="4"/>
  <c r="BZ13" i="4"/>
  <c r="CP9" i="4"/>
  <c r="CR45" i="4"/>
  <c r="CI95" i="4"/>
  <c r="AO76" i="4"/>
  <c r="AE69" i="4"/>
  <c r="BD45" i="4"/>
  <c r="CA32" i="4"/>
  <c r="CM11" i="4"/>
  <c r="AC53" i="4"/>
  <c r="AH126" i="4"/>
  <c r="BN36" i="4"/>
  <c r="AN12" i="4"/>
  <c r="BV47" i="4"/>
  <c r="CO98" i="4"/>
  <c r="AU127" i="4"/>
  <c r="CT71" i="4"/>
  <c r="CU25" i="4"/>
  <c r="CE53" i="4"/>
  <c r="AY79" i="4"/>
  <c r="BC62" i="4"/>
  <c r="AR104" i="4"/>
  <c r="AO75" i="4"/>
  <c r="AT130" i="4"/>
  <c r="CE80" i="4"/>
  <c r="CE47" i="4"/>
  <c r="AU28" i="4"/>
  <c r="AO87" i="4"/>
  <c r="BL123" i="4"/>
  <c r="AS49" i="4"/>
  <c r="BJ94" i="4"/>
  <c r="AL155" i="4"/>
  <c r="AY132" i="4"/>
  <c r="AA89" i="4"/>
  <c r="AR82" i="4"/>
  <c r="BY179" i="4"/>
  <c r="AY134" i="4"/>
  <c r="BY184" i="4"/>
  <c r="AJ83" i="4"/>
  <c r="AP40" i="4"/>
  <c r="AY21" i="4"/>
  <c r="BJ35" i="4"/>
  <c r="AC75" i="4"/>
  <c r="AJ9" i="4"/>
  <c r="AH46" i="4"/>
  <c r="CP57" i="4"/>
  <c r="BI119" i="4"/>
  <c r="CL161" i="4"/>
  <c r="BE107" i="4"/>
  <c r="AA26" i="4"/>
  <c r="BX70" i="4"/>
  <c r="BJ81" i="4"/>
  <c r="AU35" i="4"/>
  <c r="CR41" i="4"/>
  <c r="BS102" i="4"/>
  <c r="AU108" i="4"/>
  <c r="BT86" i="4"/>
  <c r="BR41" i="4"/>
  <c r="BN104" i="4"/>
  <c r="BY82" i="4"/>
  <c r="BG103" i="4"/>
  <c r="BO70" i="4"/>
  <c r="AV100" i="4"/>
  <c r="BR86" i="4"/>
  <c r="AX134" i="4"/>
  <c r="CC92" i="4"/>
  <c r="BF126" i="4"/>
  <c r="BS90" i="4"/>
  <c r="AB115" i="4"/>
  <c r="BP140" i="4"/>
  <c r="AJ96" i="4"/>
  <c r="CE149" i="4"/>
  <c r="BT167" i="4"/>
  <c r="AI61" i="4"/>
  <c r="BQ102" i="4"/>
  <c r="BL33" i="4"/>
  <c r="CN91" i="4"/>
  <c r="CQ70" i="4"/>
  <c r="AW93" i="4"/>
  <c r="CD62" i="4"/>
  <c r="CE71" i="4"/>
  <c r="AK42" i="4"/>
  <c r="BM71" i="4"/>
  <c r="BX124" i="4"/>
  <c r="CC28" i="4"/>
  <c r="BA100" i="4"/>
  <c r="BL124" i="4"/>
  <c r="CO78" i="4"/>
  <c r="CE96" i="4"/>
  <c r="BE63" i="4"/>
  <c r="BC118" i="4"/>
  <c r="AC10" i="4"/>
  <c r="AJ176" i="4"/>
  <c r="CG95" i="4"/>
  <c r="CS15" i="4"/>
  <c r="BU35" i="4"/>
  <c r="BQ28" i="4"/>
  <c r="BZ54" i="4"/>
  <c r="BY104" i="4"/>
  <c r="CK40" i="4"/>
  <c r="CJ41" i="4"/>
  <c r="AU55" i="4"/>
  <c r="CI69" i="4"/>
  <c r="CQ27" i="4"/>
  <c r="BR72" i="4"/>
  <c r="CG68" i="4"/>
  <c r="BU151" i="4"/>
  <c r="AP86" i="4"/>
  <c r="CB79" i="4"/>
  <c r="AO120" i="4"/>
  <c r="AA52" i="4"/>
  <c r="BQ62" i="4"/>
  <c r="BI24" i="4"/>
  <c r="CN125" i="4"/>
  <c r="AN166" i="4"/>
  <c r="CS88" i="4"/>
  <c r="BF49" i="4"/>
  <c r="AO98" i="4"/>
  <c r="BX41" i="4"/>
  <c r="CS144" i="4"/>
  <c r="BZ37" i="4"/>
  <c r="CA77" i="4"/>
  <c r="AB3" i="4"/>
  <c r="BV95" i="4"/>
  <c r="AL134" i="4"/>
  <c r="BS104" i="4"/>
  <c r="BS144" i="4"/>
  <c r="AW122" i="4"/>
  <c r="BU26" i="4"/>
  <c r="BK61" i="4"/>
  <c r="CJ115" i="4"/>
  <c r="AS104" i="4"/>
  <c r="BZ159" i="4"/>
  <c r="BV161" i="4"/>
  <c r="AO42" i="4"/>
  <c r="CT114" i="4"/>
  <c r="BM144" i="4"/>
  <c r="BO157" i="4"/>
  <c r="CU157" i="4"/>
  <c r="CN142" i="4"/>
  <c r="BK135" i="4"/>
  <c r="AV126" i="4"/>
  <c r="BF61" i="4"/>
  <c r="AF123" i="4"/>
  <c r="CP103" i="4"/>
  <c r="CO129" i="4"/>
  <c r="BV59" i="4"/>
  <c r="BJ133" i="4"/>
  <c r="BJ82" i="4"/>
  <c r="BA11" i="4"/>
  <c r="Z50" i="4"/>
  <c r="CG4" i="4"/>
  <c r="AQ17" i="4"/>
  <c r="BB4" i="4"/>
  <c r="BQ52" i="4"/>
  <c r="BM14" i="4"/>
  <c r="BQ61" i="4"/>
  <c r="CM30" i="4"/>
  <c r="AN46" i="4"/>
  <c r="CB9" i="4"/>
  <c r="BM70" i="4"/>
  <c r="BZ47" i="4"/>
  <c r="CL7" i="4"/>
  <c r="CJ36" i="4"/>
  <c r="AR69" i="4"/>
  <c r="AG34" i="4"/>
  <c r="CE44" i="4"/>
  <c r="CG49" i="4"/>
  <c r="AS87" i="4"/>
  <c r="BT10" i="4"/>
  <c r="BS44" i="4"/>
  <c r="AB25" i="4"/>
  <c r="AA29" i="4"/>
  <c r="AV68" i="4"/>
  <c r="AM73" i="4"/>
  <c r="AB20" i="4"/>
  <c r="CN42" i="4"/>
  <c r="CN39" i="4"/>
  <c r="BJ100" i="4"/>
  <c r="BT21" i="4"/>
  <c r="AI35" i="4"/>
  <c r="CK62" i="4"/>
  <c r="Z28" i="4"/>
  <c r="AQ36" i="4"/>
  <c r="CB29" i="4"/>
  <c r="BD35" i="4"/>
  <c r="CE34" i="4"/>
  <c r="AI50" i="4"/>
  <c r="AT20" i="4"/>
  <c r="BG72" i="4"/>
  <c r="BQ54" i="4"/>
  <c r="AQ94" i="4"/>
  <c r="Z18" i="4"/>
  <c r="BL70" i="4"/>
  <c r="BD15" i="4"/>
  <c r="AF57" i="4"/>
  <c r="AS60" i="4"/>
  <c r="CD45" i="4"/>
  <c r="CU8" i="4"/>
  <c r="BF30" i="4"/>
  <c r="AH89" i="4"/>
  <c r="CT90" i="4"/>
  <c r="AN3" i="4"/>
  <c r="CU16" i="4"/>
  <c r="BN8" i="4"/>
  <c r="CM80" i="4"/>
  <c r="BG55" i="4"/>
  <c r="BU20" i="4"/>
  <c r="AN73" i="4"/>
  <c r="BD65" i="4"/>
  <c r="CI103" i="4"/>
  <c r="AJ84" i="4"/>
  <c r="AU8" i="4"/>
  <c r="CM38" i="4"/>
  <c r="CN70" i="4"/>
  <c r="AR78" i="4"/>
  <c r="BZ101" i="4"/>
  <c r="BW63" i="4"/>
  <c r="CP62" i="4"/>
  <c r="AP33" i="4"/>
  <c r="BW66" i="4"/>
  <c r="CG100" i="4"/>
  <c r="BY43" i="4"/>
  <c r="CI32" i="4"/>
  <c r="AG169" i="4"/>
  <c r="BY36" i="4"/>
  <c r="AH43" i="4"/>
  <c r="AM12" i="4"/>
  <c r="BD61" i="4"/>
  <c r="CJ44" i="4"/>
  <c r="AS46" i="4"/>
  <c r="AB42" i="4"/>
  <c r="AH41" i="4"/>
  <c r="AV78" i="4"/>
  <c r="AW55" i="4"/>
  <c r="AF21" i="4"/>
  <c r="BR88" i="4"/>
  <c r="BH62" i="4"/>
  <c r="CI83" i="4"/>
  <c r="CK51" i="4"/>
  <c r="AP67" i="4"/>
  <c r="BX43" i="4"/>
  <c r="BB115" i="4"/>
  <c r="BY39" i="4"/>
  <c r="AI114" i="4"/>
  <c r="BH60" i="4"/>
  <c r="CD103" i="4"/>
  <c r="AD16" i="4"/>
  <c r="CG19" i="4"/>
  <c r="AU54" i="4"/>
  <c r="AS30" i="4"/>
  <c r="CS81" i="4"/>
  <c r="BU90" i="4"/>
  <c r="AD59" i="4"/>
  <c r="CA61" i="4"/>
  <c r="BL68" i="4"/>
  <c r="BR44" i="4"/>
  <c r="BB50" i="4"/>
  <c r="AP70" i="4"/>
  <c r="AO105" i="4"/>
  <c r="CS71" i="4"/>
  <c r="CF67" i="4"/>
  <c r="CL23" i="4"/>
  <c r="BW45" i="4"/>
  <c r="Z78" i="4"/>
  <c r="CM89" i="4"/>
  <c r="BJ42" i="4"/>
  <c r="CB43" i="4"/>
  <c r="AY76" i="4"/>
  <c r="BH97" i="4"/>
  <c r="BL91" i="4"/>
  <c r="CP86" i="4"/>
  <c r="CH67" i="4"/>
  <c r="AE8" i="4"/>
  <c r="CU31" i="4"/>
  <c r="AN76" i="4"/>
  <c r="BY84" i="4"/>
  <c r="AL87" i="4"/>
  <c r="BD119" i="4"/>
  <c r="BY88" i="4"/>
  <c r="BZ71" i="4"/>
  <c r="AD92" i="4"/>
  <c r="CH111" i="4"/>
  <c r="AH74" i="4"/>
  <c r="BS39" i="4"/>
  <c r="BY96" i="4"/>
  <c r="CA97" i="4"/>
  <c r="BX113" i="4"/>
  <c r="BH125" i="4"/>
  <c r="CL94" i="4"/>
  <c r="BD87" i="4"/>
  <c r="BN182" i="4"/>
  <c r="BA122" i="4"/>
  <c r="BZ106" i="4"/>
  <c r="AK105" i="4"/>
  <c r="CO60" i="4"/>
  <c r="AH112" i="4"/>
  <c r="BH81" i="4"/>
  <c r="BY22" i="4"/>
  <c r="AO41" i="4"/>
  <c r="CR43" i="4"/>
  <c r="AV112" i="4"/>
  <c r="CP89" i="4"/>
  <c r="AM111" i="4"/>
  <c r="CO30" i="4"/>
  <c r="CB46" i="4"/>
  <c r="CP82" i="4"/>
  <c r="BJ46" i="4"/>
  <c r="BT83" i="4"/>
  <c r="AD61" i="4"/>
  <c r="CQ108" i="4"/>
  <c r="CC103" i="4"/>
  <c r="CN63" i="4"/>
  <c r="CN124" i="4"/>
  <c r="CL32" i="4"/>
  <c r="BF67" i="4"/>
  <c r="BD54" i="4"/>
  <c r="BU60" i="4"/>
  <c r="BG154" i="4"/>
  <c r="BM134" i="4"/>
  <c r="BM67" i="4"/>
  <c r="BR99" i="4"/>
  <c r="AC102" i="4"/>
  <c r="AI125" i="4"/>
  <c r="CC174" i="4"/>
  <c r="BK130" i="4"/>
  <c r="BU159" i="4"/>
  <c r="CJ88" i="4"/>
  <c r="AF58" i="4"/>
  <c r="AT65" i="4"/>
  <c r="AF70" i="4"/>
  <c r="AH51" i="4"/>
  <c r="CR97" i="4"/>
  <c r="BJ86" i="4"/>
  <c r="BI31" i="4"/>
  <c r="AC67" i="4"/>
  <c r="BL14" i="4"/>
  <c r="CB65" i="4"/>
  <c r="BV56" i="4"/>
  <c r="BG36" i="4"/>
  <c r="BY86" i="4"/>
  <c r="CE75" i="4"/>
  <c r="BW124" i="4"/>
  <c r="AV30" i="4"/>
  <c r="CF68" i="4"/>
  <c r="CH102" i="4"/>
  <c r="AH157" i="4"/>
  <c r="AA86" i="4"/>
  <c r="BR131" i="4"/>
  <c r="BG3" i="4"/>
  <c r="CF69" i="4"/>
  <c r="BK45" i="4"/>
  <c r="BS17" i="4"/>
  <c r="BR49" i="4"/>
  <c r="BJ57" i="4"/>
  <c r="AZ34" i="4"/>
  <c r="CB50" i="4"/>
  <c r="CM20" i="4"/>
  <c r="CI11" i="4"/>
  <c r="CN51" i="4"/>
  <c r="BS126" i="4"/>
  <c r="BF53" i="4"/>
  <c r="AW37" i="4"/>
  <c r="AC36" i="4"/>
  <c r="BK56" i="4"/>
  <c r="AH28" i="4"/>
  <c r="BO85" i="4"/>
  <c r="AV74" i="4"/>
  <c r="BP60" i="4"/>
  <c r="AB64" i="4"/>
  <c r="BE44" i="4"/>
  <c r="CC112" i="4"/>
  <c r="BV124" i="4"/>
  <c r="CB95" i="4"/>
  <c r="CP75" i="4"/>
  <c r="AT19" i="4"/>
  <c r="CF49" i="4"/>
  <c r="CF121" i="4"/>
  <c r="CF80" i="4"/>
  <c r="AL19" i="4"/>
  <c r="CO68" i="4"/>
  <c r="CB61" i="4"/>
  <c r="Z82" i="4"/>
  <c r="CP71" i="4"/>
  <c r="CI91" i="4"/>
  <c r="BB42" i="4"/>
  <c r="CM44" i="4"/>
  <c r="CF131" i="4"/>
  <c r="BB98" i="4"/>
  <c r="BJ55" i="4"/>
  <c r="AH37" i="4"/>
  <c r="AY25" i="4"/>
  <c r="AU91" i="4"/>
  <c r="BT82" i="4"/>
  <c r="CD19" i="4"/>
  <c r="BC42" i="4"/>
  <c r="AU46" i="4"/>
  <c r="BZ125" i="4"/>
  <c r="CD132" i="4"/>
  <c r="CF59" i="4"/>
  <c r="AU20" i="4"/>
  <c r="CG29" i="4"/>
  <c r="BB72" i="4"/>
  <c r="BS84" i="4"/>
  <c r="AQ109" i="4"/>
  <c r="CD118" i="4"/>
  <c r="AP87" i="4"/>
  <c r="CT91" i="4"/>
  <c r="AT60" i="4"/>
  <c r="BW92" i="4"/>
  <c r="AY101" i="4"/>
  <c r="AE93" i="4"/>
  <c r="AB73" i="4"/>
  <c r="BH7" i="4"/>
  <c r="BY130" i="4"/>
  <c r="AQ182" i="4"/>
  <c r="BQ123" i="4"/>
  <c r="BF90" i="4"/>
  <c r="CH117" i="4"/>
  <c r="AU189" i="4"/>
  <c r="CE188" i="4"/>
  <c r="BQ153" i="4"/>
  <c r="BW42" i="4"/>
  <c r="AF19" i="4"/>
  <c r="AT11" i="4"/>
  <c r="AE52" i="4"/>
  <c r="CE41" i="4"/>
  <c r="AO54" i="4"/>
  <c r="AT75" i="4"/>
  <c r="AI82" i="4"/>
  <c r="CT145" i="4"/>
  <c r="CM45" i="4"/>
  <c r="CF25" i="4"/>
  <c r="BN62" i="4"/>
  <c r="CS28" i="4"/>
  <c r="CT99" i="4"/>
  <c r="BI125" i="4"/>
  <c r="AZ95" i="4"/>
  <c r="BF39" i="4"/>
  <c r="CL116" i="4"/>
  <c r="AH77" i="4"/>
  <c r="CA63" i="4"/>
  <c r="AM61" i="4"/>
  <c r="CB68" i="4"/>
  <c r="CU105" i="4"/>
  <c r="AP100" i="4"/>
  <c r="BN173" i="4"/>
  <c r="CF150" i="4"/>
  <c r="CL76" i="4"/>
  <c r="AY68" i="4"/>
  <c r="AR156" i="4"/>
  <c r="BF187" i="4"/>
  <c r="AL185" i="4"/>
  <c r="AJ129" i="4"/>
  <c r="CG167" i="4"/>
  <c r="BH150" i="4"/>
  <c r="CA60" i="4"/>
  <c r="AL58" i="4"/>
  <c r="BX72" i="4"/>
  <c r="AO99" i="4"/>
  <c r="CP104" i="4"/>
  <c r="BB33" i="4"/>
  <c r="AC21" i="4"/>
  <c r="AB52" i="4"/>
  <c r="AM83" i="4"/>
  <c r="CK91" i="4"/>
  <c r="BK92" i="4"/>
  <c r="CE85" i="4"/>
  <c r="BD53" i="4"/>
  <c r="CH123" i="4"/>
  <c r="AJ108" i="4"/>
  <c r="BH117" i="4"/>
  <c r="CN102" i="4"/>
  <c r="CU130" i="4"/>
  <c r="AC101" i="4"/>
  <c r="AL102" i="4"/>
  <c r="BH145" i="4"/>
  <c r="CP11" i="4"/>
  <c r="AW15" i="4"/>
  <c r="AC11" i="4"/>
  <c r="BV39" i="4"/>
  <c r="AJ92" i="4"/>
  <c r="BN73" i="4"/>
  <c r="CB30" i="4"/>
  <c r="BR54" i="4"/>
  <c r="AC42" i="4"/>
  <c r="AB4" i="4"/>
  <c r="CM10" i="4"/>
  <c r="AQ16" i="4"/>
  <c r="BT59" i="4"/>
  <c r="AB54" i="4"/>
  <c r="BM53" i="4"/>
  <c r="CA28" i="4"/>
  <c r="CF77" i="4"/>
  <c r="AZ56" i="4"/>
  <c r="BR42" i="4"/>
  <c r="AV37" i="4"/>
  <c r="CG32" i="4"/>
  <c r="AN37" i="4"/>
  <c r="BZ84" i="4"/>
  <c r="AZ145" i="4"/>
  <c r="BJ117" i="4"/>
  <c r="AC8" i="4"/>
  <c r="CB33" i="4"/>
  <c r="BQ35" i="4"/>
  <c r="AU47" i="4"/>
  <c r="CD74" i="4"/>
  <c r="BK53" i="4"/>
  <c r="BN70" i="4"/>
  <c r="BC114" i="4"/>
  <c r="AF95" i="4"/>
  <c r="AS28" i="4"/>
  <c r="AC50" i="4"/>
  <c r="Z33" i="4"/>
  <c r="BM68" i="4"/>
  <c r="CB57" i="4"/>
  <c r="BT15" i="4"/>
  <c r="AI88" i="4"/>
  <c r="BS40" i="4"/>
  <c r="CQ20" i="4"/>
  <c r="CK33" i="4"/>
  <c r="CC34" i="4"/>
  <c r="AK15" i="4"/>
  <c r="BZ55" i="4"/>
  <c r="CO55" i="4"/>
  <c r="CU126" i="4"/>
  <c r="CB122" i="4"/>
  <c r="BZ130" i="4"/>
  <c r="CL14" i="4"/>
  <c r="CU56" i="4"/>
  <c r="BR87" i="4"/>
  <c r="BG47" i="4"/>
  <c r="BH101" i="4"/>
  <c r="CC84" i="4"/>
  <c r="BZ76" i="4"/>
  <c r="BN122" i="4"/>
  <c r="CK44" i="4"/>
  <c r="AI99" i="4"/>
  <c r="BR124" i="4"/>
  <c r="AE59" i="4"/>
  <c r="BJ98" i="4"/>
  <c r="BT129" i="4"/>
  <c r="BM127" i="4"/>
  <c r="BI107" i="4"/>
  <c r="CM49" i="4"/>
  <c r="AZ151" i="4"/>
  <c r="CU180" i="4"/>
  <c r="CD156" i="4"/>
  <c r="BQ44" i="4"/>
  <c r="AB142" i="4"/>
  <c r="BO50" i="4"/>
  <c r="CR95" i="4"/>
  <c r="BQ46" i="4"/>
  <c r="BR112" i="4"/>
  <c r="BP23" i="4"/>
  <c r="AU41" i="4"/>
  <c r="CA83" i="4"/>
  <c r="CT61" i="4"/>
  <c r="BW84" i="4"/>
  <c r="BS23" i="4"/>
  <c r="CO5" i="4"/>
  <c r="AM4" i="4"/>
  <c r="BP95" i="4"/>
  <c r="BA103" i="4"/>
  <c r="AS94" i="4"/>
  <c r="BB117" i="4"/>
  <c r="BK91" i="4"/>
  <c r="AV139" i="4"/>
  <c r="BV64" i="4"/>
  <c r="AO4" i="4"/>
  <c r="CU70" i="4"/>
  <c r="BF98" i="4"/>
  <c r="CU109" i="4"/>
  <c r="CT103" i="4"/>
  <c r="AF116" i="4"/>
  <c r="AN56" i="4"/>
  <c r="BI93" i="4"/>
  <c r="AP104" i="4"/>
  <c r="CQ94" i="4"/>
  <c r="BH160" i="4"/>
  <c r="CJ84" i="4"/>
  <c r="BA85" i="4"/>
  <c r="AI131" i="4"/>
  <c r="Z190" i="4"/>
  <c r="AT31" i="4"/>
  <c r="CS29" i="4"/>
  <c r="AK113" i="4"/>
  <c r="BU129" i="4"/>
  <c r="AC79" i="4"/>
  <c r="BH91" i="4"/>
  <c r="BB77" i="4"/>
  <c r="AT77" i="4"/>
  <c r="AL105" i="4"/>
  <c r="BC49" i="4"/>
  <c r="BG37" i="4"/>
  <c r="CE26" i="4"/>
  <c r="BP37" i="4"/>
  <c r="BI55" i="4"/>
  <c r="BE7" i="4"/>
  <c r="CU20" i="4"/>
  <c r="CE6" i="4"/>
  <c r="BN123" i="4"/>
  <c r="BU23" i="4"/>
  <c r="AR21" i="4"/>
  <c r="BC18" i="4"/>
  <c r="BF52" i="4"/>
  <c r="CE33" i="4"/>
  <c r="AH36" i="4"/>
  <c r="AC26" i="4"/>
  <c r="BP19" i="4"/>
  <c r="AX58" i="4"/>
  <c r="BU57" i="4"/>
  <c r="BU25" i="4"/>
  <c r="AC20" i="4"/>
  <c r="CR14" i="4"/>
  <c r="BL44" i="4"/>
  <c r="AC60" i="4"/>
  <c r="BB38" i="4"/>
  <c r="BR80" i="4"/>
  <c r="BV88" i="4"/>
  <c r="BT22" i="4"/>
  <c r="CK59" i="4"/>
  <c r="BH37" i="4"/>
  <c r="BA43" i="4"/>
  <c r="Z24" i="4"/>
  <c r="BO71" i="4"/>
  <c r="AR47" i="4"/>
  <c r="AT71" i="4"/>
  <c r="CU17" i="4"/>
  <c r="BA37" i="4"/>
  <c r="CB39" i="4"/>
  <c r="BI74" i="4"/>
  <c r="CT8" i="4"/>
  <c r="CF4" i="4"/>
  <c r="BV73" i="4"/>
  <c r="BK35" i="4"/>
  <c r="BK18" i="4"/>
  <c r="AX18" i="4"/>
  <c r="CM59" i="4"/>
  <c r="BN64" i="4"/>
  <c r="AX54" i="4"/>
  <c r="AI97" i="4"/>
  <c r="AM17" i="4"/>
  <c r="CT27" i="4"/>
  <c r="AK25" i="4"/>
  <c r="AV25" i="4"/>
  <c r="AE44" i="4"/>
  <c r="AS25" i="4"/>
  <c r="CS36" i="4"/>
  <c r="AZ19" i="4"/>
  <c r="AY54" i="4"/>
  <c r="BP13" i="4"/>
  <c r="BQ37" i="4"/>
  <c r="AZ118" i="4"/>
  <c r="BK36" i="4"/>
  <c r="BH77" i="4"/>
  <c r="CP5" i="4"/>
  <c r="CP79" i="4"/>
  <c r="AC46" i="4"/>
  <c r="AI47" i="4"/>
  <c r="CK74" i="4"/>
  <c r="AM40" i="4"/>
  <c r="BX38" i="4"/>
  <c r="AN127" i="4"/>
  <c r="CR70" i="4"/>
  <c r="CG17" i="4"/>
  <c r="BD12" i="4"/>
  <c r="AV27" i="4"/>
  <c r="CO41" i="4"/>
  <c r="AJ20" i="4"/>
  <c r="BO25" i="4"/>
  <c r="CG10" i="4"/>
  <c r="AP24" i="4"/>
  <c r="CL74" i="4"/>
  <c r="AJ10" i="4"/>
  <c r="AE71" i="4"/>
  <c r="AB124" i="4"/>
  <c r="AV72" i="4"/>
  <c r="AX9" i="4"/>
  <c r="AK20" i="4"/>
  <c r="CO64" i="4"/>
  <c r="AF120" i="4"/>
  <c r="AD93" i="4"/>
  <c r="CH58" i="4"/>
  <c r="CM5" i="4"/>
  <c r="BN81" i="4"/>
  <c r="CK127" i="4"/>
  <c r="BN56" i="4"/>
  <c r="CE114" i="4"/>
  <c r="AV64" i="4"/>
  <c r="BQ3" i="4"/>
  <c r="AP56" i="4"/>
  <c r="AD4" i="4"/>
  <c r="AA34" i="4"/>
  <c r="CL68" i="4"/>
  <c r="BI29" i="4"/>
  <c r="AK52" i="4"/>
  <c r="CH116" i="4"/>
  <c r="BK78" i="4"/>
  <c r="AQ22" i="4"/>
  <c r="CR59" i="4"/>
  <c r="CP54" i="4"/>
  <c r="BL104" i="4"/>
  <c r="AF40" i="4"/>
  <c r="AI96" i="4"/>
  <c r="AW90" i="4"/>
  <c r="BH31" i="4"/>
  <c r="BM23" i="4"/>
  <c r="BK75" i="4"/>
  <c r="BO72" i="4"/>
  <c r="CQ29" i="4"/>
  <c r="BB13" i="4"/>
  <c r="CP125" i="4"/>
  <c r="BV110" i="4"/>
  <c r="AD76" i="4"/>
  <c r="CC64" i="4"/>
  <c r="BL41" i="4"/>
  <c r="AC52" i="4"/>
  <c r="AH73" i="4"/>
  <c r="BH18" i="4"/>
  <c r="BA102" i="4"/>
  <c r="CJ129" i="4"/>
  <c r="BP70" i="4"/>
  <c r="BO94" i="4"/>
  <c r="BA68" i="4"/>
  <c r="AB45" i="4"/>
  <c r="BL63" i="4"/>
  <c r="CJ74" i="4"/>
  <c r="BC54" i="4"/>
  <c r="AD24" i="4"/>
  <c r="CU62" i="4"/>
  <c r="CF105" i="4"/>
  <c r="BY127" i="4"/>
  <c r="CF145" i="4"/>
  <c r="CJ87" i="4"/>
  <c r="BW156" i="4"/>
  <c r="BM146" i="4"/>
  <c r="BO88" i="4"/>
  <c r="CJ23" i="4"/>
  <c r="BG62" i="4"/>
  <c r="BM11" i="4"/>
  <c r="CU51" i="4"/>
  <c r="CF64" i="4"/>
  <c r="AD49" i="4"/>
  <c r="BY119" i="4"/>
  <c r="AN34" i="4"/>
  <c r="CE73" i="4"/>
  <c r="AY120" i="4"/>
  <c r="BO45" i="4"/>
  <c r="BF38" i="4"/>
  <c r="AF71" i="4"/>
  <c r="AV63" i="4"/>
  <c r="CD99" i="4"/>
  <c r="CI68" i="4"/>
  <c r="AY104" i="4"/>
  <c r="AO97" i="4"/>
  <c r="BK47" i="4"/>
  <c r="BC103" i="4"/>
  <c r="CH61" i="4"/>
  <c r="AM79" i="4"/>
  <c r="AN84" i="4"/>
  <c r="BP86" i="4"/>
  <c r="AX21" i="4"/>
  <c r="CU27" i="4"/>
  <c r="BR78" i="4"/>
  <c r="CD157" i="4"/>
  <c r="CE103" i="4"/>
  <c r="CQ50" i="4"/>
  <c r="AZ71" i="4"/>
  <c r="CT150" i="4"/>
  <c r="BB183" i="4"/>
  <c r="AR184" i="4"/>
  <c r="AR63" i="4"/>
  <c r="CR36" i="4"/>
  <c r="CU114" i="4"/>
  <c r="CE109" i="4"/>
  <c r="BC70" i="4"/>
  <c r="BI42" i="4"/>
  <c r="CO28" i="4"/>
  <c r="CG53" i="4"/>
  <c r="CR76" i="4"/>
  <c r="CI39" i="4"/>
  <c r="AQ78" i="4"/>
  <c r="CF37" i="4"/>
  <c r="BQ86" i="4"/>
  <c r="BQ150" i="4"/>
  <c r="CN52" i="4"/>
  <c r="CC90" i="4"/>
  <c r="AY78" i="4"/>
  <c r="BM72" i="4"/>
  <c r="BO136" i="4"/>
  <c r="BN107" i="4"/>
  <c r="BS200" i="4"/>
  <c r="CF17" i="4"/>
  <c r="CE4" i="4"/>
  <c r="CE63" i="4"/>
  <c r="CA22" i="4"/>
  <c r="AC92" i="4"/>
  <c r="BM60" i="4"/>
  <c r="CL13" i="4"/>
  <c r="BY11" i="4"/>
  <c r="BC10" i="4"/>
  <c r="CB8" i="4"/>
  <c r="CN12" i="4"/>
  <c r="BK30" i="4"/>
  <c r="BI52" i="4"/>
  <c r="BJ38" i="4"/>
  <c r="AN61" i="4"/>
  <c r="CK23" i="4"/>
  <c r="CT18" i="4"/>
  <c r="CB44" i="4"/>
  <c r="BG12" i="4"/>
  <c r="BS61" i="4"/>
  <c r="BA115" i="4"/>
  <c r="BD63" i="4"/>
  <c r="BM29" i="4"/>
  <c r="BA106" i="4"/>
  <c r="AX79" i="4"/>
  <c r="CU35" i="4"/>
  <c r="CG5" i="4"/>
  <c r="CK29" i="4"/>
  <c r="AC35" i="4"/>
  <c r="BB26" i="4"/>
  <c r="BH47" i="4"/>
  <c r="CO32" i="4"/>
  <c r="AT85" i="4"/>
  <c r="CG46" i="4"/>
  <c r="AJ56" i="4"/>
  <c r="AS31" i="4"/>
  <c r="BI68" i="4"/>
  <c r="AT40" i="4"/>
  <c r="CS90" i="4"/>
  <c r="CD125" i="4"/>
  <c r="AK100" i="4"/>
  <c r="CC26" i="4"/>
  <c r="AP29" i="4"/>
  <c r="AS29" i="4"/>
  <c r="BF121" i="4"/>
  <c r="BR40" i="4"/>
  <c r="CC53" i="4"/>
  <c r="BL96" i="4"/>
  <c r="BD52" i="4"/>
  <c r="CM91" i="4"/>
  <c r="CG91" i="4"/>
  <c r="AE29" i="4"/>
  <c r="CH11" i="4"/>
  <c r="AJ66" i="4"/>
  <c r="BI59" i="4"/>
  <c r="CP85" i="4"/>
  <c r="AK91" i="4"/>
  <c r="AF110" i="4"/>
  <c r="AT78" i="4"/>
  <c r="AJ61" i="4"/>
  <c r="CK94" i="4"/>
  <c r="AK61" i="4"/>
  <c r="Z77" i="4"/>
  <c r="BT93" i="4"/>
  <c r="AE76" i="4"/>
  <c r="AZ94" i="4"/>
  <c r="CO38" i="4"/>
  <c r="CE93" i="4"/>
  <c r="AH135" i="4"/>
  <c r="AR118" i="4"/>
  <c r="BJ88" i="4"/>
  <c r="CH92" i="4"/>
  <c r="CO107" i="4"/>
  <c r="BY5" i="4"/>
  <c r="AQ58" i="4"/>
  <c r="CR32" i="4"/>
  <c r="AF39" i="4"/>
  <c r="AI29" i="4"/>
  <c r="CT66" i="4"/>
  <c r="BQ4" i="4"/>
  <c r="CG35" i="4"/>
  <c r="AR119" i="4"/>
  <c r="AA64" i="4"/>
  <c r="CM54" i="4"/>
  <c r="BZ73" i="4"/>
  <c r="CK119" i="4"/>
  <c r="AQ93" i="4"/>
  <c r="BT118" i="4"/>
  <c r="CN41" i="4"/>
  <c r="CU74" i="4"/>
  <c r="AL61" i="4"/>
  <c r="CI24" i="4"/>
  <c r="BM82" i="4"/>
  <c r="BO87" i="4"/>
  <c r="BI94" i="4"/>
  <c r="AP121" i="4"/>
  <c r="BW93" i="4"/>
  <c r="BJ69" i="4"/>
  <c r="AZ70" i="4"/>
  <c r="CM93" i="4"/>
  <c r="AC66" i="4"/>
  <c r="BH156" i="4"/>
  <c r="CH142" i="4"/>
  <c r="BA53" i="4"/>
  <c r="BP168" i="4"/>
  <c r="CG98" i="4"/>
  <c r="CD149" i="4"/>
  <c r="AQ70" i="4"/>
  <c r="AL50" i="4"/>
  <c r="BH99" i="4"/>
  <c r="BB93" i="4"/>
  <c r="AZ117" i="4"/>
  <c r="AY98" i="4"/>
  <c r="AD60" i="4"/>
  <c r="BP71" i="4"/>
  <c r="CO67" i="4"/>
  <c r="BO126" i="4"/>
  <c r="BM195" i="4"/>
  <c r="BU86" i="4"/>
  <c r="CF45" i="4"/>
  <c r="BG87" i="4"/>
  <c r="CN59" i="4"/>
  <c r="AX84" i="4"/>
  <c r="BJ91" i="4"/>
  <c r="BA123" i="4"/>
  <c r="AT108" i="4"/>
  <c r="AR96" i="4"/>
  <c r="CD102" i="4"/>
  <c r="AR76" i="4"/>
  <c r="CC37" i="4"/>
  <c r="AL16" i="4"/>
  <c r="CS49" i="4"/>
  <c r="AX78" i="4"/>
  <c r="CG88" i="4"/>
  <c r="CQ7" i="4"/>
  <c r="AH22" i="4"/>
  <c r="CN15" i="4"/>
  <c r="CT43" i="4"/>
  <c r="BZ50" i="4"/>
  <c r="BV81" i="4"/>
  <c r="AT122" i="4"/>
  <c r="CN47" i="4"/>
  <c r="AK66" i="4"/>
  <c r="BF45" i="4"/>
  <c r="CC125" i="4"/>
  <c r="AE45" i="4"/>
  <c r="BE64" i="4"/>
  <c r="AT45" i="4"/>
  <c r="AJ25" i="4"/>
  <c r="AR98" i="4"/>
  <c r="CA54" i="4"/>
  <c r="CB47" i="4"/>
  <c r="CU60" i="4"/>
  <c r="AW20" i="4"/>
  <c r="BP28" i="4"/>
  <c r="BX59" i="4"/>
  <c r="BF47" i="4"/>
  <c r="CD57" i="4"/>
  <c r="BZ39" i="4"/>
  <c r="AT41" i="4"/>
  <c r="AZ93" i="4"/>
  <c r="BI64" i="4"/>
  <c r="CE39" i="4"/>
  <c r="BC61" i="4"/>
  <c r="CP33" i="4"/>
  <c r="BU53" i="4"/>
  <c r="BJ25" i="4"/>
  <c r="BK59" i="4"/>
  <c r="CG85" i="4"/>
  <c r="BQ17" i="4"/>
  <c r="BO30" i="4"/>
  <c r="BW122" i="4"/>
  <c r="AQ116" i="4"/>
  <c r="CM81" i="4"/>
  <c r="CA25" i="4"/>
  <c r="AB80" i="4"/>
  <c r="AH64" i="4"/>
  <c r="CB72" i="4"/>
  <c r="AF126" i="4"/>
  <c r="Z47" i="4"/>
  <c r="BQ34" i="4"/>
  <c r="BH55" i="4"/>
  <c r="AW63" i="4"/>
  <c r="BW89" i="4"/>
  <c r="CU192" i="4"/>
  <c r="CQ88" i="4"/>
  <c r="AW65" i="4"/>
  <c r="BY51" i="4"/>
  <c r="BZ34" i="4"/>
  <c r="BE85" i="4"/>
  <c r="AA117" i="4"/>
  <c r="BU113" i="4"/>
  <c r="BV93" i="4"/>
  <c r="CD173" i="4"/>
  <c r="BP108" i="4"/>
  <c r="AH81" i="4"/>
  <c r="AU75" i="4"/>
  <c r="AA135" i="4"/>
  <c r="BS161" i="4"/>
  <c r="CH89" i="4"/>
  <c r="BA191" i="4"/>
  <c r="AB19" i="4"/>
  <c r="BE17" i="4"/>
  <c r="CT55" i="4"/>
  <c r="BN39" i="4"/>
  <c r="AZ14" i="4"/>
  <c r="CU57" i="4"/>
  <c r="AC61" i="4"/>
  <c r="BQ91" i="4"/>
  <c r="BC80" i="4"/>
  <c r="BI165" i="4"/>
  <c r="CN53" i="4"/>
  <c r="BN71" i="4"/>
  <c r="CS58" i="4"/>
  <c r="BR95" i="4"/>
  <c r="CS55" i="4"/>
  <c r="BY75" i="4"/>
  <c r="AX37" i="4"/>
  <c r="AH33" i="4"/>
  <c r="AH68" i="4"/>
  <c r="AZ50" i="4"/>
  <c r="CJ52" i="4"/>
  <c r="CA67" i="4"/>
  <c r="BZ115" i="4"/>
  <c r="BN91" i="4"/>
  <c r="BE73" i="4"/>
  <c r="BH52" i="4"/>
  <c r="BP125" i="4"/>
  <c r="BH86" i="4"/>
  <c r="AA145" i="4"/>
  <c r="AH96" i="4"/>
  <c r="AR92" i="4"/>
  <c r="AT160" i="4"/>
  <c r="AS140" i="4"/>
  <c r="BM16" i="4"/>
  <c r="AL109" i="4"/>
  <c r="BZ83" i="4"/>
  <c r="CA66" i="4"/>
  <c r="BB90" i="4"/>
  <c r="AD112" i="4"/>
  <c r="BZ30" i="4"/>
  <c r="BT16" i="4"/>
  <c r="CA58" i="4"/>
  <c r="CQ110" i="4"/>
  <c r="CM73" i="4"/>
  <c r="BO40" i="4"/>
  <c r="AS66" i="4"/>
  <c r="AO107" i="4"/>
  <c r="AV99" i="4"/>
  <c r="AV15" i="4"/>
  <c r="AF94" i="4"/>
  <c r="AQ76" i="4"/>
  <c r="BX85" i="4"/>
  <c r="AD44" i="4"/>
  <c r="AP110" i="4"/>
  <c r="AK34" i="4"/>
  <c r="BU32" i="4"/>
  <c r="CE19" i="4"/>
  <c r="BH71" i="4"/>
  <c r="CI54" i="4"/>
  <c r="BP82" i="4"/>
  <c r="AE27" i="4"/>
  <c r="BU64" i="4"/>
  <c r="CC41" i="4"/>
  <c r="BH61" i="4"/>
  <c r="Z124" i="4"/>
  <c r="BK11" i="4"/>
  <c r="CP84" i="4"/>
  <c r="BU59" i="4"/>
  <c r="BL37" i="4"/>
  <c r="AV108" i="4"/>
  <c r="BZ82" i="4"/>
  <c r="BH50" i="4"/>
  <c r="BS138" i="4"/>
  <c r="BM123" i="4"/>
  <c r="BP78" i="4"/>
  <c r="BP69" i="4"/>
  <c r="Z106" i="4"/>
  <c r="CF47" i="4"/>
  <c r="BI100" i="4"/>
  <c r="AZ131" i="4"/>
  <c r="BS192" i="4"/>
  <c r="AO38" i="4"/>
  <c r="CB27" i="4"/>
  <c r="CH100" i="4"/>
  <c r="BT98" i="4"/>
  <c r="BX121" i="4"/>
  <c r="AP82" i="4"/>
  <c r="AR108" i="4"/>
  <c r="BE41" i="4"/>
  <c r="CF82" i="4"/>
  <c r="CT53" i="4"/>
  <c r="AH100" i="4"/>
  <c r="AK103" i="4"/>
  <c r="CP159" i="4"/>
  <c r="AF154" i="4"/>
  <c r="BH114" i="4"/>
  <c r="BC93" i="4"/>
  <c r="CD121" i="4"/>
  <c r="AE181" i="4"/>
  <c r="BP93" i="4"/>
  <c r="CC128" i="4"/>
  <c r="CJ130" i="4"/>
  <c r="AI84" i="4"/>
  <c r="CK100" i="4"/>
  <c r="BP16" i="4"/>
  <c r="CR108" i="4"/>
  <c r="AE79" i="4"/>
  <c r="CG126" i="4"/>
  <c r="CE197" i="4"/>
  <c r="CG26" i="4"/>
  <c r="AQ20" i="4"/>
  <c r="BG44" i="4"/>
  <c r="CQ60" i="4"/>
  <c r="CK20" i="4"/>
  <c r="CN17" i="4"/>
  <c r="AN24" i="4"/>
  <c r="AD21" i="4"/>
  <c r="BW41" i="4"/>
  <c r="CH12" i="4"/>
  <c r="CR27" i="4"/>
  <c r="CT19" i="4"/>
  <c r="CN64" i="4"/>
  <c r="CC16" i="4"/>
  <c r="AN21" i="4"/>
  <c r="AZ33" i="4"/>
  <c r="BP20" i="4"/>
  <c r="AV86" i="4"/>
  <c r="CP39" i="4"/>
  <c r="AU38" i="4"/>
  <c r="AB76" i="4"/>
  <c r="CT40" i="4"/>
  <c r="AF68" i="4"/>
  <c r="BZ175" i="4"/>
  <c r="CL43" i="4"/>
  <c r="CU22" i="4"/>
  <c r="AD30" i="4"/>
  <c r="Z73" i="4"/>
  <c r="BQ20" i="4"/>
  <c r="BF86" i="4"/>
  <c r="BA38" i="4"/>
  <c r="AC56" i="4"/>
  <c r="BV42" i="4"/>
  <c r="BA125" i="4"/>
  <c r="BZ92" i="4"/>
  <c r="BC111" i="4"/>
  <c r="AH44" i="4"/>
  <c r="BD43" i="4"/>
  <c r="AY44" i="4"/>
  <c r="BT112" i="4"/>
  <c r="AD3" i="4"/>
  <c r="CT94" i="4"/>
  <c r="AL99" i="4"/>
  <c r="CE113" i="4"/>
  <c r="CT64" i="4"/>
  <c r="AP153" i="4"/>
  <c r="BG59" i="4"/>
  <c r="BY71" i="4"/>
  <c r="BE22" i="4"/>
  <c r="AI201" i="4"/>
  <c r="AV53" i="4"/>
  <c r="BT3" i="4"/>
  <c r="BR63" i="4"/>
  <c r="BZ81" i="4"/>
  <c r="BV62" i="4"/>
  <c r="AR89" i="4"/>
  <c r="AA45" i="4"/>
  <c r="Z58" i="4"/>
  <c r="AV50" i="4"/>
  <c r="AK55" i="4"/>
  <c r="BV31" i="4"/>
  <c r="BK33" i="4"/>
  <c r="AP9" i="4"/>
  <c r="CG73" i="4"/>
  <c r="AR68" i="4"/>
  <c r="BK111" i="4"/>
  <c r="BP89" i="4"/>
  <c r="AA97" i="4"/>
  <c r="CO40" i="4"/>
  <c r="BO75" i="4"/>
  <c r="AC55" i="4"/>
  <c r="AT49" i="4"/>
  <c r="CG34" i="4"/>
  <c r="CU108" i="4"/>
  <c r="BS66" i="4"/>
  <c r="CT125" i="4"/>
  <c r="BN55" i="4"/>
  <c r="Z15" i="4"/>
  <c r="AA78" i="4"/>
  <c r="AP63" i="4"/>
  <c r="AR122" i="4"/>
  <c r="CD153" i="4"/>
  <c r="CH121" i="4"/>
  <c r="BE21" i="4"/>
  <c r="AK47" i="4"/>
  <c r="BH78" i="4"/>
  <c r="AF72" i="4"/>
  <c r="BZ49" i="4"/>
  <c r="BT60" i="4"/>
  <c r="AY113" i="4"/>
  <c r="CJ45" i="4"/>
  <c r="CB115" i="4"/>
  <c r="BS27" i="4"/>
  <c r="CS60" i="4"/>
  <c r="AH56" i="4"/>
  <c r="AM28" i="4"/>
  <c r="BD103" i="4"/>
  <c r="BT53" i="4"/>
  <c r="BT132" i="4"/>
  <c r="BD81" i="4"/>
  <c r="CM109" i="4"/>
  <c r="BX65" i="4"/>
  <c r="BZ128" i="4"/>
  <c r="CG62" i="4"/>
  <c r="BA94" i="4"/>
  <c r="AR99" i="4"/>
  <c r="BZ134" i="4"/>
  <c r="BX92" i="4"/>
  <c r="CR69" i="4"/>
  <c r="AV111" i="4"/>
  <c r="AR113" i="4"/>
  <c r="AK108" i="4"/>
  <c r="CU67" i="4"/>
  <c r="AV62" i="4"/>
  <c r="BR163" i="4"/>
  <c r="AX157" i="4"/>
  <c r="CE46" i="4"/>
  <c r="AZ55" i="4"/>
  <c r="BM41" i="4"/>
  <c r="AX49" i="4"/>
  <c r="AJ100" i="4"/>
  <c r="AC33" i="4"/>
  <c r="BS97" i="4"/>
  <c r="AP116" i="4"/>
  <c r="BX87" i="4"/>
  <c r="BD20" i="4"/>
  <c r="AP124" i="4"/>
  <c r="BN30" i="4"/>
  <c r="AX90" i="4"/>
  <c r="BE126" i="4"/>
  <c r="BQ42" i="4"/>
  <c r="AC58" i="4"/>
  <c r="CD140" i="4"/>
  <c r="CN58" i="4"/>
  <c r="CE126" i="4"/>
  <c r="BW100" i="4"/>
  <c r="BN86" i="4"/>
  <c r="BX74" i="4"/>
  <c r="BR101" i="4"/>
  <c r="BK195" i="4"/>
  <c r="AL57" i="4"/>
  <c r="AD128" i="4"/>
  <c r="CC74" i="4"/>
  <c r="AM117" i="4"/>
  <c r="AA166" i="4"/>
  <c r="CL173" i="4"/>
  <c r="AP160" i="4"/>
  <c r="CK191" i="4"/>
  <c r="AV142" i="4"/>
  <c r="CP105" i="4"/>
  <c r="BH197" i="4"/>
  <c r="BV188" i="4"/>
  <c r="BI130" i="4"/>
  <c r="CL75" i="4"/>
  <c r="BN33" i="4"/>
  <c r="AH128" i="4"/>
  <c r="AG13" i="4"/>
  <c r="AW36" i="4"/>
  <c r="BB37" i="4"/>
  <c r="CM21" i="4"/>
  <c r="BP127" i="4"/>
  <c r="AZ49" i="4"/>
  <c r="BC124" i="4"/>
  <c r="Z93" i="4"/>
  <c r="CQ96" i="4"/>
  <c r="BZ35" i="4"/>
  <c r="CU83" i="4"/>
  <c r="CB41" i="4"/>
  <c r="BV131" i="4"/>
  <c r="AN41" i="4"/>
  <c r="BE132" i="4"/>
  <c r="AY150" i="4"/>
  <c r="CB178" i="4"/>
  <c r="BM147" i="4"/>
  <c r="AU87" i="4"/>
  <c r="CT10" i="4"/>
  <c r="BX128" i="4"/>
  <c r="CT56" i="4"/>
  <c r="BH75" i="4"/>
  <c r="BB85" i="4"/>
  <c r="AN58" i="4"/>
  <c r="AE81" i="4"/>
  <c r="CL103" i="4"/>
  <c r="AN2" i="4"/>
  <c r="AR174" i="4"/>
  <c r="AA46" i="4"/>
  <c r="BX154" i="4"/>
  <c r="BZ173" i="4"/>
  <c r="CI61" i="4"/>
  <c r="AJ94" i="4"/>
  <c r="BN61" i="4"/>
  <c r="BM98" i="4"/>
  <c r="CK141" i="4"/>
  <c r="BM149" i="4"/>
  <c r="AL129" i="4"/>
  <c r="CC170" i="4"/>
  <c r="BG200" i="4"/>
  <c r="BX189" i="4"/>
  <c r="AC183" i="4"/>
  <c r="BW152" i="4"/>
  <c r="BG89" i="4"/>
  <c r="BU112" i="4"/>
  <c r="BT109" i="4"/>
  <c r="AX171" i="4"/>
  <c r="AY60" i="4"/>
  <c r="AP31" i="4"/>
  <c r="AL4" i="4"/>
  <c r="AK40" i="4"/>
  <c r="CR120" i="4"/>
  <c r="BX45" i="4"/>
  <c r="BW64" i="4"/>
  <c r="BA14" i="4"/>
  <c r="AW62" i="4"/>
  <c r="AT37" i="4"/>
  <c r="Z51" i="4"/>
  <c r="AA67" i="4"/>
  <c r="BT39" i="4"/>
  <c r="BE59" i="4"/>
  <c r="BR79" i="4"/>
  <c r="AH61" i="4"/>
  <c r="AL123" i="4"/>
  <c r="AO140" i="4"/>
  <c r="BK139" i="4"/>
  <c r="CE89" i="4"/>
  <c r="BF93" i="4"/>
  <c r="BG79" i="4"/>
  <c r="BM39" i="4"/>
  <c r="CU33" i="4"/>
  <c r="AY105" i="4"/>
  <c r="AQ87" i="4"/>
  <c r="CL156" i="4"/>
  <c r="AI32" i="4"/>
  <c r="AJ121" i="4"/>
  <c r="CU50" i="4"/>
  <c r="CD79" i="4"/>
  <c r="CB86" i="4"/>
  <c r="AL152" i="4"/>
  <c r="BY115" i="4"/>
  <c r="Z188" i="4"/>
  <c r="BU67" i="4"/>
  <c r="CJ62" i="4"/>
  <c r="BX129" i="4"/>
  <c r="AT79" i="4"/>
  <c r="AR66" i="4"/>
  <c r="CS72" i="4"/>
  <c r="AD125" i="4"/>
  <c r="CA124" i="4"/>
  <c r="BA98" i="4"/>
  <c r="AZ194" i="4"/>
  <c r="BO121" i="4"/>
  <c r="AZ141" i="4"/>
  <c r="AP131" i="4"/>
  <c r="AT155" i="4"/>
  <c r="AV40" i="4"/>
  <c r="BJ128" i="4"/>
  <c r="AM108" i="4"/>
  <c r="AL117" i="4"/>
  <c r="BT166" i="4"/>
  <c r="AB129" i="4"/>
  <c r="BI173" i="4"/>
  <c r="CI198" i="4"/>
  <c r="AN182" i="4"/>
  <c r="BX161" i="4"/>
  <c r="BX177" i="4"/>
  <c r="AZ103" i="4"/>
  <c r="BW77" i="4"/>
  <c r="BR189" i="4"/>
  <c r="CK190" i="4"/>
  <c r="BU173" i="4"/>
  <c r="CR63" i="4"/>
  <c r="BD9" i="4"/>
  <c r="AL96" i="4"/>
  <c r="CH18" i="4"/>
  <c r="AC89" i="4"/>
  <c r="BZ58" i="4"/>
  <c r="BX88" i="4"/>
  <c r="AZ59" i="4"/>
  <c r="AS3" i="4"/>
  <c r="AF37" i="4"/>
  <c r="BA86" i="4"/>
  <c r="BJ120" i="4"/>
  <c r="CC66" i="4"/>
  <c r="BD21" i="4"/>
  <c r="AV115" i="4"/>
  <c r="BV130" i="4"/>
  <c r="CL95" i="4"/>
  <c r="CC67" i="4"/>
  <c r="BD178" i="4"/>
  <c r="BL168" i="4"/>
  <c r="CO66" i="4"/>
  <c r="BY103" i="4"/>
  <c r="CP99" i="4"/>
  <c r="CA43" i="4"/>
  <c r="CQ82" i="4"/>
  <c r="CP147" i="4"/>
  <c r="BE40" i="4"/>
  <c r="CM100" i="4"/>
  <c r="CH128" i="4"/>
  <c r="BD77" i="4"/>
  <c r="AD150" i="4"/>
  <c r="AC109" i="4"/>
  <c r="AL45" i="4"/>
  <c r="BV170" i="4"/>
  <c r="CP184" i="4"/>
  <c r="CC27" i="4"/>
  <c r="Z95" i="4"/>
  <c r="CS78" i="4"/>
  <c r="CB135" i="4"/>
  <c r="BB101" i="4"/>
  <c r="AN140" i="4"/>
  <c r="BT61" i="4"/>
  <c r="BL144" i="4"/>
  <c r="AE103" i="4"/>
  <c r="AI167" i="4"/>
  <c r="BD160" i="4"/>
  <c r="CR160" i="4"/>
  <c r="AO100" i="4"/>
  <c r="BQ92" i="4"/>
  <c r="BJ194" i="4"/>
  <c r="AS150" i="4"/>
  <c r="CT23" i="4"/>
  <c r="AK115" i="4"/>
  <c r="BS64" i="4"/>
  <c r="CC70" i="4"/>
  <c r="CC146" i="4"/>
  <c r="BH133" i="4"/>
  <c r="AD144" i="4"/>
  <c r="AZ192" i="4"/>
  <c r="BS68" i="4"/>
  <c r="AV144" i="4"/>
  <c r="CB128" i="4"/>
  <c r="CL151" i="4"/>
  <c r="CF160" i="4"/>
  <c r="BQ8" i="4"/>
  <c r="CF7" i="4"/>
  <c r="BE62" i="4"/>
  <c r="AV81" i="4"/>
  <c r="BV67" i="4"/>
  <c r="CL79" i="4"/>
  <c r="BK25" i="4"/>
  <c r="CL52" i="4"/>
  <c r="CP42" i="4"/>
  <c r="CG77" i="4"/>
  <c r="CO50" i="4"/>
  <c r="BR69" i="4"/>
  <c r="BB43" i="4"/>
  <c r="BX117" i="4"/>
  <c r="CJ57" i="4"/>
  <c r="BA101" i="4"/>
  <c r="CA34" i="4"/>
  <c r="BO82" i="4"/>
  <c r="CB60" i="4"/>
  <c r="AU44" i="4"/>
  <c r="BS58" i="4"/>
  <c r="CR60" i="4"/>
  <c r="CE81" i="4"/>
  <c r="CI64" i="4"/>
  <c r="AA90" i="4"/>
  <c r="CR169" i="4"/>
  <c r="CJ43" i="4"/>
  <c r="BC68" i="4"/>
  <c r="BQ43" i="4"/>
  <c r="CF33" i="4"/>
  <c r="AY41" i="4"/>
  <c r="CN178" i="4"/>
  <c r="BW149" i="4"/>
  <c r="AV134" i="4"/>
  <c r="AF63" i="4"/>
  <c r="AU76" i="4"/>
  <c r="AL36" i="4"/>
  <c r="BI61" i="4"/>
  <c r="CK114" i="4"/>
  <c r="CK122" i="4"/>
  <c r="BS86" i="4"/>
  <c r="AY124" i="4"/>
  <c r="AJ120" i="4"/>
  <c r="CR127" i="4"/>
  <c r="CT159" i="4"/>
  <c r="CA108" i="4"/>
  <c r="CD154" i="4"/>
  <c r="AF171" i="4"/>
  <c r="CQ67" i="4"/>
  <c r="CN30" i="4"/>
  <c r="AI85" i="4"/>
  <c r="AP46" i="4"/>
  <c r="BP132" i="4"/>
  <c r="AX161" i="4"/>
  <c r="BL83" i="4"/>
  <c r="AR152" i="4"/>
  <c r="CT136" i="4"/>
  <c r="AE165" i="4"/>
  <c r="AZ190" i="4"/>
  <c r="AH137" i="4"/>
  <c r="CB87" i="4"/>
  <c r="BE187" i="4"/>
  <c r="AP166" i="4"/>
  <c r="BT201" i="4"/>
  <c r="BJ107" i="4"/>
  <c r="AI68" i="4"/>
  <c r="AE68" i="4"/>
  <c r="BV29" i="4"/>
  <c r="AP34" i="4"/>
  <c r="AA11" i="4"/>
  <c r="AB12" i="4"/>
  <c r="AC127" i="4"/>
  <c r="AV21" i="4"/>
  <c r="BQ76" i="4"/>
  <c r="CQ122" i="4"/>
  <c r="AJ131" i="4"/>
  <c r="AL40" i="4"/>
  <c r="AH103" i="4"/>
  <c r="CM116" i="4"/>
  <c r="CJ94" i="4"/>
  <c r="CD111" i="4"/>
  <c r="CA132" i="4"/>
  <c r="AI44" i="4"/>
  <c r="CL194" i="4"/>
  <c r="AP195" i="4"/>
  <c r="BE32" i="4"/>
  <c r="BF95" i="4"/>
  <c r="BP74" i="4"/>
  <c r="CF122" i="4"/>
  <c r="BM92" i="4"/>
  <c r="AW44" i="4"/>
  <c r="AY50" i="4"/>
  <c r="BA197" i="4"/>
  <c r="BV102" i="4"/>
  <c r="CR114" i="4"/>
  <c r="CN118" i="4"/>
  <c r="AL73" i="4"/>
  <c r="BY149" i="4"/>
  <c r="AC194" i="4"/>
  <c r="BW69" i="4"/>
  <c r="BO54" i="4"/>
  <c r="AY108" i="4"/>
  <c r="BO141" i="4"/>
  <c r="CI99" i="4"/>
  <c r="CO184" i="4"/>
  <c r="BG129" i="4"/>
  <c r="AB155" i="4"/>
  <c r="AQ37" i="4"/>
  <c r="AM166" i="4"/>
  <c r="BB186" i="4"/>
  <c r="AM196" i="4"/>
  <c r="BS106" i="4"/>
  <c r="AI81" i="4"/>
  <c r="AV130" i="4"/>
  <c r="AH2" i="4"/>
  <c r="BB124" i="4"/>
  <c r="BK116" i="4"/>
  <c r="AN118" i="4"/>
  <c r="BM103" i="4"/>
  <c r="AL124" i="4"/>
  <c r="AV174" i="4"/>
  <c r="AA55" i="4"/>
  <c r="CG74" i="4"/>
  <c r="BH6" i="4"/>
  <c r="BX9" i="4"/>
  <c r="AC64" i="4"/>
  <c r="AB57" i="4"/>
  <c r="CH72" i="4"/>
  <c r="AO67" i="4"/>
  <c r="CE38" i="4"/>
  <c r="BS37" i="4"/>
  <c r="CN55" i="4"/>
  <c r="BT55" i="4"/>
  <c r="CU55" i="4"/>
  <c r="CU63" i="4"/>
  <c r="CO10" i="4"/>
  <c r="CC35" i="4"/>
  <c r="BX26" i="4"/>
  <c r="AP66" i="4"/>
  <c r="AE34" i="4"/>
  <c r="AU67" i="4"/>
  <c r="BP33" i="4"/>
  <c r="BP24" i="4"/>
  <c r="BX96" i="4"/>
  <c r="CP77" i="4"/>
  <c r="BL73" i="4"/>
  <c r="BJ40" i="4"/>
  <c r="BJ79" i="4"/>
  <c r="BZ31" i="4"/>
  <c r="BC97" i="4"/>
  <c r="BO34" i="4"/>
  <c r="AA30" i="4"/>
  <c r="BB31" i="4"/>
  <c r="BT73" i="4"/>
  <c r="AN53" i="4"/>
  <c r="BO81" i="4"/>
  <c r="AF78" i="4"/>
  <c r="BM111" i="4"/>
  <c r="BB121" i="4"/>
  <c r="AW102" i="4"/>
  <c r="AT52" i="4"/>
  <c r="AJ132" i="4"/>
  <c r="CI82" i="4"/>
  <c r="BU39" i="4"/>
  <c r="AB99" i="4"/>
  <c r="CN155" i="4"/>
  <c r="CL98" i="4"/>
  <c r="CG115" i="4"/>
  <c r="CF106" i="4"/>
  <c r="AN103" i="4"/>
  <c r="BO176" i="4"/>
  <c r="BZ12" i="4"/>
  <c r="AM22" i="4"/>
  <c r="BM58" i="4"/>
  <c r="BN106" i="4"/>
  <c r="AK72" i="4"/>
  <c r="CJ83" i="4"/>
  <c r="BV108" i="4"/>
  <c r="CR35" i="4"/>
  <c r="BN44" i="4"/>
  <c r="AC96" i="4"/>
  <c r="AP80" i="4"/>
  <c r="AJ93" i="4"/>
  <c r="BA54" i="4"/>
  <c r="AL37" i="4"/>
  <c r="CH148" i="4"/>
  <c r="AN32" i="4"/>
  <c r="CB133" i="4"/>
  <c r="CU79" i="4"/>
  <c r="AM143" i="4"/>
  <c r="AX106" i="4"/>
  <c r="BS91" i="4"/>
  <c r="BT63" i="4"/>
  <c r="BJ151" i="4"/>
  <c r="AW60" i="4"/>
  <c r="BE105" i="4"/>
  <c r="AX53" i="4"/>
  <c r="BK138" i="4"/>
  <c r="AO70" i="4"/>
  <c r="AY38" i="4"/>
  <c r="BD51" i="4"/>
  <c r="BV114" i="4"/>
  <c r="BN57" i="4"/>
  <c r="BL42" i="4"/>
  <c r="Z119" i="4"/>
  <c r="AM45" i="4"/>
  <c r="BL95" i="4"/>
  <c r="BX97" i="4"/>
  <c r="AK121" i="4"/>
  <c r="CJ119" i="4"/>
  <c r="CG78" i="4"/>
  <c r="AS74" i="4"/>
  <c r="CG54" i="4"/>
  <c r="AF51" i="4"/>
  <c r="AX66" i="4"/>
  <c r="CB103" i="4"/>
  <c r="CF74" i="4"/>
  <c r="BT79" i="4"/>
  <c r="CJ77" i="4"/>
  <c r="BW126" i="4"/>
  <c r="BI84" i="4"/>
  <c r="AE199" i="4"/>
  <c r="CF94" i="4"/>
  <c r="BR117" i="4"/>
  <c r="BH23" i="4"/>
  <c r="CE105" i="4"/>
  <c r="CI105" i="4"/>
  <c r="Z109" i="4"/>
  <c r="AX136" i="4"/>
  <c r="AX101" i="4"/>
  <c r="AN119" i="4"/>
  <c r="AB60" i="4"/>
  <c r="BC88" i="4"/>
  <c r="CM36" i="4"/>
  <c r="BH103" i="4"/>
  <c r="CQ68" i="4"/>
  <c r="AR85" i="4"/>
  <c r="CS125" i="4"/>
  <c r="BO51" i="4"/>
  <c r="BO42" i="4"/>
  <c r="BB69" i="4"/>
  <c r="AB6" i="4"/>
  <c r="BY92" i="4"/>
  <c r="BH51" i="4"/>
  <c r="CN43" i="4"/>
  <c r="BA55" i="4"/>
  <c r="CT119" i="4"/>
  <c r="AT22" i="4"/>
  <c r="CL81" i="4"/>
  <c r="AA61" i="4"/>
  <c r="BP145" i="4"/>
  <c r="AA69" i="4"/>
  <c r="BZ57" i="4"/>
  <c r="AS71" i="4"/>
  <c r="BC115" i="4"/>
  <c r="CJ61" i="4"/>
  <c r="CK79" i="4"/>
  <c r="AR101" i="4"/>
  <c r="AZ126" i="4"/>
  <c r="AH145" i="4"/>
  <c r="CJ146" i="4"/>
  <c r="CT141" i="4"/>
  <c r="BI111" i="4"/>
  <c r="CC163" i="4"/>
  <c r="AK67" i="4"/>
  <c r="CT86" i="4"/>
  <c r="AZ178" i="4"/>
  <c r="AP52" i="4"/>
  <c r="AL150" i="4"/>
  <c r="CQ191" i="4"/>
  <c r="AA130" i="4"/>
  <c r="AV131" i="4"/>
  <c r="AX188" i="4"/>
  <c r="AY133" i="4"/>
  <c r="AN154" i="4"/>
  <c r="CI37" i="4"/>
  <c r="BA185" i="4"/>
  <c r="CO125" i="4"/>
  <c r="CQ23" i="4"/>
  <c r="CB40" i="4"/>
  <c r="BY94" i="4"/>
  <c r="BG43" i="4"/>
  <c r="BX78" i="4"/>
  <c r="CG45" i="4"/>
  <c r="AZ16" i="4"/>
  <c r="BW79" i="4"/>
  <c r="BL94" i="4"/>
  <c r="AC40" i="4"/>
  <c r="AJ102" i="4"/>
  <c r="AQ118" i="4"/>
  <c r="BB155" i="4"/>
  <c r="CF101" i="4"/>
  <c r="BL139" i="4"/>
  <c r="BU84" i="4"/>
  <c r="AL104" i="4"/>
  <c r="BX30" i="4"/>
  <c r="AU39" i="4"/>
  <c r="CB73" i="4"/>
  <c r="AF44" i="4"/>
  <c r="AP95" i="4"/>
  <c r="BC120" i="4"/>
  <c r="CF52" i="4"/>
  <c r="AB102" i="4"/>
  <c r="Z125" i="4"/>
  <c r="AW105" i="4"/>
  <c r="AY164" i="4"/>
  <c r="CJ174" i="4"/>
  <c r="BP159" i="4"/>
  <c r="BO114" i="4"/>
  <c r="CC191" i="4"/>
  <c r="BR66" i="4"/>
  <c r="BS113" i="4"/>
  <c r="AF65" i="4"/>
  <c r="AK88" i="4"/>
  <c r="AJ142" i="4"/>
  <c r="BI97" i="4"/>
  <c r="AQ162" i="4"/>
  <c r="CM159" i="4"/>
  <c r="AJ122" i="4"/>
  <c r="CR177" i="4"/>
  <c r="AJ180" i="4"/>
  <c r="BH176" i="4"/>
  <c r="BE88" i="4"/>
  <c r="AV141" i="4"/>
  <c r="AT166" i="4"/>
  <c r="CM195" i="4"/>
  <c r="CD12" i="4"/>
  <c r="AF49" i="4"/>
  <c r="BZ26" i="4"/>
  <c r="AK23" i="4"/>
  <c r="AT64" i="4"/>
  <c r="BD124" i="4"/>
  <c r="AW99" i="4"/>
  <c r="AQ101" i="4"/>
  <c r="BN54" i="4"/>
  <c r="AX60" i="4"/>
  <c r="CE56" i="4"/>
  <c r="AD67" i="4"/>
  <c r="BA79" i="4"/>
  <c r="BV85" i="4"/>
  <c r="CG60" i="4"/>
  <c r="AB58" i="4"/>
  <c r="BO80" i="4"/>
  <c r="BH102" i="4"/>
  <c r="BJ130" i="4"/>
  <c r="CD53" i="4"/>
  <c r="BH88" i="4"/>
  <c r="BM33" i="4"/>
  <c r="CT105" i="4"/>
  <c r="BA93" i="4"/>
  <c r="BL100" i="4"/>
  <c r="CO53" i="4"/>
  <c r="BL119" i="4"/>
  <c r="AO114" i="4"/>
  <c r="CJ80" i="4"/>
  <c r="CK38" i="4"/>
  <c r="BM110" i="4"/>
  <c r="BQ24" i="4"/>
  <c r="Z121" i="4"/>
  <c r="CR56" i="4"/>
  <c r="BP46" i="4"/>
  <c r="AT54" i="4"/>
  <c r="CB127" i="4"/>
  <c r="CL102" i="4"/>
  <c r="AK94" i="4"/>
  <c r="BZ87" i="4"/>
  <c r="BL76" i="4"/>
  <c r="AE90" i="4"/>
  <c r="CD87" i="4"/>
  <c r="BW99" i="4"/>
  <c r="AS130" i="4"/>
  <c r="BH112" i="4"/>
  <c r="BD174" i="4"/>
  <c r="BP2" i="4"/>
  <c r="AO194" i="4"/>
  <c r="CN97" i="4"/>
  <c r="CH104" i="4"/>
  <c r="AX102" i="4"/>
  <c r="CQ45" i="4"/>
  <c r="CJ166" i="4"/>
  <c r="AR38" i="4"/>
  <c r="AP138" i="4"/>
  <c r="AB200" i="4"/>
  <c r="AA70" i="4"/>
  <c r="CP127" i="4"/>
  <c r="CF170" i="4"/>
  <c r="AI123" i="4"/>
  <c r="CD138" i="4"/>
  <c r="BE124" i="4"/>
  <c r="AO176" i="4"/>
  <c r="AY174" i="4"/>
  <c r="CE66" i="4"/>
  <c r="BI117" i="4"/>
  <c r="CC86" i="4"/>
  <c r="CF13" i="4"/>
  <c r="BP47" i="4"/>
  <c r="BM37" i="4"/>
  <c r="AW123" i="4"/>
  <c r="BW86" i="4"/>
  <c r="BL21" i="4"/>
  <c r="AL88" i="4"/>
  <c r="AD70" i="4"/>
  <c r="AT68" i="4"/>
  <c r="BC59" i="4"/>
  <c r="AT117" i="4"/>
  <c r="AF147" i="4"/>
  <c r="BV74" i="4"/>
  <c r="Z101" i="4"/>
  <c r="BX94" i="4"/>
  <c r="BU110" i="4"/>
  <c r="AF132" i="4"/>
  <c r="BH76" i="4"/>
  <c r="CI104" i="4"/>
  <c r="BD158" i="4"/>
  <c r="AI43" i="4"/>
  <c r="CK61" i="4"/>
  <c r="CI114" i="4"/>
  <c r="AR50" i="4"/>
  <c r="BU73" i="4"/>
  <c r="AN113" i="4"/>
  <c r="AA82" i="4"/>
  <c r="CK103" i="4"/>
  <c r="AH49" i="4"/>
  <c r="CR142" i="4"/>
  <c r="AS159" i="4"/>
  <c r="CE77" i="4"/>
  <c r="BB64" i="4"/>
  <c r="AL65" i="4"/>
  <c r="CJ58" i="4"/>
  <c r="AL83" i="4"/>
  <c r="BP118" i="4"/>
  <c r="BZ169" i="4"/>
  <c r="AU86" i="4"/>
  <c r="BX79" i="4"/>
  <c r="BL108" i="4"/>
  <c r="BR120" i="4"/>
  <c r="CN160" i="4"/>
  <c r="BY193" i="4"/>
  <c r="AR149" i="4"/>
  <c r="AT121" i="4"/>
  <c r="CO154" i="4"/>
  <c r="CD24" i="4"/>
  <c r="AO68" i="4"/>
  <c r="BL107" i="4"/>
  <c r="CA103" i="4"/>
  <c r="BC99" i="4"/>
  <c r="BD71" i="4"/>
  <c r="AM86" i="4"/>
  <c r="BF145" i="4"/>
  <c r="CG151" i="4"/>
  <c r="BE89" i="4"/>
  <c r="AX163" i="4"/>
  <c r="CB174" i="4"/>
  <c r="AI134" i="4"/>
  <c r="BV7" i="4"/>
  <c r="BW11" i="4"/>
  <c r="BF77" i="4"/>
  <c r="AI71" i="4"/>
  <c r="AB83" i="4"/>
  <c r="CC82" i="4"/>
  <c r="CL100" i="4"/>
  <c r="BO46" i="4"/>
  <c r="BU82" i="4"/>
  <c r="AN35" i="4"/>
  <c r="BQ49" i="4"/>
  <c r="AC88" i="4"/>
  <c r="BR102" i="4"/>
  <c r="BV57" i="4"/>
  <c r="BS118" i="4"/>
  <c r="BW109" i="4"/>
  <c r="BV115" i="4"/>
  <c r="BD120" i="4"/>
  <c r="AI25" i="4"/>
  <c r="BW56" i="4"/>
  <c r="BL125" i="4"/>
  <c r="CJ67" i="4"/>
  <c r="AP71" i="4"/>
  <c r="CL62" i="4"/>
  <c r="CK89" i="4"/>
  <c r="AK134" i="4"/>
  <c r="CR116" i="4"/>
  <c r="BX76" i="4"/>
  <c r="BR90" i="4"/>
  <c r="CC79" i="4"/>
  <c r="BR113" i="4"/>
  <c r="CR123" i="4"/>
  <c r="BS77" i="4"/>
  <c r="AW177" i="4"/>
  <c r="AF38" i="4"/>
  <c r="BG109" i="4"/>
  <c r="BE116" i="4"/>
  <c r="BO113" i="4"/>
  <c r="AK35" i="4"/>
  <c r="CI66" i="4"/>
  <c r="AR90" i="4"/>
  <c r="AH72" i="4"/>
  <c r="BQ64" i="4"/>
  <c r="CS83" i="4"/>
  <c r="AD165" i="4"/>
  <c r="CN106" i="4"/>
  <c r="BN146" i="4"/>
  <c r="AS137" i="4"/>
  <c r="AW158" i="4"/>
  <c r="BR55" i="4"/>
  <c r="BN93" i="4"/>
  <c r="Z64" i="4"/>
  <c r="AM100" i="4"/>
  <c r="CQ132" i="4"/>
  <c r="BU124" i="4"/>
  <c r="AJ90" i="4"/>
  <c r="BO195" i="4"/>
  <c r="CE133" i="4"/>
  <c r="AY193" i="4"/>
  <c r="BU194" i="4"/>
  <c r="BJ198" i="4"/>
  <c r="CN131" i="4"/>
  <c r="CL90" i="4"/>
  <c r="AX196" i="4"/>
  <c r="CR24" i="4"/>
  <c r="CI96" i="4"/>
  <c r="CO106" i="4"/>
  <c r="AZ122" i="4"/>
  <c r="CD8" i="4"/>
  <c r="AN5" i="4"/>
  <c r="CO46" i="4"/>
  <c r="AP37" i="4"/>
  <c r="BP79" i="4"/>
  <c r="CH51" i="4"/>
  <c r="CR71" i="4"/>
  <c r="CI55" i="4"/>
  <c r="BF70" i="4"/>
  <c r="CH96" i="4"/>
  <c r="CN122" i="4"/>
  <c r="BF177" i="4"/>
  <c r="AO101" i="4"/>
  <c r="CP175" i="4"/>
  <c r="AC105" i="4"/>
  <c r="BS147" i="4"/>
  <c r="AU149" i="4"/>
  <c r="AZ67" i="4"/>
  <c r="AN129" i="4"/>
  <c r="CL96" i="4"/>
  <c r="CO112" i="4"/>
  <c r="BI98" i="4"/>
  <c r="AO159" i="4"/>
  <c r="AF119" i="4"/>
  <c r="AH57" i="4"/>
  <c r="AS105" i="4"/>
  <c r="BP105" i="4"/>
  <c r="AT192" i="4"/>
  <c r="BM93" i="4"/>
  <c r="AQ142" i="4"/>
  <c r="CL99" i="4"/>
  <c r="AP179" i="4"/>
  <c r="BR57" i="4"/>
  <c r="AW175" i="4"/>
  <c r="AY114" i="4"/>
  <c r="CM75" i="4"/>
  <c r="AU103" i="4"/>
  <c r="CU187" i="4"/>
  <c r="CL149" i="4"/>
  <c r="CK182" i="4"/>
  <c r="Z123" i="4"/>
  <c r="CR81" i="4"/>
  <c r="AB192" i="4"/>
  <c r="CG105" i="4"/>
  <c r="BE100" i="4"/>
  <c r="CE170" i="4"/>
  <c r="AW166" i="4"/>
  <c r="BC45" i="4"/>
  <c r="BL80" i="4"/>
  <c r="AP65" i="4"/>
  <c r="BV138" i="4"/>
  <c r="AV80" i="4"/>
  <c r="BE110" i="4"/>
  <c r="AM152" i="4"/>
  <c r="CP148" i="4"/>
  <c r="AR160" i="4"/>
  <c r="BG100" i="4"/>
  <c r="BG25" i="4"/>
  <c r="CE15" i="4"/>
  <c r="CS57" i="4"/>
  <c r="CK55" i="4"/>
  <c r="BM40" i="4"/>
  <c r="AN25" i="4"/>
  <c r="BJ49" i="4"/>
  <c r="BH43" i="4"/>
  <c r="BT72" i="4"/>
  <c r="BN52" i="4"/>
  <c r="BB81" i="4"/>
  <c r="CL114" i="4"/>
  <c r="AI69" i="4"/>
  <c r="BG42" i="4"/>
  <c r="BC51" i="4"/>
  <c r="BO100" i="4"/>
  <c r="CQ43" i="4"/>
  <c r="BK50" i="4"/>
  <c r="BE28" i="4"/>
  <c r="CR82" i="4"/>
  <c r="CC60" i="4"/>
  <c r="CE16" i="4"/>
  <c r="BD58" i="4"/>
  <c r="AN81" i="4"/>
  <c r="CN22" i="4"/>
  <c r="BZ105" i="4"/>
  <c r="AM81" i="4"/>
  <c r="BB66" i="4"/>
  <c r="BA44" i="4"/>
  <c r="CR74" i="4"/>
  <c r="CC96" i="4"/>
  <c r="BF114" i="4"/>
  <c r="AB55" i="4"/>
  <c r="CJ105" i="4"/>
  <c r="AA66" i="4"/>
  <c r="AO91" i="4"/>
  <c r="BI44" i="4"/>
  <c r="AE55" i="4"/>
  <c r="AZ123" i="4"/>
  <c r="CO92" i="4"/>
  <c r="AJ82" i="4"/>
  <c r="CH120" i="4"/>
  <c r="AK177" i="4"/>
  <c r="BY110" i="4"/>
  <c r="CS118" i="4"/>
  <c r="AB81" i="4"/>
  <c r="BJ43" i="4"/>
  <c r="BM6" i="4"/>
  <c r="AM23" i="4"/>
  <c r="CH134" i="4"/>
  <c r="AW25" i="4"/>
  <c r="BL79" i="4"/>
  <c r="CO14" i="4"/>
  <c r="AY34" i="4"/>
  <c r="CG24" i="4"/>
  <c r="CD47" i="4"/>
  <c r="CC4" i="4"/>
  <c r="BJ76" i="4"/>
  <c r="CL63" i="4"/>
  <c r="AQ47" i="4"/>
  <c r="AW34" i="4"/>
  <c r="AU24" i="4"/>
  <c r="CJ126" i="4"/>
  <c r="BG45" i="4"/>
  <c r="BP18" i="4"/>
  <c r="BA65" i="4"/>
  <c r="BW154" i="4"/>
  <c r="AB113" i="4"/>
  <c r="CL28" i="4"/>
  <c r="CE90" i="4"/>
  <c r="CU88" i="4"/>
  <c r="BW59" i="4"/>
  <c r="CI87" i="4"/>
  <c r="AQ154" i="4"/>
  <c r="BS130" i="4"/>
  <c r="AW163" i="4"/>
  <c r="BZ62" i="4"/>
  <c r="CB22" i="4"/>
  <c r="BK39" i="4"/>
  <c r="CJ34" i="4"/>
  <c r="Z71" i="4"/>
  <c r="BD85" i="4"/>
  <c r="AW41" i="4"/>
  <c r="BG13" i="4"/>
  <c r="CT44" i="4"/>
  <c r="CQ32" i="4"/>
  <c r="BH73" i="4"/>
  <c r="CB77" i="4"/>
  <c r="BR26" i="4"/>
  <c r="AZ23" i="4"/>
  <c r="BS43" i="4"/>
  <c r="AM105" i="4"/>
  <c r="AF35" i="4"/>
  <c r="CP22" i="4"/>
  <c r="AR42" i="4"/>
  <c r="AA56" i="4"/>
  <c r="BO66" i="4"/>
  <c r="CG69" i="4"/>
  <c r="CF78" i="4"/>
  <c r="BA151" i="4"/>
  <c r="CH42" i="4"/>
  <c r="AN71" i="4"/>
  <c r="BD74" i="4"/>
  <c r="CH75" i="4"/>
  <c r="BC92" i="4"/>
  <c r="CT35" i="4"/>
  <c r="AJ125" i="4"/>
  <c r="CH127" i="4"/>
  <c r="BF158" i="4"/>
  <c r="AM85" i="4"/>
  <c r="CT63" i="4"/>
  <c r="CA69" i="4"/>
  <c r="BJ61" i="4"/>
  <c r="AE67" i="4"/>
  <c r="BF85" i="4"/>
  <c r="BA82" i="4"/>
  <c r="AY119" i="4"/>
  <c r="BO16" i="4"/>
  <c r="BN15" i="4"/>
  <c r="CO27" i="4"/>
  <c r="BA8" i="4"/>
  <c r="AI113" i="4"/>
  <c r="CG31" i="4"/>
  <c r="CD77" i="4"/>
  <c r="AM98" i="4"/>
  <c r="CA94" i="4"/>
  <c r="CM46" i="4"/>
  <c r="BI79" i="4"/>
  <c r="CR89" i="4"/>
  <c r="BY112" i="4"/>
  <c r="BJ67" i="4"/>
  <c r="BR17" i="4"/>
  <c r="BZ41" i="4"/>
  <c r="AO102" i="4"/>
  <c r="AP16" i="4"/>
  <c r="AE70" i="4"/>
  <c r="CK105" i="4"/>
  <c r="BH180" i="4"/>
  <c r="AA119" i="4"/>
  <c r="BS142" i="4"/>
  <c r="BI166" i="4"/>
  <c r="AR35" i="4"/>
  <c r="BI129" i="4"/>
  <c r="AW143" i="4"/>
  <c r="CQ150" i="4"/>
  <c r="CC134" i="4"/>
  <c r="AE134" i="4"/>
  <c r="AA115" i="4"/>
  <c r="BT181" i="4"/>
  <c r="AE170" i="4"/>
  <c r="BH126" i="4"/>
  <c r="AA129" i="4"/>
  <c r="CM192" i="4"/>
  <c r="CC56" i="4"/>
  <c r="BH65" i="4"/>
  <c r="CO80" i="4"/>
  <c r="Z169" i="4"/>
  <c r="BJ63" i="4"/>
  <c r="CM114" i="4"/>
  <c r="CE42" i="4"/>
  <c r="CA78" i="4"/>
  <c r="BI50" i="4"/>
  <c r="BA34" i="4"/>
  <c r="AE62" i="4"/>
  <c r="AQ103" i="4"/>
  <c r="BM109" i="4"/>
  <c r="AV69" i="4"/>
  <c r="AZ45" i="4"/>
  <c r="BQ53" i="4"/>
  <c r="BJ175" i="4"/>
  <c r="CQ102" i="4"/>
  <c r="CJ186" i="4"/>
  <c r="CO147" i="4"/>
  <c r="CQ172" i="4"/>
  <c r="CL60" i="4"/>
  <c r="BC14" i="4"/>
  <c r="BT46" i="4"/>
  <c r="BL88" i="4"/>
  <c r="AJ52" i="4"/>
  <c r="CO76" i="4"/>
  <c r="AI105" i="4"/>
  <c r="BG76" i="4"/>
  <c r="AM120" i="4"/>
  <c r="AB164" i="4"/>
  <c r="BK177" i="4"/>
  <c r="CO3" i="4"/>
  <c r="AI102" i="4"/>
  <c r="AY146" i="4"/>
  <c r="CK124" i="4"/>
  <c r="BB88" i="4"/>
  <c r="BE92" i="4"/>
  <c r="CE112" i="4"/>
  <c r="BX67" i="4"/>
  <c r="BG22" i="4"/>
  <c r="AB86" i="4"/>
  <c r="CA129" i="4"/>
  <c r="AY170" i="4"/>
  <c r="AO81" i="4"/>
  <c r="AO85" i="4"/>
  <c r="BD193" i="4"/>
  <c r="BJ201" i="4"/>
  <c r="BZ158" i="4"/>
  <c r="CQ181" i="4"/>
  <c r="BX61" i="4"/>
  <c r="CA56" i="4"/>
  <c r="BE37" i="4"/>
  <c r="AU63" i="4"/>
  <c r="BV49" i="4"/>
  <c r="BP100" i="4"/>
  <c r="CN76" i="4"/>
  <c r="CS112" i="4"/>
  <c r="AF97" i="4"/>
  <c r="CE57" i="4"/>
  <c r="AI78" i="4"/>
  <c r="BG21" i="4"/>
  <c r="BH58" i="4"/>
  <c r="AQ111" i="4"/>
  <c r="CO121" i="4"/>
  <c r="AN70" i="4"/>
  <c r="AI36" i="4"/>
  <c r="AB74" i="4"/>
  <c r="BN76" i="4"/>
  <c r="CI126" i="4"/>
  <c r="BF134" i="4"/>
  <c r="AE56" i="4"/>
  <c r="BR91" i="4"/>
  <c r="BT68" i="4"/>
  <c r="AN68" i="4"/>
  <c r="AE106" i="4"/>
  <c r="BF99" i="4"/>
  <c r="AJ73" i="4"/>
  <c r="AU95" i="4"/>
  <c r="AE100" i="4"/>
  <c r="AW30" i="4"/>
  <c r="CP112" i="4"/>
  <c r="BX125" i="4"/>
  <c r="BK105" i="4"/>
  <c r="BX172" i="4"/>
  <c r="CL184" i="4"/>
  <c r="AR80" i="4"/>
  <c r="BS51" i="4"/>
  <c r="BF116" i="4"/>
  <c r="BW78" i="4"/>
  <c r="BF119" i="4"/>
  <c r="BZ69" i="4"/>
  <c r="CD70" i="4"/>
  <c r="AU124" i="4"/>
  <c r="AJ59" i="4"/>
  <c r="CT135" i="4"/>
  <c r="AI197" i="4"/>
  <c r="BM113" i="4"/>
  <c r="CF164" i="4"/>
  <c r="CI62" i="4"/>
  <c r="BS152" i="4"/>
  <c r="BQ13" i="4"/>
  <c r="AD99" i="4"/>
  <c r="BA73" i="4"/>
  <c r="BH119" i="4"/>
  <c r="BD92" i="4"/>
  <c r="BR133" i="4"/>
  <c r="CE125" i="4"/>
  <c r="CM143" i="4"/>
  <c r="AK84" i="4"/>
  <c r="BR157" i="4"/>
  <c r="AL144" i="4"/>
  <c r="CQ188" i="4"/>
  <c r="AX173" i="4"/>
  <c r="CU190" i="4"/>
  <c r="AI159" i="4"/>
  <c r="BQ68" i="4"/>
  <c r="CJ49" i="4"/>
  <c r="AW96" i="4"/>
  <c r="BW135" i="4"/>
  <c r="BL57" i="4"/>
  <c r="BL87" i="4"/>
  <c r="BO52" i="4"/>
  <c r="AL76" i="4"/>
  <c r="CF126" i="4"/>
  <c r="CM61" i="4"/>
  <c r="AO61" i="4"/>
  <c r="BJ109" i="4"/>
  <c r="BC102" i="4"/>
  <c r="BC30" i="4"/>
  <c r="AP81" i="4"/>
  <c r="CQ131" i="4"/>
  <c r="BH144" i="4"/>
  <c r="BN116" i="4"/>
  <c r="CG133" i="4"/>
  <c r="BM114" i="4"/>
  <c r="AV200" i="4"/>
  <c r="BT20" i="4"/>
  <c r="AR75" i="4"/>
  <c r="AV117" i="4"/>
  <c r="CR112" i="4"/>
  <c r="AV104" i="4"/>
  <c r="CF6" i="4"/>
  <c r="BF60" i="4"/>
  <c r="AP128" i="4"/>
  <c r="BT104" i="4"/>
  <c r="CI112" i="4"/>
  <c r="AJ124" i="4"/>
  <c r="BZ116" i="4"/>
  <c r="AD192" i="4"/>
  <c r="AB171" i="4"/>
  <c r="BA25" i="4"/>
  <c r="CK80" i="4"/>
  <c r="CJ30" i="4"/>
  <c r="BZ90" i="4"/>
  <c r="AP61" i="4"/>
  <c r="AA47" i="4"/>
  <c r="CI127" i="4"/>
  <c r="BI155" i="4"/>
  <c r="CE110" i="4"/>
  <c r="BJ159" i="4"/>
  <c r="CC158" i="4"/>
  <c r="AU173" i="4"/>
  <c r="BK106" i="4"/>
  <c r="AM136" i="4"/>
  <c r="AP139" i="4"/>
  <c r="BO194" i="4"/>
  <c r="CK42" i="4"/>
  <c r="AZ108" i="4"/>
  <c r="BW52" i="4"/>
  <c r="AK104" i="4"/>
  <c r="BB80" i="4"/>
  <c r="AC165" i="4"/>
  <c r="CL136" i="4"/>
  <c r="CR190" i="4"/>
  <c r="BV175" i="4"/>
  <c r="BN162" i="4"/>
  <c r="AI138" i="4"/>
  <c r="CU87" i="4"/>
  <c r="AI175" i="4"/>
  <c r="AD57" i="4"/>
  <c r="AV67" i="4"/>
  <c r="AX7" i="4"/>
  <c r="CS11" i="4"/>
  <c r="BK109" i="4"/>
  <c r="CT60" i="4"/>
  <c r="AG208" i="4"/>
  <c r="BZ40" i="4"/>
  <c r="BN74" i="4"/>
  <c r="CM66" i="4"/>
  <c r="AJ21" i="4"/>
  <c r="AX16" i="4"/>
  <c r="CQ146" i="4"/>
  <c r="BS50" i="4"/>
  <c r="BM75" i="4"/>
  <c r="CD89" i="4"/>
  <c r="BY31" i="4"/>
  <c r="BY89" i="4"/>
  <c r="BW46" i="4"/>
  <c r="BL15" i="4"/>
  <c r="BD98" i="4"/>
  <c r="CB80" i="4"/>
  <c r="BM104" i="4"/>
  <c r="BC12" i="4"/>
  <c r="CG141" i="4"/>
  <c r="BG75" i="4"/>
  <c r="AQ131" i="4"/>
  <c r="CQ52" i="4"/>
  <c r="CK32" i="4"/>
  <c r="AA87" i="4"/>
  <c r="CA98" i="4"/>
  <c r="AQ54" i="4"/>
  <c r="AU96" i="4"/>
  <c r="CL181" i="4"/>
  <c r="CL42" i="4"/>
  <c r="CB78" i="4"/>
  <c r="AU89" i="4"/>
  <c r="BD126" i="4"/>
  <c r="BQ93" i="4"/>
  <c r="CQ115" i="4"/>
  <c r="BM96" i="4"/>
  <c r="BS122" i="4"/>
  <c r="BX50" i="4"/>
  <c r="CU91" i="4"/>
  <c r="CN86" i="4"/>
  <c r="CR102" i="4"/>
  <c r="AP178" i="4"/>
  <c r="BD148" i="4"/>
  <c r="AJ41" i="4"/>
  <c r="CO72" i="4"/>
  <c r="Z42" i="4"/>
  <c r="AK97" i="4"/>
  <c r="CA75" i="4"/>
  <c r="AQ105" i="4"/>
  <c r="BA126" i="4"/>
  <c r="AX144" i="4"/>
  <c r="CD151" i="4"/>
  <c r="BC164" i="4"/>
  <c r="CT190" i="4"/>
  <c r="BL201" i="4"/>
  <c r="AS172" i="4"/>
  <c r="BE102" i="4"/>
  <c r="AQ172" i="4"/>
  <c r="Z162" i="4"/>
  <c r="CB26" i="4"/>
  <c r="CM111" i="4"/>
  <c r="AL100" i="4"/>
  <c r="AP123" i="4"/>
  <c r="CO22" i="4"/>
  <c r="BY68" i="4"/>
  <c r="BU94" i="4"/>
  <c r="AD68" i="4"/>
  <c r="CG111" i="4"/>
  <c r="CP63" i="4"/>
  <c r="AV6" i="4"/>
  <c r="AF53" i="4"/>
  <c r="AB126" i="4"/>
  <c r="CM112" i="4"/>
  <c r="AE114" i="4"/>
  <c r="BH124" i="4"/>
  <c r="BH122" i="4"/>
  <c r="CO132" i="4"/>
  <c r="CO144" i="4"/>
  <c r="CU178" i="4"/>
  <c r="BP164" i="4"/>
  <c r="AW45" i="4"/>
  <c r="BA39" i="4"/>
  <c r="CE9" i="4"/>
  <c r="CC87" i="4"/>
  <c r="AE89" i="4"/>
  <c r="AC100" i="4"/>
  <c r="AK92" i="4"/>
  <c r="CE196" i="4"/>
  <c r="CP70" i="4"/>
  <c r="BJ121" i="4"/>
  <c r="AP127" i="4"/>
  <c r="CG127" i="4"/>
  <c r="Z193" i="4"/>
  <c r="BN201" i="4"/>
  <c r="BI28" i="4"/>
  <c r="AK49" i="4"/>
  <c r="AI73" i="4"/>
  <c r="BN139" i="4"/>
  <c r="BC82" i="4"/>
  <c r="BM155" i="4"/>
  <c r="AW196" i="4"/>
  <c r="AV153" i="4"/>
  <c r="CQ185" i="4"/>
  <c r="AU116" i="4"/>
  <c r="AW190" i="4"/>
  <c r="CF134" i="4"/>
  <c r="CJ148" i="4"/>
  <c r="BM89" i="4"/>
  <c r="AW182" i="4"/>
  <c r="Z118" i="4"/>
  <c r="CQ59" i="4"/>
  <c r="BN105" i="4"/>
  <c r="BQ104" i="4"/>
  <c r="CL138" i="4"/>
  <c r="CS105" i="4"/>
  <c r="AR56" i="4"/>
  <c r="CF99" i="4"/>
  <c r="BR119" i="4"/>
  <c r="CE192" i="4"/>
  <c r="BW167" i="4"/>
  <c r="BQ113" i="4"/>
  <c r="CT78" i="4"/>
  <c r="CU122" i="4"/>
  <c r="AT14" i="4"/>
  <c r="AY10" i="4"/>
  <c r="AU37" i="4"/>
  <c r="AF43" i="4"/>
  <c r="CB53" i="4"/>
  <c r="AY63" i="4"/>
  <c r="AP77" i="4"/>
  <c r="BL12" i="4"/>
  <c r="CD46" i="4"/>
  <c r="BX82" i="4"/>
  <c r="BM115" i="4"/>
  <c r="BA180" i="4"/>
  <c r="AU56" i="4"/>
  <c r="BW174" i="4"/>
  <c r="BZ154" i="4"/>
  <c r="AD151" i="4"/>
  <c r="AT109" i="4"/>
  <c r="AQ53" i="4"/>
  <c r="AO8" i="4"/>
  <c r="Z90" i="4"/>
  <c r="AC139" i="4"/>
  <c r="AZ51" i="4"/>
  <c r="AW113" i="4"/>
  <c r="BQ143" i="4"/>
  <c r="CK186" i="4"/>
  <c r="AI118" i="4"/>
  <c r="BD159" i="4"/>
  <c r="BB2" i="4"/>
  <c r="BO67" i="4"/>
  <c r="BF88" i="4"/>
  <c r="BB123" i="4"/>
  <c r="BM141" i="4"/>
  <c r="BE158" i="4"/>
  <c r="CK149" i="4"/>
  <c r="AM185" i="4"/>
  <c r="BW189" i="4"/>
  <c r="AI142" i="4"/>
  <c r="BF179" i="4"/>
  <c r="BI106" i="4"/>
  <c r="CU85" i="4"/>
  <c r="BG101" i="4"/>
  <c r="CM47" i="4"/>
  <c r="AL179" i="4"/>
  <c r="AC63" i="4"/>
  <c r="CS86" i="4"/>
  <c r="BC86" i="4"/>
  <c r="BT178" i="4"/>
  <c r="CP50" i="4"/>
  <c r="Z86" i="4"/>
  <c r="CN129" i="4"/>
  <c r="BO15" i="4"/>
  <c r="BP32" i="4"/>
  <c r="CO77" i="4"/>
  <c r="AM50" i="4"/>
  <c r="AG6" i="4"/>
  <c r="AO22" i="4"/>
  <c r="BP66" i="4"/>
  <c r="BI63" i="4"/>
  <c r="AN75" i="4"/>
  <c r="BA70" i="4"/>
  <c r="BR135" i="4"/>
  <c r="BY25" i="4"/>
  <c r="AT34" i="4"/>
  <c r="BX31" i="4"/>
  <c r="AM59" i="4"/>
  <c r="BT115" i="4"/>
  <c r="CP107" i="4"/>
  <c r="BD135" i="4"/>
  <c r="BZ120" i="4"/>
  <c r="AA50" i="4"/>
  <c r="CR11" i="4"/>
  <c r="CC32" i="4"/>
  <c r="BS54" i="4"/>
  <c r="CM108" i="4"/>
  <c r="Z107" i="4"/>
  <c r="AP94" i="4"/>
  <c r="AL141" i="4"/>
  <c r="AC82" i="4"/>
  <c r="BO56" i="4"/>
  <c r="BR77" i="4"/>
  <c r="BB12" i="4"/>
  <c r="BA84" i="4"/>
  <c r="CF41" i="4"/>
  <c r="AT88" i="4"/>
  <c r="BF92" i="4"/>
  <c r="AO132" i="4"/>
  <c r="BO152" i="4"/>
  <c r="BO196" i="4"/>
  <c r="CI172" i="4"/>
  <c r="CT92" i="4"/>
  <c r="BH38" i="4"/>
  <c r="AZ58" i="4"/>
  <c r="BK77" i="4"/>
  <c r="BX35" i="4"/>
  <c r="BM119" i="4"/>
  <c r="AS111" i="4"/>
  <c r="AD123" i="4"/>
  <c r="CI84" i="4"/>
  <c r="CP93" i="4"/>
  <c r="AS169" i="4"/>
  <c r="CC69" i="4"/>
  <c r="AU13" i="4"/>
  <c r="CA120" i="4"/>
  <c r="CB88" i="4"/>
  <c r="BE20" i="4"/>
  <c r="BP170" i="4"/>
  <c r="AD84" i="4"/>
  <c r="BB196" i="4"/>
  <c r="BC37" i="4"/>
  <c r="AC69" i="4"/>
  <c r="CN67" i="4"/>
  <c r="BX86" i="4"/>
  <c r="AF141" i="4"/>
  <c r="AE88" i="4"/>
  <c r="BK90" i="4"/>
  <c r="BD183" i="4"/>
  <c r="BT76" i="4"/>
  <c r="CR96" i="4"/>
  <c r="BP45" i="4"/>
  <c r="AB50" i="4"/>
  <c r="AN105" i="4"/>
  <c r="BB78" i="4"/>
  <c r="BK55" i="4"/>
  <c r="BY113" i="4"/>
  <c r="CI76" i="4"/>
  <c r="AW169" i="4"/>
  <c r="CJ99" i="4"/>
  <c r="BS60" i="4"/>
  <c r="CN82" i="4"/>
  <c r="BY69" i="4"/>
  <c r="CL93" i="4"/>
  <c r="BC78" i="4"/>
  <c r="BJ149" i="4"/>
  <c r="AR25" i="4"/>
  <c r="AL115" i="4"/>
  <c r="AA21" i="4"/>
  <c r="AZ115" i="4"/>
  <c r="CA100" i="4"/>
  <c r="BX32" i="4"/>
  <c r="AK183" i="4"/>
  <c r="AX52" i="4"/>
  <c r="AH169" i="4"/>
  <c r="BN150" i="4"/>
  <c r="CG28" i="4"/>
  <c r="AH104" i="4"/>
  <c r="CN84" i="4"/>
  <c r="CC143" i="4"/>
  <c r="CR138" i="4"/>
  <c r="AH86" i="4"/>
  <c r="AU64" i="4"/>
  <c r="BJ64" i="4"/>
  <c r="AV66" i="4"/>
  <c r="CU113" i="4"/>
  <c r="BH135" i="4"/>
  <c r="BS63" i="4"/>
  <c r="CU158" i="4"/>
  <c r="BJ101" i="4"/>
  <c r="BR125" i="4"/>
  <c r="AT124" i="4"/>
  <c r="CL122" i="4"/>
  <c r="BD96" i="4"/>
  <c r="BF144" i="4"/>
  <c r="BK51" i="4"/>
  <c r="BM69" i="4"/>
  <c r="BI156" i="4"/>
  <c r="AL196" i="4"/>
  <c r="CM164" i="4"/>
  <c r="AM26" i="4"/>
  <c r="BL66" i="4"/>
  <c r="AK9" i="4"/>
  <c r="BQ109" i="4"/>
  <c r="CF109" i="4"/>
  <c r="CC116" i="4"/>
  <c r="CK148" i="4"/>
  <c r="AP101" i="4"/>
  <c r="BB73" i="4"/>
  <c r="CT47" i="4"/>
  <c r="AC87" i="4"/>
  <c r="CU182" i="4"/>
  <c r="AT69" i="4"/>
  <c r="BI38" i="4"/>
  <c r="CE54" i="4"/>
  <c r="Z40" i="4"/>
  <c r="CC46" i="4"/>
  <c r="AX77" i="4"/>
  <c r="BE49" i="4"/>
  <c r="AQ26" i="4"/>
  <c r="CQ168" i="4"/>
  <c r="AP73" i="4"/>
  <c r="BP103" i="4"/>
  <c r="AO118" i="4"/>
  <c r="BE51" i="4"/>
  <c r="AL70" i="4"/>
  <c r="CM40" i="4"/>
  <c r="BO105" i="4"/>
  <c r="BV169" i="4"/>
  <c r="CM35" i="4"/>
  <c r="AL82" i="4"/>
  <c r="CA140" i="4"/>
  <c r="BO120" i="4"/>
  <c r="AU122" i="4"/>
  <c r="BV66" i="4"/>
  <c r="BK85" i="4"/>
  <c r="CE25" i="4"/>
  <c r="BE86" i="4"/>
  <c r="CT45" i="4"/>
  <c r="CQ18" i="4"/>
  <c r="BP120" i="4"/>
  <c r="BK118" i="4"/>
  <c r="BN46" i="4"/>
  <c r="CJ96" i="4"/>
  <c r="AU148" i="4"/>
  <c r="CJ110" i="4"/>
  <c r="AT57" i="4"/>
  <c r="AU141" i="4"/>
  <c r="CD177" i="4"/>
  <c r="AA147" i="4"/>
  <c r="AT82" i="4"/>
  <c r="AP169" i="4"/>
  <c r="AD79" i="4"/>
  <c r="BS164" i="4"/>
  <c r="BG64" i="4"/>
  <c r="BI159" i="4"/>
  <c r="BF27" i="4"/>
  <c r="CI156" i="4"/>
  <c r="CB105" i="4"/>
  <c r="CS52" i="4"/>
  <c r="CR64" i="4"/>
  <c r="CQ142" i="4"/>
  <c r="AK122" i="4"/>
  <c r="BY24" i="4"/>
  <c r="CM43" i="4"/>
  <c r="BL74" i="4"/>
  <c r="CU47" i="4"/>
  <c r="AY91" i="4"/>
  <c r="CH64" i="4"/>
  <c r="CP94" i="4"/>
  <c r="BZ119" i="4"/>
  <c r="BJ102" i="4"/>
  <c r="AL121" i="4"/>
  <c r="AL91" i="4"/>
  <c r="AW181" i="4"/>
  <c r="CN145" i="4"/>
  <c r="AZ113" i="4"/>
  <c r="BG199" i="4"/>
  <c r="BG164" i="4"/>
  <c r="CS116" i="4"/>
  <c r="AB136" i="4"/>
  <c r="CF118" i="4"/>
  <c r="CG40" i="4"/>
  <c r="BI78" i="4"/>
  <c r="BR188" i="4"/>
  <c r="AO44" i="4"/>
  <c r="AQ39" i="4"/>
  <c r="AD169" i="4"/>
  <c r="BU98" i="4"/>
  <c r="CS95" i="4"/>
  <c r="CS166" i="4"/>
  <c r="CH179" i="4"/>
  <c r="AC17" i="4"/>
  <c r="BH146" i="4"/>
  <c r="AH199" i="4"/>
  <c r="BH79" i="4"/>
  <c r="CT70" i="4"/>
  <c r="BL34" i="4"/>
  <c r="AC24" i="4"/>
  <c r="AT106" i="4"/>
  <c r="AY53" i="4"/>
  <c r="AO24" i="4"/>
  <c r="BL61" i="4"/>
  <c r="AS145" i="4"/>
  <c r="CJ92" i="4"/>
  <c r="BC79" i="4"/>
  <c r="CU133" i="4"/>
  <c r="AP164" i="4"/>
  <c r="BP91" i="4"/>
  <c r="BE91" i="4"/>
  <c r="AK99" i="4"/>
  <c r="CO198" i="4"/>
  <c r="BX126" i="4"/>
  <c r="BJ119" i="4"/>
  <c r="BG94" i="4"/>
  <c r="BD94" i="4"/>
  <c r="CG162" i="4"/>
  <c r="CM104" i="4"/>
  <c r="BM87" i="4"/>
  <c r="CN199" i="4"/>
  <c r="AP7" i="4"/>
  <c r="CS98" i="4"/>
  <c r="AT181" i="4"/>
  <c r="CK118" i="4"/>
  <c r="BA81" i="4"/>
  <c r="CJ108" i="4"/>
  <c r="AZ158" i="4"/>
  <c r="AB188" i="4"/>
  <c r="CO166" i="4"/>
  <c r="BY171" i="4"/>
  <c r="BF20" i="4"/>
  <c r="CG39" i="4"/>
  <c r="AU18" i="4"/>
  <c r="BZ43" i="4"/>
  <c r="AH136" i="4"/>
  <c r="BL49" i="4"/>
  <c r="AQ57" i="4"/>
  <c r="Z76" i="4"/>
  <c r="CA116" i="4"/>
  <c r="BZ44" i="4"/>
  <c r="AV129" i="4"/>
  <c r="CJ127" i="4"/>
  <c r="AD109" i="4"/>
  <c r="BF43" i="4"/>
  <c r="BH64" i="4"/>
  <c r="BX7" i="4"/>
  <c r="AH102" i="4"/>
  <c r="AJ68" i="4"/>
  <c r="BO158" i="4"/>
  <c r="CQ78" i="4"/>
  <c r="CF85" i="4"/>
  <c r="AJ72" i="4"/>
  <c r="AU65" i="4"/>
  <c r="CR12" i="4"/>
  <c r="CA84" i="4"/>
  <c r="AK32" i="4"/>
  <c r="AM31" i="4"/>
  <c r="BT90" i="4"/>
  <c r="AD20" i="4"/>
  <c r="AD38" i="4"/>
  <c r="CF58" i="4"/>
  <c r="CD128" i="4"/>
  <c r="BV118" i="4"/>
  <c r="BL47" i="4"/>
  <c r="BX180" i="4"/>
  <c r="AL59" i="4"/>
  <c r="AT193" i="4"/>
  <c r="AE104" i="4"/>
  <c r="AW46" i="4"/>
  <c r="AI19" i="4"/>
  <c r="BE97" i="4"/>
  <c r="CG57" i="4"/>
  <c r="BR58" i="4"/>
  <c r="BK149" i="4"/>
  <c r="CK82" i="4"/>
  <c r="CP123" i="4"/>
  <c r="CK45" i="4"/>
  <c r="BO107" i="4"/>
  <c r="CC155" i="4"/>
  <c r="CE184" i="4"/>
  <c r="BL118" i="4"/>
  <c r="CG18" i="4"/>
  <c r="BT108" i="4"/>
  <c r="AV47" i="4"/>
  <c r="AO64" i="4"/>
  <c r="BN119" i="4"/>
  <c r="AE96" i="4"/>
  <c r="AJ145" i="4"/>
  <c r="BC47" i="4"/>
  <c r="BT141" i="4"/>
  <c r="AE13" i="4"/>
  <c r="BX115" i="4"/>
  <c r="CE164" i="4"/>
  <c r="BL69" i="4"/>
  <c r="BA121" i="4"/>
  <c r="AP167" i="4"/>
  <c r="CQ119" i="4"/>
  <c r="CP19" i="4"/>
  <c r="AP69" i="4"/>
  <c r="AR134" i="4"/>
  <c r="CF84" i="4"/>
  <c r="AJ123" i="4"/>
  <c r="BQ122" i="4"/>
  <c r="BG134" i="4"/>
  <c r="BM85" i="4"/>
  <c r="Z13" i="4"/>
  <c r="AQ63" i="4"/>
  <c r="AD77" i="4"/>
  <c r="CA2" i="4"/>
  <c r="BL116" i="4"/>
  <c r="CQ61" i="4"/>
  <c r="AZ168" i="4"/>
  <c r="CP168" i="4"/>
  <c r="BC35" i="4"/>
  <c r="BT32" i="4"/>
  <c r="CP52" i="4"/>
  <c r="CJ91" i="4"/>
  <c r="CB100" i="4"/>
  <c r="CN81" i="4"/>
  <c r="AC111" i="4"/>
  <c r="CQ41" i="4"/>
  <c r="CD174" i="4"/>
  <c r="CL119" i="4"/>
  <c r="BV119" i="4"/>
  <c r="CJ128" i="4"/>
  <c r="CR58" i="4"/>
  <c r="AF56" i="4"/>
  <c r="CG185" i="4"/>
  <c r="CB112" i="4"/>
  <c r="BB103" i="4"/>
  <c r="AQ68" i="4"/>
  <c r="BL102" i="4"/>
  <c r="CP30" i="4"/>
  <c r="CQ91" i="4"/>
  <c r="CC181" i="4"/>
  <c r="AD167" i="4"/>
  <c r="BL60" i="4"/>
  <c r="AQ66" i="4"/>
  <c r="AE168" i="4"/>
  <c r="CJ117" i="4"/>
  <c r="Z96" i="4"/>
  <c r="BN153" i="4"/>
  <c r="AN60" i="4"/>
  <c r="AW146" i="4"/>
  <c r="AS116" i="4"/>
  <c r="AM157" i="4"/>
  <c r="BB76" i="4"/>
  <c r="BU51" i="4"/>
  <c r="BO61" i="4"/>
  <c r="AL55" i="4"/>
  <c r="CG123" i="4"/>
  <c r="AR79" i="4"/>
  <c r="BY65" i="4"/>
  <c r="AN78" i="4"/>
  <c r="CN89" i="4"/>
  <c r="BA161" i="4"/>
  <c r="BS151" i="4"/>
  <c r="AO86" i="4"/>
  <c r="BE55" i="4"/>
  <c r="BZ91" i="4"/>
  <c r="BA46" i="4"/>
  <c r="AM39" i="4"/>
  <c r="AW33" i="4"/>
  <c r="BU65" i="4"/>
  <c r="AB104" i="4"/>
  <c r="CH60" i="4"/>
  <c r="AI26" i="4"/>
  <c r="CD126" i="4"/>
  <c r="AE95" i="4"/>
  <c r="CM56" i="4"/>
  <c r="CA50" i="4"/>
  <c r="BN29" i="4"/>
  <c r="BM125" i="4"/>
  <c r="BE159" i="4"/>
  <c r="CD134" i="4"/>
  <c r="AC95" i="4"/>
  <c r="CI94" i="4"/>
  <c r="AE22" i="4"/>
  <c r="CJ7" i="4"/>
  <c r="AS53" i="4"/>
  <c r="BG110" i="4"/>
  <c r="Z70" i="4"/>
  <c r="CT124" i="4"/>
  <c r="AR129" i="4"/>
  <c r="BU96" i="4"/>
  <c r="AQ181" i="4"/>
  <c r="AD83" i="4"/>
  <c r="CM94" i="4"/>
  <c r="BS116" i="4"/>
  <c r="CO127" i="4"/>
  <c r="AV94" i="4"/>
  <c r="BU185" i="4"/>
  <c r="CK90" i="4"/>
  <c r="BI22" i="4"/>
  <c r="BR37" i="4"/>
  <c r="CI85" i="4"/>
  <c r="BD115" i="4"/>
  <c r="AI108" i="4"/>
  <c r="BJ134" i="4"/>
  <c r="CK24" i="4"/>
  <c r="CG197" i="4"/>
  <c r="AY167" i="4"/>
  <c r="AZ69" i="4"/>
  <c r="BX104" i="4"/>
  <c r="BX75" i="4"/>
  <c r="CH162" i="4"/>
  <c r="BO159" i="4"/>
  <c r="BW159" i="4"/>
  <c r="BW83" i="4"/>
  <c r="BH127" i="4"/>
  <c r="BA21" i="4"/>
  <c r="AU133" i="4"/>
  <c r="CU52" i="4"/>
  <c r="CR154" i="4"/>
  <c r="AM69" i="4"/>
  <c r="AR117" i="4"/>
  <c r="CR49" i="4"/>
  <c r="BR136" i="4"/>
  <c r="AQ85" i="4"/>
  <c r="AQ125" i="4"/>
  <c r="AD145" i="4"/>
  <c r="BC56" i="4"/>
  <c r="CD141" i="4"/>
  <c r="AN121" i="4"/>
  <c r="AB77" i="4"/>
  <c r="AQ150" i="4"/>
  <c r="CT170" i="4"/>
  <c r="CU125" i="4"/>
  <c r="AD180" i="4"/>
  <c r="AB163" i="4"/>
  <c r="BZ183" i="4"/>
  <c r="AX112" i="4"/>
  <c r="AI58" i="4"/>
  <c r="AQ21" i="4"/>
  <c r="BC138" i="4"/>
  <c r="AR147" i="4"/>
  <c r="AI130" i="4"/>
  <c r="BH185" i="4"/>
  <c r="BK193" i="4"/>
  <c r="CS130" i="4"/>
  <c r="BP141" i="4"/>
  <c r="BG24" i="4"/>
  <c r="AV58" i="4"/>
  <c r="AD158" i="4"/>
  <c r="AT150" i="4"/>
  <c r="BA179" i="4"/>
  <c r="BC187" i="4"/>
  <c r="Z161" i="4"/>
  <c r="AP157" i="4"/>
  <c r="CH71" i="4"/>
  <c r="BF163" i="4"/>
  <c r="BG122" i="4"/>
  <c r="AH94" i="4"/>
  <c r="AW171" i="4"/>
  <c r="AO117" i="4"/>
  <c r="AE144" i="4"/>
  <c r="CL101" i="4"/>
  <c r="BJ167" i="4"/>
  <c r="AD55" i="4"/>
  <c r="CC131" i="4"/>
  <c r="AU167" i="4"/>
  <c r="CG145" i="4"/>
  <c r="AT187" i="4"/>
  <c r="CH150" i="4"/>
  <c r="BI85" i="4"/>
  <c r="AX159" i="4"/>
  <c r="BR172" i="4"/>
  <c r="CA72" i="4"/>
  <c r="BQ82" i="4"/>
  <c r="CU81" i="4"/>
  <c r="BP171" i="4"/>
  <c r="AR7" i="4"/>
  <c r="CO95" i="4"/>
  <c r="CP21" i="4"/>
  <c r="AM88" i="4"/>
  <c r="BS65" i="4"/>
  <c r="BT126" i="4"/>
  <c r="CC99" i="4"/>
  <c r="CT95" i="4"/>
  <c r="CM37" i="4"/>
  <c r="CG89" i="4"/>
  <c r="BC71" i="4"/>
  <c r="AH115" i="4"/>
  <c r="CQ57" i="4"/>
  <c r="BW197" i="4"/>
  <c r="BY101" i="4"/>
  <c r="CB92" i="4"/>
  <c r="AM63" i="4"/>
  <c r="BK66" i="4"/>
  <c r="BR144" i="4"/>
  <c r="CB126" i="4"/>
  <c r="BS162" i="4"/>
  <c r="AD177" i="4"/>
  <c r="CL178" i="4"/>
  <c r="AX47" i="4"/>
  <c r="AX115" i="4"/>
  <c r="AB96" i="4"/>
  <c r="BK21" i="4"/>
  <c r="CJ70" i="4"/>
  <c r="CD106" i="4"/>
  <c r="AL68" i="4"/>
  <c r="AJ103" i="4"/>
  <c r="CR143" i="4"/>
  <c r="AV89" i="4"/>
  <c r="CU61" i="4"/>
  <c r="AC137" i="4"/>
  <c r="CR98" i="4"/>
  <c r="BK83" i="4"/>
  <c r="CM86" i="4"/>
  <c r="CL67" i="4"/>
  <c r="CR140" i="4"/>
  <c r="CU123" i="4"/>
  <c r="CM98" i="4"/>
  <c r="BT56" i="4"/>
  <c r="CH37" i="4"/>
  <c r="CG38" i="4"/>
  <c r="CN162" i="4"/>
  <c r="AN31" i="4"/>
  <c r="AR180" i="4"/>
  <c r="AC150" i="4"/>
  <c r="BO154" i="4"/>
  <c r="BG86" i="4"/>
  <c r="AW116" i="4"/>
  <c r="AW64" i="4"/>
  <c r="BG160" i="4"/>
  <c r="CS82" i="4"/>
  <c r="BI108" i="4"/>
  <c r="CS62" i="4"/>
  <c r="CJ79" i="4"/>
  <c r="CE168" i="4"/>
  <c r="BC132" i="4"/>
  <c r="BX137" i="4"/>
  <c r="BH175" i="4"/>
  <c r="CI175" i="4"/>
  <c r="BG111" i="4"/>
  <c r="BU13" i="4"/>
  <c r="CP96" i="4"/>
  <c r="BP58" i="4"/>
  <c r="AH32" i="4"/>
  <c r="AP122" i="4"/>
  <c r="CG112" i="4"/>
  <c r="BN84" i="4"/>
  <c r="AW101" i="4"/>
  <c r="BQ31" i="4"/>
  <c r="BU123" i="4"/>
  <c r="CU137" i="4"/>
  <c r="AO60" i="4"/>
  <c r="BN134" i="4"/>
  <c r="AA187" i="4"/>
  <c r="BY191" i="4"/>
  <c r="AX57" i="4"/>
  <c r="BA111" i="4"/>
  <c r="CR104" i="4"/>
  <c r="AA101" i="4"/>
  <c r="BA105" i="4"/>
  <c r="AA142" i="4"/>
  <c r="BF33" i="4"/>
  <c r="CJ151" i="4"/>
  <c r="BQ6" i="4"/>
  <c r="AD74" i="4"/>
  <c r="AZ86" i="4"/>
  <c r="AM178" i="4"/>
  <c r="AB174" i="4"/>
  <c r="AJ153" i="4"/>
  <c r="CM107" i="4"/>
  <c r="CK150" i="4"/>
  <c r="CP162" i="4"/>
  <c r="CQ117" i="4"/>
  <c r="AR161" i="4"/>
  <c r="BP50" i="4"/>
  <c r="AC144" i="4"/>
  <c r="BB133" i="4"/>
  <c r="CI188" i="4"/>
  <c r="AT107" i="4"/>
  <c r="CM157" i="4"/>
  <c r="BV163" i="4"/>
  <c r="AX146" i="4"/>
  <c r="AR168" i="4"/>
  <c r="CP150" i="4"/>
  <c r="AY165" i="4"/>
  <c r="CF166" i="4"/>
  <c r="AT139" i="4"/>
  <c r="BJ186" i="4"/>
  <c r="AK130" i="4"/>
  <c r="CL193" i="4"/>
  <c r="CS41" i="4"/>
  <c r="AD188" i="4"/>
  <c r="BP162" i="4"/>
  <c r="CJ131" i="4"/>
  <c r="BC197" i="4"/>
  <c r="CS192" i="4"/>
  <c r="BK34" i="4"/>
  <c r="AP78" i="4"/>
  <c r="BI140" i="4"/>
  <c r="AR181" i="4"/>
  <c r="AB175" i="4"/>
  <c r="BI196" i="4"/>
  <c r="CK155" i="4"/>
  <c r="AO36" i="4"/>
  <c r="CD16" i="4"/>
  <c r="CF81" i="4"/>
  <c r="CG21" i="4"/>
  <c r="Z88" i="4"/>
  <c r="BO60" i="4"/>
  <c r="AT74" i="4"/>
  <c r="BD76" i="4"/>
  <c r="BE120" i="4"/>
  <c r="AJ63" i="4"/>
  <c r="BX28" i="4"/>
  <c r="CL85" i="4"/>
  <c r="AE110" i="4"/>
  <c r="AV116" i="4"/>
  <c r="AE47" i="4"/>
  <c r="AW21" i="4"/>
  <c r="BN160" i="4"/>
  <c r="CH52" i="4"/>
  <c r="CQ192" i="4"/>
  <c r="CJ31" i="4"/>
  <c r="CT148" i="4"/>
  <c r="CU112" i="4"/>
  <c r="AK76" i="4"/>
  <c r="BI188" i="4"/>
  <c r="BV35" i="4"/>
  <c r="CK123" i="4"/>
  <c r="AK158" i="4"/>
  <c r="CN16" i="4"/>
  <c r="BE108" i="4"/>
  <c r="AT87" i="4"/>
  <c r="AR110" i="4"/>
  <c r="AW115" i="4"/>
  <c r="BX110" i="4"/>
  <c r="AJ133" i="4"/>
  <c r="BS107" i="4"/>
  <c r="BC4" i="4"/>
  <c r="AK70" i="4"/>
  <c r="AH59" i="4"/>
  <c r="BW116" i="4"/>
  <c r="AR135" i="4"/>
  <c r="BS52" i="4"/>
  <c r="CI139" i="4"/>
  <c r="BR140" i="4"/>
  <c r="BO172" i="4"/>
  <c r="CL45" i="4"/>
  <c r="AW71" i="4"/>
  <c r="BX99" i="4"/>
  <c r="BH109" i="4"/>
  <c r="AR164" i="4"/>
  <c r="BF113" i="4"/>
  <c r="BJ32" i="4"/>
  <c r="AX64" i="4"/>
  <c r="AT44" i="4"/>
  <c r="AP107" i="4"/>
  <c r="AT61" i="4"/>
  <c r="AZ102" i="4"/>
  <c r="AI80" i="4"/>
  <c r="CI89" i="4"/>
  <c r="AK185" i="4"/>
  <c r="AV190" i="4"/>
  <c r="BP55" i="4"/>
  <c r="AR141" i="4"/>
  <c r="CK93" i="4"/>
  <c r="BS127" i="4"/>
  <c r="BN103" i="4"/>
  <c r="AZ201" i="4"/>
  <c r="AM180" i="4"/>
  <c r="BR3" i="4"/>
  <c r="CS66" i="4"/>
  <c r="AX20" i="4"/>
  <c r="AA124" i="4"/>
  <c r="AT159" i="4"/>
  <c r="AO115" i="4"/>
  <c r="BS154" i="4"/>
  <c r="CD92" i="4"/>
  <c r="AY94" i="4"/>
  <c r="BQ29" i="4"/>
  <c r="AC125" i="4"/>
  <c r="CT140" i="4"/>
  <c r="AU123" i="4"/>
  <c r="Z55" i="4"/>
  <c r="AE83" i="4"/>
  <c r="BR115" i="4"/>
  <c r="CL86" i="4"/>
  <c r="AV193" i="4"/>
  <c r="BK181" i="4"/>
  <c r="AU119" i="4"/>
  <c r="AE178" i="4"/>
  <c r="BZ66" i="4"/>
  <c r="BJ24" i="4"/>
  <c r="BJ85" i="4"/>
  <c r="CM134" i="4"/>
  <c r="AI98" i="4"/>
  <c r="AA121" i="4"/>
  <c r="BR196" i="4"/>
  <c r="AY189" i="4"/>
  <c r="CP198" i="4"/>
  <c r="CQ183" i="4"/>
  <c r="BU137" i="4"/>
  <c r="AR70" i="4"/>
  <c r="BD106" i="4"/>
  <c r="AS72" i="4"/>
  <c r="AS102" i="4"/>
  <c r="AP118" i="4"/>
  <c r="CD183" i="4"/>
  <c r="CG135" i="4"/>
  <c r="BW125" i="4"/>
  <c r="CA142" i="4"/>
  <c r="AA170" i="4"/>
  <c r="AE131" i="4"/>
  <c r="AT152" i="4"/>
  <c r="CE123" i="4"/>
  <c r="AA149" i="4"/>
  <c r="CE182" i="4"/>
  <c r="AA112" i="4"/>
  <c r="AL182" i="4"/>
  <c r="AV143" i="4"/>
  <c r="AC129" i="4"/>
  <c r="BH166" i="4"/>
  <c r="BX188" i="4"/>
  <c r="CH131" i="4"/>
  <c r="BY163" i="4"/>
  <c r="BU101" i="4"/>
  <c r="CB172" i="4"/>
  <c r="AR171" i="4"/>
  <c r="AD170" i="4"/>
  <c r="CP111" i="4"/>
  <c r="AC138" i="4"/>
  <c r="BK164" i="4"/>
  <c r="BP11" i="4"/>
  <c r="AB109" i="4"/>
  <c r="BA64" i="4"/>
  <c r="BW103" i="4"/>
  <c r="BE101" i="4"/>
  <c r="AV103" i="4"/>
  <c r="AN74" i="4"/>
  <c r="CK109" i="4"/>
  <c r="BA67" i="4"/>
  <c r="AX111" i="4"/>
  <c r="CQ134" i="4"/>
  <c r="AH90" i="4"/>
  <c r="BN165" i="4"/>
  <c r="AU128" i="4"/>
  <c r="CS153" i="4"/>
  <c r="CH80" i="4"/>
  <c r="CC107" i="4"/>
  <c r="AS146" i="4"/>
  <c r="BJ112" i="4"/>
  <c r="BR166" i="4"/>
  <c r="BB149" i="4"/>
  <c r="BQ165" i="4"/>
  <c r="BQ138" i="4"/>
  <c r="BT116" i="4"/>
  <c r="BA63" i="4"/>
  <c r="CM41" i="4"/>
  <c r="BA88" i="4"/>
  <c r="AV10" i="4"/>
  <c r="BE71" i="4"/>
  <c r="BB87" i="4"/>
  <c r="CT106" i="4"/>
  <c r="AT59" i="4"/>
  <c r="BD83" i="4"/>
  <c r="CO49" i="4"/>
  <c r="BU139" i="4"/>
  <c r="CJ199" i="4"/>
  <c r="AW83" i="4"/>
  <c r="BX164" i="4"/>
  <c r="BD113" i="4"/>
  <c r="CK136" i="4"/>
  <c r="CE129" i="4"/>
  <c r="AD89" i="4"/>
  <c r="AC108" i="4"/>
  <c r="AO113" i="4"/>
  <c r="AR121" i="4"/>
  <c r="CA164" i="4"/>
  <c r="AX93" i="4"/>
  <c r="AH52" i="4"/>
  <c r="CS168" i="4"/>
  <c r="BK99" i="4"/>
  <c r="Z136" i="4"/>
  <c r="BG148" i="4"/>
  <c r="CR105" i="4"/>
  <c r="CE60" i="4"/>
  <c r="CH79" i="4"/>
  <c r="BA112" i="4"/>
  <c r="CS138" i="4"/>
  <c r="AE73" i="4"/>
  <c r="AX192" i="4"/>
  <c r="AI104" i="4"/>
  <c r="CI77" i="4"/>
  <c r="BC190" i="4"/>
  <c r="AQ67" i="4"/>
  <c r="CK46" i="4"/>
  <c r="BI37" i="4"/>
  <c r="AW19" i="4"/>
  <c r="AQ83" i="4"/>
  <c r="BB95" i="4"/>
  <c r="CD107" i="4"/>
  <c r="AN114" i="4"/>
  <c r="AF152" i="4"/>
  <c r="CI121" i="4"/>
  <c r="BD13" i="4"/>
  <c r="CL108" i="4"/>
  <c r="AU138" i="4"/>
  <c r="BF106" i="4"/>
  <c r="CT88" i="4"/>
  <c r="CS53" i="4"/>
  <c r="AR143" i="4"/>
  <c r="BV101" i="4"/>
  <c r="AS63" i="4"/>
  <c r="AL90" i="4"/>
  <c r="BB169" i="4"/>
  <c r="AS187" i="4"/>
  <c r="CG128" i="4"/>
  <c r="AL84" i="4"/>
  <c r="BU120" i="4"/>
  <c r="BY105" i="4"/>
  <c r="BS121" i="4"/>
  <c r="BL90" i="4"/>
  <c r="AZ2" i="4"/>
  <c r="CU171" i="4"/>
  <c r="CF89" i="4"/>
  <c r="BO166" i="4"/>
  <c r="BY79" i="4"/>
  <c r="AX92" i="4"/>
  <c r="CK145" i="4"/>
  <c r="CD101" i="4"/>
  <c r="AA33" i="4"/>
  <c r="BU146" i="4"/>
  <c r="AO164" i="4"/>
  <c r="BS190" i="4"/>
  <c r="CQ112" i="4"/>
  <c r="AF190" i="4"/>
  <c r="AR178" i="4"/>
  <c r="BS168" i="4"/>
  <c r="CD108" i="4"/>
  <c r="BT154" i="4"/>
  <c r="BC189" i="4"/>
  <c r="CT189" i="4"/>
  <c r="BT162" i="4"/>
  <c r="CQ151" i="4"/>
  <c r="CB93" i="4"/>
  <c r="AH170" i="4"/>
  <c r="AN88" i="4"/>
  <c r="BP144" i="4"/>
  <c r="CT110" i="4"/>
  <c r="AR88" i="4"/>
  <c r="BC167" i="4"/>
  <c r="AJ126" i="4"/>
  <c r="CA159" i="4"/>
  <c r="BK71" i="4"/>
  <c r="AI72" i="4"/>
  <c r="AV34" i="4"/>
  <c r="CM117" i="4"/>
  <c r="BF130" i="4"/>
  <c r="CU181" i="4"/>
  <c r="AX135" i="4"/>
  <c r="AP194" i="4"/>
  <c r="AU106" i="4"/>
  <c r="AS56" i="4"/>
  <c r="CH85" i="4"/>
  <c r="CJ184" i="4"/>
  <c r="BO47" i="4"/>
  <c r="CH156" i="4"/>
  <c r="AD163" i="4"/>
  <c r="BM128" i="4"/>
  <c r="CD80" i="4"/>
  <c r="CT41" i="4"/>
  <c r="CB150" i="4"/>
  <c r="CT67" i="4"/>
  <c r="BX89" i="4"/>
  <c r="CA188" i="4"/>
  <c r="CR196" i="4"/>
  <c r="AS136" i="4"/>
  <c r="CD21" i="4"/>
  <c r="BE76" i="4"/>
  <c r="BG104" i="4"/>
  <c r="CG109" i="4"/>
  <c r="AR23" i="4"/>
  <c r="BB148" i="4"/>
  <c r="AH143" i="4"/>
  <c r="CG81" i="4"/>
  <c r="AK63" i="4"/>
  <c r="CR68" i="4"/>
  <c r="AQ135" i="4"/>
  <c r="AP74" i="4"/>
  <c r="BI65" i="4"/>
  <c r="BP61" i="4"/>
  <c r="BH56" i="4"/>
  <c r="CP191" i="4"/>
  <c r="BY62" i="4"/>
  <c r="AH123" i="4"/>
  <c r="CL140" i="4"/>
  <c r="BI81" i="4"/>
  <c r="AY66" i="4"/>
  <c r="CF196" i="4"/>
  <c r="AS164" i="4"/>
  <c r="BX73" i="4"/>
  <c r="CL18" i="4"/>
  <c r="Z110" i="4"/>
  <c r="AR73" i="4"/>
  <c r="AV18" i="4"/>
  <c r="CG56" i="4"/>
  <c r="BA199" i="4"/>
  <c r="AO23" i="4"/>
  <c r="CJ69" i="4"/>
  <c r="BJ132" i="4"/>
  <c r="AK124" i="4"/>
  <c r="AL175" i="4"/>
  <c r="BA104" i="4"/>
  <c r="AQ136" i="4"/>
  <c r="Z116" i="4"/>
  <c r="BN98" i="4"/>
  <c r="AP92" i="4"/>
  <c r="AM47" i="4"/>
  <c r="AO136" i="4"/>
  <c r="BU104" i="4"/>
  <c r="AM168" i="4"/>
  <c r="AB132" i="4"/>
  <c r="BD34" i="4"/>
  <c r="AP89" i="4"/>
  <c r="CT93" i="4"/>
  <c r="CT139" i="4"/>
  <c r="BD110" i="4"/>
  <c r="AP136" i="4"/>
  <c r="AO142" i="4"/>
  <c r="CA158" i="4"/>
  <c r="CQ75" i="4"/>
  <c r="BC101" i="4"/>
  <c r="AR157" i="4"/>
  <c r="CP101" i="4"/>
  <c r="AD106" i="4"/>
  <c r="AT123" i="4"/>
  <c r="BY102" i="4"/>
  <c r="AK135" i="4"/>
  <c r="BC131" i="4"/>
  <c r="AI199" i="4"/>
  <c r="BL146" i="4"/>
  <c r="BB106" i="4"/>
  <c r="BC85" i="4"/>
  <c r="AY153" i="4"/>
  <c r="CJ183" i="4"/>
  <c r="AB170" i="4"/>
  <c r="BU118" i="4"/>
  <c r="CR2" i="4"/>
  <c r="BG125" i="4"/>
  <c r="BF198" i="4"/>
  <c r="BU195" i="4"/>
  <c r="BT140" i="4"/>
  <c r="CT197" i="4"/>
  <c r="CM165" i="4"/>
  <c r="AQ167" i="4"/>
  <c r="AN79" i="4"/>
  <c r="AS75" i="4"/>
  <c r="AB183" i="4"/>
  <c r="BL190" i="4"/>
  <c r="BG180" i="4"/>
  <c r="AD184" i="4"/>
  <c r="BW132" i="4"/>
  <c r="CO42" i="4"/>
  <c r="AS125" i="4"/>
  <c r="BW61" i="4"/>
  <c r="CP67" i="4"/>
  <c r="CO56" i="4"/>
  <c r="CA30" i="4"/>
  <c r="BY80" i="4"/>
  <c r="CH176" i="4"/>
  <c r="AO199" i="4"/>
  <c r="CU99" i="4"/>
  <c r="BD105" i="4"/>
  <c r="CR136" i="4"/>
  <c r="AV83" i="4"/>
  <c r="AD102" i="4"/>
  <c r="BX155" i="4"/>
  <c r="CU176" i="4"/>
  <c r="AF133" i="4"/>
  <c r="BR123" i="4"/>
  <c r="CR141" i="4"/>
  <c r="BX175" i="4"/>
  <c r="BG140" i="4"/>
  <c r="CR92" i="4"/>
  <c r="BZ135" i="4"/>
  <c r="CO114" i="4"/>
  <c r="BG60" i="4"/>
  <c r="AM27" i="4"/>
  <c r="CR54" i="4"/>
  <c r="AD75" i="4"/>
  <c r="AW87" i="4"/>
  <c r="CQ138" i="4"/>
  <c r="CG66" i="4"/>
  <c r="CT174" i="4"/>
  <c r="BO6" i="4"/>
  <c r="AV195" i="4"/>
  <c r="BC135" i="4"/>
  <c r="CE101" i="4"/>
  <c r="BP5" i="4"/>
  <c r="BF138" i="4"/>
  <c r="CR53" i="4"/>
  <c r="CG157" i="4"/>
  <c r="AM172" i="4"/>
  <c r="CQ73" i="4"/>
  <c r="CB13" i="4"/>
  <c r="BB54" i="4"/>
  <c r="BB89" i="4"/>
  <c r="BN99" i="4"/>
  <c r="BS22" i="4"/>
  <c r="AF178" i="4"/>
  <c r="BF105" i="4"/>
  <c r="Z117" i="4"/>
  <c r="CS155" i="4"/>
  <c r="AW59" i="4"/>
  <c r="AQ81" i="4"/>
  <c r="CK111" i="4"/>
  <c r="BP176" i="4"/>
  <c r="BD107" i="4"/>
  <c r="CO194" i="4"/>
  <c r="CH160" i="4"/>
  <c r="BP161" i="4"/>
  <c r="BF181" i="4"/>
  <c r="CN136" i="4"/>
  <c r="BJ111" i="4"/>
  <c r="AN104" i="4"/>
  <c r="BC126" i="4"/>
  <c r="AM41" i="4"/>
  <c r="CK58" i="4"/>
  <c r="AU99" i="4"/>
  <c r="CR39" i="4"/>
  <c r="BS82" i="4"/>
  <c r="CF93" i="4"/>
  <c r="BX95" i="4"/>
  <c r="BT119" i="4"/>
  <c r="CI59" i="4"/>
  <c r="BL111" i="4"/>
  <c r="AI90" i="4"/>
  <c r="BA153" i="4"/>
  <c r="AU36" i="4"/>
  <c r="BU71" i="4"/>
  <c r="AS90" i="4"/>
  <c r="CN200" i="4"/>
  <c r="AD82" i="4"/>
  <c r="CU37" i="4"/>
  <c r="CM130" i="4"/>
  <c r="BV150" i="4"/>
  <c r="BC128" i="4"/>
  <c r="CE95" i="4"/>
  <c r="BV165" i="4"/>
  <c r="BJ58" i="4"/>
  <c r="CD81" i="4"/>
  <c r="AE82" i="4"/>
  <c r="AB107" i="4"/>
  <c r="AQ90" i="4"/>
  <c r="BH128" i="4"/>
  <c r="AX190" i="4"/>
  <c r="BU153" i="4"/>
  <c r="CH76" i="4"/>
  <c r="CN190" i="4"/>
  <c r="AX141" i="4"/>
  <c r="BP64" i="4"/>
  <c r="CM84" i="4"/>
  <c r="BB92" i="4"/>
  <c r="BR150" i="4"/>
  <c r="CL88" i="4"/>
  <c r="AT135" i="4"/>
  <c r="AU62" i="4"/>
  <c r="Z84" i="4"/>
  <c r="Z60" i="4"/>
  <c r="CD104" i="4"/>
  <c r="AJ81" i="4"/>
  <c r="Z98" i="4"/>
  <c r="BV166" i="4"/>
  <c r="CQ169" i="4"/>
  <c r="CE92" i="4"/>
  <c r="AB93" i="4"/>
  <c r="CR34" i="4"/>
  <c r="BT191" i="4"/>
  <c r="BO84" i="4"/>
  <c r="AN179" i="4"/>
  <c r="CS164" i="4"/>
  <c r="AP145" i="4"/>
  <c r="CD176" i="4"/>
  <c r="CN68" i="4"/>
  <c r="AQ108" i="4"/>
  <c r="CC190" i="4"/>
  <c r="BN166" i="4"/>
  <c r="AX105" i="4"/>
  <c r="CJ180" i="4"/>
  <c r="AJ181" i="4"/>
  <c r="AC72" i="4"/>
  <c r="AA85" i="4"/>
  <c r="AD40" i="4"/>
  <c r="BG113" i="4"/>
  <c r="CK53" i="4"/>
  <c r="BN118" i="4"/>
  <c r="AC157" i="4"/>
  <c r="AP134" i="4"/>
  <c r="CI43" i="4"/>
  <c r="BU102" i="4"/>
  <c r="AW114" i="4"/>
  <c r="CU75" i="4"/>
  <c r="AF52" i="4"/>
  <c r="CH63" i="4"/>
  <c r="CL110" i="4"/>
  <c r="CN108" i="4"/>
  <c r="AI38" i="4"/>
  <c r="AS93" i="4"/>
  <c r="CK25" i="4"/>
  <c r="AF117" i="4"/>
  <c r="BV44" i="4"/>
  <c r="BU169" i="4"/>
  <c r="AQ122" i="4"/>
  <c r="AQ137" i="4"/>
  <c r="BE145" i="4"/>
  <c r="BS133" i="4"/>
  <c r="Z75" i="4"/>
  <c r="AU113" i="4"/>
  <c r="AL130" i="4"/>
  <c r="AD148" i="4"/>
  <c r="CL143" i="4"/>
  <c r="CE139" i="4"/>
  <c r="AZ185" i="4"/>
  <c r="CE175" i="4"/>
  <c r="AZ64" i="4"/>
  <c r="AO173" i="4"/>
  <c r="BG66" i="4"/>
  <c r="AZ186" i="4"/>
  <c r="AB177" i="4"/>
  <c r="AL195" i="4"/>
  <c r="BA171" i="4"/>
  <c r="AS163" i="4"/>
  <c r="AP93" i="4"/>
  <c r="BE183" i="4"/>
  <c r="AP135" i="4"/>
  <c r="CA176" i="4"/>
  <c r="AI182" i="4"/>
  <c r="AR146" i="4"/>
  <c r="BV43" i="4"/>
  <c r="BW94" i="4"/>
  <c r="BD100" i="4"/>
  <c r="AO158" i="4"/>
  <c r="CE35" i="4"/>
  <c r="CQ72" i="4"/>
  <c r="CI56" i="4"/>
  <c r="BG144" i="4"/>
  <c r="BS187" i="4"/>
  <c r="AY70" i="4"/>
  <c r="AE41" i="4"/>
  <c r="BI193" i="4"/>
  <c r="BQ140" i="4"/>
  <c r="CH137" i="4"/>
  <c r="CP137" i="4"/>
  <c r="CH136" i="4"/>
  <c r="BM31" i="4"/>
  <c r="BB145" i="4"/>
  <c r="BV78" i="4"/>
  <c r="BK119" i="4"/>
  <c r="AD134" i="4"/>
  <c r="AW132" i="4"/>
  <c r="CB177" i="4"/>
  <c r="BG155" i="4"/>
  <c r="BN87" i="4"/>
  <c r="AO150" i="4"/>
  <c r="BR105" i="4"/>
  <c r="BL130" i="4"/>
  <c r="CE28" i="4"/>
  <c r="BA76" i="4"/>
  <c r="CQ95" i="4"/>
  <c r="BJ95" i="4"/>
  <c r="CI160" i="4"/>
  <c r="BP131" i="4"/>
  <c r="AH150" i="4"/>
  <c r="Z140" i="4"/>
  <c r="CM176" i="4"/>
  <c r="BM30" i="4"/>
  <c r="AO55" i="4"/>
  <c r="AI64" i="4"/>
  <c r="AP175" i="4"/>
  <c r="AP162" i="4"/>
  <c r="BV189" i="4"/>
  <c r="BR190" i="4"/>
  <c r="Z156" i="4"/>
  <c r="CF61" i="4"/>
  <c r="BH93" i="4"/>
  <c r="CQ77" i="4"/>
  <c r="AD42" i="4"/>
  <c r="AQ30" i="4"/>
  <c r="CI50" i="4"/>
  <c r="CH50" i="4"/>
  <c r="AU58" i="4"/>
  <c r="BP54" i="4"/>
  <c r="BB62" i="4"/>
  <c r="BZ72" i="4"/>
  <c r="BM117" i="4"/>
  <c r="BB99" i="4"/>
  <c r="BC186" i="4"/>
  <c r="BK101" i="4"/>
  <c r="AE174" i="4"/>
  <c r="CT154" i="4"/>
  <c r="AA146" i="4"/>
  <c r="BW81" i="4"/>
  <c r="BG85" i="4"/>
  <c r="AK58" i="4"/>
  <c r="BA75" i="4"/>
  <c r="CG90" i="4"/>
  <c r="BW104" i="4"/>
  <c r="BE67" i="4"/>
  <c r="CS143" i="4"/>
  <c r="CS200" i="4"/>
  <c r="AP72" i="4"/>
  <c r="CR159" i="4"/>
  <c r="BG169" i="4"/>
  <c r="CE119" i="4"/>
  <c r="AY123" i="4"/>
  <c r="CH140" i="4"/>
  <c r="CG67" i="4"/>
  <c r="BY118" i="4"/>
  <c r="BM153" i="4"/>
  <c r="BB113" i="4"/>
  <c r="BN130" i="4"/>
  <c r="BI170" i="4"/>
  <c r="BN145" i="4"/>
  <c r="CL37" i="4"/>
  <c r="BP7" i="4"/>
  <c r="BI128" i="4"/>
  <c r="BE70" i="4"/>
  <c r="CG108" i="4"/>
  <c r="CJ72" i="4"/>
  <c r="CE148" i="4"/>
  <c r="BM42" i="4"/>
  <c r="AZ148" i="4"/>
  <c r="CU41" i="4"/>
  <c r="CB162" i="4"/>
  <c r="BT137" i="4"/>
  <c r="CF95" i="4"/>
  <c r="BE127" i="4"/>
  <c r="BY161" i="4"/>
  <c r="AX131" i="4"/>
  <c r="BK52" i="4"/>
  <c r="CT7" i="4"/>
  <c r="CP109" i="4"/>
  <c r="AE107" i="4"/>
  <c r="CM187" i="4"/>
  <c r="AY179" i="4"/>
  <c r="CB99" i="4"/>
  <c r="BN179" i="4"/>
  <c r="AF64" i="4"/>
  <c r="CK113" i="4"/>
  <c r="BV89" i="4"/>
  <c r="AZ90" i="4"/>
  <c r="AM148" i="4"/>
  <c r="BG139" i="4"/>
  <c r="AS69" i="4"/>
  <c r="CO185" i="4"/>
  <c r="AB150" i="4"/>
  <c r="BB128" i="4"/>
  <c r="BN148" i="4"/>
  <c r="AU59" i="4"/>
  <c r="CU106" i="4"/>
  <c r="BW133" i="4"/>
  <c r="AO198" i="4"/>
  <c r="CP143" i="4"/>
  <c r="CC77" i="4"/>
  <c r="BA80" i="4"/>
  <c r="BW127" i="4"/>
  <c r="BV99" i="4"/>
  <c r="AY161" i="4"/>
  <c r="CL83" i="4"/>
  <c r="AA76" i="4"/>
  <c r="BQ139" i="4"/>
  <c r="CC167" i="4"/>
  <c r="CE167" i="4"/>
  <c r="AD137" i="4"/>
  <c r="AJ146" i="4"/>
  <c r="AU175" i="4"/>
  <c r="CU194" i="4"/>
  <c r="BL159" i="4"/>
  <c r="CU199" i="4"/>
  <c r="AY183" i="4"/>
  <c r="CS23" i="4"/>
  <c r="CO165" i="4"/>
  <c r="CB89" i="4"/>
  <c r="BL120" i="4"/>
  <c r="CE135" i="4"/>
  <c r="BK63" i="4"/>
  <c r="CA150" i="4"/>
  <c r="AR12" i="4"/>
  <c r="CI23" i="4"/>
  <c r="AZ79" i="4"/>
  <c r="CR31" i="4"/>
  <c r="BQ60" i="4"/>
  <c r="CQ93" i="4"/>
  <c r="BD143" i="4"/>
  <c r="AR84" i="4"/>
  <c r="BD184" i="4"/>
  <c r="AV110" i="4"/>
  <c r="CJ76" i="4"/>
  <c r="AH82" i="4"/>
  <c r="CG102" i="4"/>
  <c r="CD165" i="4"/>
  <c r="AB29" i="4"/>
  <c r="CA144" i="4"/>
  <c r="AM71" i="4"/>
  <c r="CM63" i="4"/>
  <c r="BO146" i="4"/>
  <c r="AA126" i="4"/>
  <c r="CS69" i="4"/>
  <c r="CH77" i="4"/>
  <c r="BX90" i="4"/>
  <c r="BW73" i="4"/>
  <c r="BC139" i="4"/>
  <c r="BN67" i="4"/>
  <c r="AI70" i="4"/>
  <c r="AV88" i="4"/>
  <c r="AK144" i="4"/>
  <c r="BX134" i="4"/>
  <c r="AR72" i="4"/>
  <c r="AZ100" i="4"/>
  <c r="AM192" i="4"/>
  <c r="CU98" i="4"/>
  <c r="BN199" i="4"/>
  <c r="AY137" i="4"/>
  <c r="BY185" i="4"/>
  <c r="AP172" i="4"/>
  <c r="CC153" i="4"/>
  <c r="BL142" i="4"/>
  <c r="AO123" i="4"/>
  <c r="BD156" i="4"/>
  <c r="CU135" i="4"/>
  <c r="BP83" i="4"/>
  <c r="BO178" i="4"/>
  <c r="BC89" i="4"/>
  <c r="CR199" i="4"/>
  <c r="CU68" i="4"/>
  <c r="CU164" i="4"/>
  <c r="AF127" i="4"/>
  <c r="BS62" i="4"/>
  <c r="CK163" i="4"/>
  <c r="AM121" i="4"/>
  <c r="AU60" i="4"/>
  <c r="AH39" i="4"/>
  <c r="BI105" i="4"/>
  <c r="BJ105" i="4"/>
  <c r="AL164" i="4"/>
  <c r="CL123" i="4"/>
  <c r="AD146" i="4"/>
  <c r="BN2" i="4"/>
  <c r="CM115" i="4"/>
  <c r="BK115" i="4"/>
  <c r="AT170" i="4"/>
  <c r="BS89" i="4"/>
  <c r="CD120" i="4"/>
  <c r="CN127" i="4"/>
  <c r="Z113" i="4"/>
  <c r="CR195" i="4"/>
  <c r="CM120" i="4"/>
  <c r="AD53" i="4"/>
  <c r="CS120" i="4"/>
  <c r="BV83" i="4"/>
  <c r="AT105" i="4"/>
  <c r="BU165" i="4"/>
  <c r="BQ196" i="4"/>
  <c r="BB156" i="4"/>
  <c r="BB125" i="4"/>
  <c r="CE137" i="4"/>
  <c r="AB82" i="4"/>
  <c r="BC108" i="4"/>
  <c r="AZ116" i="4"/>
  <c r="AA100" i="4"/>
  <c r="BT184" i="4"/>
  <c r="CA86" i="4"/>
  <c r="CJ139" i="4"/>
  <c r="AL140" i="4"/>
  <c r="BN129" i="4"/>
  <c r="CQ153" i="4"/>
  <c r="AC177" i="4"/>
  <c r="BF142" i="4"/>
  <c r="AV114" i="4"/>
  <c r="AU68" i="4"/>
  <c r="AF60" i="4"/>
  <c r="BR53" i="4"/>
  <c r="BL133" i="4"/>
  <c r="CG63" i="4"/>
  <c r="BG121" i="4"/>
  <c r="CT185" i="4"/>
  <c r="BM122" i="4"/>
  <c r="AY194" i="4"/>
  <c r="BO199" i="4"/>
  <c r="CS147" i="4"/>
  <c r="BT156" i="4"/>
  <c r="BD188" i="4"/>
  <c r="AE161" i="4"/>
  <c r="BF104" i="4"/>
  <c r="CS132" i="4"/>
  <c r="BT84" i="4"/>
  <c r="CN78" i="4"/>
  <c r="AO66" i="4"/>
  <c r="BF132" i="4"/>
  <c r="BE79" i="4"/>
  <c r="CU15" i="4"/>
  <c r="CL152" i="4"/>
  <c r="BY140" i="4"/>
  <c r="BI175" i="4"/>
  <c r="BX156" i="4"/>
  <c r="BG90" i="4"/>
  <c r="BV135" i="4"/>
  <c r="BS179" i="4"/>
  <c r="BG190" i="4"/>
  <c r="BU200" i="4"/>
  <c r="CR197" i="4"/>
  <c r="CO124" i="4"/>
  <c r="BQ141" i="4"/>
  <c r="AA91" i="4"/>
  <c r="BF97" i="4"/>
  <c r="AT153" i="4"/>
  <c r="CO176" i="4"/>
  <c r="CI185" i="4"/>
  <c r="AX130" i="4"/>
  <c r="AK132" i="4"/>
  <c r="AZ163" i="4"/>
  <c r="Z184" i="4"/>
  <c r="CS182" i="4"/>
  <c r="BY166" i="4"/>
  <c r="AD81" i="4"/>
  <c r="AX200" i="4"/>
  <c r="CH182" i="4"/>
  <c r="CD192" i="4"/>
  <c r="AE3" i="4"/>
  <c r="BV87" i="4"/>
  <c r="AL78" i="4"/>
  <c r="AH88" i="4"/>
  <c r="BN101" i="4"/>
  <c r="CL80" i="4"/>
  <c r="CP139" i="4"/>
  <c r="BG126" i="4"/>
  <c r="Z57" i="4"/>
  <c r="CN111" i="4"/>
  <c r="AP99" i="4"/>
  <c r="CQ162" i="4"/>
  <c r="CH91" i="4"/>
  <c r="AD129" i="4"/>
  <c r="AA88" i="4"/>
  <c r="AJ177" i="4"/>
  <c r="CE74" i="4"/>
  <c r="CI110" i="4"/>
  <c r="BY106" i="4"/>
  <c r="AB111" i="4"/>
  <c r="CK85" i="4"/>
  <c r="BM201" i="4"/>
  <c r="BB189" i="4"/>
  <c r="CH125" i="4"/>
  <c r="AS198" i="4"/>
  <c r="AS180" i="4"/>
  <c r="AV166" i="4"/>
  <c r="AI124" i="4"/>
  <c r="BW181" i="4"/>
  <c r="BI201" i="4"/>
  <c r="CS199" i="4"/>
  <c r="AD136" i="4"/>
  <c r="AN72" i="4"/>
  <c r="CK66" i="4"/>
  <c r="BP85" i="4"/>
  <c r="CQ123" i="4"/>
  <c r="BI127" i="4"/>
  <c r="CN151" i="4"/>
  <c r="AB98" i="4"/>
  <c r="BM97" i="4"/>
  <c r="CS189" i="4"/>
  <c r="BK147" i="4"/>
  <c r="BB179" i="4"/>
  <c r="CG97" i="4"/>
  <c r="AJ172" i="4"/>
  <c r="BW195" i="4"/>
  <c r="AI149" i="4"/>
  <c r="CU146" i="4"/>
  <c r="CI157" i="4"/>
  <c r="BD70" i="4"/>
  <c r="BN92" i="4"/>
  <c r="AS86" i="4"/>
  <c r="AQ163" i="4"/>
  <c r="BI172" i="4"/>
  <c r="AQ192" i="4"/>
  <c r="CK183" i="4"/>
  <c r="AJ169" i="4"/>
  <c r="AV125" i="4"/>
  <c r="AN186" i="4"/>
  <c r="CH106" i="4"/>
  <c r="CT111" i="4"/>
  <c r="BK153" i="4"/>
  <c r="AI127" i="4"/>
  <c r="AQ147" i="4"/>
  <c r="BX201" i="4"/>
  <c r="BY197" i="4"/>
  <c r="AQ190" i="4"/>
  <c r="AF100" i="4"/>
  <c r="AW77" i="4"/>
  <c r="BU66" i="4"/>
  <c r="AP109" i="4"/>
  <c r="AP83" i="4"/>
  <c r="CB154" i="4"/>
  <c r="BF123" i="4"/>
  <c r="BZ163" i="4"/>
  <c r="AC134" i="4"/>
  <c r="AI153" i="4"/>
  <c r="BE201" i="4"/>
  <c r="CB106" i="4"/>
  <c r="AE166" i="4"/>
  <c r="CT87" i="4"/>
  <c r="CG170" i="4"/>
  <c r="BE182" i="4"/>
  <c r="BV171" i="4"/>
  <c r="CG64" i="4"/>
  <c r="AA176" i="4"/>
  <c r="BU117" i="4"/>
  <c r="BW185" i="4"/>
  <c r="CL59" i="4"/>
  <c r="BS148" i="4"/>
  <c r="CU183" i="4"/>
  <c r="CK146" i="4"/>
  <c r="CK154" i="4"/>
  <c r="BE180" i="4"/>
  <c r="AX107" i="4"/>
  <c r="CA167" i="4"/>
  <c r="AH139" i="4"/>
  <c r="AB184" i="4"/>
  <c r="BR193" i="4"/>
  <c r="BU193" i="4"/>
  <c r="BK74" i="4"/>
  <c r="AX139" i="4"/>
  <c r="AD2" i="4"/>
  <c r="BH186" i="4"/>
  <c r="AE61" i="4"/>
  <c r="AE201" i="4"/>
  <c r="BP196" i="4"/>
  <c r="CC197" i="4"/>
  <c r="CA178" i="4"/>
  <c r="CO118" i="4"/>
  <c r="AT162" i="4"/>
  <c r="BW190" i="4"/>
  <c r="AQ79" i="4"/>
  <c r="AH189" i="4"/>
  <c r="BO93" i="4"/>
  <c r="CJ113" i="4"/>
  <c r="CO100" i="4"/>
  <c r="CM72" i="4"/>
  <c r="BY21" i="4"/>
  <c r="BM56" i="4"/>
  <c r="BU89" i="4"/>
  <c r="AM146" i="4"/>
  <c r="AL200" i="4"/>
  <c r="AH71" i="4"/>
  <c r="AJ115" i="4"/>
  <c r="AY180" i="4"/>
  <c r="AY39" i="4"/>
  <c r="AU144" i="4"/>
  <c r="AJ138" i="4"/>
  <c r="CD144" i="4"/>
  <c r="CS103" i="4"/>
  <c r="AD111" i="4"/>
  <c r="CQ64" i="4"/>
  <c r="BL106" i="4"/>
  <c r="BH130" i="4"/>
  <c r="AA133" i="4"/>
  <c r="CD181" i="4"/>
  <c r="BK148" i="4"/>
  <c r="BO134" i="4"/>
  <c r="AF165" i="4"/>
  <c r="CQ81" i="4"/>
  <c r="AH95" i="4"/>
  <c r="CJ73" i="4"/>
  <c r="BS72" i="4"/>
  <c r="CC76" i="4"/>
  <c r="BF139" i="4"/>
  <c r="AW104" i="4"/>
  <c r="AV123" i="4"/>
  <c r="AB101" i="4"/>
  <c r="AE91" i="4"/>
  <c r="BE144" i="4"/>
  <c r="CT156" i="4"/>
  <c r="BA118" i="4"/>
  <c r="AX162" i="4"/>
  <c r="BK188" i="4"/>
  <c r="AH196" i="4"/>
  <c r="CU117" i="4"/>
  <c r="AA120" i="4"/>
  <c r="BV60" i="4"/>
  <c r="BK124" i="4"/>
  <c r="BR59" i="4"/>
  <c r="BH134" i="4"/>
  <c r="BP135" i="4"/>
  <c r="CC173" i="4"/>
  <c r="BA174" i="4"/>
  <c r="CM180" i="4"/>
  <c r="BB195" i="4"/>
  <c r="CQ99" i="4"/>
  <c r="CF136" i="4"/>
  <c r="AQ198" i="4"/>
  <c r="BJ138" i="4"/>
  <c r="BB105" i="4"/>
  <c r="CD114" i="4"/>
  <c r="AF185" i="4"/>
  <c r="CG192" i="4"/>
  <c r="AP2" i="4"/>
  <c r="AL191" i="4"/>
  <c r="CQ190" i="4"/>
  <c r="AX140" i="4"/>
  <c r="BZ132" i="4"/>
  <c r="BZ185" i="4"/>
  <c r="BG187" i="4"/>
  <c r="AX187" i="4"/>
  <c r="CA137" i="4"/>
  <c r="BL114" i="4"/>
  <c r="BS155" i="4"/>
  <c r="AX74" i="4"/>
  <c r="AS112" i="4"/>
  <c r="BV120" i="4"/>
  <c r="BQ125" i="4"/>
  <c r="CC121" i="4"/>
  <c r="BN133" i="4"/>
  <c r="CQ160" i="4"/>
  <c r="BT47" i="4"/>
  <c r="CD67" i="4"/>
  <c r="CO137" i="4"/>
  <c r="BU176" i="4"/>
  <c r="CH65" i="4"/>
  <c r="AN138" i="4"/>
  <c r="AP75" i="4"/>
  <c r="AN158" i="4"/>
  <c r="AZ63" i="4"/>
  <c r="CB49" i="4"/>
  <c r="BW186" i="4"/>
  <c r="CP92" i="4"/>
  <c r="BN143" i="4"/>
  <c r="BZ117" i="4"/>
  <c r="BR111" i="4"/>
  <c r="CN101" i="4"/>
  <c r="BN131" i="4"/>
  <c r="AL183" i="4"/>
  <c r="AL194" i="4"/>
  <c r="BZ166" i="4"/>
  <c r="AQ88" i="4"/>
  <c r="CJ47" i="4"/>
  <c r="AR83" i="4"/>
  <c r="BV173" i="4"/>
  <c r="AO82" i="4"/>
  <c r="BB67" i="4"/>
  <c r="BD90" i="4"/>
  <c r="BN83" i="4"/>
  <c r="AR126" i="4"/>
  <c r="AT113" i="4"/>
  <c r="BD181" i="4"/>
  <c r="BE181" i="4"/>
  <c r="AH40" i="4"/>
  <c r="CC88" i="4"/>
  <c r="CM160" i="4"/>
  <c r="CR131" i="4"/>
  <c r="AP130" i="4"/>
  <c r="AS32" i="4"/>
  <c r="BQ56" i="4"/>
  <c r="AT201" i="4"/>
  <c r="BQ107" i="4"/>
  <c r="CL33" i="4"/>
  <c r="AY121" i="4"/>
  <c r="CK83" i="4"/>
  <c r="CU90" i="4"/>
  <c r="CO97" i="4"/>
  <c r="CF115" i="4"/>
  <c r="AU180" i="4"/>
  <c r="AC158" i="4"/>
  <c r="AH79" i="4"/>
  <c r="CE181" i="4"/>
  <c r="BK129" i="4"/>
  <c r="AY102" i="4"/>
  <c r="AS97" i="4"/>
  <c r="AZ127" i="4"/>
  <c r="CQ159" i="4"/>
  <c r="AL54" i="4"/>
  <c r="AR55" i="4"/>
  <c r="CA74" i="4"/>
  <c r="BE45" i="4"/>
  <c r="CB160" i="4"/>
  <c r="BW72" i="4"/>
  <c r="AX150" i="4"/>
  <c r="CJ153" i="4"/>
  <c r="BJ184" i="4"/>
  <c r="CS94" i="4"/>
  <c r="BE33" i="4"/>
  <c r="AD127" i="4"/>
  <c r="AD113" i="4"/>
  <c r="BU63" i="4"/>
  <c r="AP148" i="4"/>
  <c r="BH105" i="4"/>
  <c r="AY196" i="4"/>
  <c r="CI22" i="4"/>
  <c r="CI124" i="4"/>
  <c r="BR51" i="4"/>
  <c r="BX63" i="4"/>
  <c r="BU40" i="4"/>
  <c r="BN68" i="4"/>
  <c r="AL95" i="4"/>
  <c r="AD121" i="4"/>
  <c r="BK152" i="4"/>
  <c r="BW170" i="4"/>
  <c r="BZ86" i="4"/>
  <c r="CC127" i="4"/>
  <c r="BS196" i="4"/>
  <c r="CI151" i="4"/>
  <c r="BD166" i="4"/>
  <c r="CD150" i="4"/>
  <c r="CJ193" i="4"/>
  <c r="AM165" i="4"/>
  <c r="AH15" i="4"/>
  <c r="BO108" i="4"/>
  <c r="AP102" i="4"/>
  <c r="BQ98" i="4"/>
  <c r="BS123" i="4"/>
  <c r="CP117" i="4"/>
  <c r="AA63" i="4"/>
  <c r="BD73" i="4"/>
  <c r="BS73" i="4"/>
  <c r="AT136" i="4"/>
  <c r="BS78" i="4"/>
  <c r="AB149" i="4"/>
  <c r="BZ107" i="4"/>
  <c r="CB120" i="4"/>
  <c r="CK97" i="4"/>
  <c r="BT155" i="4"/>
  <c r="CJ136" i="4"/>
  <c r="CL190" i="4"/>
  <c r="AP161" i="4"/>
  <c r="BY135" i="4"/>
  <c r="BE171" i="4"/>
  <c r="CL57" i="4"/>
  <c r="BN72" i="4"/>
  <c r="AE77" i="4"/>
  <c r="CI111" i="4"/>
  <c r="CJ118" i="4"/>
  <c r="AY87" i="4"/>
  <c r="AN45" i="4"/>
  <c r="BR94" i="4"/>
  <c r="CG106" i="4"/>
  <c r="AA185" i="4"/>
  <c r="BW67" i="4"/>
  <c r="AO121" i="4"/>
  <c r="CN137" i="4"/>
  <c r="BN80" i="4"/>
  <c r="CF151" i="4"/>
  <c r="CQ103" i="4"/>
  <c r="CL179" i="4"/>
  <c r="CK60" i="4"/>
  <c r="AZ96" i="4"/>
  <c r="AT93" i="4"/>
  <c r="AW85" i="4"/>
  <c r="BX141" i="4"/>
  <c r="BS134" i="4"/>
  <c r="BF141" i="4"/>
  <c r="CG140" i="4"/>
  <c r="AF103" i="4"/>
  <c r="CD85" i="4"/>
  <c r="BV91" i="4"/>
  <c r="BB144" i="4"/>
  <c r="BG168" i="4"/>
  <c r="CJ100" i="4"/>
  <c r="AT127" i="4"/>
  <c r="CN188" i="4"/>
  <c r="CA122" i="4"/>
  <c r="AQ100" i="4"/>
  <c r="AW165" i="4"/>
  <c r="BF69" i="4"/>
  <c r="CT52" i="4"/>
  <c r="AM164" i="4"/>
  <c r="CC179" i="4"/>
  <c r="BF196" i="4"/>
  <c r="AV189" i="4"/>
  <c r="AO134" i="4"/>
  <c r="AM149" i="4"/>
  <c r="AZ142" i="4"/>
  <c r="AC182" i="4"/>
  <c r="BL92" i="4"/>
  <c r="BV172" i="4"/>
  <c r="CK181" i="4"/>
  <c r="AL198" i="4"/>
  <c r="BI198" i="4"/>
  <c r="BL101" i="4"/>
  <c r="BF71" i="4"/>
  <c r="BG142" i="4"/>
  <c r="BV197" i="4"/>
  <c r="AJ170" i="4"/>
  <c r="BL137" i="4"/>
  <c r="CS161" i="4"/>
  <c r="BZ137" i="4"/>
  <c r="AK116" i="4"/>
  <c r="CI80" i="4"/>
  <c r="AX95" i="4"/>
  <c r="AF187" i="4"/>
  <c r="BK200" i="4"/>
  <c r="AQ139" i="4"/>
  <c r="CC59" i="4"/>
  <c r="AE120" i="4"/>
  <c r="BE123" i="4"/>
  <c r="CI74" i="4"/>
  <c r="CK138" i="4"/>
  <c r="CK102" i="4"/>
  <c r="BO73" i="4"/>
  <c r="CH188" i="4"/>
  <c r="AO125" i="4"/>
  <c r="BA71" i="4"/>
  <c r="AK125" i="4"/>
  <c r="BS87" i="4"/>
  <c r="BR154" i="4"/>
  <c r="BT117" i="4"/>
  <c r="BH155" i="4"/>
  <c r="AT137" i="4"/>
  <c r="CC62" i="4"/>
  <c r="BZ112" i="4"/>
  <c r="CT98" i="4"/>
  <c r="CR187" i="4"/>
  <c r="BZ171" i="4"/>
  <c r="AK69" i="4"/>
  <c r="AW57" i="4"/>
  <c r="BF178" i="4"/>
  <c r="BO163" i="4"/>
  <c r="AN69" i="4"/>
  <c r="AO88" i="4"/>
  <c r="CS109" i="4"/>
  <c r="CI164" i="4"/>
  <c r="CB108" i="4"/>
  <c r="AI60" i="4"/>
  <c r="BO116" i="4"/>
  <c r="BE43" i="4"/>
  <c r="AF162" i="4"/>
  <c r="AV97" i="4"/>
  <c r="CC129" i="4"/>
  <c r="CN141" i="4"/>
  <c r="AI144" i="4"/>
  <c r="CR78" i="4"/>
  <c r="AO167" i="4"/>
  <c r="BH106" i="4"/>
  <c r="CN170" i="4"/>
  <c r="AZ154" i="4"/>
  <c r="CB190" i="4"/>
  <c r="CE2" i="4"/>
  <c r="AN117" i="4"/>
  <c r="AH76" i="4"/>
  <c r="BL53" i="4"/>
  <c r="BP150" i="4"/>
  <c r="CS96" i="4"/>
  <c r="AU90" i="4"/>
  <c r="AD107" i="4"/>
  <c r="BC178" i="4"/>
  <c r="BV86" i="4"/>
  <c r="AZ112" i="4"/>
  <c r="CM70" i="4"/>
  <c r="BA96" i="4"/>
  <c r="CJ144" i="4"/>
  <c r="BE113" i="4"/>
  <c r="BO117" i="4"/>
  <c r="AE153" i="4"/>
  <c r="AW100" i="4"/>
  <c r="CL168" i="4"/>
  <c r="BF111" i="4"/>
  <c r="AB97" i="4"/>
  <c r="CH144" i="4"/>
  <c r="BJ118" i="4"/>
  <c r="BT158" i="4"/>
  <c r="AD197" i="4"/>
  <c r="AL112" i="4"/>
  <c r="AE179" i="4"/>
  <c r="CF56" i="4"/>
  <c r="BA198" i="4"/>
  <c r="CC108" i="4"/>
  <c r="AR182" i="4"/>
  <c r="CF97" i="4"/>
  <c r="BU154" i="4"/>
  <c r="AA123" i="4"/>
  <c r="AU156" i="4"/>
  <c r="CO173" i="4"/>
  <c r="BC134" i="4"/>
  <c r="AF138" i="4"/>
  <c r="AD147" i="4"/>
  <c r="AI174" i="4"/>
  <c r="BT146" i="4"/>
  <c r="AC162" i="4"/>
  <c r="AY90" i="4"/>
  <c r="BW165" i="4"/>
  <c r="AZ182" i="4"/>
  <c r="AO189" i="4"/>
  <c r="BD117" i="4"/>
  <c r="AS189" i="4"/>
  <c r="AL201" i="4"/>
  <c r="AV152" i="4"/>
  <c r="BA28" i="4"/>
  <c r="BF94" i="4"/>
  <c r="BU79" i="4"/>
  <c r="AW128" i="4"/>
  <c r="BR97" i="4"/>
  <c r="BE162" i="4"/>
  <c r="CF92" i="4"/>
  <c r="CQ175" i="4"/>
  <c r="AQ60" i="4"/>
  <c r="AQ156" i="4"/>
  <c r="CN115" i="4"/>
  <c r="CL177" i="4"/>
  <c r="CB199" i="4"/>
  <c r="AQ155" i="4"/>
  <c r="CE147" i="4"/>
  <c r="CC83" i="4"/>
  <c r="CH73" i="4"/>
  <c r="AQ24" i="4"/>
  <c r="AR195" i="4"/>
  <c r="AM96" i="4"/>
  <c r="BB154" i="4"/>
  <c r="BE152" i="4"/>
  <c r="AA132" i="4"/>
  <c r="AJ79" i="4"/>
  <c r="CU186" i="4"/>
  <c r="AF121" i="4"/>
  <c r="BH95" i="4"/>
  <c r="CO73" i="4"/>
  <c r="CK95" i="4"/>
  <c r="BV136" i="4"/>
  <c r="BI142" i="4"/>
  <c r="BJ131" i="4"/>
  <c r="BF42" i="4"/>
  <c r="CC114" i="4"/>
  <c r="AT2" i="4"/>
  <c r="BG88" i="4"/>
  <c r="BE154" i="4"/>
  <c r="CC95" i="4"/>
  <c r="AB196" i="4"/>
  <c r="CK156" i="4"/>
  <c r="BC177" i="4"/>
  <c r="CD73" i="4"/>
  <c r="AN173" i="4"/>
  <c r="CN104" i="4"/>
  <c r="CN132" i="4"/>
  <c r="BT135" i="4"/>
  <c r="BM199" i="4"/>
  <c r="BC77" i="4"/>
  <c r="AC86" i="4"/>
  <c r="AM54" i="4"/>
  <c r="AE184" i="4"/>
  <c r="BH46" i="4"/>
  <c r="BJ83" i="4"/>
  <c r="BP76" i="4"/>
  <c r="CS197" i="4"/>
  <c r="AI66" i="4"/>
  <c r="BP167" i="4"/>
  <c r="BG130" i="4"/>
  <c r="AR167" i="4"/>
  <c r="BG118" i="4"/>
  <c r="BI157" i="4"/>
  <c r="BK132" i="4"/>
  <c r="AK152" i="4"/>
  <c r="BE80" i="4"/>
  <c r="AK43" i="4"/>
  <c r="CH90" i="4"/>
  <c r="CI108" i="4"/>
  <c r="AK119" i="4"/>
  <c r="AZ124" i="4"/>
  <c r="BW112" i="4"/>
  <c r="AU154" i="4"/>
  <c r="BF153" i="4"/>
  <c r="CB183" i="4"/>
  <c r="BL194" i="4"/>
  <c r="CR93" i="4"/>
  <c r="CE157" i="4"/>
  <c r="BN163" i="4"/>
  <c r="CP197" i="4"/>
  <c r="AB144" i="4"/>
  <c r="AP96" i="4"/>
  <c r="AB66" i="4"/>
  <c r="CH95" i="4"/>
  <c r="AK168" i="4"/>
  <c r="AI87" i="4"/>
  <c r="AK2" i="4"/>
  <c r="CH19" i="4"/>
  <c r="CA169" i="4"/>
  <c r="BC2" i="4"/>
  <c r="CK131" i="4"/>
  <c r="BJ124" i="4"/>
  <c r="BC166" i="4"/>
  <c r="CG184" i="4"/>
  <c r="BE160" i="4"/>
  <c r="AD97" i="4"/>
  <c r="BA77" i="4"/>
  <c r="AV101" i="4"/>
  <c r="CP130" i="4"/>
  <c r="AV161" i="4"/>
  <c r="AL111" i="4"/>
  <c r="CQ152" i="4"/>
  <c r="CJ102" i="4"/>
  <c r="CI145" i="4"/>
  <c r="AE149" i="4"/>
  <c r="CS177" i="4"/>
  <c r="BB191" i="4"/>
  <c r="BP149" i="4"/>
  <c r="AP193" i="4"/>
  <c r="BM139" i="4"/>
  <c r="AY184" i="4"/>
  <c r="BT172" i="4"/>
  <c r="CO190" i="4"/>
  <c r="BE133" i="4"/>
  <c r="AB159" i="4"/>
  <c r="CS149" i="4"/>
  <c r="BQ180" i="4"/>
  <c r="CM97" i="4"/>
  <c r="CK135" i="4"/>
  <c r="AJ171" i="4"/>
  <c r="AL177" i="4"/>
  <c r="CR171" i="4"/>
  <c r="CM183" i="4"/>
  <c r="BX185" i="4"/>
  <c r="BB82" i="4"/>
  <c r="BS169" i="4"/>
  <c r="BB181" i="4"/>
  <c r="AW195" i="4"/>
  <c r="CA177" i="4"/>
  <c r="AX81" i="4"/>
  <c r="BB100" i="4"/>
  <c r="BH199" i="4"/>
  <c r="AH193" i="4"/>
  <c r="BH90" i="4"/>
  <c r="BK197" i="4"/>
  <c r="AN195" i="4"/>
  <c r="BB159" i="4"/>
  <c r="CT193" i="4"/>
  <c r="AF155" i="4"/>
  <c r="AW185" i="4"/>
  <c r="AB120" i="4"/>
  <c r="AN196" i="4"/>
  <c r="AF157" i="4"/>
  <c r="CC187" i="4"/>
  <c r="BR175" i="4"/>
  <c r="AI92" i="4"/>
  <c r="AQ148" i="4"/>
  <c r="AN133" i="4"/>
  <c r="CC119" i="4"/>
  <c r="BS129" i="4"/>
  <c r="BB127" i="4"/>
  <c r="AR115" i="4"/>
  <c r="BK107" i="4"/>
  <c r="CN75" i="4"/>
  <c r="BJ181" i="4"/>
  <c r="CI137" i="4"/>
  <c r="AM89" i="4"/>
  <c r="BZ198" i="4"/>
  <c r="BU150" i="4"/>
  <c r="AV2" i="4"/>
  <c r="BT150" i="4"/>
  <c r="BM183" i="4"/>
  <c r="AI194" i="4"/>
  <c r="CI52" i="4"/>
  <c r="CN113" i="4"/>
  <c r="BC105" i="4"/>
  <c r="AB139" i="4"/>
  <c r="BD60" i="4"/>
  <c r="CD86" i="4"/>
  <c r="CP126" i="4"/>
  <c r="CP199" i="4"/>
  <c r="BF170" i="4"/>
  <c r="BX51" i="4"/>
  <c r="CN20" i="4"/>
  <c r="AZ129" i="4"/>
  <c r="AV162" i="4"/>
  <c r="Z87" i="4"/>
  <c r="AC123" i="4"/>
  <c r="AP146" i="4"/>
  <c r="CA173" i="4"/>
  <c r="BW118" i="4"/>
  <c r="CR91" i="4"/>
  <c r="CQ199" i="4"/>
  <c r="AM176" i="4"/>
  <c r="BE147" i="4"/>
  <c r="CO116" i="4"/>
  <c r="BZ184" i="4"/>
  <c r="BO188" i="4"/>
  <c r="CL61" i="4"/>
  <c r="AA72" i="4"/>
  <c r="BL22" i="4"/>
  <c r="AY107" i="4"/>
  <c r="CK107" i="4"/>
  <c r="AA141" i="4"/>
  <c r="AE200" i="4"/>
  <c r="BD91" i="4"/>
  <c r="CM87" i="4"/>
  <c r="BX147" i="4"/>
  <c r="CR162" i="4"/>
  <c r="AR193" i="4"/>
  <c r="AI170" i="4"/>
  <c r="AN201" i="4"/>
  <c r="BW180" i="4"/>
  <c r="BZ176" i="4"/>
  <c r="BA99" i="4"/>
  <c r="CI70" i="4"/>
  <c r="CU107" i="4"/>
  <c r="AW106" i="4"/>
  <c r="CJ167" i="4"/>
  <c r="CJ158" i="4"/>
  <c r="AH200" i="4"/>
  <c r="AT116" i="4"/>
  <c r="AV181" i="4"/>
  <c r="AL44" i="4"/>
  <c r="AM42" i="4"/>
  <c r="BF59" i="4"/>
  <c r="BF149" i="4"/>
  <c r="BA139" i="4"/>
  <c r="BT97" i="4"/>
  <c r="BA146" i="4"/>
  <c r="BU136" i="4"/>
  <c r="BJ106" i="4"/>
  <c r="BC184" i="4"/>
  <c r="BX54" i="4"/>
  <c r="BM65" i="4"/>
  <c r="AT129" i="4"/>
  <c r="BX100" i="4"/>
  <c r="BK155" i="4"/>
  <c r="BT42" i="4"/>
  <c r="BY157" i="4"/>
  <c r="AF75" i="4"/>
  <c r="BV111" i="4"/>
  <c r="CN79" i="4"/>
  <c r="AZ75" i="4"/>
  <c r="BJ136" i="4"/>
  <c r="CM76" i="4"/>
  <c r="CN158" i="4"/>
  <c r="AN189" i="4"/>
  <c r="CT201" i="4"/>
  <c r="BD132" i="4"/>
  <c r="BH192" i="4"/>
  <c r="BO91" i="4"/>
  <c r="BP129" i="4"/>
  <c r="AE30" i="4"/>
  <c r="BQ133" i="4"/>
  <c r="BW71" i="4"/>
  <c r="AS106" i="4"/>
  <c r="BB28" i="4"/>
  <c r="Z112" i="4"/>
  <c r="AP19" i="4"/>
  <c r="AR100" i="4"/>
  <c r="AW95" i="4"/>
  <c r="AB118" i="4"/>
  <c r="AZ32" i="4"/>
  <c r="BA193" i="4"/>
  <c r="AB90" i="4"/>
  <c r="AR172" i="4"/>
  <c r="CB113" i="4"/>
  <c r="CA171" i="4"/>
  <c r="AH10" i="4"/>
  <c r="BI123" i="4"/>
  <c r="AX5" i="4"/>
  <c r="BW162" i="4"/>
  <c r="CD143" i="4"/>
  <c r="CF169" i="4"/>
  <c r="CK5" i="4"/>
  <c r="AS165" i="4"/>
  <c r="BM198" i="4"/>
  <c r="BQ166" i="4"/>
  <c r="AA178" i="4"/>
  <c r="AH146" i="4"/>
  <c r="AT173" i="4"/>
  <c r="BI163" i="4"/>
  <c r="AF160" i="4"/>
  <c r="BZ59" i="4"/>
  <c r="AH121" i="4"/>
  <c r="BT151" i="4"/>
  <c r="AR150" i="4"/>
  <c r="BQ79" i="4"/>
  <c r="CJ85" i="4"/>
  <c r="BU100" i="4"/>
  <c r="CJ81" i="4"/>
  <c r="AY112" i="4"/>
  <c r="BW105" i="4"/>
  <c r="CU139" i="4"/>
  <c r="CP88" i="4"/>
  <c r="CD198" i="4"/>
  <c r="AO29" i="4"/>
  <c r="BY145" i="4"/>
  <c r="BT175" i="4"/>
  <c r="BY98" i="4"/>
  <c r="AV65" i="4"/>
  <c r="BP134" i="4"/>
  <c r="AM92" i="4"/>
  <c r="CE201" i="4"/>
  <c r="BB126" i="4"/>
  <c r="CM22" i="4"/>
  <c r="CI182" i="4"/>
  <c r="AV43" i="4"/>
  <c r="CT128" i="4"/>
  <c r="BD56" i="4"/>
  <c r="BJ65" i="4"/>
  <c r="AU83" i="4"/>
  <c r="BD39" i="4"/>
  <c r="AS168" i="4"/>
  <c r="CA111" i="4"/>
  <c r="BQ161" i="4"/>
  <c r="AC85" i="4"/>
  <c r="BS112" i="4"/>
  <c r="CU169" i="4"/>
  <c r="AH109" i="4"/>
  <c r="AW173" i="4"/>
  <c r="CM60" i="4"/>
  <c r="BY38" i="4"/>
  <c r="CI118" i="4"/>
  <c r="BG78" i="4"/>
  <c r="AV91" i="4"/>
  <c r="BT80" i="4"/>
  <c r="BZ108" i="4"/>
  <c r="BR106" i="4"/>
  <c r="AF198" i="4"/>
  <c r="Z79" i="4"/>
  <c r="CR72" i="4"/>
  <c r="AM141" i="4"/>
  <c r="BB152" i="4"/>
  <c r="AT67" i="4"/>
  <c r="CT62" i="4"/>
  <c r="BA119" i="4"/>
  <c r="AS143" i="4"/>
  <c r="AC147" i="4"/>
  <c r="BS150" i="4"/>
  <c r="BR155" i="4"/>
  <c r="CE162" i="4"/>
  <c r="AP76" i="4"/>
  <c r="CF76" i="4"/>
  <c r="CR62" i="4"/>
  <c r="AQ82" i="4"/>
  <c r="BS45" i="4"/>
  <c r="AY88" i="4"/>
  <c r="AP51" i="4"/>
  <c r="AQ113" i="4"/>
  <c r="BU115" i="4"/>
  <c r="CJ40" i="4"/>
  <c r="BW90" i="4"/>
  <c r="CU94" i="4"/>
  <c r="AN100" i="4"/>
  <c r="CQ87" i="4"/>
  <c r="AL116" i="4"/>
  <c r="BF78" i="4"/>
  <c r="BB164" i="4"/>
  <c r="BQ27" i="4"/>
  <c r="BF55" i="4"/>
  <c r="CA170" i="4"/>
  <c r="CG150" i="4"/>
  <c r="BZ138" i="4"/>
  <c r="CH172" i="4"/>
  <c r="CJ181" i="4"/>
  <c r="BE156" i="4"/>
  <c r="BH59" i="4"/>
  <c r="CP80" i="4"/>
  <c r="BY63" i="4"/>
  <c r="CQ116" i="4"/>
  <c r="CM122" i="4"/>
  <c r="BQ187" i="4"/>
  <c r="CF62" i="4"/>
  <c r="CS196" i="4"/>
  <c r="CS190" i="4"/>
  <c r="CS127" i="4"/>
  <c r="AN109" i="4"/>
  <c r="Z39" i="4"/>
  <c r="AO109" i="4"/>
  <c r="AT158" i="4"/>
  <c r="BL75" i="4"/>
  <c r="BO111" i="4"/>
  <c r="CE190" i="4"/>
  <c r="CE40" i="4"/>
  <c r="AO168" i="4"/>
  <c r="CB62" i="4"/>
  <c r="CL191" i="4"/>
  <c r="CU147" i="4"/>
  <c r="CF193" i="4"/>
  <c r="CG129" i="4"/>
  <c r="CD155" i="4"/>
  <c r="AS178" i="4"/>
  <c r="BJ125" i="4"/>
  <c r="BX182" i="4"/>
  <c r="CF148" i="4"/>
  <c r="BL151" i="4"/>
  <c r="AX124" i="4"/>
  <c r="AE129" i="4"/>
  <c r="AW197" i="4"/>
  <c r="CM193" i="4"/>
  <c r="BQ112" i="4"/>
  <c r="CL159" i="4"/>
  <c r="CP154" i="4"/>
  <c r="CJ154" i="4"/>
  <c r="AO139" i="4"/>
  <c r="CE152" i="4"/>
  <c r="AJ178" i="4"/>
  <c r="AJ42" i="4"/>
  <c r="AR116" i="4"/>
  <c r="AN51" i="4"/>
  <c r="BT122" i="4"/>
  <c r="CS74" i="4"/>
  <c r="BK122" i="4"/>
  <c r="AK86" i="4"/>
  <c r="CR119" i="4"/>
  <c r="AR81" i="4"/>
  <c r="CK64" i="4"/>
  <c r="AA79" i="4"/>
  <c r="CM82" i="4"/>
  <c r="CI116" i="4"/>
  <c r="CO101" i="4"/>
  <c r="BO165" i="4"/>
  <c r="BF68" i="4"/>
  <c r="AH84" i="4"/>
  <c r="BR81" i="4"/>
  <c r="AS65" i="4"/>
  <c r="BQ94" i="4"/>
  <c r="BS81" i="4"/>
  <c r="BB97" i="4"/>
  <c r="BP126" i="4"/>
  <c r="CP167" i="4"/>
  <c r="CI33" i="4"/>
  <c r="AU147" i="4"/>
  <c r="CP98" i="4"/>
  <c r="CO104" i="4"/>
  <c r="AJ113" i="4"/>
  <c r="AK182" i="4"/>
  <c r="AE98" i="4"/>
  <c r="AX67" i="4"/>
  <c r="AY89" i="4"/>
  <c r="BG162" i="4"/>
  <c r="AJ91" i="4"/>
  <c r="AN191" i="4"/>
  <c r="CG76" i="4"/>
  <c r="AC176" i="4"/>
  <c r="CO138" i="4"/>
  <c r="CU124" i="4"/>
  <c r="BJ153" i="4"/>
  <c r="CE179" i="4"/>
  <c r="CQ33" i="4"/>
  <c r="AF188" i="4"/>
  <c r="BR76" i="4"/>
  <c r="BK173" i="4"/>
  <c r="AB180" i="4"/>
  <c r="CE87" i="4"/>
  <c r="AY166" i="4"/>
  <c r="BH85" i="4"/>
  <c r="AF104" i="4"/>
  <c r="CP176" i="4"/>
  <c r="CL144" i="4"/>
  <c r="CC93" i="4"/>
  <c r="AU152" i="4"/>
  <c r="BQ155" i="4"/>
  <c r="AP44" i="4"/>
  <c r="CM95" i="4"/>
  <c r="BX157" i="4"/>
  <c r="CA112" i="4"/>
  <c r="BF89" i="4"/>
  <c r="BQ190" i="4"/>
  <c r="CK137" i="4"/>
  <c r="AB116" i="4"/>
  <c r="BO41" i="4"/>
  <c r="CU168" i="4"/>
  <c r="CH157" i="4"/>
  <c r="AI155" i="4"/>
  <c r="BO150" i="4"/>
  <c r="BH41" i="4"/>
  <c r="CE151" i="4"/>
  <c r="CG71" i="4"/>
  <c r="CG158" i="4"/>
  <c r="BM78" i="4"/>
  <c r="BX153" i="4"/>
  <c r="BQ156" i="4"/>
  <c r="BV157" i="4"/>
  <c r="AP120" i="4"/>
  <c r="AH147" i="4"/>
  <c r="BZ98" i="4"/>
  <c r="AT179" i="4"/>
  <c r="BJ141" i="4"/>
  <c r="AV173" i="4"/>
  <c r="BG106" i="4"/>
  <c r="BC149" i="4"/>
  <c r="CQ106" i="4"/>
  <c r="BH189" i="4"/>
  <c r="BH115" i="4"/>
  <c r="AJ140" i="4"/>
  <c r="CC156" i="4"/>
  <c r="AJ141" i="4"/>
  <c r="BJ163" i="4"/>
  <c r="BN188" i="4"/>
  <c r="BH163" i="4"/>
  <c r="CB56" i="4"/>
  <c r="BM126" i="4"/>
  <c r="CQ104" i="4"/>
  <c r="AI100" i="4"/>
  <c r="CP140" i="4"/>
  <c r="BW187" i="4"/>
  <c r="BM142" i="4"/>
  <c r="BK137" i="4"/>
  <c r="AS123" i="4"/>
  <c r="AB158" i="4"/>
  <c r="BE139" i="4"/>
  <c r="BW175" i="4"/>
  <c r="BR176" i="4"/>
  <c r="AB186" i="4"/>
  <c r="CT97" i="4"/>
  <c r="AQ91" i="4"/>
  <c r="CO19" i="4"/>
  <c r="CD91" i="4"/>
  <c r="BG163" i="4"/>
  <c r="BH80" i="4"/>
  <c r="BH92" i="4"/>
  <c r="AV92" i="4"/>
  <c r="CU73" i="4"/>
  <c r="AJ101" i="4"/>
  <c r="AF180" i="4"/>
  <c r="CF192" i="4"/>
  <c r="AN44" i="4"/>
  <c r="CD98" i="4"/>
  <c r="AO84" i="4"/>
  <c r="BV178" i="4"/>
  <c r="BB120" i="4"/>
  <c r="CK134" i="4"/>
  <c r="CN119" i="4"/>
  <c r="CT134" i="4"/>
  <c r="CP174" i="4"/>
  <c r="BR173" i="4"/>
  <c r="Z185" i="4"/>
  <c r="AP165" i="4"/>
  <c r="BU80" i="4"/>
  <c r="BC191" i="4"/>
  <c r="AE137" i="4"/>
  <c r="AZ162" i="4"/>
  <c r="AJ197" i="4"/>
  <c r="AF73" i="4"/>
  <c r="BT171" i="4"/>
  <c r="BW140" i="4"/>
  <c r="BM192" i="4"/>
  <c r="CH49" i="4"/>
  <c r="AS76" i="4"/>
  <c r="CT74" i="4"/>
  <c r="BK79" i="4"/>
  <c r="BE31" i="4"/>
  <c r="BO74" i="4"/>
  <c r="BA124" i="4"/>
  <c r="AO25" i="4"/>
  <c r="AR109" i="4"/>
  <c r="CP186" i="4"/>
  <c r="AQ96" i="4"/>
  <c r="CD66" i="4"/>
  <c r="CR86" i="4"/>
  <c r="BX102" i="4"/>
  <c r="AC167" i="4"/>
  <c r="BK125" i="4"/>
  <c r="AM194" i="4"/>
  <c r="AI107" i="4"/>
  <c r="CT85" i="4"/>
  <c r="CP183" i="4"/>
  <c r="AT171" i="4"/>
  <c r="AJ104" i="4"/>
  <c r="AK173" i="4"/>
  <c r="AS183" i="4"/>
  <c r="AP186" i="4"/>
  <c r="BD97" i="4"/>
  <c r="BU107" i="4"/>
  <c r="AU188" i="4"/>
  <c r="BY165" i="4"/>
  <c r="AV160" i="4"/>
  <c r="BY143" i="4"/>
  <c r="CU159" i="4"/>
  <c r="CF86" i="4"/>
  <c r="BU140" i="4"/>
  <c r="AD66" i="4"/>
  <c r="BC28" i="4"/>
  <c r="CE136" i="4"/>
  <c r="CJ106" i="4"/>
  <c r="AO80" i="4"/>
  <c r="AL186" i="4"/>
  <c r="AA103" i="4"/>
  <c r="CJ112" i="4"/>
  <c r="CC149" i="4"/>
  <c r="BF185" i="4"/>
  <c r="AT101" i="4"/>
  <c r="AS179" i="4"/>
  <c r="BJ129" i="4"/>
  <c r="BC147" i="4"/>
  <c r="CM200" i="4"/>
  <c r="BS99" i="4"/>
  <c r="CE64" i="4"/>
  <c r="BK176" i="4"/>
  <c r="AB87" i="4"/>
  <c r="AW118" i="4"/>
  <c r="CH133" i="4"/>
  <c r="BQ159" i="4"/>
  <c r="CR157" i="4"/>
  <c r="CB194" i="4"/>
  <c r="CF195" i="4"/>
  <c r="AB167" i="4"/>
  <c r="CE171" i="4"/>
  <c r="AI116" i="4"/>
  <c r="BT169" i="4"/>
  <c r="BI184" i="4"/>
  <c r="BA128" i="4"/>
  <c r="BX123" i="4"/>
  <c r="AP182" i="4"/>
  <c r="CA157" i="4"/>
  <c r="CJ93" i="4"/>
  <c r="AP185" i="4"/>
  <c r="BG185" i="4"/>
  <c r="BP158" i="4"/>
  <c r="BN186" i="4"/>
  <c r="BV134" i="4"/>
  <c r="AX87" i="4"/>
  <c r="AS96" i="4"/>
  <c r="CP91" i="4"/>
  <c r="CB167" i="4"/>
  <c r="AX121" i="4"/>
  <c r="BV113" i="4"/>
  <c r="CL131" i="4"/>
  <c r="BW172" i="4"/>
  <c r="BF164" i="4"/>
  <c r="CP163" i="4"/>
  <c r="BA156" i="4"/>
  <c r="BE128" i="4"/>
  <c r="CL175" i="4"/>
  <c r="BQ176" i="4"/>
  <c r="CF135" i="4"/>
  <c r="CS183" i="4"/>
  <c r="BS173" i="4"/>
  <c r="BU127" i="4"/>
  <c r="AW119" i="4"/>
  <c r="AY198" i="4"/>
  <c r="AV192" i="4"/>
  <c r="AY171" i="4"/>
  <c r="CE84" i="4"/>
  <c r="AM197" i="4"/>
  <c r="BT94" i="4"/>
  <c r="BV198" i="4"/>
  <c r="BZ102" i="4"/>
  <c r="BB86" i="4"/>
  <c r="CS180" i="4"/>
  <c r="CG61" i="4"/>
  <c r="AL131" i="4"/>
  <c r="AV191" i="4"/>
  <c r="CD105" i="4"/>
  <c r="CQ66" i="4"/>
  <c r="CP2" i="4"/>
  <c r="BI73" i="4"/>
  <c r="CT155" i="4"/>
  <c r="BI153" i="4"/>
  <c r="CA192" i="4"/>
  <c r="AD23" i="4"/>
  <c r="CS68" i="4"/>
  <c r="BN53" i="4"/>
  <c r="CP121" i="4"/>
  <c r="BJ14" i="4"/>
  <c r="BN11" i="4"/>
  <c r="CG83" i="4"/>
  <c r="AJ85" i="4"/>
  <c r="AQ134" i="4"/>
  <c r="BT100" i="4"/>
  <c r="BE47" i="4"/>
  <c r="CB96" i="4"/>
  <c r="AL119" i="4"/>
  <c r="Z130" i="4"/>
  <c r="AQ200" i="4"/>
  <c r="BC146" i="4"/>
  <c r="BE83" i="4"/>
  <c r="AR145" i="4"/>
  <c r="CP187" i="4"/>
  <c r="AL93" i="4"/>
  <c r="CI189" i="4"/>
  <c r="AK197" i="4"/>
  <c r="AX122" i="4"/>
  <c r="CO141" i="4"/>
  <c r="CM123" i="4"/>
  <c r="AL162" i="4"/>
  <c r="CM67" i="4"/>
  <c r="CL133" i="4"/>
  <c r="AN83" i="4"/>
  <c r="BI67" i="4"/>
  <c r="AU151" i="4"/>
  <c r="AF158" i="4"/>
  <c r="CN163" i="4"/>
  <c r="BK113" i="4"/>
  <c r="AP126" i="4"/>
  <c r="BY181" i="4"/>
  <c r="CT131" i="4"/>
  <c r="AL128" i="4"/>
  <c r="AE119" i="4"/>
  <c r="CA89" i="4"/>
  <c r="BC119" i="4"/>
  <c r="CQ155" i="4"/>
  <c r="BF131" i="4"/>
  <c r="AD50" i="4"/>
  <c r="CG70" i="4"/>
  <c r="AJ186" i="4"/>
  <c r="AE85" i="4"/>
  <c r="AY129" i="4"/>
  <c r="AL135" i="4"/>
  <c r="CS145" i="4"/>
  <c r="AN106" i="4"/>
  <c r="CU148" i="4"/>
  <c r="BI185" i="4"/>
  <c r="BK172" i="4"/>
  <c r="AJ99" i="4"/>
  <c r="CU175" i="4"/>
  <c r="BA154" i="4"/>
  <c r="BZ145" i="4"/>
  <c r="BK150" i="4"/>
  <c r="BQ124" i="4"/>
  <c r="AB182" i="4"/>
  <c r="CN138" i="4"/>
  <c r="CA182" i="4"/>
  <c r="AQ158" i="4"/>
  <c r="BM152" i="4"/>
  <c r="BQ66" i="4"/>
  <c r="AM151" i="4"/>
  <c r="CC183" i="4"/>
  <c r="AV106" i="4"/>
  <c r="CK2" i="4"/>
  <c r="BM116" i="4"/>
  <c r="AQ187" i="4"/>
  <c r="BQ73" i="4"/>
  <c r="BU87" i="4"/>
  <c r="CK110" i="4"/>
  <c r="BF107" i="4"/>
  <c r="CO172" i="4"/>
  <c r="CS61" i="4"/>
  <c r="AS121" i="4"/>
  <c r="CG142" i="4"/>
  <c r="AB112" i="4"/>
  <c r="BE119" i="4"/>
  <c r="AM177" i="4"/>
  <c r="AO196" i="4"/>
  <c r="CL146" i="4"/>
  <c r="BP174" i="4"/>
  <c r="AF112" i="4"/>
  <c r="CS80" i="4"/>
  <c r="CP69" i="4"/>
  <c r="BL189" i="4"/>
  <c r="AE78" i="4"/>
  <c r="CQ165" i="4"/>
  <c r="AL26" i="4"/>
  <c r="AY67" i="4"/>
  <c r="CK49" i="4"/>
  <c r="BK43" i="4"/>
  <c r="CC21" i="4"/>
  <c r="BC150" i="4"/>
  <c r="CR135" i="4"/>
  <c r="CF102" i="4"/>
  <c r="CD127" i="4"/>
  <c r="BQ88" i="4"/>
  <c r="CG82" i="4"/>
  <c r="CT161" i="4"/>
  <c r="BT139" i="4"/>
  <c r="AZ155" i="4"/>
  <c r="BM108" i="4"/>
  <c r="AF177" i="4"/>
  <c r="BI66" i="4"/>
  <c r="AC170" i="4"/>
  <c r="CJ111" i="4"/>
  <c r="AT141" i="4"/>
  <c r="CQ154" i="4"/>
  <c r="AR194" i="4"/>
  <c r="AM186" i="4"/>
  <c r="CP164" i="4"/>
  <c r="AX193" i="4"/>
  <c r="BW179" i="4"/>
  <c r="AM51" i="4"/>
  <c r="CR88" i="4"/>
  <c r="CN32" i="4"/>
  <c r="BJ160" i="4"/>
  <c r="BB188" i="4"/>
  <c r="AA160" i="4"/>
  <c r="BP98" i="4"/>
  <c r="AL97" i="4"/>
  <c r="AQ161" i="4"/>
  <c r="AE74" i="4"/>
  <c r="CS131" i="4"/>
  <c r="CT107" i="4"/>
  <c r="BD133" i="4"/>
  <c r="AA152" i="4"/>
  <c r="BQ168" i="4"/>
  <c r="AX42" i="4"/>
  <c r="BR191" i="4"/>
  <c r="AY154" i="4"/>
  <c r="AN180" i="4"/>
  <c r="AB191" i="4"/>
  <c r="CQ195" i="4"/>
  <c r="AH85" i="4"/>
  <c r="CT158" i="4"/>
  <c r="BZ77" i="4"/>
  <c r="AE197" i="4"/>
  <c r="AK141" i="4"/>
  <c r="AH149" i="4"/>
  <c r="AN143" i="4"/>
  <c r="BH194" i="4"/>
  <c r="BU138" i="4"/>
  <c r="CO183" i="4"/>
  <c r="CF201" i="4"/>
  <c r="AY163" i="4"/>
  <c r="AP141" i="4"/>
  <c r="BH149" i="4"/>
  <c r="AX82" i="4"/>
  <c r="AH129" i="4"/>
  <c r="CL127" i="4"/>
  <c r="Z102" i="4"/>
  <c r="CS124" i="4"/>
  <c r="CO193" i="4"/>
  <c r="AR169" i="4"/>
  <c r="CA162" i="4"/>
  <c r="AY99" i="4"/>
  <c r="AY59" i="4"/>
  <c r="BC125" i="4"/>
  <c r="CH168" i="4"/>
  <c r="BD129" i="4"/>
  <c r="AJ152" i="4"/>
  <c r="CM188" i="4"/>
  <c r="BR159" i="4"/>
  <c r="AI117" i="4"/>
  <c r="BF167" i="4"/>
  <c r="BA145" i="4"/>
  <c r="BS145" i="4"/>
  <c r="BE136" i="4"/>
  <c r="CP155" i="4"/>
  <c r="CU156" i="4"/>
  <c r="CF174" i="4"/>
  <c r="AU201" i="4"/>
  <c r="BL145" i="4"/>
  <c r="BN140" i="4"/>
  <c r="AD87" i="4"/>
  <c r="AF135" i="4"/>
  <c r="CN144" i="4"/>
  <c r="CU77" i="4"/>
  <c r="BV97" i="4"/>
  <c r="AB172" i="4"/>
  <c r="BA172" i="4"/>
  <c r="AZ187" i="4"/>
  <c r="AL145" i="4"/>
  <c r="CH82" i="4"/>
  <c r="CP173" i="4"/>
  <c r="AF168" i="4"/>
  <c r="CL169" i="4"/>
  <c r="BT153" i="4"/>
  <c r="BY83" i="4"/>
  <c r="BK191" i="4"/>
  <c r="AV201" i="4"/>
  <c r="CJ189" i="4"/>
  <c r="CB168" i="4"/>
  <c r="CR164" i="4"/>
  <c r="AK133" i="4"/>
  <c r="AO69" i="4"/>
  <c r="BK103" i="4"/>
  <c r="AF134" i="4"/>
  <c r="BP130" i="4"/>
  <c r="BW115" i="4"/>
  <c r="AX114" i="4"/>
  <c r="AT94" i="4"/>
  <c r="BG63" i="4"/>
  <c r="AI157" i="4"/>
  <c r="BG173" i="4"/>
  <c r="AK81" i="4"/>
  <c r="AH113" i="4"/>
  <c r="BV167" i="4"/>
  <c r="CA102" i="4"/>
  <c r="BW169" i="4"/>
  <c r="BM165" i="4"/>
  <c r="AV188" i="4"/>
  <c r="CT164" i="4"/>
  <c r="CO159" i="4"/>
  <c r="BB75" i="4"/>
  <c r="AO83" i="4"/>
  <c r="BW70" i="4"/>
  <c r="AT131" i="4"/>
  <c r="AC192" i="4"/>
  <c r="AS113" i="4"/>
  <c r="BV96" i="4"/>
  <c r="CT112" i="4"/>
  <c r="BY42" i="4"/>
  <c r="BL113" i="4"/>
  <c r="AL92" i="4"/>
  <c r="CB153" i="4"/>
  <c r="AD104" i="4"/>
  <c r="CE128" i="4"/>
  <c r="BL72" i="4"/>
  <c r="BS195" i="4"/>
  <c r="BC182" i="4"/>
  <c r="AT147" i="4"/>
  <c r="BJ142" i="4"/>
  <c r="AH194" i="4"/>
  <c r="BN51" i="4"/>
  <c r="CC175" i="4"/>
  <c r="CU184" i="4"/>
  <c r="BI137" i="4"/>
  <c r="BB153" i="4"/>
  <c r="CQ129" i="4"/>
  <c r="CR144" i="4"/>
  <c r="Z172" i="4"/>
  <c r="AM142" i="4"/>
  <c r="CD69" i="4"/>
  <c r="AH124" i="4"/>
  <c r="AC76" i="4"/>
  <c r="AT90" i="4"/>
  <c r="AH92" i="4"/>
  <c r="AW69" i="4"/>
  <c r="AV52" i="4"/>
  <c r="CM106" i="4"/>
  <c r="CN135" i="4"/>
  <c r="CN149" i="4"/>
  <c r="Z186" i="4"/>
  <c r="CQ89" i="4"/>
  <c r="CI100" i="4"/>
  <c r="BD144" i="4"/>
  <c r="AM175" i="4"/>
  <c r="AE156" i="4"/>
  <c r="AD116" i="4"/>
  <c r="AT104" i="4"/>
  <c r="AI74" i="4"/>
  <c r="BK62" i="4"/>
  <c r="CT169" i="4"/>
  <c r="BI82" i="4"/>
  <c r="AW150" i="4"/>
  <c r="AQ196" i="4"/>
  <c r="AO152" i="4"/>
  <c r="Z99" i="4"/>
  <c r="AH168" i="4"/>
  <c r="BL177" i="4"/>
  <c r="BX171" i="4"/>
  <c r="BK158" i="4"/>
  <c r="AE173" i="4"/>
  <c r="Z183" i="4"/>
  <c r="BG74" i="4"/>
  <c r="BB165" i="4"/>
  <c r="BQ87" i="4"/>
  <c r="CG175" i="4"/>
  <c r="CS39" i="4"/>
  <c r="BI131" i="4"/>
  <c r="BP114" i="4"/>
  <c r="AL173" i="4"/>
  <c r="BY123" i="4"/>
  <c r="AK165" i="4"/>
  <c r="AA177" i="4"/>
  <c r="CM171" i="4"/>
  <c r="CH84" i="4"/>
  <c r="BP169" i="4"/>
  <c r="AK120" i="4"/>
  <c r="BQ103" i="4"/>
  <c r="AF184" i="4"/>
  <c r="BQ173" i="4"/>
  <c r="CD84" i="4"/>
  <c r="BI133" i="4"/>
  <c r="AF159" i="4"/>
  <c r="CR80" i="4"/>
  <c r="CF152" i="4"/>
  <c r="CK175" i="4"/>
  <c r="AJ71" i="4"/>
  <c r="AL64" i="4"/>
  <c r="BS143" i="4"/>
  <c r="CR161" i="4"/>
  <c r="BR82" i="4"/>
  <c r="CG178" i="4"/>
  <c r="BQ55" i="4"/>
  <c r="AL180" i="4"/>
  <c r="AA105" i="4"/>
  <c r="BV63" i="4"/>
  <c r="AT138" i="4"/>
  <c r="CA123" i="4"/>
  <c r="CL163" i="4"/>
  <c r="AB148" i="4"/>
  <c r="BN184" i="4"/>
  <c r="CI163" i="4"/>
  <c r="CU71" i="4"/>
  <c r="CE108" i="4"/>
  <c r="CN123" i="4"/>
  <c r="BL93" i="4"/>
  <c r="BY78" i="4"/>
  <c r="BF83" i="4"/>
  <c r="AQ195" i="4"/>
  <c r="AQ180" i="4"/>
  <c r="AT95" i="4"/>
  <c r="AL170" i="4"/>
  <c r="BQ132" i="4"/>
  <c r="BL199" i="4"/>
  <c r="CB130" i="4"/>
  <c r="AJ127" i="4"/>
  <c r="AW147" i="4"/>
  <c r="BP110" i="4"/>
  <c r="BD69" i="4"/>
  <c r="CE79" i="4"/>
  <c r="AH75" i="4"/>
  <c r="BM184" i="4"/>
  <c r="BZ162" i="4"/>
  <c r="AS124" i="4"/>
  <c r="CH190" i="4"/>
  <c r="AI158" i="4"/>
  <c r="AS120" i="4"/>
  <c r="CP177" i="4"/>
  <c r="Z104" i="4"/>
  <c r="BA155" i="4"/>
  <c r="CE193" i="4"/>
  <c r="BG159" i="4"/>
  <c r="CN69" i="4"/>
  <c r="AK136" i="4"/>
  <c r="BW88" i="4"/>
  <c r="AM90" i="4"/>
  <c r="BG166" i="4"/>
  <c r="AB194" i="4"/>
  <c r="CQ133" i="4"/>
  <c r="AL190" i="4"/>
  <c r="AD166" i="4"/>
  <c r="Z160" i="4"/>
  <c r="AF143" i="4"/>
  <c r="AH201" i="4"/>
  <c r="CO109" i="4"/>
  <c r="AN150" i="4"/>
  <c r="BQ72" i="4"/>
  <c r="BS167" i="4"/>
  <c r="CK120" i="4"/>
  <c r="AK110" i="4"/>
  <c r="CO181" i="4"/>
  <c r="CC199" i="4"/>
  <c r="CU166" i="4"/>
  <c r="AO155" i="4"/>
  <c r="BB132" i="4"/>
  <c r="Z131" i="4"/>
  <c r="AQ33" i="4"/>
  <c r="BF161" i="4"/>
  <c r="CL49" i="4"/>
  <c r="BJ127" i="4"/>
  <c r="AO183" i="4"/>
  <c r="BZ78" i="4"/>
  <c r="BZ196" i="4"/>
  <c r="AU137" i="4"/>
  <c r="BW139" i="4"/>
  <c r="BC17" i="4"/>
  <c r="Z38" i="4"/>
  <c r="BH74" i="4"/>
  <c r="AX103" i="4"/>
  <c r="BN66" i="4"/>
  <c r="BQ83" i="4"/>
  <c r="AY37" i="4"/>
  <c r="BG182" i="4"/>
  <c r="AY93" i="4"/>
  <c r="BU55" i="4"/>
  <c r="BH72" i="4"/>
  <c r="CA81" i="4"/>
  <c r="CS152" i="4"/>
  <c r="BK166" i="4"/>
  <c r="BN65" i="4"/>
  <c r="CO103" i="4"/>
  <c r="AU82" i="4"/>
  <c r="BQ174" i="4"/>
  <c r="CH201" i="4"/>
  <c r="BC69" i="4"/>
  <c r="AS139" i="4"/>
  <c r="BY148" i="4"/>
  <c r="CC39" i="4"/>
  <c r="BE112" i="4"/>
  <c r="BK93" i="4"/>
  <c r="AA159" i="4"/>
  <c r="AJ70" i="4"/>
  <c r="CC172" i="4"/>
  <c r="CK161" i="4"/>
  <c r="BL54" i="4"/>
  <c r="AZ36" i="4"/>
  <c r="CL78" i="4"/>
  <c r="CN121" i="4"/>
  <c r="AB88" i="4"/>
  <c r="BP121" i="4"/>
  <c r="AW184" i="4"/>
  <c r="BW23" i="4"/>
  <c r="AF102" i="4"/>
  <c r="CO85" i="4"/>
  <c r="AW138" i="4"/>
  <c r="BJ148" i="4"/>
  <c r="CJ68" i="4"/>
  <c r="AD199" i="4"/>
  <c r="AL107" i="4"/>
  <c r="CE138" i="4"/>
  <c r="CC100" i="4"/>
  <c r="AJ183" i="4"/>
  <c r="BX119" i="4"/>
  <c r="AR103" i="4"/>
  <c r="BE169" i="4"/>
  <c r="AV168" i="4"/>
  <c r="AX182" i="4"/>
  <c r="CD133" i="4"/>
  <c r="AB61" i="4"/>
  <c r="AZ200" i="4"/>
  <c r="CD197" i="4"/>
  <c r="AM187" i="4"/>
  <c r="AO181" i="4"/>
  <c r="BA178" i="4"/>
  <c r="AR142" i="4"/>
  <c r="BX174" i="4"/>
  <c r="AK181" i="4"/>
  <c r="BO103" i="4"/>
  <c r="BU126" i="4"/>
  <c r="AE97" i="4"/>
  <c r="CM147" i="4"/>
  <c r="BA142" i="4"/>
  <c r="AQ138" i="4"/>
  <c r="BF182" i="4"/>
  <c r="CS123" i="4"/>
  <c r="CG86" i="4"/>
  <c r="AN178" i="4"/>
  <c r="BA186" i="4"/>
  <c r="BM138" i="4"/>
  <c r="CI183" i="4"/>
  <c r="BK143" i="4"/>
  <c r="CR128" i="4"/>
  <c r="CS167" i="4"/>
  <c r="AZ120" i="4"/>
  <c r="BW91" i="4"/>
  <c r="CU150" i="4"/>
  <c r="AZ81" i="4"/>
  <c r="CT157" i="4"/>
  <c r="BH182" i="4"/>
  <c r="CQ164" i="4"/>
  <c r="BL129" i="4"/>
  <c r="BO180" i="4"/>
  <c r="CC180" i="4"/>
  <c r="CC185" i="4"/>
  <c r="CB141" i="4"/>
  <c r="CO153" i="4"/>
  <c r="AF175" i="4"/>
  <c r="CL73" i="4"/>
  <c r="BW32" i="4"/>
  <c r="BV76" i="4"/>
  <c r="BP62" i="4"/>
  <c r="BC23" i="4"/>
  <c r="AT84" i="4"/>
  <c r="CC73" i="4"/>
  <c r="BY144" i="4"/>
  <c r="AJ77" i="4"/>
  <c r="CG155" i="4"/>
  <c r="AA127" i="4"/>
  <c r="AB197" i="4"/>
  <c r="AV44" i="4"/>
  <c r="CC81" i="4"/>
  <c r="CB119" i="4"/>
  <c r="AL192" i="4"/>
  <c r="CB121" i="4"/>
  <c r="BV65" i="4"/>
  <c r="BY109" i="4"/>
  <c r="BX47" i="4"/>
  <c r="AU118" i="4"/>
  <c r="BJ123" i="4"/>
  <c r="BW107" i="4"/>
  <c r="CB169" i="4"/>
  <c r="BH137" i="4"/>
  <c r="BW166" i="4"/>
  <c r="BQ130" i="4"/>
  <c r="BG127" i="4"/>
  <c r="AK179" i="4"/>
  <c r="BA134" i="4"/>
  <c r="AU146" i="4"/>
  <c r="AP106" i="4"/>
  <c r="CQ28" i="4"/>
  <c r="AZ101" i="4"/>
  <c r="AF88" i="4"/>
  <c r="CP128" i="4"/>
  <c r="AN167" i="4"/>
  <c r="BG5" i="4"/>
  <c r="BH54" i="4"/>
  <c r="BR174" i="4"/>
  <c r="CD76" i="4"/>
  <c r="AU80" i="4"/>
  <c r="AW125" i="4"/>
  <c r="CH88" i="4"/>
  <c r="BZ75" i="4"/>
  <c r="BW102" i="4"/>
  <c r="AE118" i="4"/>
  <c r="BG107" i="4"/>
  <c r="CH183" i="4"/>
  <c r="AD176" i="4"/>
  <c r="AO40" i="4"/>
  <c r="BN100" i="4"/>
  <c r="CM174" i="4"/>
  <c r="CR111" i="4"/>
  <c r="AT126" i="4"/>
  <c r="CM184" i="4"/>
  <c r="BB198" i="4"/>
  <c r="AF173" i="4"/>
  <c r="AI115" i="4"/>
  <c r="AW186" i="4"/>
  <c r="AZ139" i="4"/>
  <c r="CM113" i="4"/>
  <c r="AE160" i="4"/>
  <c r="CC123" i="4"/>
  <c r="CA68" i="4"/>
  <c r="AB135" i="4"/>
  <c r="CQ193" i="4"/>
  <c r="AB133" i="4"/>
  <c r="AM77" i="4"/>
  <c r="BT43" i="4"/>
  <c r="AQ73" i="4"/>
  <c r="CI119" i="4"/>
  <c r="AU69" i="4"/>
  <c r="CG92" i="4"/>
  <c r="AI133" i="4"/>
  <c r="AZ197" i="4"/>
  <c r="BF199" i="4"/>
  <c r="AL2" i="4"/>
  <c r="BJ187" i="4"/>
  <c r="BK108" i="4"/>
  <c r="AY115" i="4"/>
  <c r="CM141" i="4"/>
  <c r="CC117" i="4"/>
  <c r="BJ114" i="4"/>
  <c r="BD176" i="4"/>
  <c r="AE105" i="4"/>
  <c r="AB46" i="4"/>
  <c r="BY182" i="4"/>
  <c r="AS196" i="4"/>
  <c r="AR196" i="4"/>
  <c r="BD89" i="4"/>
  <c r="BG114" i="4"/>
  <c r="AM189" i="4"/>
  <c r="BE173" i="4"/>
  <c r="BZ182" i="4"/>
  <c r="AK93" i="4"/>
  <c r="BF82" i="4"/>
  <c r="BR165" i="4"/>
  <c r="CH112" i="4"/>
  <c r="AH158" i="4"/>
  <c r="CQ55" i="4"/>
  <c r="CR103" i="4"/>
  <c r="BO179" i="4"/>
  <c r="CK166" i="4"/>
  <c r="AE132" i="4"/>
  <c r="AC77" i="4"/>
  <c r="CG186" i="4"/>
  <c r="BY155" i="4"/>
  <c r="BU95" i="4"/>
  <c r="AQ120" i="4"/>
  <c r="BR98" i="4"/>
  <c r="AO63" i="4"/>
  <c r="AO171" i="4"/>
  <c r="AE180" i="4"/>
  <c r="BO144" i="4"/>
  <c r="AX97" i="4"/>
  <c r="AV121" i="4"/>
  <c r="AU70" i="4"/>
  <c r="AU126" i="4"/>
  <c r="CM131" i="4"/>
  <c r="AR189" i="4"/>
  <c r="AR148" i="4"/>
  <c r="BO133" i="4"/>
  <c r="AX185" i="4"/>
  <c r="AZ165" i="4"/>
  <c r="BL180" i="4"/>
  <c r="AQ186" i="4"/>
  <c r="BS79" i="4"/>
  <c r="AO201" i="4"/>
  <c r="BC104" i="4"/>
  <c r="Z167" i="4"/>
  <c r="BU168" i="4"/>
  <c r="AT178" i="4"/>
  <c r="AT151" i="4"/>
  <c r="BF186" i="4"/>
  <c r="BH142" i="4"/>
  <c r="BO167" i="4"/>
  <c r="BJ97" i="4"/>
  <c r="AA102" i="4"/>
  <c r="BE60" i="4"/>
  <c r="AV109" i="4"/>
  <c r="BC142" i="4"/>
  <c r="BC176" i="4"/>
  <c r="BM130" i="4"/>
  <c r="CE155" i="4"/>
  <c r="CF198" i="4"/>
  <c r="BO139" i="4"/>
  <c r="AW2" i="4"/>
  <c r="CM62" i="4"/>
  <c r="AE158" i="4"/>
  <c r="CI113" i="4"/>
  <c r="BI91" i="4"/>
  <c r="CL117" i="4"/>
  <c r="AW176" i="4"/>
  <c r="CN112" i="4"/>
  <c r="BI89" i="4"/>
  <c r="AV145" i="4"/>
  <c r="AP27" i="4"/>
  <c r="CS115" i="4"/>
  <c r="BY156" i="4"/>
  <c r="CG87" i="4"/>
  <c r="CP32" i="4"/>
  <c r="BV98" i="4"/>
  <c r="CG200" i="4"/>
  <c r="AS154" i="4"/>
  <c r="BD82" i="4"/>
  <c r="AI17" i="4"/>
  <c r="BZ99" i="4"/>
  <c r="AF122" i="4"/>
  <c r="AX147" i="4"/>
  <c r="AX120" i="4"/>
  <c r="CD22" i="4"/>
  <c r="CL51" i="4"/>
  <c r="AA75" i="4"/>
  <c r="AE101" i="4"/>
  <c r="BE53" i="4"/>
  <c r="BM137" i="4"/>
  <c r="AW161" i="4"/>
  <c r="BY57" i="4"/>
  <c r="BY111" i="4"/>
  <c r="BY60" i="4"/>
  <c r="CU10" i="4"/>
  <c r="AU61" i="4"/>
  <c r="BY81" i="4"/>
  <c r="BE75" i="4"/>
  <c r="CD201" i="4"/>
  <c r="AB114" i="4"/>
  <c r="AS144" i="4"/>
  <c r="BA131" i="4"/>
  <c r="AM113" i="4"/>
  <c r="CA151" i="4"/>
  <c r="CJ109" i="4"/>
  <c r="AF170" i="4"/>
  <c r="BF195" i="4"/>
  <c r="CU173" i="4"/>
  <c r="AP98" i="4"/>
  <c r="BD47" i="4"/>
  <c r="CC63" i="4"/>
  <c r="AQ46" i="4"/>
  <c r="CH154" i="4"/>
  <c r="AF62" i="4"/>
  <c r="AB32" i="4"/>
  <c r="CJ26" i="4"/>
  <c r="BS137" i="4"/>
  <c r="AC74" i="4"/>
  <c r="BI122" i="4"/>
  <c r="CR152" i="4"/>
  <c r="BL39" i="4"/>
  <c r="AB106" i="4"/>
  <c r="BF148" i="4"/>
  <c r="BD2" i="4"/>
  <c r="BD167" i="4"/>
  <c r="BT87" i="4"/>
  <c r="AR77" i="4"/>
  <c r="BJ193" i="4"/>
  <c r="BD163" i="4"/>
  <c r="BN195" i="4"/>
  <c r="AF144" i="4"/>
  <c r="AK83" i="4"/>
  <c r="Z159" i="4"/>
  <c r="AX59" i="4"/>
  <c r="CJ172" i="4"/>
  <c r="CF24" i="4"/>
  <c r="CP182" i="4"/>
  <c r="CI120" i="4"/>
  <c r="CA41" i="4"/>
  <c r="BC32" i="4"/>
  <c r="AL193" i="4"/>
  <c r="Z134" i="4"/>
  <c r="BG161" i="4"/>
  <c r="BK73" i="4"/>
  <c r="AU160" i="4"/>
  <c r="BP107" i="4"/>
  <c r="CS179" i="4"/>
  <c r="CH181" i="4"/>
  <c r="AT97" i="4"/>
  <c r="Z165" i="4"/>
  <c r="CF188" i="4"/>
  <c r="BR186" i="4"/>
  <c r="CO136" i="4"/>
  <c r="CG144" i="4"/>
  <c r="BK194" i="4"/>
  <c r="BM156" i="4"/>
  <c r="BA130" i="4"/>
  <c r="BD138" i="4"/>
  <c r="BG165" i="4"/>
  <c r="AL89" i="4"/>
  <c r="CO151" i="4"/>
  <c r="AS149" i="4"/>
  <c r="CR185" i="4"/>
  <c r="CT130" i="4"/>
  <c r="BE196" i="4"/>
  <c r="BL30" i="4"/>
  <c r="AW140" i="4"/>
  <c r="BJ162" i="4"/>
  <c r="CU111" i="4"/>
  <c r="BO101" i="4"/>
  <c r="BL135" i="4"/>
  <c r="BW111" i="4"/>
  <c r="BE111" i="4"/>
  <c r="BR138" i="4"/>
  <c r="AE164" i="4"/>
  <c r="BT26" i="4"/>
  <c r="BJ108" i="4"/>
  <c r="BH174" i="4"/>
  <c r="CD117" i="4"/>
  <c r="BY114" i="4"/>
  <c r="BA83" i="4"/>
  <c r="AE152" i="4"/>
  <c r="BR139" i="4"/>
  <c r="BF84" i="4"/>
  <c r="BB161" i="4"/>
  <c r="AV149" i="4"/>
  <c r="BE137" i="4"/>
  <c r="AO174" i="4"/>
  <c r="CA187" i="4"/>
  <c r="CB149" i="4"/>
  <c r="BL152" i="4"/>
  <c r="CL172" i="4"/>
  <c r="BG147" i="4"/>
  <c r="CS126" i="4"/>
  <c r="AM183" i="4"/>
  <c r="BR185" i="4"/>
  <c r="AN122" i="4"/>
  <c r="CR52" i="4"/>
  <c r="BG50" i="4"/>
  <c r="CN85" i="4"/>
  <c r="CT101" i="4"/>
  <c r="BK145" i="4"/>
  <c r="AL187" i="4"/>
  <c r="CQ143" i="4"/>
  <c r="AF92" i="4"/>
  <c r="BX199" i="4"/>
  <c r="AR128" i="4"/>
  <c r="AJ192" i="4"/>
  <c r="AF145" i="4"/>
  <c r="AU184" i="4"/>
  <c r="AY201" i="4"/>
  <c r="AB36" i="4"/>
  <c r="BG29" i="4"/>
  <c r="BU38" i="4"/>
  <c r="AS68" i="4"/>
  <c r="AT70" i="4"/>
  <c r="CS54" i="4"/>
  <c r="BH29" i="4"/>
  <c r="BM81" i="4"/>
  <c r="CH149" i="4"/>
  <c r="BW74" i="4"/>
  <c r="CM71" i="4"/>
  <c r="BU183" i="4"/>
  <c r="CA161" i="4"/>
  <c r="BK68" i="4"/>
  <c r="CL105" i="4"/>
  <c r="BS188" i="4"/>
  <c r="BR130" i="4"/>
  <c r="BO174" i="4"/>
  <c r="AK56" i="4"/>
  <c r="BB107" i="4"/>
  <c r="AB185" i="4"/>
  <c r="CD109" i="4"/>
  <c r="AL197" i="4"/>
  <c r="AZ76" i="4"/>
  <c r="AE159" i="4"/>
  <c r="AB137" i="4"/>
  <c r="AN123" i="4"/>
  <c r="AV180" i="4"/>
  <c r="BG150" i="4"/>
  <c r="CO130" i="4"/>
  <c r="CK179" i="4"/>
  <c r="BH196" i="4"/>
  <c r="AW91" i="4"/>
  <c r="BI151" i="4"/>
  <c r="AB91" i="4"/>
  <c r="AX68" i="4"/>
  <c r="BN126" i="4"/>
  <c r="AW200" i="4"/>
  <c r="AO71" i="4"/>
  <c r="BX91" i="4"/>
  <c r="CT162" i="4"/>
  <c r="BY44" i="4"/>
  <c r="CA79" i="4"/>
  <c r="CS139" i="4"/>
  <c r="AJ150" i="4"/>
  <c r="CM101" i="4"/>
  <c r="BM102" i="4"/>
  <c r="CI154" i="4"/>
  <c r="BK128" i="4"/>
  <c r="BL192" i="4"/>
  <c r="AI179" i="4"/>
  <c r="AN39" i="4"/>
  <c r="BY87" i="4"/>
  <c r="AN115" i="4"/>
  <c r="CD185" i="4"/>
  <c r="AQ130" i="4"/>
  <c r="BJ166" i="4"/>
  <c r="BN192" i="4"/>
  <c r="BJ179" i="4"/>
  <c r="CI117" i="4"/>
  <c r="BC196" i="4"/>
  <c r="BB168" i="4"/>
  <c r="AK101" i="4"/>
  <c r="AP180" i="4"/>
  <c r="BE135" i="4"/>
  <c r="BN31" i="4"/>
  <c r="CF46" i="4"/>
  <c r="BU78" i="4"/>
  <c r="CQ101" i="4"/>
  <c r="CA90" i="4"/>
  <c r="AD162" i="4"/>
  <c r="AE72" i="4"/>
  <c r="BI194" i="4"/>
  <c r="AV84" i="4"/>
  <c r="CG110" i="4"/>
  <c r="BZ103" i="4"/>
  <c r="BH158" i="4"/>
  <c r="BT193" i="4"/>
  <c r="CU198" i="4"/>
  <c r="AV196" i="4"/>
  <c r="BX98" i="4"/>
  <c r="BL160" i="4"/>
  <c r="BC121" i="4"/>
  <c r="BT144" i="4"/>
  <c r="AZ143" i="4"/>
  <c r="AS193" i="4"/>
  <c r="BE165" i="4"/>
  <c r="CC192" i="4"/>
  <c r="AQ193" i="4"/>
  <c r="CD196" i="4"/>
  <c r="AZ110" i="4"/>
  <c r="CQ161" i="4"/>
  <c r="BZ126" i="4"/>
  <c r="CB200" i="4"/>
  <c r="AZ78" i="4"/>
  <c r="BB173" i="4"/>
  <c r="CA145" i="4"/>
  <c r="AL161" i="4"/>
  <c r="BW158" i="4"/>
  <c r="BW142" i="4"/>
  <c r="CF186" i="4"/>
  <c r="AP42" i="4"/>
  <c r="AF90" i="4"/>
  <c r="BO162" i="4"/>
  <c r="AC166" i="4"/>
  <c r="CG160" i="4"/>
  <c r="CR200" i="4"/>
  <c r="AK198" i="4"/>
  <c r="CI92" i="4"/>
  <c r="BF152" i="4"/>
  <c r="CO119" i="4"/>
  <c r="AY156" i="4"/>
  <c r="Z155" i="4"/>
  <c r="BV116" i="4"/>
  <c r="BF183" i="4"/>
  <c r="AC120" i="4"/>
  <c r="AA136" i="4"/>
  <c r="AL181" i="4"/>
  <c r="CQ141" i="4"/>
  <c r="AH195" i="4"/>
  <c r="BW148" i="4"/>
  <c r="CE158" i="4"/>
  <c r="AD182" i="4"/>
  <c r="CH161" i="4"/>
  <c r="BZ160" i="4"/>
  <c r="BE94" i="4"/>
  <c r="AX170" i="4"/>
  <c r="AA167" i="4"/>
  <c r="CH59" i="4"/>
  <c r="BM162" i="4"/>
  <c r="AY199" i="4"/>
  <c r="BF159" i="4"/>
  <c r="CQ79" i="4"/>
  <c r="AB147" i="4"/>
  <c r="AF146" i="4"/>
  <c r="BQ149" i="4"/>
  <c r="BP179" i="4"/>
  <c r="BW157" i="4"/>
  <c r="BQ2" i="4"/>
  <c r="BR183" i="4"/>
  <c r="AP170" i="4"/>
  <c r="CB161" i="4"/>
  <c r="CT108" i="4"/>
  <c r="BE117" i="4"/>
  <c r="AN86" i="4"/>
  <c r="CS198" i="4"/>
  <c r="BB55" i="4"/>
  <c r="BR160" i="4"/>
  <c r="CQ2" i="4"/>
  <c r="AC38" i="4"/>
  <c r="BA148" i="4"/>
  <c r="CG153" i="4"/>
  <c r="CM154" i="4"/>
  <c r="CA166" i="4"/>
  <c r="BF194" i="4"/>
  <c r="BR2" i="4"/>
  <c r="BJ90" i="4"/>
  <c r="BH190" i="4"/>
  <c r="CU144" i="4"/>
  <c r="BW85" i="4"/>
  <c r="BP104" i="4"/>
  <c r="AC131" i="4"/>
  <c r="BM178" i="4"/>
  <c r="BG2" i="4"/>
  <c r="CN171" i="4"/>
  <c r="AW68" i="4"/>
  <c r="CO93" i="4"/>
  <c r="BX2" i="4"/>
  <c r="BH107" i="4"/>
  <c r="BZ109" i="4"/>
  <c r="CE58" i="4"/>
  <c r="CG72" i="4"/>
  <c r="BO148" i="4"/>
  <c r="CE49" i="4"/>
  <c r="BL178" i="4"/>
  <c r="BX181" i="4"/>
  <c r="CA99" i="4"/>
  <c r="BU201" i="4"/>
  <c r="CN99" i="4"/>
  <c r="BL98" i="4"/>
  <c r="AR155" i="4"/>
  <c r="AU88" i="4"/>
  <c r="AY83" i="4"/>
  <c r="AY157" i="4"/>
  <c r="BJ26" i="4"/>
  <c r="CK167" i="4"/>
  <c r="CD159" i="4"/>
  <c r="AH98" i="4"/>
  <c r="BM189" i="4"/>
  <c r="AM68" i="4"/>
  <c r="AU193" i="4"/>
  <c r="AH148" i="4"/>
  <c r="AA181" i="4"/>
  <c r="CC198" i="4"/>
  <c r="BB166" i="4"/>
  <c r="BH113" i="4"/>
  <c r="BM166" i="4"/>
  <c r="CI97" i="4"/>
  <c r="BU77" i="4"/>
  <c r="BX196" i="4"/>
  <c r="CA139" i="4"/>
  <c r="BL77" i="4"/>
  <c r="AY84" i="4"/>
  <c r="AX38" i="4"/>
  <c r="AU73" i="4"/>
  <c r="BT157" i="4"/>
  <c r="CC161" i="4"/>
  <c r="AC197" i="4"/>
  <c r="AK184" i="4"/>
  <c r="AH198" i="4"/>
  <c r="BY67" i="4"/>
  <c r="AY75" i="4"/>
  <c r="AC117" i="4"/>
  <c r="BN144" i="4"/>
  <c r="CQ124" i="4"/>
  <c r="BU44" i="4"/>
  <c r="CR77" i="4"/>
  <c r="AH47" i="4"/>
  <c r="CF181" i="4"/>
  <c r="CQ65" i="4"/>
  <c r="AR185" i="4"/>
  <c r="CG79" i="4"/>
  <c r="CP158" i="4"/>
  <c r="BW171" i="4"/>
  <c r="AR136" i="4"/>
  <c r="AA143" i="4"/>
  <c r="CR100" i="4"/>
  <c r="BC106" i="4"/>
  <c r="BL186" i="4"/>
  <c r="CK133" i="4"/>
  <c r="AO93" i="4"/>
  <c r="AA153" i="4"/>
  <c r="BE23" i="4"/>
  <c r="AZ167" i="4"/>
  <c r="CE51" i="4"/>
  <c r="CQ163" i="4"/>
  <c r="CD72" i="4"/>
  <c r="CN189" i="4"/>
  <c r="BL197" i="4"/>
  <c r="CO160" i="4"/>
  <c r="AY151" i="4"/>
  <c r="CE156" i="4"/>
  <c r="AL79" i="4"/>
  <c r="CP113" i="4"/>
  <c r="AY77" i="4"/>
  <c r="AU27" i="4"/>
  <c r="BC84" i="4"/>
  <c r="BU131" i="4"/>
  <c r="CK199" i="4"/>
  <c r="CO87" i="4"/>
  <c r="CN192" i="4"/>
  <c r="AM119" i="4"/>
  <c r="CL115" i="4"/>
  <c r="AE102" i="4"/>
  <c r="AF93" i="4"/>
  <c r="AN198" i="4"/>
  <c r="AE188" i="4"/>
  <c r="AT56" i="4"/>
  <c r="BY125" i="4"/>
  <c r="CP108" i="4"/>
  <c r="AW139" i="4"/>
  <c r="AP119" i="4"/>
  <c r="AF153" i="4"/>
  <c r="AK169" i="4"/>
  <c r="CG131" i="4"/>
  <c r="BC110" i="4"/>
  <c r="BO187" i="4"/>
  <c r="BF129" i="4"/>
  <c r="AN142" i="4"/>
  <c r="AV119" i="4"/>
  <c r="BC160" i="4"/>
  <c r="AC80" i="4"/>
  <c r="AY162" i="4"/>
  <c r="AB165" i="4"/>
  <c r="BC95" i="4"/>
  <c r="BX107" i="4"/>
  <c r="CQ196" i="4"/>
  <c r="BN193" i="4"/>
  <c r="BQ152" i="4"/>
  <c r="AU166" i="4"/>
  <c r="BN170" i="4"/>
  <c r="BX118" i="4"/>
  <c r="BP128" i="4"/>
  <c r="BV162" i="4"/>
  <c r="BB146" i="4"/>
  <c r="AW81" i="4"/>
  <c r="CK170" i="4"/>
  <c r="AJ143" i="4"/>
  <c r="BK98" i="4"/>
  <c r="CQ49" i="4"/>
  <c r="AD7" i="4"/>
  <c r="AC68" i="4"/>
  <c r="CO6" i="4"/>
  <c r="AN175" i="4"/>
  <c r="AD85" i="4"/>
  <c r="BK140" i="4"/>
  <c r="AW111" i="4"/>
  <c r="CI60" i="4"/>
  <c r="CM172" i="4"/>
  <c r="CH108" i="4"/>
  <c r="AX129" i="4"/>
  <c r="BH100" i="4"/>
  <c r="AT35" i="4"/>
  <c r="CJ191" i="4"/>
  <c r="AR45" i="4"/>
  <c r="CT75" i="4"/>
  <c r="BF190" i="4"/>
  <c r="AQ77" i="4"/>
  <c r="BG181" i="4"/>
  <c r="CJ168" i="4"/>
  <c r="AX164" i="4"/>
  <c r="BN121" i="4"/>
  <c r="CO155" i="4"/>
  <c r="AV170" i="4"/>
  <c r="BL122" i="4"/>
  <c r="AS155" i="4"/>
  <c r="CQ180" i="4"/>
  <c r="CM199" i="4"/>
  <c r="CH97" i="4"/>
  <c r="BV183" i="4"/>
  <c r="AU115" i="4"/>
  <c r="AQ32" i="4"/>
  <c r="CT46" i="4"/>
  <c r="BZ68" i="4"/>
  <c r="BM124" i="4"/>
  <c r="BM94" i="4"/>
  <c r="BE143" i="4"/>
  <c r="AD108" i="4"/>
  <c r="AA95" i="4"/>
  <c r="AN183" i="4"/>
  <c r="BY108" i="4"/>
  <c r="AS132" i="4"/>
  <c r="CB175" i="4"/>
  <c r="CN153" i="4"/>
  <c r="AQ99" i="4"/>
  <c r="CK75" i="4"/>
  <c r="CJ143" i="4"/>
  <c r="AY96" i="4"/>
  <c r="AS89" i="4"/>
  <c r="AF80" i="4"/>
  <c r="AA180" i="4"/>
  <c r="BO109" i="4"/>
  <c r="AH183" i="4"/>
  <c r="AD135" i="4"/>
  <c r="AE123" i="4"/>
  <c r="AB134" i="4"/>
  <c r="CO192" i="4"/>
  <c r="CI199" i="4"/>
  <c r="AS2" i="4"/>
  <c r="CC133" i="4"/>
  <c r="CU172" i="4"/>
  <c r="BQ167" i="4"/>
  <c r="BR200" i="4"/>
  <c r="AA173" i="4"/>
  <c r="BF157" i="4"/>
  <c r="CM125" i="4"/>
  <c r="CM139" i="4"/>
  <c r="CU64" i="4"/>
  <c r="CF71" i="4"/>
  <c r="BZ118" i="4"/>
  <c r="CI152" i="4"/>
  <c r="AV198" i="4"/>
  <c r="CU128" i="4"/>
  <c r="CM133" i="4"/>
  <c r="CJ147" i="4"/>
  <c r="CA114" i="4"/>
  <c r="AS122" i="4"/>
  <c r="AX85" i="4"/>
  <c r="CP146" i="4"/>
  <c r="BD84" i="4"/>
  <c r="CA80" i="4"/>
  <c r="BE38" i="4"/>
  <c r="AK111" i="4"/>
  <c r="CS87" i="4"/>
  <c r="CU54" i="4"/>
  <c r="AN128" i="4"/>
  <c r="Z100" i="4"/>
  <c r="AQ179" i="4"/>
  <c r="CK147" i="4"/>
  <c r="BM112" i="4"/>
  <c r="AB85" i="4"/>
  <c r="AA98" i="4"/>
  <c r="CN45" i="4"/>
  <c r="BI53" i="4"/>
  <c r="AM49" i="4"/>
  <c r="BY73" i="4"/>
  <c r="BH118" i="4"/>
  <c r="CL34" i="4"/>
  <c r="AO53" i="4"/>
  <c r="CP58" i="4"/>
  <c r="BT49" i="4"/>
  <c r="CA168" i="4"/>
  <c r="AF137" i="4"/>
  <c r="AR17" i="4"/>
  <c r="AB110" i="4"/>
  <c r="BA108" i="4"/>
  <c r="AI109" i="4"/>
  <c r="CA194" i="4"/>
  <c r="CC135" i="4"/>
  <c r="CE100" i="4"/>
  <c r="BV92" i="4"/>
  <c r="AR162" i="4"/>
  <c r="AH184" i="4"/>
  <c r="AQ169" i="4"/>
  <c r="BW131" i="4"/>
  <c r="BQ111" i="4"/>
  <c r="BI136" i="4"/>
  <c r="BF87" i="4"/>
  <c r="CQ109" i="4"/>
  <c r="BN69" i="4"/>
  <c r="BC94" i="4"/>
  <c r="CI102" i="4"/>
  <c r="CF73" i="4"/>
  <c r="AI146" i="4"/>
  <c r="BH172" i="4"/>
  <c r="BP73" i="4"/>
  <c r="CO47" i="4"/>
  <c r="CE94" i="4"/>
  <c r="AJ199" i="4"/>
  <c r="CI180" i="4"/>
  <c r="BU108" i="4"/>
  <c r="BB143" i="4"/>
  <c r="AH127" i="4"/>
  <c r="BS170" i="4"/>
  <c r="CP161" i="4"/>
  <c r="CP132" i="4"/>
  <c r="BP186" i="4"/>
  <c r="BO198" i="4"/>
  <c r="AQ178" i="4"/>
  <c r="BS182" i="4"/>
  <c r="CE88" i="4"/>
  <c r="CI144" i="4"/>
  <c r="BG95" i="4"/>
  <c r="CF70" i="4"/>
  <c r="AI119" i="4"/>
  <c r="AQ140" i="4"/>
  <c r="AJ87" i="4"/>
  <c r="BX103" i="4"/>
  <c r="AS194" i="4"/>
  <c r="BA187" i="4"/>
  <c r="AP142" i="4"/>
  <c r="BZ124" i="4"/>
  <c r="AO188" i="4"/>
  <c r="CD145" i="4"/>
  <c r="AF50" i="4"/>
  <c r="AA93" i="4"/>
  <c r="BQ77" i="4"/>
  <c r="AW133" i="4"/>
  <c r="BT111" i="4"/>
  <c r="AZ176" i="4"/>
  <c r="BE185" i="4"/>
  <c r="AU179" i="4"/>
  <c r="BB83" i="4"/>
  <c r="AR132" i="4"/>
  <c r="CQ92" i="4"/>
  <c r="CL125" i="4"/>
  <c r="CP68" i="4"/>
  <c r="CE200" i="4"/>
  <c r="CR90" i="4"/>
  <c r="CB110" i="4"/>
  <c r="CU84" i="4"/>
  <c r="CA45" i="4"/>
  <c r="CT109" i="4"/>
  <c r="CU76" i="4"/>
  <c r="AA165" i="4"/>
  <c r="AY191" i="4"/>
  <c r="BD142" i="4"/>
  <c r="AM126" i="4"/>
  <c r="BA158" i="4"/>
  <c r="BR114" i="4"/>
  <c r="AS160" i="4"/>
  <c r="CS184" i="4"/>
  <c r="CC51" i="4"/>
  <c r="BN125" i="4"/>
  <c r="CF140" i="4"/>
  <c r="BW55" i="4"/>
  <c r="CH44" i="4"/>
  <c r="BO119" i="4"/>
  <c r="AX123" i="4"/>
  <c r="BU49" i="4"/>
  <c r="BW176" i="4"/>
  <c r="BP88" i="4"/>
  <c r="BF133" i="4"/>
  <c r="BN156" i="4"/>
  <c r="CU162" i="4"/>
  <c r="AZ189" i="4"/>
  <c r="BW106" i="4"/>
  <c r="BE184" i="4"/>
  <c r="CA156" i="4"/>
  <c r="BI145" i="4"/>
  <c r="AD191" i="4"/>
  <c r="BB199" i="4"/>
  <c r="AV95" i="4"/>
  <c r="BX162" i="4"/>
  <c r="BL174" i="4"/>
  <c r="CS157" i="4"/>
  <c r="CS151" i="4"/>
  <c r="BE78" i="4"/>
  <c r="AV178" i="4"/>
  <c r="Z153" i="4"/>
  <c r="AE121" i="4"/>
  <c r="CE106" i="4"/>
  <c r="AS152" i="4"/>
  <c r="CR94" i="4"/>
  <c r="AP173" i="4"/>
  <c r="BQ67" i="4"/>
  <c r="BR153" i="4"/>
  <c r="CT116" i="4"/>
  <c r="AW92" i="4"/>
  <c r="BQ131" i="4"/>
  <c r="CI143" i="4"/>
  <c r="AD98" i="4"/>
  <c r="AA53" i="4"/>
  <c r="CR50" i="4"/>
  <c r="BC74" i="4"/>
  <c r="AH125" i="4"/>
  <c r="BX84" i="4"/>
  <c r="BU114" i="4"/>
  <c r="AO96" i="4"/>
  <c r="BC170" i="4"/>
  <c r="CT89" i="4"/>
  <c r="AU192" i="4"/>
  <c r="AT72" i="4"/>
  <c r="CJ185" i="4"/>
  <c r="AE122" i="4"/>
  <c r="BK88" i="4"/>
  <c r="CK139" i="4"/>
  <c r="BV184" i="4"/>
  <c r="CI159" i="4"/>
  <c r="AD139" i="4"/>
  <c r="CK92" i="4"/>
  <c r="BL172" i="4"/>
  <c r="AC154" i="4"/>
  <c r="BE172" i="4"/>
  <c r="CT76" i="4"/>
  <c r="BV164" i="4"/>
  <c r="BC112" i="4"/>
  <c r="BE174" i="4"/>
  <c r="BH187" i="4"/>
  <c r="CL171" i="4"/>
  <c r="CQ90" i="4"/>
  <c r="AM167" i="4"/>
  <c r="BV168" i="4"/>
  <c r="AU169" i="4"/>
  <c r="CM65" i="4"/>
  <c r="AM87" i="4"/>
  <c r="Z63" i="4"/>
  <c r="AH97" i="4"/>
  <c r="BT50" i="4"/>
  <c r="CB147" i="4"/>
  <c r="CG96" i="4"/>
  <c r="BT95" i="4"/>
  <c r="BQ80" i="4"/>
  <c r="CE120" i="4"/>
  <c r="AO157" i="4"/>
  <c r="CU154" i="4"/>
  <c r="AS64" i="4"/>
  <c r="CP165" i="4"/>
  <c r="AS115" i="4"/>
  <c r="AW131" i="4"/>
  <c r="CC75" i="4"/>
  <c r="BT18" i="4"/>
  <c r="BP96" i="4"/>
  <c r="CA104" i="4"/>
  <c r="AI95" i="4"/>
  <c r="AQ110" i="4"/>
  <c r="BQ135" i="4"/>
  <c r="AT112" i="4"/>
  <c r="BY129" i="4"/>
  <c r="BC145" i="4"/>
  <c r="AC201" i="4"/>
  <c r="BU93" i="4"/>
  <c r="BZ53" i="4"/>
  <c r="BE192" i="4"/>
  <c r="AM179" i="4"/>
  <c r="BI77" i="4"/>
  <c r="AK161" i="4"/>
  <c r="AW130" i="4"/>
  <c r="AA162" i="4"/>
  <c r="BO124" i="4"/>
  <c r="AI103" i="4"/>
  <c r="CL89" i="4"/>
  <c r="CJ121" i="4"/>
  <c r="BM86" i="4"/>
  <c r="CG168" i="4"/>
  <c r="AE175" i="4"/>
  <c r="BL148" i="4"/>
  <c r="AL174" i="4"/>
  <c r="AS192" i="4"/>
  <c r="CG148" i="4"/>
  <c r="AE92" i="4"/>
  <c r="CC97" i="4"/>
  <c r="BG133" i="4"/>
  <c r="CB91" i="4"/>
  <c r="CI79" i="4"/>
  <c r="BH110" i="4"/>
  <c r="BH162" i="4"/>
  <c r="CJ142" i="4"/>
  <c r="BN169" i="4"/>
  <c r="CO199" i="4"/>
  <c r="Z154" i="4"/>
  <c r="BP68" i="4"/>
  <c r="BV155" i="4"/>
  <c r="CS185" i="4"/>
  <c r="BQ184" i="4"/>
  <c r="BV121" i="4"/>
  <c r="BF140" i="4"/>
  <c r="AJ136" i="4"/>
  <c r="CQ144" i="4"/>
  <c r="BH157" i="4"/>
  <c r="BI178" i="4"/>
  <c r="CR184" i="4"/>
  <c r="CC45" i="4"/>
  <c r="AU142" i="4"/>
  <c r="CK188" i="4"/>
  <c r="AT133" i="4"/>
  <c r="AE127" i="4"/>
  <c r="BX178" i="4"/>
  <c r="CU149" i="4"/>
  <c r="BP75" i="4"/>
  <c r="AR46" i="4"/>
  <c r="BO181" i="4"/>
  <c r="CE161" i="4"/>
  <c r="AF111" i="4"/>
  <c r="CF53" i="4"/>
  <c r="AZ199" i="4"/>
  <c r="BM151" i="4"/>
  <c r="AI188" i="4"/>
  <c r="BJ84" i="4"/>
  <c r="BT103" i="4"/>
  <c r="AP129" i="4"/>
  <c r="AZ149" i="4"/>
  <c r="CI192" i="4"/>
  <c r="CU151" i="4"/>
  <c r="AY2" i="4"/>
  <c r="CG65" i="4"/>
  <c r="AN181" i="4"/>
  <c r="AP201" i="4"/>
  <c r="BN180" i="4"/>
  <c r="BD155" i="4"/>
  <c r="BN189" i="4"/>
  <c r="CR163" i="4"/>
  <c r="CJ165" i="4"/>
  <c r="CH159" i="4"/>
  <c r="AW120" i="4"/>
  <c r="CB173" i="4"/>
  <c r="BI154" i="4"/>
  <c r="AC146" i="4"/>
  <c r="CN147" i="4"/>
  <c r="AO193" i="4"/>
  <c r="BT180" i="4"/>
  <c r="CE86" i="4"/>
  <c r="AP188" i="4"/>
  <c r="AE176" i="4"/>
  <c r="CK174" i="4"/>
  <c r="BP198" i="4"/>
  <c r="BW47" i="4"/>
  <c r="CI131" i="4"/>
  <c r="BQ118" i="4"/>
  <c r="AR183" i="4"/>
  <c r="AE128" i="4"/>
  <c r="Z146" i="4"/>
  <c r="CR168" i="4"/>
  <c r="CK88" i="4"/>
  <c r="BF125" i="4"/>
  <c r="CE153" i="4"/>
  <c r="BL164" i="4"/>
  <c r="Z192" i="4"/>
  <c r="Z170" i="4"/>
  <c r="BR129" i="4"/>
  <c r="CQ197" i="4"/>
  <c r="BD128" i="4"/>
  <c r="CI176" i="4"/>
  <c r="BO145" i="4"/>
  <c r="CM129" i="4"/>
  <c r="AX88" i="4"/>
  <c r="BV127" i="4"/>
  <c r="CU42" i="4"/>
  <c r="BO69" i="4"/>
  <c r="BP80" i="4"/>
  <c r="AI111" i="4"/>
  <c r="AQ65" i="4"/>
  <c r="CD142" i="4"/>
  <c r="BS38" i="4"/>
  <c r="BZ168" i="4"/>
  <c r="BC154" i="4"/>
  <c r="CR106" i="4"/>
  <c r="CI194" i="4"/>
  <c r="CJ163" i="4"/>
  <c r="AV57" i="4"/>
  <c r="BB57" i="4"/>
  <c r="BH42" i="4"/>
  <c r="AR95" i="4"/>
  <c r="AX61" i="4"/>
  <c r="BI152" i="4"/>
  <c r="AT119" i="4"/>
  <c r="CU104" i="4"/>
  <c r="CR189" i="4"/>
  <c r="CI150" i="4"/>
  <c r="CI155" i="4"/>
  <c r="BB172" i="4"/>
  <c r="BM161" i="4"/>
  <c r="CD146" i="4"/>
  <c r="BB58" i="4"/>
  <c r="BY150" i="4"/>
  <c r="AC98" i="4"/>
  <c r="BU69" i="4"/>
  <c r="CE99" i="4"/>
  <c r="AJ134" i="4"/>
  <c r="AX125" i="4"/>
  <c r="BI176" i="4"/>
  <c r="BT147" i="4"/>
  <c r="AA92" i="4"/>
  <c r="BD125" i="4"/>
  <c r="BY187" i="4"/>
  <c r="CB163" i="4"/>
  <c r="BE2" i="4"/>
  <c r="BR167" i="4"/>
  <c r="CT121" i="4"/>
  <c r="AZ125" i="4"/>
  <c r="CS108" i="4"/>
  <c r="AT175" i="4"/>
  <c r="BQ110" i="4"/>
  <c r="AF91" i="4"/>
  <c r="AF140" i="4"/>
  <c r="CJ176" i="4"/>
  <c r="CE185" i="4"/>
  <c r="BN177" i="4"/>
  <c r="BY136" i="4"/>
  <c r="BI190" i="4"/>
  <c r="CI142" i="4"/>
  <c r="BB192" i="4"/>
  <c r="AN146" i="4"/>
  <c r="BJ197" i="4"/>
  <c r="BU148" i="4"/>
  <c r="CB152" i="4"/>
  <c r="CO2" i="4"/>
  <c r="CK164" i="4"/>
  <c r="BP184" i="4"/>
  <c r="AK187" i="4"/>
  <c r="BO183" i="4"/>
  <c r="CG2" i="4"/>
  <c r="AC124" i="4"/>
  <c r="CG191" i="4"/>
  <c r="BQ84" i="4"/>
  <c r="CP53" i="4"/>
  <c r="AR197" i="4"/>
  <c r="BM175" i="4"/>
  <c r="AJ137" i="4"/>
  <c r="CM128" i="4"/>
  <c r="BO62" i="4"/>
  <c r="BS115" i="4"/>
  <c r="AT176" i="4"/>
  <c r="AJ114" i="4"/>
  <c r="BS119" i="4"/>
  <c r="BE95" i="4"/>
  <c r="CI98" i="4"/>
  <c r="BW123" i="4"/>
  <c r="AF99" i="4"/>
  <c r="CS141" i="4"/>
  <c r="AX108" i="4"/>
  <c r="AJ158" i="4"/>
  <c r="BV82" i="4"/>
  <c r="CR180" i="4"/>
  <c r="AK199" i="4"/>
  <c r="AP105" i="4"/>
  <c r="AS118" i="4"/>
  <c r="BY28" i="4"/>
  <c r="AZ82" i="4"/>
  <c r="BG68" i="4"/>
  <c r="BC156" i="4"/>
  <c r="BF166" i="4"/>
  <c r="CS104" i="4"/>
  <c r="AB92" i="4"/>
  <c r="CU96" i="4"/>
  <c r="AA31" i="4"/>
  <c r="AK107" i="4"/>
  <c r="AD96" i="4"/>
  <c r="AY192" i="4"/>
  <c r="BL71" i="4"/>
  <c r="CH103" i="4"/>
  <c r="BF79" i="4"/>
  <c r="BM169" i="4"/>
  <c r="AN93" i="4"/>
  <c r="CE67" i="4"/>
  <c r="AP144" i="4"/>
  <c r="AK171" i="4"/>
  <c r="CK132" i="4"/>
  <c r="AB195" i="4"/>
  <c r="CR151" i="4"/>
  <c r="AJ157" i="4"/>
  <c r="BO169" i="4"/>
  <c r="CM170" i="4"/>
  <c r="BB185" i="4"/>
  <c r="CC201" i="4"/>
  <c r="BO190" i="4"/>
  <c r="CB84" i="4"/>
  <c r="BG191" i="4"/>
  <c r="BF169" i="4"/>
  <c r="BL103" i="4"/>
  <c r="BF96" i="4"/>
  <c r="BB61" i="4"/>
  <c r="BQ71" i="4"/>
  <c r="CO113" i="4"/>
  <c r="AU93" i="4"/>
  <c r="BP35" i="4"/>
  <c r="AS161" i="4"/>
  <c r="AC187" i="4"/>
  <c r="AD110" i="4"/>
  <c r="CB83" i="4"/>
  <c r="AV169" i="4"/>
  <c r="CM175" i="4"/>
  <c r="Z127" i="4"/>
  <c r="CQ69" i="4"/>
  <c r="AR94" i="4"/>
  <c r="Z175" i="4"/>
  <c r="CA138" i="4"/>
  <c r="BZ104" i="4"/>
  <c r="CQ76" i="4"/>
  <c r="BK198" i="4"/>
  <c r="BK133" i="4"/>
  <c r="BZ139" i="4"/>
  <c r="BU155" i="4"/>
  <c r="AQ188" i="4"/>
  <c r="AA189" i="4"/>
  <c r="BC195" i="4"/>
  <c r="BM176" i="4"/>
  <c r="BG177" i="4"/>
  <c r="BL170" i="4"/>
  <c r="AT164" i="4"/>
  <c r="AU182" i="4"/>
  <c r="BG119" i="4"/>
  <c r="AK123" i="4"/>
  <c r="CF200" i="4"/>
  <c r="CP115" i="4"/>
  <c r="AP155" i="4"/>
  <c r="AK196" i="4"/>
  <c r="AF161" i="4"/>
  <c r="CG139" i="4"/>
  <c r="CD190" i="4"/>
  <c r="CI93" i="4"/>
  <c r="BD164" i="4"/>
  <c r="BM88" i="4"/>
  <c r="BZ190" i="4"/>
  <c r="BD139" i="4"/>
  <c r="CS169" i="4"/>
  <c r="BE65" i="4"/>
  <c r="CO201" i="4"/>
  <c r="AS157" i="4"/>
  <c r="AM91" i="4"/>
  <c r="BW68" i="4"/>
  <c r="BN132" i="4"/>
  <c r="AK138" i="4"/>
  <c r="CD124" i="4"/>
  <c r="AN135" i="4"/>
  <c r="CG166" i="4"/>
  <c r="BD108" i="4"/>
  <c r="AD190" i="4"/>
  <c r="AP191" i="4"/>
  <c r="CA198" i="4"/>
  <c r="AW141" i="4"/>
  <c r="AE116" i="4"/>
  <c r="CD122" i="4"/>
  <c r="AJ198" i="4"/>
  <c r="BH171" i="4"/>
  <c r="CJ160" i="4"/>
  <c r="CI197" i="4"/>
  <c r="AM153" i="4"/>
  <c r="AU74" i="4"/>
  <c r="BG143" i="4"/>
  <c r="CO135" i="4"/>
  <c r="CL139" i="4"/>
  <c r="BM193" i="4"/>
  <c r="BN196" i="4"/>
  <c r="CK176" i="4"/>
  <c r="CO142" i="4"/>
  <c r="CB111" i="4"/>
  <c r="CI195" i="4"/>
  <c r="CF197" i="4"/>
  <c r="BJ165" i="4"/>
  <c r="CO179" i="4"/>
  <c r="BS180" i="4"/>
  <c r="CL200" i="4"/>
  <c r="CG59" i="4"/>
  <c r="BT101" i="4"/>
  <c r="BC100" i="4"/>
  <c r="AK157" i="4"/>
  <c r="AO178" i="4"/>
  <c r="CM201" i="4"/>
  <c r="AS79" i="4"/>
  <c r="BM129" i="4"/>
  <c r="BM83" i="4"/>
  <c r="AZ137" i="4"/>
  <c r="AC152" i="4"/>
  <c r="BC173" i="4"/>
  <c r="BN178" i="4"/>
  <c r="BK162" i="4"/>
  <c r="AD198" i="4"/>
  <c r="BB116" i="4"/>
  <c r="CR148" i="4"/>
  <c r="CT180" i="4"/>
  <c r="AL168" i="4"/>
  <c r="AE195" i="4"/>
  <c r="AB100" i="4"/>
  <c r="BU181" i="4"/>
  <c r="AB193" i="4"/>
  <c r="AC171" i="4"/>
  <c r="AZ68" i="4"/>
  <c r="BJ152" i="4"/>
  <c r="BU157" i="4"/>
  <c r="BA168" i="4"/>
  <c r="AR176" i="4"/>
  <c r="BY124" i="4"/>
  <c r="BQ136" i="4"/>
  <c r="AN89" i="4"/>
  <c r="AN124" i="4"/>
  <c r="AM144" i="4"/>
  <c r="AR144" i="4"/>
  <c r="BD118" i="4"/>
  <c r="AZ159" i="4"/>
  <c r="BZ51" i="4"/>
  <c r="CM168" i="4"/>
  <c r="CJ135" i="4"/>
  <c r="BK64" i="4"/>
  <c r="BC107" i="4"/>
  <c r="CJ201" i="4"/>
  <c r="CI122" i="4"/>
  <c r="CC78" i="4"/>
  <c r="AM106" i="4"/>
  <c r="AI195" i="4"/>
  <c r="CN164" i="4"/>
  <c r="BF171" i="4"/>
  <c r="BJ174" i="4"/>
  <c r="CN159" i="4"/>
  <c r="AT103" i="4"/>
  <c r="BB91" i="4"/>
  <c r="BB104" i="4"/>
  <c r="CJ169" i="4"/>
  <c r="CQ9" i="4"/>
  <c r="BC171" i="4"/>
  <c r="AI83" i="4"/>
  <c r="BN117" i="4"/>
  <c r="CK185" i="4"/>
  <c r="AT80" i="4"/>
  <c r="CT198" i="4"/>
  <c r="BP166" i="4"/>
  <c r="BO142" i="4"/>
  <c r="CJ192" i="4"/>
  <c r="CS150" i="4"/>
  <c r="BB177" i="4"/>
  <c r="AJ105" i="4"/>
  <c r="BM77" i="4"/>
  <c r="BJ144" i="4"/>
  <c r="CM99" i="4"/>
  <c r="BU85" i="4"/>
  <c r="CB59" i="4"/>
  <c r="BV122" i="4"/>
  <c r="AJ95" i="4"/>
  <c r="AD119" i="4"/>
  <c r="BG152" i="4"/>
  <c r="BA137" i="4"/>
  <c r="CC196" i="4"/>
  <c r="CQ56" i="4"/>
  <c r="AM46" i="4"/>
  <c r="BH181" i="4"/>
  <c r="BJ75" i="4"/>
  <c r="CC49" i="4"/>
  <c r="CH81" i="4"/>
  <c r="BC151" i="4"/>
  <c r="BY170" i="4"/>
  <c r="AB198" i="4"/>
  <c r="BD40" i="4"/>
  <c r="BP84" i="4"/>
  <c r="BZ80" i="4"/>
  <c r="AS176" i="4"/>
  <c r="CK140" i="4"/>
  <c r="AP59" i="4"/>
  <c r="CS133" i="4"/>
  <c r="AB190" i="4"/>
  <c r="AW144" i="4"/>
  <c r="AD100" i="4"/>
  <c r="BM190" i="4"/>
  <c r="AI2" i="4"/>
  <c r="CM194" i="4"/>
  <c r="AR71" i="4"/>
  <c r="CB187" i="4"/>
  <c r="BO137" i="4"/>
  <c r="AK186" i="4"/>
  <c r="CT137" i="4"/>
  <c r="BR145" i="4"/>
  <c r="BA62" i="4"/>
  <c r="BY173" i="4"/>
  <c r="BZ85" i="4"/>
  <c r="CF184" i="4"/>
  <c r="CO131" i="4"/>
  <c r="AR58" i="4"/>
  <c r="AY74" i="4"/>
  <c r="BY121" i="4"/>
  <c r="CT123" i="4"/>
  <c r="AE142" i="4"/>
  <c r="AH110" i="4"/>
  <c r="BF168" i="4"/>
  <c r="CU86" i="4"/>
  <c r="BG188" i="4"/>
  <c r="BF115" i="4"/>
  <c r="CL24" i="4"/>
  <c r="BP156" i="4"/>
  <c r="BW201" i="4"/>
  <c r="BO86" i="4"/>
  <c r="BD145" i="4"/>
  <c r="BO184" i="4"/>
  <c r="BY137" i="4"/>
  <c r="AE167" i="4"/>
  <c r="BJ143" i="4"/>
  <c r="AM200" i="4"/>
  <c r="CR109" i="4"/>
  <c r="BN155" i="4"/>
  <c r="BZ110" i="4"/>
  <c r="CF194" i="4"/>
  <c r="CJ104" i="4"/>
  <c r="AQ124" i="4"/>
  <c r="AA111" i="4"/>
  <c r="CT84" i="4"/>
  <c r="BY158" i="4"/>
  <c r="BO161" i="4"/>
  <c r="BI179" i="4"/>
  <c r="CS163" i="4"/>
  <c r="BT13" i="4"/>
  <c r="AS81" i="4"/>
  <c r="BH89" i="4"/>
  <c r="BJ77" i="4"/>
  <c r="BP197" i="4"/>
  <c r="CL71" i="4"/>
  <c r="CQ179" i="4"/>
  <c r="BC83" i="4"/>
  <c r="BL65" i="4"/>
  <c r="BR108" i="4"/>
  <c r="BK104" i="4"/>
  <c r="BJ178" i="4"/>
  <c r="BX136" i="4"/>
  <c r="BE68" i="4"/>
  <c r="CB198" i="4"/>
  <c r="BI62" i="4"/>
  <c r="CF172" i="4"/>
  <c r="AZ60" i="4"/>
  <c r="CN186" i="4"/>
  <c r="AM93" i="4"/>
  <c r="CO177" i="4"/>
  <c r="AM129" i="4"/>
  <c r="BW119" i="4"/>
  <c r="CH194" i="4"/>
  <c r="CS79" i="4"/>
  <c r="CE160" i="4"/>
  <c r="AW72" i="4"/>
  <c r="CH115" i="4"/>
  <c r="BB167" i="4"/>
  <c r="AO126" i="4"/>
  <c r="BV196" i="4"/>
  <c r="CR191" i="4"/>
  <c r="CA143" i="4"/>
  <c r="CC150" i="4"/>
  <c r="AU195" i="4"/>
  <c r="BY26" i="4"/>
  <c r="BI72" i="4"/>
  <c r="BN198" i="4"/>
  <c r="CU152" i="4"/>
  <c r="AP151" i="4"/>
  <c r="BD194" i="4"/>
  <c r="BP109" i="4"/>
  <c r="BA152" i="4"/>
  <c r="BW120" i="4"/>
  <c r="BK136" i="4"/>
  <c r="CA189" i="4"/>
  <c r="BL132" i="4"/>
  <c r="BW136" i="4"/>
  <c r="BJ173" i="4"/>
  <c r="BH129" i="4"/>
  <c r="Z122" i="4"/>
  <c r="BF120" i="4"/>
  <c r="AZ188" i="4"/>
  <c r="BB201" i="4"/>
  <c r="AC190" i="4"/>
  <c r="AU140" i="4"/>
  <c r="AH173" i="4"/>
  <c r="AE87" i="4"/>
  <c r="CJ54" i="4"/>
  <c r="CQ47" i="4"/>
  <c r="AB166" i="4"/>
  <c r="CL134" i="4"/>
  <c r="AU164" i="4"/>
  <c r="CG182" i="4"/>
  <c r="AJ106" i="4"/>
  <c r="CD119" i="4"/>
  <c r="AB123" i="4"/>
  <c r="BH179" i="4"/>
  <c r="CR85" i="4"/>
  <c r="CH132" i="4"/>
  <c r="AZ177" i="4"/>
  <c r="AF196" i="4"/>
  <c r="BN96" i="4"/>
  <c r="AA198" i="4"/>
  <c r="CT24" i="4"/>
  <c r="BJ2" i="4"/>
  <c r="AU145" i="4"/>
  <c r="AO74" i="4"/>
  <c r="BT186" i="4"/>
  <c r="AH153" i="4"/>
  <c r="AB8" i="4"/>
  <c r="BO26" i="4"/>
  <c r="CN46" i="4"/>
  <c r="BQ85" i="4"/>
  <c r="BZ179" i="4"/>
  <c r="BZ89" i="4"/>
  <c r="AZ173" i="4"/>
  <c r="AH114" i="4"/>
  <c r="CN73" i="4"/>
  <c r="AJ86" i="4"/>
  <c r="Z69" i="4"/>
  <c r="CA110" i="4"/>
  <c r="AU105" i="4"/>
  <c r="AD142" i="4"/>
  <c r="BO128" i="4"/>
  <c r="AA73" i="4"/>
  <c r="CT37" i="4"/>
  <c r="AT146" i="4"/>
  <c r="AF142" i="4"/>
  <c r="BX133" i="4"/>
  <c r="AV172" i="4"/>
  <c r="CL201" i="4"/>
  <c r="CC178" i="4"/>
  <c r="CI57" i="4"/>
  <c r="CO188" i="4"/>
  <c r="Z59" i="4"/>
  <c r="CA155" i="4"/>
  <c r="AK96" i="4"/>
  <c r="CK201" i="4"/>
  <c r="AP64" i="4"/>
  <c r="BS108" i="4"/>
  <c r="CT192" i="4"/>
  <c r="AB79" i="4"/>
  <c r="CH169" i="4"/>
  <c r="AC71" i="4"/>
  <c r="AT194" i="4"/>
  <c r="CU121" i="4"/>
  <c r="CP181" i="4"/>
  <c r="CM132" i="4"/>
  <c r="CF110" i="4"/>
  <c r="BC137" i="4"/>
  <c r="CG113" i="4"/>
  <c r="CF199" i="4"/>
  <c r="AX201" i="4"/>
  <c r="CF128" i="4"/>
  <c r="BV125" i="4"/>
  <c r="AB95" i="4"/>
  <c r="CL187" i="4"/>
  <c r="AV156" i="4"/>
  <c r="BU189" i="4"/>
  <c r="BO78" i="4"/>
  <c r="CN37" i="4"/>
  <c r="BC50" i="4"/>
  <c r="AN151" i="4"/>
  <c r="BT174" i="4"/>
  <c r="BL163" i="4"/>
  <c r="BR171" i="4"/>
  <c r="BY189" i="4"/>
  <c r="CP142" i="4"/>
  <c r="AI172" i="4"/>
  <c r="AY116" i="4"/>
  <c r="AH171" i="4"/>
  <c r="AD124" i="4"/>
  <c r="AN144" i="4"/>
  <c r="BA107" i="4"/>
  <c r="BT170" i="4"/>
  <c r="AC149" i="4"/>
  <c r="AW109" i="4"/>
  <c r="CG93" i="4"/>
  <c r="AE141" i="4"/>
  <c r="AI128" i="4"/>
  <c r="BC201" i="4"/>
  <c r="BW198" i="4"/>
  <c r="AR173" i="4"/>
  <c r="BY164" i="4"/>
  <c r="AQ121" i="4"/>
  <c r="BO189" i="4"/>
  <c r="AM97" i="4"/>
  <c r="AR111" i="4"/>
  <c r="AF115" i="4"/>
  <c r="CN74" i="4"/>
  <c r="BZ187" i="4"/>
  <c r="BW155" i="4"/>
  <c r="BF156" i="4"/>
  <c r="CQ171" i="4"/>
  <c r="AS135" i="4"/>
  <c r="CC80" i="4"/>
  <c r="Z132" i="4"/>
  <c r="AC161" i="4"/>
  <c r="BG145" i="4"/>
  <c r="AK151" i="4"/>
  <c r="CB97" i="4"/>
  <c r="CG199" i="4"/>
  <c r="CO123" i="4"/>
  <c r="CL87" i="4"/>
  <c r="CT104" i="4"/>
  <c r="CR178" i="4"/>
  <c r="AT89" i="4"/>
  <c r="BX140" i="4"/>
  <c r="CE154" i="4"/>
  <c r="CG172" i="4"/>
  <c r="AI63" i="4"/>
  <c r="CQ121" i="4"/>
  <c r="BL84" i="4"/>
  <c r="CL97" i="4"/>
  <c r="AT183" i="4"/>
  <c r="BU175" i="4"/>
  <c r="CU127" i="4"/>
  <c r="BC183" i="4"/>
  <c r="BH108" i="4"/>
  <c r="AS107" i="4"/>
  <c r="Z135" i="4"/>
  <c r="AK98" i="4"/>
  <c r="CR156" i="4"/>
  <c r="BW37" i="4"/>
  <c r="CH191" i="4"/>
  <c r="AY181" i="4"/>
  <c r="BM160" i="4"/>
  <c r="BN183" i="4"/>
  <c r="AC163" i="4"/>
  <c r="BY132" i="4"/>
  <c r="AQ98" i="4"/>
  <c r="AO43" i="4"/>
  <c r="BR70" i="4"/>
  <c r="AF66" i="4"/>
  <c r="AP140" i="4"/>
  <c r="BL109" i="4"/>
  <c r="AP156" i="4"/>
  <c r="AJ160" i="4"/>
  <c r="BB139" i="4"/>
  <c r="AW174" i="4"/>
  <c r="BE90" i="4"/>
  <c r="AA154" i="4"/>
  <c r="AX178" i="4"/>
  <c r="CS2" i="4"/>
  <c r="AB140" i="4"/>
  <c r="BV77" i="4"/>
  <c r="CN88" i="4"/>
  <c r="AW74" i="4"/>
  <c r="AV151" i="4"/>
  <c r="CL189" i="4"/>
  <c r="BE118" i="4"/>
  <c r="CI78" i="4"/>
  <c r="BN95" i="4"/>
  <c r="CK128" i="4"/>
  <c r="AI156" i="4"/>
  <c r="AA2" i="4"/>
  <c r="BN49" i="4"/>
  <c r="CJ175" i="4"/>
  <c r="BQ169" i="4"/>
  <c r="BS178" i="4"/>
  <c r="CI147" i="4"/>
  <c r="AA171" i="4"/>
  <c r="AV176" i="4"/>
  <c r="AI143" i="4"/>
  <c r="BQ157" i="4"/>
  <c r="CP122" i="4"/>
  <c r="CP151" i="4"/>
  <c r="CS160" i="4"/>
  <c r="CM127" i="4"/>
  <c r="BH123" i="4"/>
  <c r="AN177" i="4"/>
  <c r="CU101" i="4"/>
  <c r="BN149" i="4"/>
  <c r="BJ135" i="4"/>
  <c r="AD143" i="4"/>
  <c r="CS176" i="4"/>
  <c r="BK186" i="4"/>
  <c r="CH94" i="4"/>
  <c r="Z103" i="4"/>
  <c r="AF164" i="4"/>
  <c r="CD110" i="4"/>
  <c r="AQ106" i="4"/>
  <c r="CR115" i="4"/>
  <c r="BV153" i="4"/>
  <c r="CO99" i="4"/>
  <c r="BP152" i="4"/>
  <c r="BW75" i="4"/>
  <c r="AK73" i="4"/>
  <c r="BD170" i="4"/>
  <c r="CP171" i="4"/>
  <c r="BN187" i="4"/>
  <c r="CU200" i="4"/>
  <c r="AC156" i="4"/>
  <c r="CL165" i="4"/>
  <c r="BR180" i="4"/>
  <c r="CN166" i="4"/>
  <c r="AE191" i="4"/>
  <c r="AP174" i="4"/>
  <c r="AP84" i="4"/>
  <c r="BV154" i="4"/>
  <c r="AW97" i="4"/>
  <c r="Z181" i="4"/>
  <c r="AD179" i="4"/>
  <c r="AW76" i="4"/>
  <c r="AY169" i="4"/>
  <c r="CO61" i="4"/>
  <c r="AI52" i="4"/>
  <c r="BE177" i="4"/>
  <c r="BK123" i="4"/>
  <c r="AI121" i="4"/>
  <c r="CR167" i="4"/>
  <c r="AE136" i="4"/>
  <c r="AI180" i="4"/>
  <c r="CG198" i="4"/>
  <c r="BG174" i="4"/>
  <c r="CQ136" i="4"/>
  <c r="AA193" i="4"/>
  <c r="CO163" i="4"/>
  <c r="CK130" i="4"/>
  <c r="AD105" i="4"/>
  <c r="BF124" i="4"/>
  <c r="BC172" i="4"/>
  <c r="CE52" i="4"/>
  <c r="AM174" i="4"/>
  <c r="CU165" i="4"/>
  <c r="CJ161" i="4"/>
  <c r="BF66" i="4"/>
  <c r="AJ97" i="4"/>
  <c r="BZ192" i="4"/>
  <c r="BV133" i="4"/>
  <c r="CA113" i="4"/>
  <c r="CO105" i="4"/>
  <c r="CT133" i="4"/>
  <c r="BL181" i="4"/>
  <c r="CN177" i="4"/>
  <c r="BX169" i="4"/>
  <c r="BD130" i="4"/>
  <c r="AR199" i="4"/>
  <c r="CN103" i="4"/>
  <c r="CO111" i="4"/>
  <c r="CE173" i="4"/>
  <c r="CC184" i="4"/>
  <c r="AC145" i="4"/>
  <c r="CC101" i="4"/>
  <c r="CM181" i="4"/>
  <c r="CP73" i="4"/>
  <c r="BM105" i="4"/>
  <c r="BV195" i="4"/>
  <c r="BC174" i="4"/>
  <c r="AK112" i="4"/>
  <c r="BF103" i="4"/>
  <c r="AW61" i="4"/>
  <c r="BV105" i="4"/>
  <c r="BM164" i="4"/>
  <c r="AR138" i="4"/>
  <c r="CS146" i="4"/>
  <c r="AA139" i="4"/>
  <c r="BG151" i="4"/>
  <c r="CK158" i="4"/>
  <c r="BC72" i="4"/>
  <c r="BK141" i="4"/>
  <c r="CI4" i="4"/>
  <c r="CC132" i="4"/>
  <c r="CH86" i="4"/>
  <c r="Z92" i="4"/>
  <c r="CH155" i="4"/>
  <c r="CP76" i="4"/>
  <c r="AZ153" i="4"/>
  <c r="AT180" i="4"/>
  <c r="CK98" i="4"/>
  <c r="CS154" i="4"/>
  <c r="CJ177" i="4"/>
  <c r="AZ169" i="4"/>
  <c r="BQ32" i="4"/>
  <c r="CO79" i="4"/>
  <c r="AZ146" i="4"/>
  <c r="AJ107" i="4"/>
  <c r="CM69" i="4"/>
  <c r="CG180" i="4"/>
  <c r="AC81" i="4"/>
  <c r="BL110" i="4"/>
  <c r="AM2" i="4"/>
  <c r="CT147" i="4"/>
  <c r="AL66" i="4"/>
  <c r="BQ181" i="4"/>
  <c r="AC70" i="4"/>
  <c r="BA136" i="4"/>
  <c r="BR158" i="4"/>
  <c r="AS156" i="4"/>
  <c r="Z129" i="4"/>
  <c r="BT133" i="4"/>
  <c r="AM72" i="4"/>
  <c r="BK82" i="4"/>
  <c r="BY177" i="4"/>
  <c r="AD115" i="4"/>
  <c r="BQ154" i="4"/>
  <c r="AE189" i="4"/>
  <c r="CJ190" i="4"/>
  <c r="BQ177" i="4"/>
  <c r="BI149" i="4"/>
  <c r="AN168" i="4"/>
  <c r="BF192" i="4"/>
  <c r="CC111" i="4"/>
  <c r="BV174" i="4"/>
  <c r="AF186" i="4"/>
  <c r="CQ173" i="4"/>
  <c r="BG120" i="4"/>
  <c r="AT156" i="4"/>
  <c r="AK191" i="4"/>
  <c r="CA131" i="4"/>
  <c r="CE118" i="4"/>
  <c r="AW22" i="4"/>
  <c r="AK59" i="4"/>
  <c r="CB116" i="4"/>
  <c r="BG91" i="4"/>
  <c r="CC91" i="4"/>
  <c r="AX75" i="4"/>
  <c r="BL78" i="4"/>
  <c r="CR146" i="4"/>
  <c r="AK159" i="4"/>
  <c r="CJ178" i="4"/>
  <c r="BV106" i="4"/>
  <c r="CT138" i="4"/>
  <c r="BI80" i="4"/>
  <c r="CO120" i="4"/>
  <c r="AL86" i="4"/>
  <c r="CC176" i="4"/>
  <c r="AU177" i="4"/>
  <c r="AR186" i="4"/>
  <c r="CD184" i="4"/>
  <c r="BA129" i="4"/>
  <c r="BA196" i="4"/>
  <c r="BE98" i="4"/>
  <c r="BC75" i="4"/>
  <c r="AL108" i="4"/>
  <c r="CE131" i="4"/>
  <c r="BI90" i="4"/>
  <c r="BP195" i="4"/>
  <c r="AU129" i="4"/>
  <c r="BC122" i="4"/>
  <c r="AO135" i="4"/>
  <c r="AK164" i="4"/>
  <c r="AB43" i="4"/>
  <c r="AY160" i="4"/>
  <c r="CU142" i="4"/>
  <c r="BT138" i="4"/>
  <c r="AC142" i="4"/>
  <c r="BA140" i="4"/>
  <c r="AI165" i="4"/>
  <c r="Z176" i="4"/>
  <c r="CC182" i="4"/>
  <c r="BU105" i="4"/>
  <c r="BJ140" i="4"/>
  <c r="AR130" i="4"/>
  <c r="BY200" i="4"/>
  <c r="AB72" i="4"/>
  <c r="CR87" i="4"/>
  <c r="BG197" i="4"/>
  <c r="CO161" i="4"/>
  <c r="BV109" i="4"/>
  <c r="AR163" i="4"/>
  <c r="CT113" i="4"/>
  <c r="CG174" i="4"/>
  <c r="CE104" i="4"/>
  <c r="CN195" i="4"/>
  <c r="BI191" i="4"/>
  <c r="AL101" i="4"/>
  <c r="AT100" i="4"/>
  <c r="CJ156" i="4"/>
  <c r="BT134" i="4"/>
  <c r="BL138" i="4"/>
  <c r="CO170" i="4"/>
  <c r="AS181" i="4"/>
  <c r="CL195" i="4"/>
  <c r="CN24" i="4"/>
  <c r="AP154" i="4"/>
  <c r="AC130" i="4"/>
  <c r="BV129" i="4"/>
  <c r="BY131" i="4"/>
  <c r="BK201" i="4"/>
  <c r="BT160" i="4"/>
  <c r="AZ89" i="4"/>
  <c r="CP110" i="4"/>
  <c r="BJ170" i="4"/>
  <c r="CD18" i="4"/>
  <c r="AW154" i="4"/>
  <c r="BO125" i="4"/>
  <c r="CT82" i="4"/>
  <c r="AB125" i="4"/>
  <c r="BC38" i="4"/>
  <c r="BU145" i="4"/>
  <c r="AO104" i="4"/>
  <c r="BS94" i="4"/>
  <c r="AL171" i="4"/>
  <c r="AA192" i="4"/>
  <c r="BB114" i="4"/>
  <c r="CU143" i="4"/>
  <c r="BJ188" i="4"/>
  <c r="CS173" i="4"/>
  <c r="CM189" i="4"/>
  <c r="CI178" i="4"/>
  <c r="CR75" i="4"/>
  <c r="BT125" i="4"/>
  <c r="BV180" i="4"/>
  <c r="CC186" i="4"/>
  <c r="AA144" i="4"/>
  <c r="AY136" i="4"/>
  <c r="AC132" i="4"/>
  <c r="AA175" i="4"/>
  <c r="AJ182" i="4"/>
  <c r="AU134" i="4"/>
  <c r="AE94" i="4"/>
  <c r="CB82" i="4"/>
  <c r="BJ185" i="4"/>
  <c r="AV138" i="4"/>
  <c r="CG193" i="4"/>
  <c r="BM133" i="4"/>
  <c r="AD155" i="4"/>
  <c r="BV179" i="4"/>
  <c r="AQ143" i="4"/>
  <c r="BY167" i="4"/>
  <c r="CS89" i="4"/>
  <c r="BQ114" i="4"/>
  <c r="CH145" i="4"/>
  <c r="BB109" i="4"/>
  <c r="BT142" i="4"/>
  <c r="AV182" i="4"/>
  <c r="BZ178" i="4"/>
  <c r="AS190" i="4"/>
  <c r="CF129" i="4"/>
  <c r="CD178" i="4"/>
  <c r="AK201" i="4"/>
  <c r="AO94" i="4"/>
  <c r="Z94" i="4"/>
  <c r="CO94" i="4"/>
  <c r="AK149" i="4"/>
  <c r="BK100" i="4"/>
  <c r="CC141" i="4"/>
  <c r="BZ200" i="4"/>
  <c r="BP163" i="4"/>
  <c r="AJ161" i="4"/>
  <c r="BT200" i="4"/>
  <c r="CF153" i="4"/>
  <c r="AK139" i="4"/>
  <c r="CC122" i="4"/>
  <c r="CT175" i="4"/>
  <c r="CJ2" i="4"/>
  <c r="BM145" i="4"/>
  <c r="BJ164" i="4"/>
  <c r="BC91" i="4"/>
  <c r="CF179" i="4"/>
  <c r="CP124" i="4"/>
  <c r="BP143" i="4"/>
  <c r="AL188" i="4"/>
  <c r="AE162" i="4"/>
  <c r="BQ192" i="4"/>
  <c r="CU115" i="4"/>
  <c r="AS138" i="4"/>
  <c r="AP199" i="4"/>
  <c r="CQ85" i="4"/>
  <c r="AU112" i="4"/>
  <c r="BV187" i="4"/>
  <c r="BE96" i="4"/>
  <c r="CA191" i="4"/>
  <c r="AN165" i="4"/>
  <c r="BT163" i="4"/>
  <c r="CD191" i="4"/>
  <c r="AR107" i="4"/>
  <c r="AE99" i="4"/>
  <c r="BF100" i="4"/>
  <c r="CD100" i="4"/>
  <c r="AA59" i="4"/>
  <c r="CC106" i="4"/>
  <c r="CC194" i="4"/>
  <c r="BH169" i="4"/>
  <c r="AI151" i="4"/>
  <c r="CG183" i="4"/>
  <c r="BL173" i="4"/>
  <c r="AS153" i="4"/>
  <c r="CG201" i="4"/>
  <c r="BP178" i="4"/>
  <c r="BC109" i="4"/>
  <c r="AB173" i="4"/>
  <c r="Z115" i="4"/>
  <c r="AH122" i="4"/>
  <c r="AJ167" i="4"/>
  <c r="BU197" i="4"/>
  <c r="AU135" i="4"/>
  <c r="CK81" i="4"/>
  <c r="Z142" i="4"/>
  <c r="BQ95" i="4"/>
  <c r="CG25" i="4"/>
  <c r="BC181" i="4"/>
  <c r="CF158" i="4"/>
  <c r="BA141" i="4"/>
  <c r="AB67" i="4"/>
  <c r="CD200" i="4"/>
  <c r="AT191" i="4"/>
  <c r="BI150" i="4"/>
  <c r="AX137" i="4"/>
  <c r="AX39" i="4"/>
  <c r="BC26" i="4"/>
  <c r="AX80" i="4"/>
  <c r="BB108" i="4"/>
  <c r="BQ144" i="4"/>
  <c r="BT99" i="4"/>
  <c r="AH93" i="4"/>
  <c r="AH62" i="4"/>
  <c r="AL133" i="4"/>
  <c r="CH185" i="4"/>
  <c r="CF2" i="4"/>
  <c r="BP192" i="4"/>
  <c r="BM120" i="4"/>
  <c r="CT196" i="4"/>
  <c r="AY125" i="4"/>
  <c r="CA70" i="4"/>
  <c r="AK71" i="4"/>
  <c r="BX52" i="4"/>
  <c r="BV186" i="4"/>
  <c r="BC185" i="4"/>
  <c r="CL197" i="4"/>
  <c r="CF113" i="4"/>
  <c r="AI54" i="4"/>
  <c r="AN141" i="4"/>
  <c r="AC198" i="4"/>
  <c r="AN126" i="4"/>
  <c r="AU97" i="4"/>
  <c r="AO166" i="4"/>
  <c r="AQ2" i="4"/>
  <c r="BG65" i="4"/>
  <c r="AK75" i="4"/>
  <c r="BR92" i="4"/>
  <c r="BD191" i="4"/>
  <c r="CB52" i="4"/>
  <c r="CK196" i="4"/>
  <c r="BE170" i="4"/>
  <c r="BM154" i="4"/>
  <c r="CK178" i="4"/>
  <c r="BG82" i="4"/>
  <c r="BE200" i="4"/>
  <c r="BB178" i="4"/>
  <c r="AK80" i="4"/>
  <c r="AE115" i="4"/>
  <c r="BK157" i="4"/>
  <c r="AC175" i="4"/>
  <c r="Z145" i="4"/>
  <c r="BJ72" i="4"/>
  <c r="BQ148" i="4"/>
  <c r="BN190" i="4"/>
  <c r="BY141" i="4"/>
  <c r="AQ185" i="4"/>
  <c r="CB138" i="4"/>
  <c r="CK195" i="4"/>
  <c r="BK189" i="4"/>
  <c r="AZ134" i="4"/>
  <c r="CE68" i="4"/>
  <c r="BG135" i="4"/>
  <c r="BZ140" i="4"/>
  <c r="CD95" i="4"/>
  <c r="BK178" i="4"/>
  <c r="AE186" i="4"/>
  <c r="BP199" i="4"/>
  <c r="AP181" i="4"/>
  <c r="BE57" i="4"/>
  <c r="AD185" i="4"/>
  <c r="CH171" i="4"/>
  <c r="BI70" i="4"/>
  <c r="BU121" i="4"/>
  <c r="CM88" i="4"/>
  <c r="BJ158" i="4"/>
  <c r="AN130" i="4"/>
  <c r="BJ44" i="4"/>
  <c r="AM131" i="4"/>
  <c r="BP94" i="4"/>
  <c r="AY51" i="4"/>
  <c r="AW194" i="4"/>
  <c r="BY41" i="4"/>
  <c r="BV84" i="4"/>
  <c r="AQ175" i="4"/>
  <c r="BX114" i="4"/>
  <c r="BA183" i="4"/>
  <c r="BO192" i="4"/>
  <c r="BO197" i="4"/>
  <c r="CK87" i="4"/>
  <c r="CP169" i="4"/>
  <c r="BU179" i="4"/>
  <c r="CF163" i="4"/>
  <c r="AQ183" i="4"/>
  <c r="AD88" i="4"/>
  <c r="AB119" i="4"/>
  <c r="CA195" i="4"/>
  <c r="CF146" i="4"/>
  <c r="AL120" i="4"/>
  <c r="AL156" i="4"/>
  <c r="Z158" i="4"/>
  <c r="AA190" i="4"/>
  <c r="AM115" i="4"/>
  <c r="CR99" i="4"/>
  <c r="CO149" i="4"/>
  <c r="BE155" i="4"/>
  <c r="BU109" i="4"/>
  <c r="BB194" i="4"/>
  <c r="BW192" i="4"/>
  <c r="AK200" i="4"/>
  <c r="BI69" i="4"/>
  <c r="CU170" i="4"/>
  <c r="BF151" i="4"/>
  <c r="BB65" i="4"/>
  <c r="AK154" i="4"/>
  <c r="AB157" i="4"/>
  <c r="BG178" i="4"/>
  <c r="BD187" i="4"/>
  <c r="Z151" i="4"/>
  <c r="AB131" i="4"/>
  <c r="CQ125" i="4"/>
  <c r="CC113" i="4"/>
  <c r="BB170" i="4"/>
  <c r="AX179" i="4"/>
  <c r="BV151" i="4"/>
  <c r="CB155" i="4"/>
  <c r="CS148" i="4"/>
  <c r="AI200" i="4"/>
  <c r="AL136" i="4"/>
  <c r="AH106" i="4"/>
  <c r="BZ136" i="4"/>
  <c r="AY195" i="4"/>
  <c r="BR197" i="4"/>
  <c r="CQ113" i="4"/>
  <c r="BO191" i="4"/>
  <c r="AX133" i="4"/>
  <c r="BW110" i="4"/>
  <c r="BE134" i="4"/>
  <c r="AT145" i="4"/>
  <c r="CR84" i="4"/>
  <c r="AH140" i="4"/>
  <c r="AY186" i="4"/>
  <c r="CP193" i="4"/>
  <c r="AW193" i="4"/>
  <c r="CM137" i="4"/>
  <c r="CH184" i="4"/>
  <c r="BB84" i="4"/>
  <c r="CH177" i="4"/>
  <c r="BX186" i="4"/>
  <c r="BN102" i="4"/>
  <c r="AD149" i="4"/>
  <c r="CU65" i="4"/>
  <c r="AU101" i="4"/>
  <c r="AD175" i="4"/>
  <c r="BM118" i="4"/>
  <c r="CR133" i="4"/>
  <c r="AK28" i="4"/>
  <c r="AE138" i="4"/>
  <c r="AM158" i="4"/>
  <c r="BA110" i="4"/>
  <c r="CN173" i="4"/>
  <c r="BJ157" i="4"/>
  <c r="CJ196" i="4"/>
  <c r="BC66" i="4"/>
  <c r="BV190" i="4"/>
  <c r="AY73" i="4"/>
  <c r="AJ111" i="4"/>
  <c r="AU117" i="4"/>
  <c r="BI177" i="4"/>
  <c r="AM182" i="4"/>
  <c r="BA184" i="4"/>
  <c r="BT185" i="4"/>
  <c r="AY188" i="4"/>
  <c r="CB159" i="4"/>
  <c r="CC44" i="4"/>
  <c r="AJ188" i="4"/>
  <c r="AI162" i="4"/>
  <c r="BS197" i="4"/>
  <c r="CP157" i="4"/>
  <c r="AN108" i="4"/>
  <c r="CP160" i="4"/>
  <c r="CN185" i="4"/>
  <c r="CT127" i="4"/>
  <c r="AU139" i="4"/>
  <c r="AJ148" i="4"/>
  <c r="AK194" i="4"/>
  <c r="CS187" i="4"/>
  <c r="BG184" i="4"/>
  <c r="CL158" i="4"/>
  <c r="AK163" i="4"/>
  <c r="AT161" i="4"/>
  <c r="BD109" i="4"/>
  <c r="AC136" i="4"/>
  <c r="CA163" i="4"/>
  <c r="BG69" i="4"/>
  <c r="AX99" i="4"/>
  <c r="AK65" i="4"/>
  <c r="AT58" i="4"/>
  <c r="BY120" i="4"/>
  <c r="BN136" i="4"/>
  <c r="AH164" i="4"/>
  <c r="BU143" i="4"/>
  <c r="CS175" i="4"/>
  <c r="BA144" i="4"/>
  <c r="AT115" i="4"/>
  <c r="BT128" i="4"/>
  <c r="BD189" i="4"/>
  <c r="CU196" i="4"/>
  <c r="BH178" i="4"/>
  <c r="AL81" i="4"/>
  <c r="BV200" i="4"/>
  <c r="BI132" i="4"/>
  <c r="BT188" i="4"/>
  <c r="BU119" i="4"/>
  <c r="AE75" i="4"/>
  <c r="BE141" i="4"/>
  <c r="BN142" i="4"/>
  <c r="BO160" i="4"/>
  <c r="AV194" i="4"/>
  <c r="CS63" i="4"/>
  <c r="BJ33" i="4"/>
  <c r="BJ145" i="4"/>
  <c r="AK170" i="4"/>
  <c r="CR172" i="4"/>
  <c r="BR199" i="4"/>
  <c r="BK134" i="4"/>
  <c r="AS147" i="4"/>
  <c r="AE163" i="4"/>
  <c r="AH175" i="4"/>
  <c r="CB166" i="4"/>
  <c r="AD195" i="4"/>
  <c r="AO154" i="4"/>
  <c r="BH167" i="4"/>
  <c r="AH154" i="4"/>
  <c r="AV184" i="4"/>
  <c r="AB127" i="4"/>
  <c r="CJ66" i="4"/>
  <c r="BN59" i="4"/>
  <c r="AK146" i="4"/>
  <c r="BQ172" i="4"/>
  <c r="BH87" i="4"/>
  <c r="AM195" i="4"/>
  <c r="CG194" i="4"/>
  <c r="BA170" i="4"/>
  <c r="AO195" i="4"/>
  <c r="BY122" i="4"/>
  <c r="BT199" i="4"/>
  <c r="AV165" i="4"/>
  <c r="AD78" i="4"/>
  <c r="BB190" i="4"/>
  <c r="BP101" i="4"/>
  <c r="BY180" i="4"/>
  <c r="BZ186" i="4"/>
  <c r="BW60" i="4"/>
  <c r="AV105" i="4"/>
  <c r="AU114" i="4"/>
  <c r="AJ147" i="4"/>
  <c r="BL153" i="4"/>
  <c r="AU181" i="4"/>
  <c r="BM143" i="4"/>
  <c r="AZ114" i="4"/>
  <c r="AS119" i="4"/>
  <c r="CM78" i="4"/>
  <c r="Z111" i="4"/>
  <c r="CP135" i="4"/>
  <c r="AV164" i="4"/>
  <c r="BM74" i="4"/>
  <c r="CP190" i="4"/>
  <c r="CU95" i="4"/>
  <c r="AN174" i="4"/>
  <c r="CQ105" i="4"/>
  <c r="CE143" i="4"/>
  <c r="CH195" i="4"/>
  <c r="CL166" i="4"/>
  <c r="BZ152" i="4"/>
  <c r="CN98" i="4"/>
  <c r="CL84" i="4"/>
  <c r="CG189" i="4"/>
  <c r="CL38" i="4"/>
  <c r="CO71" i="4"/>
  <c r="CK126" i="4"/>
  <c r="AA163" i="4"/>
  <c r="CN168" i="4"/>
  <c r="BJ176" i="4"/>
  <c r="AE192" i="4"/>
  <c r="CF177" i="4"/>
  <c r="AZ98" i="4"/>
  <c r="AM62" i="4"/>
  <c r="Z139" i="4"/>
  <c r="Z52" i="4"/>
  <c r="AW145" i="4"/>
  <c r="AQ84" i="4"/>
  <c r="AL176" i="4"/>
  <c r="CJ101" i="4"/>
  <c r="AS182" i="4"/>
  <c r="AL157" i="4"/>
  <c r="BD78" i="4"/>
  <c r="BF101" i="4"/>
  <c r="BD154" i="4"/>
  <c r="CA196" i="4"/>
  <c r="CE146" i="4"/>
  <c r="BU182" i="4"/>
  <c r="AW108" i="4"/>
  <c r="AE86" i="4"/>
  <c r="AK95" i="4"/>
  <c r="AO151" i="4"/>
  <c r="BZ122" i="4"/>
  <c r="BS175" i="4"/>
  <c r="CH129" i="4"/>
  <c r="BI101" i="4"/>
  <c r="BQ164" i="4"/>
  <c r="AV148" i="4"/>
  <c r="CU141" i="4"/>
  <c r="BT196" i="4"/>
  <c r="BP72" i="4"/>
  <c r="BT88" i="4"/>
  <c r="AH152" i="4"/>
  <c r="BU192" i="4"/>
  <c r="AI150" i="4"/>
  <c r="AP108" i="4"/>
  <c r="CO51" i="4"/>
  <c r="BF188" i="4"/>
  <c r="BH148" i="4"/>
  <c r="AL160" i="4"/>
  <c r="BP173" i="4"/>
  <c r="AA99" i="4"/>
  <c r="CD148" i="4"/>
  <c r="AU162" i="4"/>
  <c r="BE164" i="4"/>
  <c r="CA88" i="4"/>
  <c r="CC65" i="4"/>
  <c r="CO108" i="4"/>
  <c r="CA165" i="4"/>
  <c r="CG171" i="4"/>
  <c r="AW67" i="4"/>
  <c r="BJ191" i="4"/>
  <c r="BT190" i="4"/>
  <c r="AS148" i="4"/>
  <c r="AV179" i="4"/>
  <c r="BE129" i="4"/>
  <c r="CM182" i="4"/>
  <c r="CR150" i="4"/>
  <c r="BM187" i="4"/>
  <c r="AI189" i="4"/>
  <c r="BI147" i="4"/>
  <c r="AY140" i="4"/>
  <c r="BL171" i="4"/>
  <c r="BV182" i="4"/>
  <c r="CK144" i="4"/>
  <c r="BF80" i="4"/>
  <c r="AQ184" i="4"/>
  <c r="AE145" i="4"/>
  <c r="BT177" i="4"/>
  <c r="AX132" i="4"/>
  <c r="AB181" i="4"/>
  <c r="AW155" i="4"/>
  <c r="BL52" i="4"/>
  <c r="CG103" i="4"/>
  <c r="BK96" i="4"/>
  <c r="BZ156" i="4"/>
  <c r="AI94" i="4"/>
  <c r="CS91" i="4"/>
  <c r="Z138" i="4"/>
  <c r="AL172" i="4"/>
  <c r="AR133" i="4"/>
  <c r="CM121" i="4"/>
  <c r="BO92" i="4"/>
  <c r="CN133" i="4"/>
  <c r="BT113" i="4"/>
  <c r="CF87" i="4"/>
  <c r="AT167" i="4"/>
  <c r="CF139" i="4"/>
  <c r="CB176" i="4"/>
  <c r="BJ80" i="4"/>
  <c r="BH63" i="4"/>
  <c r="AQ127" i="4"/>
  <c r="CD61" i="4"/>
  <c r="CL132" i="4"/>
  <c r="AK155" i="4"/>
  <c r="AY190" i="4"/>
  <c r="AN200" i="4"/>
  <c r="CJ86" i="4"/>
  <c r="CN62" i="4"/>
  <c r="BZ188" i="4"/>
  <c r="CF182" i="4"/>
  <c r="AF156" i="4"/>
  <c r="CI45" i="4"/>
  <c r="AA77" i="4"/>
  <c r="AM101" i="4"/>
  <c r="CB132" i="4"/>
  <c r="CC136" i="4"/>
  <c r="BY154" i="4"/>
  <c r="BK183" i="4"/>
  <c r="CP129" i="4"/>
  <c r="BT45" i="4"/>
  <c r="CO197" i="4"/>
  <c r="BO98" i="4"/>
  <c r="BY117" i="4"/>
  <c r="BQ179" i="4"/>
  <c r="BA162" i="4"/>
  <c r="BW117" i="4"/>
  <c r="AS133" i="4"/>
  <c r="CL77" i="4"/>
  <c r="BC200" i="4"/>
  <c r="CJ123" i="4"/>
  <c r="CT177" i="4"/>
  <c r="AA80" i="4"/>
  <c r="Z144" i="4"/>
  <c r="BD175" i="4"/>
  <c r="CT182" i="4"/>
  <c r="AB13" i="4"/>
  <c r="CP40" i="4"/>
  <c r="BV123" i="4"/>
  <c r="CD42" i="4"/>
  <c r="BE81" i="4"/>
  <c r="BJ93" i="4"/>
  <c r="BH191" i="4"/>
  <c r="AL153" i="4"/>
  <c r="CP114" i="4"/>
  <c r="CD163" i="4"/>
  <c r="CF114" i="4"/>
  <c r="BA40" i="4"/>
  <c r="CJ182" i="4"/>
  <c r="AK82" i="4"/>
  <c r="AN101" i="4"/>
  <c r="BS176" i="4"/>
  <c r="CP192" i="4"/>
  <c r="BB112" i="4"/>
  <c r="BO106" i="4"/>
  <c r="BF146" i="4"/>
  <c r="CC102" i="4"/>
  <c r="CB107" i="4"/>
  <c r="CF162" i="4"/>
  <c r="CF185" i="4"/>
  <c r="BN23" i="4"/>
  <c r="BW97" i="4"/>
  <c r="CG94" i="4"/>
  <c r="BH140" i="4"/>
  <c r="BL165" i="4"/>
  <c r="AU132" i="4"/>
  <c r="AZ180" i="4"/>
  <c r="BO175" i="4"/>
  <c r="AZ105" i="4"/>
  <c r="AT98" i="4"/>
  <c r="AB141" i="4"/>
  <c r="AJ196" i="4"/>
  <c r="CT79" i="4"/>
  <c r="AF109" i="4"/>
  <c r="CT83" i="4"/>
  <c r="AB121" i="4"/>
  <c r="BT124" i="4"/>
  <c r="BX55" i="4"/>
  <c r="CT146" i="4"/>
  <c r="BX138" i="4"/>
  <c r="BH164" i="4"/>
  <c r="AE185" i="4"/>
  <c r="AR2" i="4"/>
  <c r="AC103" i="4"/>
  <c r="AB69" i="4"/>
  <c r="CC71" i="4"/>
  <c r="BA97" i="4"/>
  <c r="BK120" i="4"/>
  <c r="BV79" i="4"/>
  <c r="AY149" i="4"/>
  <c r="BS171" i="4"/>
  <c r="BP63" i="4"/>
  <c r="AN52" i="4"/>
  <c r="AF118" i="4"/>
  <c r="CS178" i="4"/>
  <c r="AK195" i="4"/>
  <c r="BX66" i="4"/>
  <c r="BD196" i="4"/>
  <c r="CA147" i="4"/>
  <c r="CR139" i="4"/>
  <c r="CF173" i="4"/>
  <c r="AN90" i="4"/>
  <c r="AZ87" i="4"/>
  <c r="BF175" i="4"/>
  <c r="CG117" i="4"/>
  <c r="AL154" i="4"/>
  <c r="AT143" i="4"/>
  <c r="CM33" i="4"/>
  <c r="AN99" i="4"/>
  <c r="BG158" i="4"/>
  <c r="AK137" i="4"/>
  <c r="BF160" i="4"/>
  <c r="AA114" i="4"/>
  <c r="AR61" i="4"/>
  <c r="Z182" i="4"/>
  <c r="AA197" i="4"/>
  <c r="CC189" i="4"/>
  <c r="BY151" i="4"/>
  <c r="CM177" i="4"/>
  <c r="BX106" i="4"/>
  <c r="CK187" i="4"/>
  <c r="BU161" i="4"/>
  <c r="AH180" i="4"/>
  <c r="CF190" i="4"/>
  <c r="BE186" i="4"/>
  <c r="AR192" i="4"/>
  <c r="CU103" i="4"/>
  <c r="BI134" i="4"/>
  <c r="BX193" i="4"/>
  <c r="CI75" i="4"/>
  <c r="AO133" i="4"/>
  <c r="BK84" i="4"/>
  <c r="AR28" i="4"/>
  <c r="AA60" i="4"/>
  <c r="BR152" i="4"/>
  <c r="BQ191" i="4"/>
  <c r="CS113" i="4"/>
  <c r="BV156" i="4"/>
  <c r="CG104" i="4"/>
  <c r="AY64" i="4"/>
  <c r="AV150" i="4"/>
  <c r="AX149" i="4"/>
  <c r="AP115" i="4"/>
  <c r="BV193" i="4"/>
  <c r="BH69" i="4"/>
  <c r="BR31" i="4"/>
  <c r="CH189" i="4"/>
  <c r="AT188" i="4"/>
  <c r="BB36" i="4"/>
  <c r="CG107" i="4"/>
  <c r="AR124" i="4"/>
  <c r="AH116" i="4"/>
  <c r="CR192" i="4"/>
  <c r="BG137" i="4"/>
  <c r="AU131" i="4"/>
  <c r="CN197" i="4"/>
  <c r="BB187" i="4"/>
  <c r="CH119" i="4"/>
  <c r="CF107" i="4"/>
  <c r="CG187" i="4"/>
  <c r="AT120" i="4"/>
  <c r="BO59" i="4"/>
  <c r="BG19" i="4"/>
  <c r="CB104" i="4"/>
  <c r="AT134" i="4"/>
  <c r="Z126" i="4"/>
  <c r="BA159" i="4"/>
  <c r="BU149" i="4"/>
  <c r="BP115" i="4"/>
  <c r="BK156" i="4"/>
  <c r="BS172" i="4"/>
  <c r="BC175" i="4"/>
  <c r="CF39" i="4"/>
  <c r="AL148" i="4"/>
  <c r="BQ74" i="4"/>
  <c r="BQ146" i="4"/>
  <c r="BF73" i="4"/>
  <c r="BZ146" i="4"/>
  <c r="CQ178" i="4"/>
  <c r="AL189" i="4"/>
  <c r="AT99" i="4"/>
  <c r="AZ119" i="4"/>
  <c r="Z105" i="4"/>
  <c r="BE179" i="4"/>
  <c r="BC113" i="4"/>
  <c r="AF191" i="4"/>
  <c r="AD200" i="4"/>
  <c r="AV147" i="4"/>
  <c r="AV159" i="4"/>
  <c r="AQ74" i="4"/>
  <c r="BG112" i="4"/>
  <c r="AF34" i="4"/>
  <c r="CH193" i="4"/>
  <c r="CN152" i="4"/>
  <c r="AB146" i="4"/>
  <c r="CP144" i="4"/>
  <c r="BS100" i="4"/>
  <c r="CO164" i="4"/>
  <c r="AJ173" i="4"/>
  <c r="BD197" i="4"/>
  <c r="BG123" i="4"/>
  <c r="CQ25" i="4"/>
  <c r="AQ151" i="4"/>
  <c r="AP132" i="4"/>
  <c r="AX183" i="4"/>
  <c r="CO69" i="4"/>
  <c r="AH151" i="4"/>
  <c r="AQ194" i="4"/>
  <c r="CL186" i="4"/>
  <c r="AX128" i="4"/>
  <c r="BH67" i="4"/>
  <c r="BZ63" i="4"/>
  <c r="CM90" i="4"/>
  <c r="CJ179" i="4"/>
  <c r="CD90" i="4"/>
  <c r="CC159" i="4"/>
  <c r="CM29" i="4"/>
  <c r="CQ98" i="4"/>
  <c r="BS158" i="4"/>
  <c r="CR134" i="4"/>
  <c r="BW76" i="4"/>
  <c r="BR142" i="4"/>
  <c r="BY93" i="4"/>
  <c r="CP179" i="4"/>
  <c r="BI161" i="4"/>
  <c r="AM123" i="4"/>
  <c r="CS170" i="4"/>
  <c r="AU185" i="4"/>
  <c r="BY146" i="4"/>
  <c r="BR156" i="4"/>
  <c r="BX176" i="4"/>
  <c r="AK53" i="4"/>
  <c r="AS88" i="4"/>
  <c r="BN167" i="4"/>
  <c r="BS191" i="4"/>
  <c r="AF136" i="4"/>
  <c r="CF98" i="4"/>
  <c r="AN169" i="4"/>
  <c r="AK118" i="4"/>
  <c r="AD153" i="4"/>
  <c r="CD188" i="4"/>
  <c r="CL176" i="4"/>
  <c r="CN134" i="4"/>
  <c r="AS167" i="4"/>
  <c r="CF104" i="4"/>
  <c r="CH186" i="4"/>
  <c r="CA115" i="4"/>
  <c r="CR193" i="4"/>
  <c r="CQ176" i="4"/>
  <c r="BA120" i="4"/>
  <c r="BO90" i="4"/>
  <c r="CS136" i="4"/>
  <c r="BS136" i="4"/>
  <c r="BZ164" i="4"/>
  <c r="CE134" i="4"/>
  <c r="AU196" i="4"/>
  <c r="BH138" i="4"/>
  <c r="AL114" i="4"/>
  <c r="BZ114" i="4"/>
  <c r="BO156" i="4"/>
  <c r="AM181" i="4"/>
  <c r="BX200" i="4"/>
  <c r="CE121" i="4"/>
  <c r="CF91" i="4"/>
  <c r="BV142" i="4"/>
  <c r="CN83" i="4"/>
  <c r="CE102" i="4"/>
  <c r="BJ154" i="4"/>
  <c r="CM155" i="4"/>
  <c r="AD201" i="4"/>
  <c r="AR154" i="4"/>
  <c r="AE193" i="4"/>
  <c r="BQ194" i="4"/>
  <c r="AV186" i="4"/>
  <c r="AL94" i="4"/>
  <c r="AQ171" i="4"/>
  <c r="AC196" i="4"/>
  <c r="BQ163" i="4"/>
  <c r="AW148" i="4"/>
  <c r="AV132" i="4"/>
  <c r="AU168" i="4"/>
  <c r="AO124" i="4"/>
  <c r="AW129" i="4"/>
  <c r="BP111" i="4"/>
  <c r="CF149" i="4"/>
  <c r="AW94" i="4"/>
  <c r="CF43" i="4"/>
  <c r="AO52" i="4"/>
  <c r="BF118" i="4"/>
  <c r="BE103" i="4"/>
  <c r="AA54" i="4"/>
  <c r="CE194" i="4"/>
  <c r="AU77" i="4"/>
  <c r="AQ128" i="4"/>
  <c r="CG188" i="4"/>
  <c r="BX184" i="4"/>
  <c r="CU197" i="4"/>
  <c r="AU174" i="4"/>
  <c r="CG116" i="4"/>
  <c r="BA147" i="4"/>
  <c r="AI93" i="4"/>
  <c r="AR165" i="4"/>
  <c r="BG96" i="4"/>
  <c r="CM185" i="4"/>
  <c r="AC140" i="4"/>
  <c r="CS194" i="4"/>
  <c r="CA200" i="4"/>
  <c r="CA125" i="4"/>
  <c r="CH165" i="4"/>
  <c r="BX158" i="4"/>
  <c r="AQ112" i="4"/>
  <c r="AW110" i="4"/>
  <c r="AZ130" i="4"/>
  <c r="BK182" i="4"/>
  <c r="AH179" i="4"/>
  <c r="BF127" i="4"/>
  <c r="CQ156" i="4"/>
  <c r="AC185" i="4"/>
  <c r="BY168" i="4"/>
  <c r="CG181" i="4"/>
  <c r="BO153" i="4"/>
  <c r="AU143" i="4"/>
  <c r="AC115" i="4"/>
  <c r="CB192" i="4"/>
  <c r="AE198" i="4"/>
  <c r="CT191" i="4"/>
  <c r="AY185" i="4"/>
  <c r="AD164" i="4"/>
  <c r="CT166" i="4"/>
  <c r="BM135" i="4"/>
  <c r="CB201" i="4"/>
  <c r="CK106" i="4"/>
  <c r="AI120" i="4"/>
  <c r="CD96" i="4"/>
  <c r="AF86" i="4"/>
  <c r="AA200" i="4"/>
  <c r="AV154" i="4"/>
  <c r="CC140" i="4"/>
  <c r="BG149" i="4"/>
  <c r="CH196" i="4"/>
  <c r="BL97" i="4"/>
  <c r="BO115" i="4"/>
  <c r="AU125" i="4"/>
  <c r="AZ183" i="4"/>
  <c r="Z2" i="4"/>
  <c r="AW121" i="4"/>
  <c r="CK172" i="4"/>
  <c r="CR158" i="4"/>
  <c r="BU177" i="4"/>
  <c r="AH130" i="4"/>
  <c r="AV118" i="4"/>
  <c r="CL107" i="4"/>
  <c r="AC133" i="4"/>
  <c r="AZ161" i="4"/>
  <c r="BA143" i="4"/>
  <c r="AU186" i="4"/>
  <c r="BU2" i="4"/>
  <c r="BK102" i="4"/>
  <c r="CT42" i="4"/>
  <c r="AD183" i="4"/>
  <c r="AF149" i="4"/>
  <c r="CI191" i="4"/>
  <c r="CE191" i="4"/>
  <c r="AV163" i="4"/>
  <c r="BF136" i="4"/>
  <c r="BZ143" i="4"/>
  <c r="BG138" i="4"/>
  <c r="AI181" i="4"/>
  <c r="CI173" i="4"/>
  <c r="CO189" i="4"/>
  <c r="BI200" i="4"/>
  <c r="BJ172" i="4"/>
  <c r="BE176" i="4"/>
  <c r="BT173" i="4"/>
  <c r="CU188" i="4"/>
  <c r="AU98" i="4"/>
  <c r="BZ113" i="4"/>
  <c r="CU153" i="4"/>
  <c r="BC143" i="4"/>
  <c r="AN153" i="4"/>
  <c r="CQ114" i="4"/>
  <c r="BV177" i="4"/>
  <c r="AE194" i="4"/>
  <c r="CF54" i="4"/>
  <c r="CI148" i="4"/>
  <c r="BC130" i="4"/>
  <c r="AE150" i="4"/>
  <c r="BG77" i="4"/>
  <c r="AO79" i="4"/>
  <c r="BF102" i="4"/>
  <c r="BR178" i="4"/>
  <c r="AC83" i="4"/>
  <c r="CR181" i="4"/>
  <c r="AL62" i="4"/>
  <c r="AV185" i="4"/>
  <c r="CJ97" i="4"/>
  <c r="CN128" i="4"/>
  <c r="BH159" i="4"/>
  <c r="AR65" i="4"/>
  <c r="AK29" i="4"/>
  <c r="AI77" i="4"/>
  <c r="AW79" i="4"/>
  <c r="AE190" i="4"/>
  <c r="AA43" i="4"/>
  <c r="CO59" i="4"/>
  <c r="CU116" i="4"/>
  <c r="AN149" i="4"/>
  <c r="Z133" i="4"/>
  <c r="CT118" i="4"/>
  <c r="Z128" i="4"/>
  <c r="AS185" i="4"/>
  <c r="CG136" i="4"/>
  <c r="CD152" i="4"/>
  <c r="BU68" i="4"/>
  <c r="BR161" i="4"/>
  <c r="BW137" i="4"/>
  <c r="AB75" i="4"/>
  <c r="CK171" i="4"/>
  <c r="CT152" i="4"/>
  <c r="BT198" i="4"/>
  <c r="BP122" i="4"/>
  <c r="AP91" i="4"/>
  <c r="AM173" i="4"/>
  <c r="AF189" i="4"/>
  <c r="BP133" i="4"/>
  <c r="AK126" i="4"/>
  <c r="BH168" i="4"/>
  <c r="CG147" i="4"/>
  <c r="CO187" i="4"/>
  <c r="BR164" i="4"/>
  <c r="AZ144" i="4"/>
  <c r="BR141" i="4"/>
  <c r="AC94" i="4"/>
  <c r="BN94" i="4"/>
  <c r="BD153" i="4"/>
  <c r="BG170" i="4"/>
  <c r="CJ122" i="4"/>
  <c r="BA60" i="4"/>
  <c r="BT69" i="4"/>
  <c r="AW124" i="4"/>
  <c r="CN90" i="4"/>
  <c r="AL137" i="4"/>
  <c r="CJ171" i="4"/>
  <c r="BE146" i="4"/>
  <c r="BV201" i="4"/>
  <c r="BA160" i="4"/>
  <c r="CG99" i="4"/>
  <c r="BW160" i="4"/>
  <c r="AO169" i="4"/>
  <c r="CS107" i="4"/>
  <c r="CP189" i="4"/>
  <c r="CQ170" i="4"/>
  <c r="AM80" i="4"/>
  <c r="CI196" i="4"/>
  <c r="AP196" i="4"/>
  <c r="AR175" i="4"/>
  <c r="BU162" i="4"/>
  <c r="BU132" i="4"/>
  <c r="AU159" i="4"/>
  <c r="BU156" i="4"/>
  <c r="AE169" i="4"/>
  <c r="CU100" i="4"/>
  <c r="BJ182" i="4"/>
  <c r="AR191" i="4"/>
  <c r="BI189" i="4"/>
  <c r="BD116" i="4"/>
  <c r="CN87" i="4"/>
  <c r="BP138" i="4"/>
  <c r="BM188" i="4"/>
  <c r="CM50" i="4"/>
  <c r="CB69" i="4"/>
  <c r="AZ83" i="4"/>
  <c r="BG141" i="4"/>
  <c r="CS110" i="4"/>
  <c r="BF147" i="4"/>
  <c r="CI109" i="4"/>
  <c r="BQ197" i="4"/>
  <c r="AN116" i="4"/>
  <c r="AM112" i="4"/>
  <c r="BY186" i="4"/>
  <c r="AB178" i="4"/>
  <c r="AV75" i="4"/>
  <c r="CJ164" i="4"/>
  <c r="CQ198" i="4"/>
  <c r="BF180" i="4"/>
  <c r="BO193" i="4"/>
  <c r="BX81" i="4"/>
  <c r="AF125" i="4"/>
  <c r="AO146" i="4"/>
  <c r="BS131" i="4"/>
  <c r="AA182" i="4"/>
  <c r="BA26" i="4"/>
  <c r="CE169" i="4"/>
  <c r="CF144" i="4"/>
  <c r="BR182" i="4"/>
  <c r="AA172" i="4"/>
  <c r="BT159" i="4"/>
  <c r="BJ62" i="4"/>
  <c r="BA2" i="4"/>
  <c r="BQ162" i="4"/>
  <c r="CH198" i="4"/>
  <c r="AB138" i="4"/>
  <c r="CF119" i="4"/>
  <c r="CL192" i="4"/>
  <c r="CC126" i="4"/>
  <c r="CC94" i="4"/>
  <c r="AV76" i="4"/>
  <c r="BA32" i="4"/>
  <c r="AI122" i="4"/>
  <c r="AV77" i="4"/>
  <c r="AF124" i="4"/>
  <c r="BV126" i="4"/>
  <c r="AY127" i="4"/>
  <c r="CB143" i="4"/>
  <c r="BE93" i="4"/>
  <c r="AW167" i="4"/>
  <c r="BW87" i="4"/>
  <c r="AR112" i="4"/>
  <c r="CP172" i="4"/>
  <c r="BA192" i="4"/>
  <c r="BQ105" i="4"/>
  <c r="AC126" i="4"/>
  <c r="BK179" i="4"/>
  <c r="BE195" i="4"/>
  <c r="BX183" i="4"/>
  <c r="BH170" i="4"/>
  <c r="AJ144" i="4"/>
  <c r="AH138" i="4"/>
  <c r="BR198" i="4"/>
  <c r="BH98" i="4"/>
  <c r="AZ184" i="4"/>
  <c r="CU138" i="4"/>
  <c r="AW162" i="4"/>
  <c r="BY116" i="4"/>
  <c r="AP184" i="4"/>
  <c r="BY147" i="4"/>
  <c r="BM196" i="4"/>
  <c r="AF194" i="4"/>
  <c r="CM146" i="4"/>
  <c r="BQ127" i="4"/>
  <c r="BH201" i="4"/>
  <c r="AH141" i="4"/>
  <c r="BV8" i="4"/>
  <c r="AI112" i="4"/>
  <c r="CB124" i="4"/>
  <c r="BX139" i="4"/>
  <c r="AB156" i="4"/>
  <c r="BX108" i="4"/>
  <c r="CR155" i="4"/>
  <c r="AW189" i="4"/>
  <c r="CL11" i="4"/>
  <c r="BO140" i="4"/>
  <c r="AU155" i="4"/>
  <c r="BG189" i="4"/>
  <c r="AX86" i="4"/>
  <c r="BD201" i="4"/>
  <c r="BD99" i="4"/>
  <c r="BY152" i="4"/>
  <c r="CF187" i="4"/>
  <c r="CU2" i="4"/>
  <c r="CI170" i="4"/>
  <c r="BD172" i="4"/>
  <c r="CC55" i="4"/>
  <c r="AQ191" i="4"/>
  <c r="BW121" i="4"/>
  <c r="CP97" i="4"/>
  <c r="CP170" i="4"/>
  <c r="AD160" i="4"/>
  <c r="AR97" i="4"/>
  <c r="BZ167" i="4"/>
  <c r="BS153" i="4"/>
  <c r="AN63" i="4"/>
  <c r="CR176" i="4"/>
  <c r="BN110" i="4"/>
  <c r="CN157" i="4"/>
  <c r="BS105" i="4"/>
  <c r="BX120" i="4"/>
  <c r="CO152" i="4"/>
  <c r="BR107" i="4"/>
  <c r="BT187" i="4"/>
  <c r="AL158" i="4"/>
  <c r="BK76" i="4"/>
  <c r="AO182" i="4"/>
  <c r="AO200" i="4"/>
  <c r="AW152" i="4"/>
  <c r="AQ165" i="4"/>
  <c r="BF172" i="4"/>
  <c r="BV53" i="4"/>
  <c r="BR104" i="4"/>
  <c r="AF2" i="4"/>
  <c r="AF179" i="4"/>
  <c r="BD199" i="4"/>
  <c r="AT157" i="4"/>
  <c r="CI193" i="4"/>
  <c r="AM155" i="4"/>
  <c r="BG157" i="4"/>
  <c r="BY128" i="4"/>
  <c r="CJ150" i="4"/>
  <c r="BQ90" i="4"/>
  <c r="AQ176" i="4"/>
  <c r="BD59" i="4"/>
  <c r="AW89" i="4"/>
  <c r="BZ23" i="4"/>
  <c r="BA74" i="4"/>
  <c r="CD112" i="4"/>
  <c r="BF200" i="4"/>
  <c r="BL191" i="4"/>
  <c r="CJ138" i="4"/>
  <c r="BA113" i="4"/>
  <c r="CL188" i="4"/>
  <c r="AM124" i="4"/>
  <c r="BH151" i="4"/>
  <c r="AY145" i="4"/>
  <c r="BE125" i="4"/>
  <c r="BV143" i="4"/>
  <c r="CL126" i="4"/>
  <c r="BC98" i="4"/>
  <c r="AY148" i="4"/>
  <c r="AK175" i="4"/>
  <c r="BM157" i="4"/>
  <c r="CI187" i="4"/>
  <c r="BH198" i="4"/>
  <c r="AV133" i="4"/>
  <c r="AI173" i="4"/>
  <c r="CF38" i="4"/>
  <c r="CU59" i="4"/>
  <c r="BH165" i="4"/>
  <c r="AX145" i="4"/>
  <c r="CK198" i="4"/>
  <c r="CA175" i="4"/>
  <c r="BM177" i="4"/>
  <c r="BC123" i="4"/>
  <c r="CB157" i="4"/>
  <c r="AM198" i="4"/>
  <c r="CF171" i="4"/>
  <c r="CP200" i="4"/>
  <c r="AT197" i="4"/>
  <c r="BS139" i="4"/>
  <c r="BU147" i="4"/>
  <c r="BG146" i="4"/>
  <c r="AI91" i="4"/>
  <c r="AF17" i="4"/>
  <c r="CB117" i="4"/>
  <c r="AP176" i="4"/>
  <c r="BA56" i="4"/>
  <c r="AY159" i="4"/>
  <c r="AL113" i="4"/>
  <c r="BS193" i="4"/>
  <c r="AO141" i="4"/>
  <c r="BD146" i="4"/>
  <c r="AH187" i="4"/>
  <c r="BA127" i="4"/>
  <c r="BN109" i="4"/>
  <c r="BU97" i="4"/>
  <c r="AS91" i="4"/>
  <c r="BG80" i="4"/>
  <c r="AU45" i="4"/>
  <c r="AP133" i="4"/>
  <c r="CM118" i="4"/>
  <c r="CT160" i="4"/>
  <c r="BX77" i="4"/>
  <c r="BT168" i="4"/>
  <c r="Z97" i="4"/>
  <c r="AZ175" i="4"/>
  <c r="AS117" i="4"/>
  <c r="BE175" i="4"/>
  <c r="BW164" i="4"/>
  <c r="AX154" i="4"/>
  <c r="AC160" i="4"/>
  <c r="CA197" i="4"/>
  <c r="CA141" i="4"/>
  <c r="AX151" i="4"/>
  <c r="AL63" i="4"/>
  <c r="Z164" i="4"/>
  <c r="CT168" i="4"/>
  <c r="AI178" i="4"/>
  <c r="CN93" i="4"/>
  <c r="CI73" i="4"/>
  <c r="BG153" i="4"/>
  <c r="AO128" i="4"/>
  <c r="AT110" i="4"/>
  <c r="BK81" i="4"/>
  <c r="CE183" i="4"/>
  <c r="BB131" i="4"/>
  <c r="BI87" i="4"/>
  <c r="BX58" i="4"/>
  <c r="CR153" i="4"/>
  <c r="AY81" i="4"/>
  <c r="CG101" i="4"/>
  <c r="CM166" i="4"/>
  <c r="AD173" i="4"/>
  <c r="CB129" i="4"/>
  <c r="AZ133" i="4"/>
  <c r="CG163" i="4"/>
  <c r="BL167" i="4"/>
  <c r="BI174" i="4"/>
  <c r="AC110" i="4"/>
  <c r="BF154" i="4"/>
  <c r="CI90" i="4"/>
  <c r="AX180" i="4"/>
  <c r="BX159" i="4"/>
  <c r="BG97" i="4"/>
  <c r="AH161" i="4"/>
  <c r="BP146" i="4"/>
  <c r="AS134" i="4"/>
  <c r="AZ136" i="4"/>
  <c r="CK192" i="4"/>
  <c r="BO64" i="4"/>
  <c r="BD168" i="4"/>
  <c r="BE140" i="4"/>
  <c r="CP87" i="4"/>
  <c r="BT195" i="4"/>
  <c r="CS140" i="4"/>
  <c r="AV155" i="4"/>
  <c r="BY176" i="4"/>
  <c r="AK147" i="4"/>
  <c r="AQ104" i="4"/>
  <c r="CL72" i="4"/>
  <c r="AF130" i="4"/>
  <c r="AX72" i="4"/>
  <c r="CH139" i="4"/>
  <c r="CB81" i="4"/>
  <c r="AD181" i="4"/>
  <c r="CL137" i="4"/>
  <c r="CO171" i="4"/>
  <c r="AS62" i="4"/>
  <c r="CA92" i="4"/>
  <c r="AJ62" i="4"/>
  <c r="BF72" i="4"/>
  <c r="BH96" i="4"/>
  <c r="BJ189" i="4"/>
  <c r="AJ88" i="4"/>
  <c r="AD133" i="4"/>
  <c r="CE70" i="4"/>
  <c r="AK117" i="4"/>
  <c r="BR179" i="4"/>
  <c r="AF98" i="4"/>
  <c r="CM148" i="4"/>
  <c r="BU198" i="4"/>
  <c r="AQ201" i="4"/>
  <c r="AZ170" i="4"/>
  <c r="BE151" i="4"/>
  <c r="AU78" i="4"/>
  <c r="BQ117" i="4"/>
  <c r="BK127" i="4"/>
  <c r="CL112" i="4"/>
  <c r="BB140" i="4"/>
  <c r="CQ200" i="4"/>
  <c r="CM138" i="4"/>
  <c r="AP189" i="4"/>
  <c r="CA152" i="4"/>
  <c r="AI136" i="4"/>
  <c r="BX168" i="4"/>
  <c r="BN135" i="4"/>
  <c r="CH199" i="4"/>
  <c r="AZ193" i="4"/>
  <c r="BU164" i="4"/>
  <c r="BN171" i="4"/>
  <c r="AA169" i="4"/>
  <c r="AZ196" i="4"/>
  <c r="AF174" i="4"/>
  <c r="Z108" i="4"/>
  <c r="AZ61" i="4"/>
  <c r="CM135" i="4"/>
  <c r="BF108" i="4"/>
  <c r="AB84" i="4"/>
  <c r="CL157" i="4"/>
  <c r="AZ171" i="4"/>
  <c r="BU186" i="4"/>
  <c r="BT164" i="4"/>
  <c r="AZ132" i="4"/>
  <c r="BX163" i="4"/>
  <c r="AI169" i="4"/>
  <c r="AN102" i="4"/>
  <c r="BW184" i="4"/>
  <c r="BY198" i="4"/>
  <c r="CJ198" i="4"/>
  <c r="CQ42" i="4"/>
  <c r="AL159" i="4"/>
  <c r="BR194" i="4"/>
  <c r="BY169" i="4"/>
  <c r="BN191" i="4"/>
  <c r="CP180" i="4"/>
  <c r="AD118" i="4"/>
  <c r="AE172" i="4"/>
  <c r="CI149" i="4"/>
  <c r="AY172" i="4"/>
  <c r="BF191" i="4"/>
  <c r="AN47" i="4"/>
  <c r="CU191" i="4"/>
  <c r="AC78" i="4"/>
  <c r="BA157" i="4"/>
  <c r="CT142" i="4"/>
  <c r="BH104" i="4"/>
  <c r="BM180" i="4"/>
  <c r="CU80" i="4"/>
  <c r="BS132" i="4"/>
  <c r="AY100" i="4"/>
  <c r="CE65" i="4"/>
  <c r="AE125" i="4"/>
  <c r="AL125" i="4"/>
  <c r="BR122" i="4"/>
  <c r="AO160" i="4"/>
  <c r="AC199" i="4"/>
  <c r="BE194" i="4"/>
  <c r="CP134" i="4"/>
  <c r="AZ42" i="4"/>
  <c r="CC142" i="4"/>
  <c r="CT151" i="4"/>
  <c r="CS201" i="4"/>
  <c r="BU99" i="4"/>
  <c r="CK168" i="4"/>
  <c r="AY126" i="4"/>
  <c r="CH138" i="4"/>
  <c r="CQ174" i="4"/>
  <c r="BA59" i="4"/>
  <c r="BE130" i="4"/>
  <c r="BP153" i="4"/>
  <c r="AC189" i="4"/>
  <c r="AW187" i="4"/>
  <c r="CA119" i="4"/>
  <c r="CC168" i="4"/>
  <c r="AW136" i="4"/>
  <c r="CK78" i="4"/>
  <c r="AR140" i="4"/>
  <c r="BS159" i="4"/>
  <c r="CD83" i="4"/>
  <c r="BT77" i="4"/>
  <c r="AR120" i="4"/>
  <c r="AF131" i="4"/>
  <c r="AV197" i="4"/>
  <c r="BH66" i="4"/>
  <c r="AF163" i="4"/>
  <c r="AO191" i="4"/>
  <c r="BS109" i="4"/>
  <c r="AQ129" i="4"/>
  <c r="CL104" i="4"/>
  <c r="AS184" i="4"/>
  <c r="AO127" i="4"/>
  <c r="CK189" i="4"/>
  <c r="AU2" i="4"/>
  <c r="BD111" i="4"/>
  <c r="CR183" i="4"/>
  <c r="CB74" i="4"/>
  <c r="CK99" i="4"/>
  <c r="BP119" i="4"/>
  <c r="AS100" i="4"/>
  <c r="AP200" i="4"/>
  <c r="CO168" i="4"/>
  <c r="BR143" i="4"/>
  <c r="CO143" i="4"/>
  <c r="CG146" i="4"/>
  <c r="CH143" i="4"/>
  <c r="AN148" i="4"/>
  <c r="BB147" i="4"/>
  <c r="CT186" i="4"/>
  <c r="AA110" i="4"/>
  <c r="BY2" i="4"/>
  <c r="CK117" i="4"/>
  <c r="CK129" i="4"/>
  <c r="BI102" i="4"/>
  <c r="AW201" i="4"/>
  <c r="AI190" i="4"/>
  <c r="CH74" i="4"/>
  <c r="BH193" i="4"/>
  <c r="AE182" i="4"/>
  <c r="BA177" i="4"/>
  <c r="BU75" i="4"/>
  <c r="BU187" i="4"/>
  <c r="AS200" i="4"/>
  <c r="BV90" i="4"/>
  <c r="CS137" i="4"/>
  <c r="CP201" i="4"/>
  <c r="CC200" i="4"/>
  <c r="AQ43" i="4"/>
  <c r="BR168" i="4"/>
  <c r="BR148" i="4"/>
  <c r="BJ78" i="4"/>
  <c r="BQ171" i="4"/>
  <c r="BS117" i="4"/>
  <c r="AS73" i="4"/>
  <c r="AT149" i="4"/>
  <c r="BD177" i="4"/>
  <c r="AV158" i="4"/>
  <c r="CC193" i="4"/>
  <c r="AW172" i="4"/>
  <c r="AY141" i="4"/>
  <c r="CO158" i="4"/>
  <c r="CB151" i="4"/>
  <c r="CS22" i="4"/>
  <c r="AR93" i="4"/>
  <c r="CN201" i="4"/>
  <c r="CM2" i="4"/>
  <c r="AW178" i="4"/>
  <c r="CK142" i="4"/>
  <c r="BR83" i="4"/>
  <c r="AA84" i="4"/>
  <c r="BS189" i="4"/>
  <c r="AK160" i="4"/>
  <c r="BD131" i="4"/>
  <c r="CS59" i="4"/>
  <c r="AE58" i="4"/>
  <c r="BQ63" i="4"/>
  <c r="AE112" i="4"/>
  <c r="AK79" i="4"/>
  <c r="AY138" i="4"/>
  <c r="CO146" i="4"/>
  <c r="CQ100" i="4"/>
  <c r="AI101" i="4"/>
  <c r="BM99" i="4"/>
  <c r="CN165" i="4"/>
  <c r="AM161" i="4"/>
  <c r="BC136" i="4"/>
  <c r="BP102" i="4"/>
  <c r="BQ193" i="4"/>
  <c r="CA95" i="4"/>
  <c r="AA113" i="4"/>
  <c r="CL111" i="4"/>
  <c r="BD112" i="4"/>
  <c r="Z194" i="4"/>
  <c r="BD140" i="4"/>
  <c r="BM106" i="4"/>
  <c r="BG73" i="4"/>
  <c r="Z177" i="4"/>
  <c r="AR127" i="4"/>
  <c r="CM162" i="4"/>
  <c r="AV124" i="4"/>
  <c r="AI177" i="4"/>
  <c r="AD157" i="4"/>
  <c r="AN164" i="4"/>
  <c r="BN128" i="4"/>
  <c r="BA166" i="4"/>
  <c r="CM158" i="4"/>
  <c r="BO68" i="4"/>
  <c r="AP55" i="4"/>
  <c r="AX191" i="4"/>
  <c r="CH147" i="4"/>
  <c r="AZ157" i="4"/>
  <c r="BY195" i="4"/>
  <c r="BA176" i="4"/>
  <c r="CJ187" i="4"/>
  <c r="BI158" i="4"/>
  <c r="BO118" i="4"/>
  <c r="AW127" i="4"/>
  <c r="AY80" i="4"/>
  <c r="BX190" i="4"/>
  <c r="CH174" i="4"/>
  <c r="AN147" i="4"/>
  <c r="AJ174" i="4"/>
  <c r="AC73" i="4"/>
  <c r="AD131" i="4"/>
  <c r="AI183" i="4"/>
  <c r="BO79" i="4"/>
  <c r="BM170" i="4"/>
  <c r="AN199" i="4"/>
  <c r="AT83" i="4"/>
  <c r="BO127" i="4"/>
  <c r="CN71" i="4"/>
  <c r="BD182" i="4"/>
  <c r="AD159" i="4"/>
  <c r="BV148" i="4"/>
  <c r="CR118" i="4"/>
  <c r="AW199" i="4"/>
  <c r="BA194" i="4"/>
  <c r="AS98" i="4"/>
  <c r="CB134" i="4"/>
  <c r="BP136" i="4"/>
  <c r="CP195" i="4"/>
  <c r="CA153" i="4"/>
  <c r="CG156" i="4"/>
  <c r="BG115" i="4"/>
  <c r="BQ59" i="4"/>
  <c r="BS186" i="4"/>
  <c r="AX143" i="4"/>
  <c r="BY72" i="4"/>
  <c r="CM178" i="4"/>
  <c r="BA133" i="4"/>
  <c r="BP188" i="4"/>
  <c r="AB39" i="4"/>
  <c r="BD104" i="4"/>
  <c r="AN57" i="4"/>
  <c r="CP188" i="4"/>
  <c r="BR65" i="4"/>
  <c r="CC171" i="4"/>
  <c r="BL131" i="4"/>
  <c r="AU165" i="4"/>
  <c r="AN87" i="4"/>
  <c r="BA190" i="4"/>
  <c r="BW128" i="4"/>
  <c r="AY135" i="4"/>
  <c r="AX153" i="4"/>
  <c r="CJ188" i="4"/>
  <c r="CI201" i="4"/>
  <c r="AW107" i="4"/>
  <c r="AQ126" i="4"/>
  <c r="CF100" i="4"/>
  <c r="AH165" i="4"/>
  <c r="BA95" i="4"/>
  <c r="AX142" i="4"/>
  <c r="BD141" i="4"/>
  <c r="AA65" i="4"/>
  <c r="BP142" i="4"/>
  <c r="CT2" i="4"/>
  <c r="BY175" i="4"/>
  <c r="BQ126" i="4"/>
  <c r="CT163" i="4"/>
  <c r="Z80" i="4"/>
  <c r="AX198" i="4"/>
  <c r="CR198" i="4"/>
  <c r="CP133" i="4"/>
  <c r="AY111" i="4"/>
  <c r="BP157" i="4"/>
  <c r="AU136" i="4"/>
  <c r="BQ200" i="4"/>
  <c r="AK102" i="4"/>
  <c r="AC135" i="4"/>
  <c r="AM191" i="4"/>
  <c r="BX146" i="4"/>
  <c r="CT122" i="4"/>
  <c r="CB131" i="4"/>
  <c r="BJ190" i="4"/>
  <c r="AM139" i="4"/>
  <c r="CQ157" i="4"/>
  <c r="CC188" i="4"/>
  <c r="BI99" i="4"/>
  <c r="AB68" i="4"/>
  <c r="AT148" i="4"/>
  <c r="BV181" i="4"/>
  <c r="BM132" i="4"/>
  <c r="CS64" i="4"/>
  <c r="BS141" i="4"/>
  <c r="CP78" i="4"/>
  <c r="CF180" i="4"/>
  <c r="BS74" i="4"/>
  <c r="BU178" i="4"/>
  <c r="CO91" i="4"/>
  <c r="BK163" i="4"/>
  <c r="CL183" i="4"/>
  <c r="CU189" i="4"/>
  <c r="AE157" i="4"/>
  <c r="CJ134" i="4"/>
  <c r="CC166" i="4"/>
  <c r="BA175" i="4"/>
  <c r="CS156" i="4"/>
  <c r="BE199" i="4"/>
  <c r="CU120" i="4"/>
  <c r="CO134" i="4"/>
  <c r="CL106" i="4"/>
  <c r="BS110" i="4"/>
  <c r="CK143" i="4"/>
  <c r="AZ77" i="4"/>
  <c r="AZ97" i="4"/>
  <c r="AT128" i="4"/>
  <c r="BF155" i="4"/>
  <c r="AS177" i="4"/>
  <c r="BB176" i="4"/>
  <c r="AZ99" i="4"/>
  <c r="CL128" i="4"/>
  <c r="CP166" i="4"/>
  <c r="BH120" i="4"/>
  <c r="BD68" i="4"/>
  <c r="AY72" i="4"/>
  <c r="BT136" i="4"/>
  <c r="AD152" i="4"/>
  <c r="AN193" i="4"/>
  <c r="BK86" i="4"/>
  <c r="BT71" i="4"/>
  <c r="AW84" i="4"/>
  <c r="BZ129" i="4"/>
  <c r="CP26" i="4"/>
  <c r="CN117" i="4"/>
  <c r="AH182" i="4"/>
  <c r="AJ185" i="4"/>
  <c r="CA185" i="4"/>
  <c r="AX156" i="4"/>
  <c r="AN192" i="4"/>
  <c r="BJ137" i="4"/>
  <c r="CI88" i="4"/>
  <c r="BI187" i="4"/>
  <c r="AH155" i="4"/>
  <c r="AM37" i="4"/>
  <c r="AO90" i="4"/>
  <c r="CK108" i="4"/>
  <c r="BI148" i="4"/>
  <c r="BI135" i="4"/>
  <c r="BA167" i="4"/>
  <c r="CS76" i="4"/>
  <c r="AQ102" i="4"/>
  <c r="CS102" i="4"/>
  <c r="AA168" i="4"/>
  <c r="CI169" i="4"/>
  <c r="BM182" i="4"/>
  <c r="BZ2" i="4"/>
  <c r="BK184" i="4"/>
  <c r="CI86" i="4"/>
  <c r="AO138" i="4"/>
  <c r="AD154" i="4"/>
  <c r="CP131" i="4"/>
  <c r="BL200" i="4"/>
  <c r="BB137" i="4"/>
  <c r="AE171" i="4"/>
  <c r="BP112" i="4"/>
  <c r="AS114" i="4"/>
  <c r="CO174" i="4"/>
  <c r="AX186" i="4"/>
  <c r="CJ197" i="4"/>
  <c r="AS85" i="4"/>
  <c r="CL141" i="4"/>
  <c r="AQ64" i="4"/>
  <c r="AW188" i="4"/>
  <c r="AS109" i="4"/>
  <c r="CH187" i="4"/>
  <c r="BV112" i="4"/>
  <c r="CO148" i="4"/>
  <c r="Z49" i="4"/>
  <c r="AO185" i="4"/>
  <c r="BD93" i="4"/>
  <c r="AH162" i="4"/>
  <c r="AL146" i="4"/>
  <c r="BM2" i="4"/>
  <c r="CE78" i="4"/>
  <c r="AH181" i="4"/>
  <c r="BW138" i="4"/>
  <c r="BB158" i="4"/>
  <c r="AC107" i="4"/>
  <c r="AR86" i="4"/>
  <c r="BR60" i="4"/>
  <c r="CH175" i="4"/>
  <c r="BV185" i="4"/>
  <c r="BU184" i="4"/>
  <c r="BK175" i="4"/>
  <c r="AQ168" i="4"/>
  <c r="CK151" i="4"/>
  <c r="BN172" i="4"/>
  <c r="CN196" i="4"/>
  <c r="AZ53" i="4"/>
  <c r="BP87" i="4"/>
  <c r="CC61" i="4"/>
  <c r="AP114" i="4"/>
  <c r="BG93" i="4"/>
  <c r="AT200" i="4"/>
  <c r="CA149" i="4"/>
  <c r="AZ62" i="4"/>
  <c r="AM159" i="4"/>
  <c r="CB195" i="4"/>
  <c r="AA158" i="4"/>
  <c r="BP172" i="4"/>
  <c r="AD132" i="4"/>
  <c r="AU150" i="4"/>
  <c r="BP113" i="4"/>
  <c r="BE161" i="4"/>
  <c r="CL142" i="4"/>
  <c r="BD37" i="4"/>
  <c r="BX150" i="4"/>
  <c r="CF156" i="4"/>
  <c r="AR105" i="4"/>
  <c r="CI174" i="4"/>
  <c r="CC164" i="4"/>
  <c r="BV160" i="4"/>
  <c r="BW134" i="4"/>
  <c r="AJ135" i="4"/>
  <c r="CB90" i="4"/>
  <c r="BW130" i="4"/>
  <c r="AL167" i="4"/>
  <c r="CM191" i="4"/>
  <c r="AM104" i="4"/>
  <c r="BG193" i="4"/>
  <c r="AK176" i="4"/>
  <c r="BT194" i="4"/>
  <c r="AH101" i="4"/>
  <c r="AK162" i="4"/>
  <c r="BN112" i="4"/>
  <c r="AA186" i="4"/>
  <c r="BD147" i="4"/>
  <c r="BT183" i="4"/>
  <c r="CE62" i="4"/>
  <c r="CF111" i="4"/>
  <c r="BU158" i="4"/>
  <c r="CU134" i="4"/>
  <c r="AJ116" i="4"/>
  <c r="BT192" i="4"/>
  <c r="BG196" i="4"/>
  <c r="BV128" i="4"/>
  <c r="BB150" i="4"/>
  <c r="BX191" i="4"/>
  <c r="AF183" i="4"/>
  <c r="AK172" i="4"/>
  <c r="CJ22" i="4"/>
  <c r="BZ141" i="4"/>
  <c r="CR182" i="4"/>
  <c r="CD171" i="4"/>
  <c r="CN146" i="4"/>
  <c r="CC154" i="4"/>
  <c r="CU201" i="4"/>
  <c r="BP67" i="4"/>
  <c r="BB119" i="4"/>
  <c r="AO197" i="4"/>
  <c r="AU199" i="4"/>
  <c r="BB138" i="4"/>
  <c r="CQ145" i="4"/>
  <c r="CR179" i="4"/>
  <c r="BI86" i="4"/>
  <c r="CE163" i="4"/>
  <c r="CB144" i="4"/>
  <c r="CO122" i="4"/>
  <c r="BK144" i="4"/>
  <c r="CP138" i="4"/>
  <c r="Z166" i="4"/>
  <c r="CJ6" i="4"/>
  <c r="AW98" i="4"/>
  <c r="BX101" i="4"/>
  <c r="BZ193" i="4"/>
  <c r="Z174" i="4"/>
  <c r="BF46" i="4"/>
  <c r="BC127" i="4"/>
  <c r="CF161" i="4"/>
  <c r="AE109" i="4"/>
  <c r="AJ155" i="4"/>
  <c r="AH176" i="4"/>
  <c r="BI83" i="4"/>
  <c r="CD130" i="4"/>
  <c r="AI198" i="4"/>
  <c r="AT96" i="4"/>
  <c r="BV140" i="4"/>
  <c r="AJ130" i="4"/>
  <c r="BI160" i="4"/>
  <c r="BJ122" i="4"/>
  <c r="AK178" i="4"/>
  <c r="BU199" i="4"/>
  <c r="CE144" i="4"/>
  <c r="CC165" i="4"/>
  <c r="AQ160" i="4"/>
  <c r="CP81" i="4"/>
  <c r="BN174" i="4"/>
  <c r="BZ174" i="4"/>
  <c r="BQ134" i="4"/>
  <c r="AN171" i="4"/>
  <c r="AS103" i="4"/>
  <c r="AW149" i="4"/>
  <c r="CM136" i="4"/>
  <c r="AV175" i="4"/>
  <c r="BI195" i="4"/>
  <c r="CF147" i="4"/>
  <c r="CF103" i="4"/>
  <c r="AZ128" i="4"/>
  <c r="BN113" i="4"/>
  <c r="AO131" i="4"/>
  <c r="AM52" i="4"/>
  <c r="AQ197" i="4"/>
  <c r="BW173" i="4"/>
  <c r="BA90" i="4"/>
  <c r="BM186" i="4"/>
  <c r="BE115" i="4"/>
  <c r="CF63" i="4"/>
  <c r="AV127" i="4"/>
  <c r="BP200" i="4"/>
  <c r="AX152" i="4"/>
  <c r="BO173" i="4"/>
  <c r="AU130" i="4"/>
  <c r="AU176" i="4"/>
  <c r="BI144" i="4"/>
  <c r="AK44" i="4"/>
  <c r="CE165" i="4"/>
  <c r="AT182" i="4"/>
  <c r="BY139" i="4"/>
  <c r="BF162" i="4"/>
  <c r="AJ98" i="4"/>
  <c r="CE117" i="4"/>
  <c r="Z196" i="4"/>
  <c r="CM167" i="4"/>
  <c r="CO83" i="4"/>
  <c r="AD194" i="4"/>
  <c r="AE154" i="4"/>
  <c r="BL166" i="4"/>
  <c r="CO196" i="4"/>
  <c r="BE99" i="4"/>
  <c r="CK157" i="4"/>
  <c r="CT143" i="4"/>
  <c r="AI154" i="4"/>
  <c r="CU179" i="4"/>
  <c r="CL150" i="4"/>
  <c r="AB160" i="4"/>
  <c r="BH2" i="4"/>
  <c r="BF173" i="4"/>
  <c r="CO88" i="4"/>
  <c r="AP103" i="4"/>
  <c r="AR34" i="4"/>
  <c r="CN150" i="4"/>
  <c r="BG99" i="4"/>
  <c r="AZ174" i="4"/>
  <c r="CQ147" i="4"/>
  <c r="BL156" i="4"/>
  <c r="CI146" i="4"/>
  <c r="CB193" i="4"/>
  <c r="AN97" i="4"/>
  <c r="CL182" i="4"/>
  <c r="CF143" i="4"/>
  <c r="CL121" i="4"/>
  <c r="AD138" i="4"/>
  <c r="BV147" i="4"/>
  <c r="CG122" i="4"/>
  <c r="BX187" i="4"/>
  <c r="CT184" i="4"/>
  <c r="BG92" i="4"/>
  <c r="CO195" i="4"/>
  <c r="AK106" i="4"/>
  <c r="BT107" i="4"/>
  <c r="CJ162" i="4"/>
  <c r="BZ144" i="4"/>
  <c r="CI179" i="4"/>
  <c r="CG132" i="4"/>
  <c r="BN200" i="4"/>
  <c r="BQ96" i="4"/>
  <c r="BA164" i="4"/>
  <c r="AK166" i="4"/>
  <c r="CJ125" i="4"/>
  <c r="AE139" i="4"/>
  <c r="CS186" i="4"/>
  <c r="AH186" i="4"/>
  <c r="BS95" i="4"/>
  <c r="AE111" i="4"/>
  <c r="AR137" i="4"/>
  <c r="BS70" i="4"/>
  <c r="AN187" i="4"/>
  <c r="AD156" i="4"/>
  <c r="CM74" i="4"/>
  <c r="AT92" i="4"/>
  <c r="AO112" i="4"/>
  <c r="BO89" i="4"/>
  <c r="CB136" i="4"/>
  <c r="BJ59" i="4"/>
  <c r="AU178" i="4"/>
  <c r="CB196" i="4"/>
  <c r="BG172" i="4"/>
  <c r="BP175" i="4"/>
  <c r="BI113" i="4"/>
  <c r="CU110" i="4"/>
  <c r="AC200" i="4"/>
  <c r="AP171" i="4"/>
  <c r="CC144" i="4"/>
  <c r="BK69" i="4"/>
  <c r="AH119" i="4"/>
  <c r="CJ120" i="4"/>
  <c r="AC113" i="4"/>
  <c r="AI139" i="4"/>
  <c r="AC93" i="4"/>
  <c r="BS146" i="4"/>
  <c r="BX197" i="4"/>
  <c r="AD168" i="4"/>
  <c r="AL98" i="4"/>
  <c r="AX89" i="4"/>
  <c r="BP137" i="4"/>
  <c r="BO39" i="4"/>
  <c r="BE138" i="4"/>
  <c r="BK171" i="4"/>
  <c r="BR103" i="4"/>
  <c r="CI40" i="4"/>
  <c r="CN110" i="4"/>
  <c r="BF2" i="4"/>
  <c r="CK71" i="4"/>
  <c r="BP42" i="4"/>
  <c r="AC148" i="4"/>
  <c r="CB102" i="4"/>
  <c r="BL147" i="4"/>
  <c r="AY109" i="4"/>
  <c r="CI130" i="4"/>
  <c r="CU45" i="4"/>
  <c r="CE199" i="4"/>
  <c r="CJ103" i="4"/>
  <c r="CK116" i="4"/>
  <c r="BR195" i="4"/>
  <c r="CA193" i="4"/>
  <c r="BM197" i="4"/>
  <c r="BW151" i="4"/>
  <c r="AK188" i="4"/>
  <c r="CJ200" i="4"/>
  <c r="CH151" i="4"/>
  <c r="BJ156" i="4"/>
  <c r="CH178" i="4"/>
  <c r="CS97" i="4"/>
  <c r="BI92" i="4"/>
  <c r="BX160" i="4"/>
  <c r="BM181" i="4"/>
  <c r="AP198" i="4"/>
  <c r="BD171" i="4"/>
  <c r="CU177" i="4"/>
  <c r="AF151" i="4"/>
  <c r="AO177" i="4"/>
  <c r="BW153" i="4"/>
  <c r="AO147" i="4"/>
  <c r="CN198" i="4"/>
  <c r="AS44" i="4"/>
  <c r="AT86" i="4"/>
  <c r="BZ96" i="4"/>
  <c r="AI79" i="4"/>
  <c r="CM169" i="4"/>
  <c r="BZ153" i="4"/>
  <c r="AX19" i="4"/>
  <c r="CS121" i="4"/>
  <c r="BA181" i="4"/>
  <c r="BY142" i="4"/>
  <c r="AR201" i="4"/>
  <c r="BT165" i="4"/>
  <c r="AM114" i="4"/>
  <c r="BF165" i="4"/>
  <c r="AE126" i="4"/>
  <c r="BB111" i="4"/>
  <c r="BP124" i="4"/>
  <c r="BM57" i="4"/>
  <c r="BU74" i="4"/>
  <c r="AV171" i="4"/>
  <c r="CB145" i="4"/>
  <c r="BW182" i="4"/>
  <c r="CI141" i="4"/>
  <c r="CE111" i="4"/>
  <c r="CI71" i="4"/>
  <c r="BI197" i="4"/>
  <c r="AD171" i="4"/>
  <c r="AU100" i="4"/>
  <c r="CJ114" i="4"/>
  <c r="BJ177" i="4"/>
  <c r="AI141" i="4"/>
  <c r="CD195" i="4"/>
  <c r="CT188" i="4"/>
  <c r="CP152" i="4"/>
  <c r="CH2" i="4"/>
  <c r="CU163" i="4"/>
  <c r="CR73" i="4"/>
  <c r="BR162" i="4"/>
  <c r="AF199" i="4"/>
  <c r="BL157" i="4"/>
  <c r="BW161" i="4"/>
  <c r="AA157" i="4"/>
  <c r="AP197" i="4"/>
  <c r="AM201" i="4"/>
  <c r="BQ121" i="4"/>
  <c r="CD182" i="4"/>
  <c r="BL196" i="4"/>
  <c r="AI110" i="4"/>
  <c r="CP185" i="4"/>
  <c r="BR149" i="4"/>
  <c r="AM170" i="4"/>
  <c r="CB70" i="4"/>
  <c r="BR127" i="4"/>
  <c r="Z195" i="4"/>
  <c r="BX130" i="4"/>
  <c r="CE141" i="4"/>
  <c r="AK167" i="4"/>
  <c r="BC140" i="4"/>
  <c r="BH154" i="4"/>
  <c r="BI103" i="4"/>
  <c r="BU133" i="4"/>
  <c r="BR184" i="4"/>
  <c r="BZ127" i="4"/>
  <c r="AI193" i="4"/>
  <c r="BG8" i="4"/>
  <c r="BX131" i="4"/>
  <c r="BS174" i="4"/>
  <c r="BJ146" i="4"/>
  <c r="AO144" i="4"/>
  <c r="AF172" i="4"/>
  <c r="BS185" i="4"/>
  <c r="AM133" i="4"/>
  <c r="BT41" i="4"/>
  <c r="AH60" i="4"/>
  <c r="AQ29" i="4"/>
  <c r="AJ78" i="4"/>
  <c r="CD136" i="4"/>
  <c r="BT189" i="4"/>
  <c r="CC105" i="4"/>
  <c r="AO187" i="4"/>
  <c r="AT172" i="4"/>
  <c r="BF63" i="4"/>
  <c r="CD2" i="4"/>
  <c r="BA135" i="4"/>
  <c r="AS158" i="4"/>
  <c r="BI115" i="4"/>
  <c r="BB18" i="4"/>
  <c r="AJ149" i="4"/>
  <c r="AM135" i="4"/>
  <c r="AB153" i="4"/>
  <c r="AS110" i="4"/>
  <c r="AP125" i="4"/>
  <c r="CH197" i="4"/>
  <c r="CB139" i="4"/>
  <c r="AC184" i="4"/>
  <c r="BQ65" i="4"/>
  <c r="BK161" i="4"/>
  <c r="CG169" i="4"/>
  <c r="AR170" i="4"/>
  <c r="BE157" i="4"/>
  <c r="BU144" i="4"/>
  <c r="BK196" i="4"/>
  <c r="AQ117" i="4"/>
  <c r="BS177" i="4"/>
  <c r="CC177" i="4"/>
  <c r="BU122" i="4"/>
  <c r="BY66" i="4"/>
  <c r="BW114" i="4"/>
  <c r="CM105" i="4"/>
  <c r="BY199" i="4"/>
  <c r="AN111" i="4"/>
  <c r="CQ86" i="4"/>
  <c r="CA82" i="4"/>
  <c r="BX192" i="4"/>
  <c r="AA131" i="4"/>
  <c r="AP168" i="4"/>
  <c r="CR173" i="4"/>
  <c r="AE26" i="4"/>
  <c r="AI187" i="4"/>
  <c r="AB189" i="4"/>
  <c r="BQ119" i="4"/>
  <c r="AD72" i="4"/>
  <c r="AO108" i="4"/>
  <c r="BD136" i="4"/>
  <c r="CQ167" i="4"/>
  <c r="BM61" i="4"/>
  <c r="CF75" i="4"/>
  <c r="AR158" i="4"/>
  <c r="AZ195" i="4"/>
  <c r="BJ126" i="4"/>
  <c r="BB141" i="4"/>
  <c r="CP102" i="4"/>
  <c r="CQ201" i="4"/>
  <c r="AN156" i="4"/>
  <c r="CL167" i="4"/>
  <c r="CG138" i="4"/>
  <c r="AA199" i="4"/>
  <c r="BF112" i="4"/>
  <c r="AU92" i="4"/>
  <c r="AH107" i="4"/>
  <c r="AB169" i="4"/>
  <c r="BI199" i="4"/>
  <c r="AJ189" i="4"/>
  <c r="BR169" i="4"/>
  <c r="BI104" i="4"/>
  <c r="BR14" i="4"/>
  <c r="AW179" i="4"/>
  <c r="CA93" i="4"/>
  <c r="BF143" i="4"/>
  <c r="BZ201" i="4"/>
  <c r="CO145" i="4"/>
  <c r="CQ130" i="4"/>
  <c r="AU170" i="4"/>
  <c r="BW98" i="4"/>
  <c r="AN185" i="4"/>
  <c r="BA165" i="4"/>
  <c r="BO171" i="4"/>
  <c r="BM174" i="4"/>
  <c r="BR84" i="4"/>
  <c r="BI95" i="4"/>
  <c r="AT195" i="4"/>
  <c r="BD149" i="4"/>
  <c r="CF138" i="4"/>
  <c r="CI72" i="4"/>
  <c r="AF96" i="4"/>
  <c r="AC188" i="4"/>
  <c r="AA155" i="4"/>
  <c r="BO58" i="4"/>
  <c r="CL82" i="4"/>
  <c r="AH111" i="4"/>
  <c r="BQ189" i="4"/>
  <c r="CH152" i="4"/>
  <c r="BX151" i="4"/>
  <c r="CC147" i="4"/>
  <c r="BZ149" i="4"/>
  <c r="Z148" i="4"/>
  <c r="BG128" i="4"/>
  <c r="CI165" i="4"/>
  <c r="AI176" i="4"/>
  <c r="AU197" i="4"/>
  <c r="BM107" i="4"/>
  <c r="BT37" i="4"/>
  <c r="AT163" i="4"/>
  <c r="CJ149" i="4"/>
  <c r="AI56" i="4"/>
  <c r="CB94" i="4"/>
  <c r="CA135" i="4"/>
  <c r="AO143" i="4"/>
  <c r="AM107" i="4"/>
  <c r="BC180" i="4"/>
  <c r="AX199" i="4"/>
  <c r="CA190" i="4"/>
  <c r="CR170" i="4"/>
  <c r="AP152" i="4"/>
  <c r="CO115" i="4"/>
  <c r="AF166" i="4"/>
  <c r="BW150" i="4"/>
  <c r="BN185" i="4"/>
  <c r="CB164" i="4"/>
  <c r="CG164" i="4"/>
  <c r="CA96" i="4"/>
  <c r="AR123" i="4"/>
  <c r="CG120" i="4"/>
  <c r="BR35" i="4"/>
  <c r="CB197" i="4"/>
  <c r="BE148" i="4"/>
  <c r="CU29" i="4"/>
  <c r="BF76" i="4"/>
  <c r="CQ54" i="4"/>
  <c r="CR83" i="4"/>
  <c r="BD67" i="4"/>
  <c r="CK96" i="4"/>
  <c r="AC118" i="4"/>
  <c r="CG143" i="4"/>
  <c r="BH5" i="4"/>
  <c r="AZ74" i="4"/>
  <c r="BH84" i="4"/>
  <c r="BY138" i="4"/>
  <c r="BU116" i="4"/>
  <c r="AE187" i="4"/>
  <c r="AV146" i="4"/>
  <c r="CP149" i="4"/>
  <c r="AE5" i="4"/>
  <c r="AU194" i="4"/>
  <c r="BA72" i="4"/>
  <c r="BD185" i="4"/>
  <c r="AY49" i="4"/>
  <c r="BY160" i="4"/>
  <c r="CS134" i="4"/>
  <c r="CD187" i="4"/>
  <c r="BD198" i="4"/>
  <c r="BU111" i="4"/>
  <c r="AJ168" i="4"/>
  <c r="BD157" i="4"/>
  <c r="CR166" i="4"/>
  <c r="CF83" i="4"/>
  <c r="BA195" i="4"/>
  <c r="BP154" i="4"/>
  <c r="AO184" i="4"/>
  <c r="BZ180" i="4"/>
  <c r="BS183" i="4"/>
  <c r="CN193" i="4"/>
  <c r="AT111" i="4"/>
  <c r="BL175" i="4"/>
  <c r="BB44" i="4"/>
  <c r="BN108" i="4"/>
  <c r="AE143" i="4"/>
  <c r="CO128" i="4"/>
  <c r="BH147" i="4"/>
  <c r="AN190" i="4"/>
  <c r="CI140" i="4"/>
  <c r="BP77" i="4"/>
  <c r="BT123" i="4"/>
  <c r="CN140" i="4"/>
  <c r="CB114" i="4"/>
  <c r="CK153" i="4"/>
  <c r="CU32" i="4"/>
  <c r="CT96" i="4"/>
  <c r="AX94" i="4"/>
  <c r="CG196" i="4"/>
  <c r="AJ184" i="4"/>
  <c r="AQ133" i="4"/>
  <c r="AS151" i="4"/>
  <c r="AB145" i="4"/>
  <c r="CK72" i="4"/>
  <c r="BC96" i="4"/>
  <c r="AS126" i="4"/>
  <c r="AX174" i="4"/>
  <c r="AK150" i="4"/>
  <c r="CC137" i="4"/>
  <c r="AK193" i="4"/>
  <c r="BQ201" i="4"/>
  <c r="BJ87" i="4"/>
  <c r="AA41" i="4"/>
  <c r="AY122" i="4"/>
  <c r="CH101" i="4"/>
  <c r="BG176" i="4"/>
  <c r="AN145" i="4"/>
  <c r="CO140" i="4"/>
  <c r="AW180" i="4"/>
  <c r="BN111" i="4"/>
  <c r="BJ139" i="4"/>
  <c r="CS174" i="4"/>
  <c r="BP201" i="4"/>
  <c r="BZ97" i="4"/>
  <c r="AK148" i="4"/>
  <c r="CS191" i="4"/>
  <c r="CL154" i="4"/>
  <c r="BV192" i="4"/>
  <c r="AE2" i="4"/>
  <c r="BH177" i="4"/>
  <c r="BA109" i="4"/>
  <c r="AY69" i="4"/>
  <c r="BW168" i="4"/>
  <c r="AN163" i="4"/>
  <c r="AO161" i="4"/>
  <c r="CG137" i="4"/>
  <c r="CG173" i="4"/>
  <c r="AP113" i="4"/>
  <c r="AO192" i="4"/>
  <c r="BU91" i="4"/>
  <c r="AB176" i="4"/>
  <c r="CQ194" i="4"/>
  <c r="BS163" i="4"/>
  <c r="BG171" i="4"/>
  <c r="CU155" i="4"/>
  <c r="BW2" i="4"/>
  <c r="AS33" i="4"/>
  <c r="AH118" i="4"/>
  <c r="BC148" i="4"/>
  <c r="CM161" i="4"/>
  <c r="CM150" i="4"/>
  <c r="BU160" i="4"/>
  <c r="CT144" i="4"/>
  <c r="BQ178" i="4"/>
  <c r="AC122" i="4"/>
  <c r="AO149" i="4"/>
  <c r="BK151" i="4"/>
  <c r="BN159" i="4"/>
  <c r="AI137" i="4"/>
  <c r="BS96" i="4"/>
  <c r="CN100" i="4"/>
  <c r="AC181" i="4"/>
  <c r="BG105" i="4"/>
  <c r="CK152" i="4"/>
  <c r="AT199" i="4"/>
  <c r="BD169" i="4"/>
  <c r="CS195" i="4"/>
  <c r="BW33" i="4"/>
  <c r="CM96" i="4"/>
  <c r="CK68" i="4"/>
  <c r="BE131" i="4"/>
  <c r="AZ41" i="4"/>
  <c r="BQ116" i="4"/>
  <c r="AH120" i="4"/>
  <c r="Z152" i="4"/>
  <c r="AX158" i="4"/>
  <c r="CA180" i="4"/>
  <c r="CE142" i="4"/>
  <c r="BM136" i="4"/>
  <c r="BQ183" i="4"/>
  <c r="AZ179" i="4"/>
  <c r="BO43" i="4"/>
  <c r="CA106" i="4"/>
  <c r="AK128" i="4"/>
  <c r="BM159" i="4"/>
  <c r="AX127" i="4"/>
  <c r="BJ60" i="4"/>
  <c r="CN174" i="4"/>
  <c r="AL199" i="4"/>
  <c r="BK131" i="4"/>
  <c r="BD122" i="4"/>
  <c r="CN143" i="4"/>
  <c r="AL103" i="4"/>
  <c r="AX160" i="4"/>
  <c r="AZ107" i="4"/>
  <c r="AS197" i="4"/>
  <c r="BD134" i="4"/>
  <c r="AW126" i="4"/>
  <c r="CK115" i="4"/>
  <c r="AZ104" i="4"/>
  <c r="BS76" i="4"/>
  <c r="CR65" i="4"/>
  <c r="CI158" i="4"/>
  <c r="BY194" i="4"/>
  <c r="Z179" i="4"/>
  <c r="AP90" i="4"/>
  <c r="BZ131" i="4"/>
  <c r="CA134" i="4"/>
  <c r="CF141" i="4"/>
  <c r="CH164" i="4"/>
  <c r="CO167" i="4"/>
  <c r="CR175" i="4"/>
  <c r="AJ67" i="4"/>
  <c r="AC15" i="4"/>
  <c r="AT46" i="4"/>
  <c r="CL124" i="4"/>
  <c r="BH121" i="4"/>
  <c r="BD123" i="4"/>
  <c r="BJ53" i="4"/>
  <c r="AW191" i="4"/>
  <c r="BK142" i="4"/>
  <c r="CH113" i="4"/>
  <c r="AH163" i="4"/>
  <c r="AQ159" i="4"/>
  <c r="AE135" i="4"/>
  <c r="CI171" i="4"/>
  <c r="AS201" i="4"/>
  <c r="BR85" i="4"/>
  <c r="AH188" i="4"/>
  <c r="BG195" i="4"/>
  <c r="BP193" i="4"/>
  <c r="AX116" i="4"/>
  <c r="BQ175" i="4"/>
  <c r="BE150" i="4"/>
  <c r="CP196" i="4"/>
  <c r="AC153" i="4"/>
  <c r="AN157" i="4"/>
  <c r="AD178" i="4"/>
  <c r="BN154" i="4"/>
  <c r="AA94" i="4"/>
  <c r="AT184" i="4"/>
  <c r="BX165" i="4"/>
  <c r="CG134" i="4"/>
  <c r="AA196" i="4"/>
  <c r="BO102" i="4"/>
  <c r="CB180" i="4"/>
  <c r="AI168" i="4"/>
  <c r="BM84" i="4"/>
  <c r="BU103" i="4"/>
  <c r="CI161" i="4"/>
  <c r="CT194" i="4"/>
  <c r="BM140" i="4"/>
  <c r="CB109" i="4"/>
  <c r="BP90" i="4"/>
  <c r="BC193" i="4"/>
  <c r="BZ177" i="4"/>
  <c r="AN172" i="4"/>
  <c r="BH94" i="4"/>
  <c r="CR107" i="4"/>
  <c r="BK97" i="4"/>
  <c r="BX132" i="4"/>
  <c r="BP189" i="4"/>
  <c r="BG186" i="4"/>
  <c r="CE122" i="4"/>
  <c r="BV199" i="4"/>
  <c r="AZ191" i="4"/>
  <c r="AB94" i="4"/>
  <c r="AP159" i="4"/>
  <c r="CN156" i="4"/>
  <c r="CT195" i="4"/>
  <c r="BD192" i="4"/>
  <c r="CD169" i="4"/>
  <c r="AU172" i="4"/>
  <c r="BT89" i="4"/>
  <c r="BS2" i="4"/>
  <c r="BK187" i="4"/>
  <c r="CA76" i="4"/>
  <c r="CO178" i="4"/>
  <c r="CU89" i="4"/>
  <c r="AH105" i="4"/>
  <c r="AQ95" i="4"/>
  <c r="BF64" i="4"/>
  <c r="AS142" i="4"/>
  <c r="CQ127" i="4"/>
  <c r="AM116" i="4"/>
  <c r="BL187" i="4"/>
  <c r="AL47" i="4"/>
  <c r="BN78" i="4"/>
  <c r="BW54" i="4"/>
  <c r="CH105" i="4"/>
  <c r="CU118" i="4"/>
  <c r="CP119" i="4"/>
  <c r="BY201" i="4"/>
  <c r="BQ120" i="4"/>
  <c r="CH66" i="4"/>
  <c r="AT140" i="4"/>
  <c r="CU167" i="4"/>
  <c r="BM76" i="4"/>
  <c r="AN152" i="4"/>
  <c r="BG156" i="4"/>
  <c r="AN120" i="4"/>
  <c r="AR87" i="4"/>
  <c r="CT183" i="4"/>
  <c r="CJ137" i="4"/>
  <c r="CL147" i="4"/>
  <c r="CN161" i="4"/>
  <c r="CG176" i="4"/>
  <c r="AA74" i="4"/>
  <c r="BG179" i="4"/>
  <c r="CF50" i="4"/>
  <c r="AP190" i="4"/>
  <c r="BF74" i="4"/>
  <c r="AI164" i="4"/>
  <c r="AQ141" i="4"/>
  <c r="AN94" i="4"/>
  <c r="CN139" i="4"/>
  <c r="AK143" i="4"/>
  <c r="AE39" i="4"/>
  <c r="AL71" i="4"/>
  <c r="BB49" i="4"/>
  <c r="AS162" i="4"/>
  <c r="CU132" i="4"/>
  <c r="CE176" i="4"/>
  <c r="BA114" i="4"/>
  <c r="CO126" i="4"/>
  <c r="CA126" i="4"/>
  <c r="CH163" i="4"/>
  <c r="AM134" i="4"/>
  <c r="CS129" i="4"/>
  <c r="AW135" i="4"/>
  <c r="AR179" i="4"/>
  <c r="AN139" i="4"/>
  <c r="AF195" i="4"/>
  <c r="CB170" i="4"/>
  <c r="BE109" i="4"/>
  <c r="CP90" i="4"/>
  <c r="AX184" i="4"/>
  <c r="AY142" i="4"/>
  <c r="BW200" i="4"/>
  <c r="AZ135" i="4"/>
  <c r="AF54" i="4"/>
  <c r="BB157" i="4"/>
  <c r="AS83" i="4"/>
  <c r="CS100" i="4"/>
  <c r="CC118" i="4"/>
  <c r="Z191" i="4"/>
  <c r="BB184" i="4"/>
  <c r="BX143" i="4"/>
  <c r="AK129" i="4"/>
  <c r="BI114" i="4"/>
  <c r="CO110" i="4"/>
  <c r="AB122" i="4"/>
  <c r="AY117" i="4"/>
  <c r="AM127" i="4"/>
  <c r="BG132" i="4"/>
  <c r="BU61" i="4"/>
  <c r="BI182" i="4"/>
  <c r="CH146" i="4"/>
  <c r="AE130" i="4"/>
  <c r="AV157" i="4"/>
  <c r="CL174" i="4"/>
  <c r="AK74" i="4"/>
  <c r="BM167" i="4"/>
  <c r="AE117" i="4"/>
  <c r="CM68" i="4"/>
  <c r="AF82" i="4"/>
  <c r="CK101" i="4"/>
  <c r="BE149" i="4"/>
  <c r="Z85" i="4"/>
  <c r="CJ19" i="4"/>
  <c r="AP149" i="4"/>
  <c r="BS88" i="4"/>
  <c r="BJ199" i="4"/>
  <c r="CH158" i="4"/>
  <c r="AH132" i="4"/>
  <c r="AZ73" i="4"/>
  <c r="BU125" i="4"/>
  <c r="CL129" i="4"/>
  <c r="BR146" i="4"/>
  <c r="BL169" i="4"/>
  <c r="AQ189" i="4"/>
  <c r="AC91" i="4"/>
  <c r="BY188" i="4"/>
  <c r="BE122" i="4"/>
  <c r="AS170" i="4"/>
  <c r="CA181" i="4"/>
  <c r="AK114" i="4"/>
  <c r="CJ95" i="4"/>
  <c r="AB108" i="4"/>
  <c r="AJ151" i="4"/>
  <c r="AN161" i="4"/>
  <c r="AR190" i="4"/>
  <c r="CT176" i="4"/>
  <c r="CA199" i="4"/>
  <c r="AT165" i="4"/>
  <c r="BW129" i="4"/>
  <c r="CM173" i="4"/>
  <c r="AI191" i="4"/>
  <c r="CG195" i="4"/>
  <c r="CR188" i="4"/>
  <c r="AC128" i="4"/>
  <c r="Z197" i="4"/>
  <c r="BT102" i="4"/>
  <c r="BU128" i="4"/>
  <c r="BX127" i="4"/>
  <c r="BC157" i="4"/>
  <c r="CA118" i="4"/>
  <c r="BR73" i="4"/>
  <c r="CQ97" i="4"/>
  <c r="BP81" i="4"/>
  <c r="BA182" i="4"/>
  <c r="CH180" i="4"/>
  <c r="BR147" i="4"/>
  <c r="CE116" i="4"/>
  <c r="AY182" i="4"/>
  <c r="AD126" i="4"/>
  <c r="AF200" i="4"/>
  <c r="CJ140" i="4"/>
  <c r="CM186" i="4"/>
  <c r="CC169" i="4"/>
  <c r="BC144" i="4"/>
  <c r="CA121" i="4"/>
  <c r="Z157" i="4"/>
  <c r="BF137" i="4"/>
  <c r="AE108" i="4"/>
  <c r="CB137" i="4"/>
  <c r="AV93" i="4"/>
  <c r="BL99" i="4"/>
  <c r="BN42" i="4"/>
  <c r="CD186" i="4"/>
  <c r="Z198" i="4"/>
  <c r="AO116" i="4"/>
  <c r="BQ75" i="4"/>
  <c r="CM151" i="4"/>
  <c r="CD172" i="4"/>
  <c r="AP49" i="4"/>
  <c r="CM83" i="4"/>
  <c r="BU76" i="4"/>
  <c r="BS201" i="4"/>
  <c r="CE177" i="4"/>
  <c r="BS166" i="4"/>
  <c r="BZ191" i="4"/>
  <c r="AH166" i="4"/>
  <c r="AA125" i="4"/>
  <c r="AH53" i="4"/>
  <c r="CF123" i="4"/>
  <c r="BE82" i="4"/>
  <c r="BT67" i="4"/>
  <c r="AX96" i="4"/>
  <c r="CH78" i="4"/>
  <c r="BL126" i="4"/>
  <c r="BO200" i="4"/>
  <c r="CA183" i="4"/>
  <c r="BP139" i="4"/>
  <c r="BF193" i="4"/>
  <c r="BH161" i="4"/>
  <c r="CQ84" i="4"/>
  <c r="CI2" i="4"/>
  <c r="BE178" i="4"/>
  <c r="AX172" i="4"/>
  <c r="CL145" i="4"/>
  <c r="BS160" i="4"/>
  <c r="AL163" i="4"/>
  <c r="BF201" i="4"/>
  <c r="AI76" i="4"/>
  <c r="CQ135" i="4"/>
  <c r="CN105" i="4"/>
  <c r="BD165" i="4"/>
  <c r="AD117" i="4"/>
  <c r="AZ15" i="4"/>
  <c r="AC112" i="4"/>
  <c r="CE186" i="4"/>
  <c r="BV80" i="4"/>
  <c r="BI71" i="4"/>
  <c r="AC174" i="4"/>
  <c r="BA87" i="4"/>
  <c r="CT171" i="4"/>
  <c r="CS165" i="4"/>
  <c r="BM54" i="4"/>
  <c r="AI62" i="4"/>
  <c r="AT51" i="4"/>
  <c r="AW168" i="4"/>
  <c r="AJ191" i="4"/>
  <c r="BL182" i="4"/>
  <c r="CE115" i="4"/>
  <c r="AY175" i="4"/>
  <c r="CF112" i="4"/>
  <c r="AV70" i="4"/>
  <c r="BE193" i="4"/>
  <c r="CO89" i="4"/>
  <c r="AN107" i="4"/>
  <c r="AQ199" i="4"/>
  <c r="AT91" i="4"/>
  <c r="AP112" i="4"/>
  <c r="BD75" i="4"/>
  <c r="CG114" i="4"/>
  <c r="BB142" i="4"/>
  <c r="CB142" i="4"/>
  <c r="BI139" i="4"/>
  <c r="AS166" i="4"/>
  <c r="BE153" i="4"/>
  <c r="AF192" i="4"/>
  <c r="AD174" i="4"/>
  <c r="AA134" i="4"/>
  <c r="AD172" i="4"/>
  <c r="BV117" i="4"/>
  <c r="CD88" i="4"/>
  <c r="BO132" i="4"/>
  <c r="AX165" i="4"/>
  <c r="CP118" i="4"/>
  <c r="CP74" i="4"/>
  <c r="BO77" i="4"/>
  <c r="CM85" i="4"/>
  <c r="BP117" i="4"/>
  <c r="BU106" i="4"/>
  <c r="AS191" i="4"/>
  <c r="CU129" i="4"/>
  <c r="CB2" i="4"/>
  <c r="CH170" i="4"/>
  <c r="BP181" i="4"/>
  <c r="AI89" i="4"/>
  <c r="BE168" i="4"/>
  <c r="AQ86" i="4"/>
  <c r="CD168" i="4"/>
  <c r="CU185" i="4"/>
  <c r="AX177" i="4"/>
  <c r="AN132" i="4"/>
  <c r="CS106" i="4"/>
  <c r="AA128" i="4"/>
  <c r="BO164" i="4"/>
  <c r="BV69" i="4"/>
  <c r="CJ170" i="4"/>
  <c r="BH184" i="4"/>
  <c r="AU79" i="4"/>
  <c r="AX189" i="4"/>
  <c r="CM144" i="4"/>
  <c r="AM103" i="4"/>
  <c r="AP158" i="4"/>
  <c r="CN92" i="4"/>
  <c r="BP183" i="4"/>
  <c r="AQ174" i="4"/>
  <c r="BG167" i="4"/>
  <c r="BI120" i="4"/>
  <c r="BJ195" i="4"/>
  <c r="AS95" i="4"/>
  <c r="CA128" i="4"/>
  <c r="CR124" i="4"/>
  <c r="BF174" i="4"/>
  <c r="CS172" i="4"/>
  <c r="CC124" i="4"/>
  <c r="CF176" i="4"/>
  <c r="AW137" i="4"/>
  <c r="BI110" i="4"/>
  <c r="AO92" i="4"/>
  <c r="AJ32" i="4"/>
  <c r="CB189" i="4"/>
  <c r="BR93" i="4"/>
  <c r="AI129" i="4"/>
  <c r="AB71" i="4"/>
  <c r="CI162" i="4"/>
  <c r="AC114" i="4"/>
  <c r="AX181" i="4"/>
  <c r="BO2" i="4"/>
  <c r="AY103" i="4"/>
  <c r="CS77" i="4"/>
  <c r="AY128" i="4"/>
  <c r="CN179" i="4"/>
  <c r="BB200" i="4"/>
  <c r="AP117" i="4"/>
  <c r="AJ154" i="4"/>
  <c r="BB160" i="4"/>
  <c r="BS98" i="4"/>
  <c r="CK65" i="4"/>
  <c r="AA191" i="4"/>
  <c r="BR64" i="4"/>
  <c r="BZ197" i="4"/>
  <c r="BY153" i="4"/>
  <c r="CK162" i="4"/>
  <c r="AI22" i="4"/>
  <c r="BS46" i="4"/>
  <c r="CQ182" i="4"/>
  <c r="CS188" i="4"/>
  <c r="BW141" i="4"/>
  <c r="AP150" i="4"/>
  <c r="AP60" i="4"/>
  <c r="CU161" i="4"/>
  <c r="BE69" i="4"/>
  <c r="BC198" i="4"/>
  <c r="BW194" i="4"/>
  <c r="BN181" i="4"/>
  <c r="BM171" i="4"/>
  <c r="BF62" i="4"/>
  <c r="BV141" i="4"/>
  <c r="AC193" i="4"/>
  <c r="BO97" i="4"/>
  <c r="AO73" i="4"/>
  <c r="AU85" i="4"/>
  <c r="CC89" i="4"/>
  <c r="AH159" i="4"/>
  <c r="BN164" i="4"/>
  <c r="CT181" i="4"/>
  <c r="BV176" i="4"/>
  <c r="CI167" i="4"/>
  <c r="BN90" i="4"/>
  <c r="BJ89" i="4"/>
  <c r="BE104" i="4"/>
  <c r="Z120" i="4"/>
  <c r="BM55" i="4"/>
  <c r="AS199" i="4"/>
  <c r="BW82" i="4"/>
  <c r="AZ160" i="4"/>
  <c r="AM147" i="4"/>
  <c r="BW113" i="4"/>
  <c r="CR121" i="4"/>
  <c r="CQ38" i="4"/>
  <c r="CR145" i="4"/>
  <c r="BQ160" i="4"/>
  <c r="AJ112" i="4"/>
  <c r="BW188" i="4"/>
  <c r="BY126" i="4"/>
  <c r="AY130" i="4"/>
  <c r="BT114" i="4"/>
  <c r="AP147" i="4"/>
  <c r="BQ195" i="4"/>
  <c r="AD130" i="4"/>
  <c r="AE183" i="4"/>
  <c r="AH191" i="4"/>
  <c r="CH55" i="4"/>
  <c r="CD193" i="4"/>
  <c r="AH131" i="4"/>
  <c r="AM163" i="4"/>
  <c r="BU170" i="4"/>
  <c r="CT120" i="4"/>
  <c r="BY77" i="4"/>
  <c r="AC121" i="4"/>
  <c r="BO122" i="4"/>
  <c r="CH192" i="4"/>
  <c r="CN182" i="4"/>
  <c r="CP178" i="4"/>
  <c r="BS140" i="4"/>
  <c r="CE83" i="4"/>
  <c r="CH173" i="4"/>
  <c r="BX195" i="4"/>
  <c r="CA174" i="4"/>
  <c r="BX173" i="4"/>
  <c r="AW156" i="4"/>
  <c r="AN112" i="4"/>
  <c r="BI116" i="4"/>
  <c r="BY133" i="4"/>
  <c r="BT106" i="4"/>
  <c r="AW32" i="4"/>
  <c r="AK60" i="4"/>
  <c r="BS199" i="4"/>
  <c r="AF114" i="4"/>
  <c r="CN80" i="4"/>
  <c r="AH42" i="4"/>
  <c r="AJ47" i="4"/>
  <c r="AT76" i="4"/>
  <c r="CC47" i="4"/>
  <c r="AF87" i="4"/>
  <c r="AD86" i="4"/>
  <c r="CD158" i="4"/>
  <c r="BS194" i="4"/>
  <c r="BF189" i="4"/>
  <c r="BW196" i="4"/>
  <c r="CG190" i="4"/>
  <c r="AY197" i="4"/>
  <c r="BV104" i="4"/>
  <c r="CD94" i="4"/>
  <c r="BK95" i="4"/>
  <c r="CI135" i="4"/>
  <c r="BN85" i="4"/>
  <c r="BL161" i="4"/>
  <c r="CS93" i="4"/>
  <c r="AC99" i="4"/>
  <c r="CU160" i="4"/>
  <c r="AC179" i="4"/>
  <c r="CD199" i="4"/>
  <c r="BW145" i="4"/>
  <c r="AX2" i="4"/>
  <c r="AF85" i="4"/>
  <c r="Z143" i="4"/>
  <c r="CE172" i="4"/>
  <c r="BM194" i="4"/>
  <c r="AN64" i="4"/>
  <c r="BJ147" i="4"/>
  <c r="AU109" i="4"/>
  <c r="CM126" i="4"/>
  <c r="BO129" i="4"/>
  <c r="BR116" i="4"/>
  <c r="CU119" i="4"/>
  <c r="BH131" i="4"/>
  <c r="CN194" i="4"/>
  <c r="CT115" i="4"/>
  <c r="BT105" i="4"/>
  <c r="BP177" i="4"/>
  <c r="CU131" i="4"/>
  <c r="CC110" i="4"/>
  <c r="AD186" i="4"/>
  <c r="AC178" i="4"/>
  <c r="BP182" i="4"/>
  <c r="BZ123" i="4"/>
  <c r="CI128" i="4"/>
  <c r="AF77" i="4"/>
  <c r="AL139" i="4"/>
  <c r="BV159" i="4"/>
  <c r="CH200" i="4"/>
  <c r="BZ172" i="4"/>
  <c r="CF96" i="4"/>
  <c r="BQ142" i="4"/>
  <c r="CQ111" i="4"/>
  <c r="CL160" i="4"/>
  <c r="CF189" i="4"/>
  <c r="CF127" i="4"/>
  <c r="CN130" i="4"/>
  <c r="CH126" i="4"/>
  <c r="AV140" i="4"/>
  <c r="AU200" i="4"/>
  <c r="AX166" i="4"/>
  <c r="AW164" i="4"/>
  <c r="BC153" i="4"/>
  <c r="BQ81" i="4"/>
  <c r="AA161" i="4"/>
  <c r="AT118" i="4"/>
  <c r="BR121" i="4"/>
  <c r="BC161" i="4"/>
  <c r="AQ146" i="4"/>
  <c r="AO110" i="4"/>
  <c r="BI88" i="4"/>
  <c r="CM179" i="4"/>
  <c r="BN38" i="4"/>
  <c r="CF15" i="4"/>
  <c r="AQ72" i="4"/>
  <c r="AO32" i="4"/>
  <c r="BW143" i="4"/>
  <c r="BD86" i="4"/>
  <c r="BK110" i="4"/>
  <c r="CF40" i="4"/>
  <c r="BM79" i="4"/>
  <c r="CB67" i="4"/>
  <c r="BI121" i="4"/>
  <c r="AB199" i="4"/>
  <c r="CD147" i="4"/>
  <c r="CI177" i="4"/>
  <c r="AB168" i="4"/>
  <c r="CU102" i="4"/>
  <c r="BE198" i="4"/>
  <c r="AR74" i="4"/>
  <c r="AN91" i="4"/>
  <c r="AI160" i="4"/>
  <c r="AC195" i="4"/>
  <c r="CC98" i="4"/>
  <c r="CL109" i="4"/>
  <c r="AJ166" i="4"/>
  <c r="CI125" i="4"/>
  <c r="BG131" i="4"/>
  <c r="AX197" i="4"/>
  <c r="AS188" i="4"/>
  <c r="AO186" i="4"/>
  <c r="BT127" i="4"/>
  <c r="BH153" i="4"/>
  <c r="CS128" i="4"/>
  <c r="BC141" i="4"/>
  <c r="CQ126" i="4"/>
  <c r="AO145" i="4"/>
  <c r="AV167" i="4"/>
  <c r="AW103" i="4"/>
  <c r="BE26" i="4"/>
  <c r="CK159" i="4"/>
  <c r="BS103" i="4"/>
  <c r="AM84" i="4"/>
  <c r="AC186" i="4"/>
  <c r="BL81" i="4"/>
  <c r="CN126" i="4"/>
  <c r="BZ195" i="4"/>
  <c r="CR149" i="4"/>
  <c r="CA184" i="4"/>
  <c r="AC191" i="4"/>
  <c r="BB136" i="4"/>
  <c r="Z201" i="4"/>
  <c r="AY9" i="4"/>
  <c r="AH178" i="4"/>
  <c r="AL151" i="4"/>
  <c r="AI86" i="4"/>
  <c r="BN175" i="4"/>
  <c r="BL179" i="4"/>
  <c r="BS25" i="4"/>
  <c r="AU158" i="4"/>
  <c r="AL122" i="4"/>
  <c r="AW159" i="4"/>
  <c r="CO200" i="4"/>
  <c r="BS198" i="4"/>
  <c r="AC155" i="4"/>
  <c r="CH130" i="4"/>
  <c r="BG136" i="4"/>
  <c r="AM102" i="4"/>
  <c r="CN169" i="4"/>
  <c r="CF108" i="4"/>
  <c r="CU26" i="4"/>
  <c r="AH133" i="4"/>
  <c r="AT144" i="4"/>
  <c r="BF34" i="4"/>
  <c r="CL130" i="4"/>
  <c r="BO151" i="4"/>
  <c r="AY176" i="4"/>
  <c r="BL158" i="4"/>
  <c r="CQ189" i="4"/>
  <c r="AU157" i="4"/>
  <c r="BJ103" i="4"/>
  <c r="BE190" i="4"/>
  <c r="CM103" i="4"/>
  <c r="BL85" i="4"/>
  <c r="CJ141" i="4"/>
  <c r="BZ181" i="4"/>
  <c r="AJ159" i="4"/>
  <c r="CH153" i="4"/>
  <c r="AM109" i="4"/>
  <c r="CB186" i="4"/>
  <c r="BB193" i="4"/>
  <c r="BZ155" i="4"/>
  <c r="AU121" i="4"/>
  <c r="CN95" i="4"/>
  <c r="AY29" i="4"/>
  <c r="CO29" i="4"/>
  <c r="CD162" i="4"/>
  <c r="AB151" i="4"/>
  <c r="CL164" i="4"/>
  <c r="BD121" i="4"/>
  <c r="AB2" i="4"/>
  <c r="AK140" i="4"/>
  <c r="BV71" i="4"/>
  <c r="CS75" i="4"/>
  <c r="AQ38" i="4"/>
  <c r="CF159" i="4"/>
  <c r="BQ137" i="4"/>
  <c r="AJ165" i="4"/>
  <c r="BF75" i="4"/>
  <c r="CT57" i="4"/>
  <c r="BR61" i="4"/>
  <c r="BY162" i="4"/>
  <c r="CI123" i="4"/>
  <c r="BW183" i="4"/>
  <c r="CJ145" i="4"/>
  <c r="BN97" i="4"/>
  <c r="CR125" i="4"/>
  <c r="AU102" i="4"/>
  <c r="CH87" i="4"/>
  <c r="AH172" i="4"/>
  <c r="BJ196" i="4"/>
  <c r="CM140" i="4"/>
  <c r="AO122" i="4"/>
  <c r="BN127" i="4"/>
  <c r="BQ57" i="4"/>
  <c r="CK104" i="4"/>
  <c r="BX93" i="4"/>
  <c r="CS67" i="4"/>
  <c r="CI153" i="4"/>
  <c r="AJ179" i="4"/>
  <c r="AN137" i="4"/>
  <c r="BF110" i="4"/>
  <c r="CA133" i="4"/>
  <c r="AD196" i="4"/>
  <c r="CM190" i="4"/>
  <c r="CG159" i="4"/>
  <c r="BV61" i="4"/>
  <c r="AI185" i="4"/>
  <c r="BD195" i="4"/>
  <c r="CA130" i="4"/>
  <c r="AQ145" i="4"/>
  <c r="CI115" i="4"/>
  <c r="BK114" i="4"/>
  <c r="AN188" i="4"/>
  <c r="BK72" i="4"/>
  <c r="BH188" i="4"/>
  <c r="BL105" i="4"/>
  <c r="AN110" i="4"/>
  <c r="BC155" i="4"/>
  <c r="BF135" i="4"/>
  <c r="AF89" i="4"/>
  <c r="AQ123" i="4"/>
  <c r="CI186" i="4"/>
  <c r="CH122" i="4"/>
  <c r="BK121" i="4"/>
  <c r="AQ177" i="4"/>
  <c r="BY107" i="4"/>
  <c r="AR200" i="4"/>
  <c r="BM91" i="4"/>
  <c r="BN194" i="4"/>
  <c r="BB122" i="4"/>
  <c r="BR137" i="4"/>
  <c r="AT55" i="4"/>
  <c r="CG12" i="4"/>
  <c r="BJ168" i="4"/>
  <c r="CN66" i="4"/>
  <c r="AC57" i="4"/>
  <c r="CN167" i="4"/>
  <c r="CH166" i="4"/>
  <c r="AE33" i="4"/>
  <c r="CR126" i="4"/>
  <c r="AE124" i="4"/>
  <c r="AA194" i="4"/>
  <c r="AW183" i="4"/>
  <c r="CB188" i="4"/>
  <c r="CC195" i="4"/>
  <c r="BR170" i="4"/>
  <c r="AL110" i="4"/>
  <c r="AZ166" i="4"/>
  <c r="Z168" i="4"/>
  <c r="CR147" i="4"/>
  <c r="BQ158" i="4"/>
  <c r="AH87" i="4"/>
  <c r="AA122" i="4"/>
  <c r="AM150" i="4"/>
  <c r="CM196" i="4"/>
  <c r="AT189" i="4"/>
  <c r="BU152" i="4"/>
  <c r="BI2" i="4"/>
  <c r="AM82" i="4"/>
  <c r="CN191" i="4"/>
  <c r="AZ147" i="4"/>
  <c r="BA163" i="4"/>
  <c r="BB162" i="4"/>
  <c r="AU191" i="4"/>
  <c r="AA151" i="4"/>
  <c r="AV136" i="4"/>
  <c r="BZ194" i="4"/>
  <c r="CT153" i="4"/>
  <c r="CA105" i="4"/>
  <c r="BX18" i="4"/>
  <c r="CU136" i="4"/>
  <c r="CU72" i="4"/>
  <c r="CG118" i="4"/>
  <c r="CE124" i="4"/>
  <c r="AK87" i="4"/>
  <c r="CJ107" i="4"/>
  <c r="BM163" i="4"/>
  <c r="AV128" i="4"/>
  <c r="BJ180" i="4"/>
  <c r="BV21" i="4"/>
  <c r="BI164" i="4"/>
  <c r="AM145" i="4"/>
  <c r="AH134" i="4"/>
  <c r="AO137" i="4"/>
  <c r="CB191" i="4"/>
  <c r="BW58" i="4"/>
  <c r="BN138" i="4"/>
  <c r="AO180" i="4"/>
  <c r="BW96" i="4"/>
  <c r="AO59" i="4"/>
  <c r="CK180" i="4"/>
  <c r="AA140" i="4"/>
  <c r="AW117" i="4"/>
  <c r="AE12" i="4"/>
  <c r="CP95" i="4"/>
  <c r="AO170" i="4"/>
  <c r="AC180" i="4"/>
  <c r="BL2" i="4"/>
  <c r="CD82" i="4"/>
  <c r="AC159" i="4"/>
  <c r="AY92" i="4"/>
  <c r="AL166" i="4"/>
  <c r="BW178" i="4"/>
  <c r="CL170" i="4"/>
  <c r="BF117" i="4"/>
  <c r="BY90" i="4"/>
  <c r="BD102" i="4"/>
  <c r="BC194" i="4"/>
  <c r="AQ166" i="4"/>
  <c r="AN197" i="4"/>
  <c r="AP163" i="4"/>
  <c r="CE127" i="4"/>
  <c r="CO117" i="4"/>
  <c r="CA172" i="4"/>
  <c r="CT199" i="4"/>
  <c r="CO157" i="4"/>
  <c r="CP141" i="4"/>
  <c r="CF137" i="4"/>
  <c r="CC157" i="4"/>
  <c r="BX170" i="4"/>
  <c r="BV139" i="4"/>
  <c r="CL91" i="4"/>
  <c r="AY177" i="4"/>
  <c r="CS92" i="4"/>
  <c r="CF88" i="4"/>
  <c r="CU145" i="4"/>
  <c r="AZ92" i="4"/>
  <c r="BW101" i="4"/>
  <c r="AS99" i="4"/>
  <c r="CM77" i="4"/>
  <c r="AV113" i="4"/>
  <c r="AT114" i="4"/>
  <c r="BI124" i="4"/>
  <c r="CF175" i="4"/>
  <c r="AV107" i="4"/>
  <c r="AB103" i="4"/>
  <c r="CH99" i="4"/>
  <c r="CP37" i="4"/>
  <c r="AH144" i="4"/>
  <c r="BD179" i="4"/>
  <c r="CQ74" i="4"/>
  <c r="BM191" i="4"/>
  <c r="BP160" i="4"/>
  <c r="AE196" i="4"/>
  <c r="CB182" i="4"/>
  <c r="BL127" i="4"/>
  <c r="CS65" i="4"/>
  <c r="AN136" i="4"/>
  <c r="BI141" i="4"/>
  <c r="BR187" i="4"/>
  <c r="BH173" i="4"/>
  <c r="BP190" i="4"/>
  <c r="BS114" i="4"/>
  <c r="AH156" i="4"/>
  <c r="CB140" i="4"/>
  <c r="CN176" i="4"/>
  <c r="AR106" i="4"/>
  <c r="AN95" i="4"/>
  <c r="BI118" i="4"/>
  <c r="BB163" i="4"/>
  <c r="BL195" i="4"/>
  <c r="BV158" i="4"/>
  <c r="AN125" i="4"/>
  <c r="CT132" i="4"/>
  <c r="BV100" i="4"/>
  <c r="BI126" i="4"/>
  <c r="AK192" i="4"/>
  <c r="AQ157" i="4"/>
  <c r="CI166" i="4"/>
  <c r="CU92" i="4"/>
  <c r="CM142" i="4"/>
  <c r="BD152" i="4"/>
  <c r="CO191" i="4"/>
  <c r="CT178" i="4"/>
  <c r="AE80" i="4"/>
  <c r="AS129" i="4"/>
  <c r="BO135" i="4"/>
  <c r="BM185" i="4"/>
  <c r="BO96" i="4"/>
  <c r="CN72" i="4"/>
  <c r="BI192" i="4"/>
  <c r="CF165" i="4"/>
  <c r="CS193" i="4"/>
  <c r="AF128" i="4"/>
  <c r="CA91" i="4"/>
  <c r="BS165" i="4"/>
  <c r="BU141" i="4"/>
  <c r="CS119" i="4"/>
  <c r="CL162" i="4"/>
  <c r="CF132" i="4"/>
  <c r="CQ187" i="4"/>
  <c r="CO186" i="4"/>
  <c r="AA148" i="4"/>
  <c r="AY139" i="4"/>
  <c r="CG125" i="4"/>
  <c r="AF201" i="4"/>
  <c r="BB180" i="4"/>
  <c r="AJ194" i="4"/>
  <c r="AN159" i="4"/>
  <c r="BD88" i="4"/>
  <c r="BO186" i="4"/>
  <c r="AW82" i="4"/>
  <c r="AX148" i="4"/>
  <c r="CT102" i="4"/>
  <c r="BN137" i="4"/>
  <c r="AJ190" i="4"/>
  <c r="CQ148" i="4"/>
  <c r="CK165" i="4"/>
  <c r="BY174" i="4"/>
  <c r="CF120" i="4"/>
  <c r="AQ173" i="4"/>
  <c r="BZ199" i="4"/>
  <c r="AD65" i="4"/>
  <c r="AQ152" i="4"/>
  <c r="BU196" i="4"/>
  <c r="CN175" i="4"/>
  <c r="BU142" i="4"/>
  <c r="CT149" i="4"/>
  <c r="BK146" i="4"/>
  <c r="BV194" i="4"/>
  <c r="BO182" i="4"/>
  <c r="BZ148" i="4"/>
  <c r="BK170" i="4"/>
  <c r="BF150" i="4"/>
  <c r="AS175" i="4"/>
  <c r="BL149" i="4"/>
  <c r="BT176" i="4"/>
  <c r="AN162" i="4"/>
  <c r="CS162" i="4"/>
  <c r="BE87" i="4"/>
  <c r="AI166" i="4"/>
  <c r="CI65" i="4"/>
  <c r="BU188" i="4"/>
  <c r="AA201" i="4"/>
  <c r="BC63" i="4"/>
  <c r="BG124" i="4"/>
  <c r="CS142" i="4"/>
  <c r="BQ145" i="4"/>
  <c r="AF197" i="4"/>
  <c r="BL184" i="4"/>
  <c r="CG119" i="4"/>
  <c r="BE163" i="4"/>
  <c r="CG149" i="4"/>
  <c r="CA73" i="4"/>
  <c r="CH110" i="4"/>
  <c r="CS135" i="4"/>
  <c r="AB162" i="4"/>
  <c r="AO95" i="4"/>
  <c r="AP85" i="4"/>
  <c r="AR15" i="4"/>
  <c r="CR47" i="4"/>
  <c r="AO65" i="4"/>
  <c r="BE188" i="4"/>
  <c r="CC151" i="4"/>
  <c r="BE191" i="4"/>
  <c r="CJ194" i="4"/>
  <c r="AE140" i="4"/>
  <c r="BQ129" i="4"/>
  <c r="CD170" i="4"/>
  <c r="CA179" i="4"/>
  <c r="CQ137" i="4"/>
  <c r="CI184" i="4"/>
  <c r="AM171" i="4"/>
  <c r="AL149" i="4"/>
  <c r="AB128" i="4"/>
  <c r="AN160" i="4"/>
  <c r="CI63" i="4"/>
  <c r="BL141" i="4"/>
  <c r="AW153" i="4"/>
  <c r="BX167" i="4"/>
  <c r="CD161" i="4"/>
  <c r="AC151" i="4"/>
  <c r="BG108" i="4"/>
  <c r="AA183" i="4"/>
  <c r="CD65" i="4"/>
  <c r="CH40" i="4"/>
  <c r="CD78" i="4"/>
  <c r="BL115" i="4"/>
  <c r="CK69" i="4"/>
  <c r="CM149" i="4"/>
  <c r="AT169" i="4"/>
  <c r="AJ187" i="4"/>
  <c r="BK167" i="4"/>
  <c r="BG71" i="4"/>
  <c r="CF133" i="4"/>
  <c r="BT152" i="4"/>
  <c r="AM132" i="4"/>
  <c r="AA106" i="4"/>
  <c r="AO148" i="4"/>
  <c r="BD95" i="4"/>
  <c r="BT85" i="4"/>
  <c r="CE159" i="4"/>
  <c r="BI186" i="4"/>
  <c r="CD164" i="4"/>
  <c r="CD68" i="4"/>
  <c r="Z89" i="4"/>
  <c r="AK78" i="4"/>
  <c r="Z149" i="4"/>
  <c r="BO65" i="4"/>
  <c r="BK174" i="4"/>
  <c r="BY61" i="4"/>
  <c r="AP88" i="4"/>
  <c r="AY118" i="4"/>
  <c r="CB165" i="4"/>
  <c r="AS174" i="4"/>
  <c r="CD135" i="4"/>
  <c r="CN183" i="4"/>
  <c r="AZ111" i="4"/>
  <c r="AJ54" i="4"/>
  <c r="AD69" i="4"/>
  <c r="BZ111" i="4"/>
  <c r="BC73" i="4"/>
  <c r="CG80" i="4"/>
  <c r="BQ185" i="4"/>
  <c r="BG84" i="4"/>
  <c r="CL148" i="4"/>
  <c r="CC138" i="4"/>
  <c r="AY147" i="4"/>
  <c r="BP191" i="4"/>
  <c r="CD160" i="4"/>
  <c r="AQ71" i="4"/>
  <c r="AL184" i="4"/>
  <c r="BG192" i="4"/>
  <c r="BK112" i="4"/>
  <c r="BJ192" i="4"/>
  <c r="AC172" i="4"/>
  <c r="AB143" i="4"/>
  <c r="BC179" i="4"/>
  <c r="AR159" i="4"/>
  <c r="BH143" i="4"/>
  <c r="AZ85" i="4"/>
  <c r="CO150" i="4"/>
  <c r="Z114" i="4"/>
  <c r="AF181" i="4"/>
  <c r="AY173" i="4"/>
  <c r="CP106" i="4"/>
  <c r="CQ118" i="4"/>
  <c r="BS92" i="4"/>
  <c r="CL155" i="4"/>
  <c r="AQ170" i="4"/>
  <c r="BD127" i="4"/>
  <c r="CL66" i="4"/>
  <c r="CN116" i="4"/>
  <c r="CS99" i="4"/>
  <c r="AN184" i="4"/>
  <c r="AY187" i="4"/>
  <c r="AC2" i="4"/>
  <c r="AR151" i="4"/>
  <c r="AL127" i="4"/>
  <c r="AO156" i="4"/>
  <c r="BR181" i="4"/>
  <c r="BV107" i="4"/>
  <c r="CE130" i="4"/>
  <c r="BU130" i="4"/>
  <c r="AY155" i="4"/>
  <c r="BT182" i="4"/>
  <c r="BX166" i="4"/>
  <c r="AM162" i="4"/>
  <c r="CG124" i="4"/>
  <c r="AA179" i="4"/>
  <c r="CR101" i="4"/>
  <c r="BB60" i="4"/>
  <c r="AJ117" i="4"/>
  <c r="BL150" i="4"/>
  <c r="BM148" i="4"/>
  <c r="CJ133" i="4"/>
  <c r="CQ149" i="4"/>
  <c r="AH167" i="4"/>
  <c r="AT190" i="4"/>
  <c r="AJ58" i="4"/>
  <c r="BI181" i="4"/>
  <c r="AA83" i="4"/>
  <c r="BS125" i="4"/>
  <c r="BA200" i="4"/>
  <c r="AU81" i="4"/>
  <c r="BD101" i="4"/>
  <c r="AQ114" i="4"/>
  <c r="AB179" i="4"/>
  <c r="BC168" i="4"/>
  <c r="Z62" i="4"/>
  <c r="AQ75" i="4"/>
  <c r="BB129" i="4"/>
  <c r="AW75" i="4"/>
  <c r="BD173" i="4"/>
  <c r="CH17" i="4"/>
  <c r="BR201" i="4"/>
  <c r="CR132" i="4"/>
  <c r="AF113" i="4"/>
  <c r="AL85" i="4"/>
  <c r="AJ139" i="4"/>
  <c r="CC2" i="4"/>
  <c r="AS67" i="4"/>
  <c r="BX109" i="4"/>
  <c r="CC152" i="4"/>
  <c r="CU193" i="4"/>
  <c r="BC58" i="4"/>
  <c r="CG75" i="4"/>
  <c r="BG81" i="4"/>
  <c r="BU72" i="4"/>
  <c r="BG116" i="4"/>
  <c r="CF124" i="4"/>
  <c r="AZ156" i="4"/>
  <c r="AH174" i="4"/>
  <c r="BT148" i="4"/>
  <c r="CJ152" i="4"/>
  <c r="BG198" i="4"/>
  <c r="BX148" i="4"/>
  <c r="CM26" i="4"/>
  <c r="BS111" i="4"/>
  <c r="CN61" i="4"/>
  <c r="AU187" i="4"/>
  <c r="AL106" i="4"/>
  <c r="BT81" i="4"/>
  <c r="AH190" i="4"/>
  <c r="AJ118" i="4"/>
  <c r="BQ115" i="4"/>
  <c r="BA189" i="4"/>
  <c r="AL142" i="4"/>
  <c r="CD179" i="4"/>
  <c r="BG102" i="4"/>
  <c r="CF116" i="4"/>
  <c r="BT197" i="4"/>
  <c r="BJ70" i="4"/>
  <c r="BH116" i="4"/>
  <c r="BS149" i="4"/>
  <c r="AM193" i="4"/>
  <c r="AP137" i="4"/>
  <c r="BH183" i="4"/>
  <c r="AZ150" i="4"/>
  <c r="BW193" i="4"/>
  <c r="CT167" i="4"/>
  <c r="AH108" i="4"/>
  <c r="BK94" i="4"/>
  <c r="AM154" i="4"/>
  <c r="AF182" i="4"/>
  <c r="AQ144" i="4"/>
  <c r="BT110" i="4"/>
  <c r="CP61" i="4"/>
  <c r="BW191" i="4"/>
  <c r="BL154" i="4"/>
  <c r="Z141" i="4"/>
  <c r="AD161" i="4"/>
  <c r="BN152" i="4"/>
  <c r="CB156" i="4"/>
  <c r="CJ75" i="4"/>
  <c r="BZ142" i="4"/>
  <c r="AE146" i="4"/>
  <c r="BB182" i="4"/>
  <c r="AP192" i="4"/>
  <c r="BC133" i="4"/>
  <c r="CT179" i="4"/>
  <c r="CK160" i="4"/>
  <c r="CQ139" i="4"/>
  <c r="BO168" i="4"/>
  <c r="CF168" i="4"/>
  <c r="CN2" i="4"/>
  <c r="BU174" i="4"/>
  <c r="CH57" i="4"/>
  <c r="BC169" i="4"/>
  <c r="BP99" i="4"/>
  <c r="BO170" i="4"/>
  <c r="AX167" i="4"/>
  <c r="CA148" i="4"/>
  <c r="AX195" i="4"/>
  <c r="AD62" i="4"/>
  <c r="CH167" i="4"/>
  <c r="CQ166" i="4"/>
  <c r="AN134" i="4"/>
  <c r="BV2" i="4"/>
  <c r="BY99" i="4"/>
  <c r="CT80" i="4"/>
  <c r="CI67" i="4"/>
  <c r="AX194" i="4"/>
  <c r="BR118" i="4"/>
  <c r="BL117" i="4"/>
  <c r="CD113" i="4"/>
  <c r="BD150" i="4"/>
  <c r="BB130" i="4"/>
  <c r="CA160" i="4"/>
  <c r="BX64" i="4"/>
  <c r="BO149" i="4"/>
  <c r="BS184" i="4"/>
  <c r="BQ147" i="4"/>
  <c r="AV187" i="4"/>
  <c r="CL198" i="4"/>
  <c r="AJ193" i="4"/>
  <c r="BM121" i="4"/>
  <c r="AS59" i="4"/>
  <c r="BB74" i="4"/>
  <c r="AS78" i="4"/>
  <c r="CR165" i="4"/>
  <c r="AL147" i="4"/>
  <c r="AA156" i="4"/>
  <c r="AW192" i="4"/>
  <c r="AF108" i="4"/>
  <c r="AO78" i="4"/>
  <c r="BN124" i="4"/>
  <c r="BM179" i="4"/>
  <c r="BI146" i="4"/>
  <c r="CL118" i="4"/>
  <c r="BT130" i="4"/>
  <c r="BJ110" i="4"/>
  <c r="CE189" i="4"/>
  <c r="BU7" i="4"/>
  <c r="BG16" i="4"/>
  <c r="AB62" i="4"/>
  <c r="Z187" i="4"/>
  <c r="BG183" i="4"/>
  <c r="AM137" i="4"/>
  <c r="CK112" i="4"/>
  <c r="CD189" i="4"/>
  <c r="BZ161" i="4"/>
  <c r="CF155" i="4"/>
  <c r="AF36" i="4"/>
  <c r="BQ106" i="4"/>
  <c r="BN161" i="4"/>
  <c r="AC164" i="4"/>
  <c r="BD162" i="4"/>
  <c r="AR187" i="4"/>
  <c r="CT172" i="4"/>
  <c r="CO81" i="4"/>
  <c r="BP194" i="4"/>
  <c r="AB130" i="4"/>
  <c r="CS111" i="4"/>
  <c r="CM197" i="4"/>
  <c r="AV183" i="4"/>
  <c r="BB11" i="4"/>
  <c r="AV137" i="4"/>
  <c r="CI138" i="4"/>
  <c r="CO102" i="4"/>
  <c r="BG201" i="4"/>
  <c r="BJ183" i="4"/>
  <c r="AJ110" i="4"/>
  <c r="AS127" i="4"/>
  <c r="AU72" i="4"/>
  <c r="CC148" i="4"/>
  <c r="CN120" i="4"/>
  <c r="BX112" i="4"/>
  <c r="CK73" i="4"/>
  <c r="CM19" i="4"/>
  <c r="CL2" i="4"/>
  <c r="BL143" i="4"/>
  <c r="BY159" i="4"/>
  <c r="CI132" i="4"/>
  <c r="CQ128" i="4"/>
  <c r="AY178" i="4"/>
  <c r="BC90" i="4"/>
  <c r="AN36" i="4"/>
  <c r="BR132" i="4"/>
  <c r="BD137" i="4"/>
  <c r="AI196" i="4"/>
  <c r="AF148" i="4"/>
  <c r="AC119" i="4"/>
  <c r="BC152" i="4"/>
  <c r="AO175" i="4"/>
  <c r="BV52" i="4"/>
  <c r="BZ74" i="4"/>
  <c r="AH142" i="4"/>
  <c r="CT100" i="4"/>
  <c r="AM140" i="4"/>
  <c r="BO110" i="4"/>
  <c r="AK189" i="4"/>
  <c r="AA96" i="4"/>
  <c r="BW177" i="4"/>
  <c r="CU43" i="4"/>
  <c r="BN157" i="4"/>
  <c r="CP100" i="4"/>
  <c r="AB154" i="4"/>
  <c r="AK156" i="4"/>
  <c r="BB175" i="4"/>
  <c r="CN94" i="4"/>
  <c r="AJ119" i="4"/>
  <c r="BA117" i="4"/>
  <c r="CS85" i="4"/>
  <c r="AT63" i="4"/>
  <c r="CB181" i="4"/>
  <c r="BK60" i="4"/>
  <c r="CG154" i="4"/>
  <c r="BE74" i="4"/>
  <c r="CN109" i="4"/>
  <c r="BK169" i="4"/>
  <c r="CM198" i="4"/>
  <c r="CI200" i="4"/>
  <c r="BI96" i="4"/>
  <c r="AY152" i="4"/>
  <c r="AT174" i="4"/>
  <c r="BI180" i="4"/>
  <c r="BX80" i="4"/>
  <c r="CR194" i="4"/>
  <c r="AX76" i="4"/>
  <c r="AF176" i="4"/>
  <c r="CI107" i="4"/>
  <c r="AK180" i="4"/>
  <c r="BZ147" i="4"/>
  <c r="BM100" i="4"/>
  <c r="AB161" i="4"/>
  <c r="BH152" i="4"/>
  <c r="AE177" i="4"/>
  <c r="BK190" i="4"/>
  <c r="BE189" i="4"/>
  <c r="AT198" i="4"/>
  <c r="AF83" i="4"/>
  <c r="BU171" i="4"/>
  <c r="BZ170" i="4"/>
  <c r="CF66" i="4"/>
  <c r="AM99" i="4"/>
  <c r="BO201" i="4"/>
  <c r="CJ98" i="4"/>
  <c r="BU191" i="4"/>
  <c r="CN181" i="4"/>
  <c r="AE147" i="4"/>
  <c r="AJ195" i="4"/>
  <c r="CK63" i="4"/>
  <c r="AG2" i="4"/>
  <c r="AW134" i="4"/>
  <c r="BT143" i="4"/>
  <c r="AC173" i="4"/>
  <c r="AM184" i="4"/>
  <c r="CK200" i="4"/>
  <c r="CK193" i="4"/>
  <c r="CP156" i="4"/>
  <c r="CK184" i="4"/>
  <c r="BL155" i="4"/>
  <c r="AM199" i="4"/>
  <c r="BA201" i="4"/>
  <c r="AM138" i="4"/>
  <c r="BA116" i="4"/>
  <c r="BD190" i="4"/>
  <c r="CA136" i="4"/>
  <c r="CI181" i="4"/>
  <c r="BB79" i="4"/>
  <c r="AO72" i="4"/>
  <c r="BQ99" i="4"/>
  <c r="CM153" i="4"/>
  <c r="BB151" i="4"/>
  <c r="CC104" i="4"/>
  <c r="Z74" i="4"/>
  <c r="CN154" i="4"/>
  <c r="CR129" i="4"/>
  <c r="CC130" i="4"/>
  <c r="AK190" i="4"/>
  <c r="BX149" i="4"/>
  <c r="BL183" i="4"/>
  <c r="AY131" i="4"/>
  <c r="AC168" i="4"/>
  <c r="BL176" i="4"/>
  <c r="CJ132" i="4"/>
  <c r="AR188" i="4"/>
  <c r="AQ164" i="4"/>
  <c r="CT187" i="4"/>
  <c r="BX142" i="4"/>
  <c r="AD193" i="4"/>
  <c r="BN22" i="4"/>
  <c r="BL162" i="4"/>
  <c r="CS171" i="4"/>
  <c r="BN158" i="4"/>
  <c r="CC85" i="4"/>
  <c r="BV145" i="4"/>
  <c r="BL140" i="4"/>
  <c r="Z68" i="4"/>
  <c r="AO111" i="4"/>
  <c r="CT73" i="4"/>
  <c r="BU180" i="4"/>
  <c r="CA201" i="4"/>
  <c r="AA188" i="4"/>
  <c r="CU140" i="4"/>
  <c r="BF91" i="4"/>
  <c r="AE84" i="4"/>
  <c r="BW144" i="4"/>
  <c r="AM76" i="4"/>
  <c r="BQ128" i="4"/>
  <c r="CD60" i="4"/>
  <c r="AZ84" i="4"/>
  <c r="BN114" i="4"/>
  <c r="CJ195" i="4"/>
  <c r="BC165" i="4"/>
  <c r="BO130" i="4"/>
  <c r="AA68" i="4"/>
  <c r="BH136" i="4"/>
  <c r="BU172" i="4"/>
  <c r="AL165" i="4"/>
  <c r="BG175" i="4"/>
  <c r="BO147" i="4"/>
  <c r="AQ97" i="4"/>
  <c r="AR166" i="4"/>
  <c r="CP116" i="4"/>
  <c r="BC117" i="4"/>
  <c r="AT102" i="4"/>
  <c r="AO153" i="4"/>
  <c r="AM128" i="4"/>
  <c r="AL178" i="4"/>
  <c r="BA173" i="4"/>
  <c r="BD64" i="4"/>
  <c r="AI148" i="4"/>
  <c r="BM73" i="4"/>
  <c r="CB185" i="4"/>
  <c r="AI161" i="4"/>
  <c r="BR128" i="4"/>
  <c r="BK185" i="4"/>
  <c r="CH107" i="4"/>
  <c r="CK125" i="4"/>
  <c r="CR174" i="4"/>
  <c r="BK2" i="4"/>
  <c r="BX144" i="4"/>
  <c r="AZ140" i="4"/>
  <c r="BY100" i="4"/>
  <c r="BT145" i="4"/>
  <c r="AX104" i="4"/>
  <c r="AA137" i="4"/>
  <c r="AM65" i="4"/>
  <c r="AU163" i="4"/>
  <c r="BR74" i="4"/>
  <c r="CI136" i="4"/>
  <c r="BN176" i="4"/>
  <c r="AV32" i="4"/>
  <c r="AF67" i="4"/>
  <c r="CT68" i="4"/>
  <c r="BI138" i="4"/>
  <c r="BU135" i="4"/>
  <c r="CG179" i="4"/>
  <c r="CL180" i="4"/>
  <c r="BB174" i="4"/>
  <c r="CF167" i="4"/>
  <c r="CE198" i="4"/>
  <c r="AS5" i="4"/>
  <c r="BB110" i="4"/>
  <c r="Z163" i="4"/>
  <c r="CE195" i="4"/>
  <c r="BQ188" i="4"/>
  <c r="Z137" i="4"/>
  <c r="CD93" i="4"/>
  <c r="BJ115" i="4"/>
  <c r="AI192" i="4"/>
  <c r="BZ157" i="4"/>
  <c r="AD90" i="4"/>
  <c r="CJ155" i="4"/>
  <c r="AX100" i="4"/>
  <c r="AT132" i="4"/>
  <c r="BN147" i="4"/>
  <c r="AX169" i="4"/>
  <c r="CF154" i="4"/>
  <c r="BT2" i="4"/>
  <c r="BE166" i="4"/>
  <c r="BK165" i="4"/>
  <c r="BL198" i="4"/>
  <c r="BO123" i="4"/>
  <c r="AW170" i="4"/>
  <c r="AF167" i="4"/>
  <c r="CA117" i="4"/>
  <c r="BV144" i="4"/>
  <c r="BM168" i="4"/>
  <c r="CF79" i="4"/>
  <c r="AU161" i="4"/>
  <c r="AU190" i="4"/>
  <c r="BC162" i="4"/>
  <c r="AN170" i="4"/>
  <c r="BT120" i="4"/>
  <c r="AJ200" i="4"/>
  <c r="BF197" i="4"/>
  <c r="Z150" i="4"/>
  <c r="BM101" i="4"/>
  <c r="AB17" i="4"/>
  <c r="CF90" i="4"/>
  <c r="AM156" i="4"/>
  <c r="BS128" i="4"/>
  <c r="BL128" i="4"/>
  <c r="AH67" i="4"/>
  <c r="BB96" i="4"/>
  <c r="AH177" i="4"/>
  <c r="AF105" i="4"/>
  <c r="CQ186" i="4"/>
  <c r="AR198" i="4"/>
  <c r="AJ156" i="4"/>
  <c r="AX176" i="4"/>
  <c r="CK194" i="4"/>
  <c r="Z180" i="4"/>
  <c r="AU111" i="4"/>
  <c r="CF157" i="4"/>
  <c r="CA19" i="4"/>
  <c r="CF5" i="4"/>
  <c r="CI101" i="4"/>
  <c r="BA149" i="4"/>
  <c r="AS128" i="4"/>
  <c r="CN172" i="4"/>
  <c r="AP177" i="4"/>
  <c r="CQ177" i="4"/>
  <c r="AJ164" i="4"/>
  <c r="BX194" i="4"/>
  <c r="BM63" i="4"/>
  <c r="BM150" i="4"/>
  <c r="CR201" i="4"/>
  <c r="BT96" i="4"/>
  <c r="AZ80" i="4"/>
  <c r="CO133" i="4"/>
  <c r="AR139" i="4"/>
  <c r="BM131" i="4"/>
  <c r="Z147" i="4"/>
  <c r="CU174" i="4"/>
  <c r="AZ43" i="4"/>
  <c r="CA146" i="4"/>
  <c r="AZ138" i="4"/>
  <c r="BW147" i="4"/>
  <c r="Z171" i="4"/>
  <c r="AS171" i="4"/>
  <c r="BT121" i="4"/>
  <c r="CO175" i="4"/>
  <c r="CD166" i="4"/>
  <c r="AK174" i="4"/>
  <c r="AA138" i="4"/>
  <c r="BV191" i="4"/>
  <c r="AW198" i="4"/>
  <c r="CF191" i="4"/>
  <c r="BQ101" i="4"/>
  <c r="AS173" i="4"/>
  <c r="AI163" i="4"/>
  <c r="AK127" i="4"/>
  <c r="BC192" i="4"/>
  <c r="CL199" i="4"/>
  <c r="CI168" i="4"/>
  <c r="AV177" i="4"/>
  <c r="BO155" i="4"/>
  <c r="CO90" i="4"/>
  <c r="CR130" i="4"/>
  <c r="BC159" i="4"/>
  <c r="BG194" i="4"/>
  <c r="BM51" i="4"/>
  <c r="AI140" i="4"/>
  <c r="BJ68" i="4"/>
  <c r="BD200" i="4"/>
  <c r="CQ140" i="4"/>
  <c r="AO162" i="4"/>
  <c r="BZ93" i="4"/>
  <c r="CO156" i="4"/>
  <c r="AD120" i="4"/>
  <c r="AY143" i="4"/>
  <c r="BO112" i="4"/>
  <c r="CO182" i="4"/>
  <c r="BA169" i="4"/>
  <c r="CT200" i="4"/>
  <c r="BL185" i="4"/>
  <c r="BN168" i="4"/>
  <c r="BQ199" i="4"/>
  <c r="CN180" i="4"/>
  <c r="CD55" i="4"/>
  <c r="AU120" i="4"/>
  <c r="BH132" i="4"/>
  <c r="AU153" i="4"/>
  <c r="BH141" i="4"/>
  <c r="BU134" i="4"/>
  <c r="BW199" i="4"/>
  <c r="CS181" i="4"/>
  <c r="AB152" i="4"/>
  <c r="BI143" i="4"/>
  <c r="CR186" i="4"/>
  <c r="CD180" i="4"/>
  <c r="BK192" i="4"/>
  <c r="BC76" i="4"/>
  <c r="AM190" i="4"/>
  <c r="CL113" i="4"/>
  <c r="BP155" i="4"/>
  <c r="CN148" i="4"/>
  <c r="AR27" i="4"/>
  <c r="CM102" i="4"/>
  <c r="AV90" i="4"/>
  <c r="AJ175" i="4"/>
  <c r="BZ17" i="4"/>
  <c r="AO172" i="4"/>
  <c r="BR151" i="4"/>
  <c r="AA107" i="4"/>
  <c r="BE197" i="4"/>
  <c r="AW157" i="4"/>
  <c r="BM173" i="4"/>
  <c r="AA195" i="4"/>
  <c r="BB102" i="4"/>
  <c r="BP180" i="4"/>
  <c r="AT186" i="4"/>
  <c r="CO169" i="4"/>
  <c r="BZ189" i="4"/>
  <c r="BC158" i="4"/>
  <c r="AN194" i="4"/>
  <c r="CA186" i="4"/>
  <c r="CC162" i="4"/>
  <c r="BX152" i="4"/>
  <c r="AC143" i="4"/>
  <c r="BR126" i="4"/>
  <c r="AI147" i="4"/>
  <c r="CN77" i="4"/>
  <c r="BW146" i="4"/>
  <c r="BD151" i="4"/>
  <c r="AE66" i="4"/>
  <c r="BZ95" i="4"/>
  <c r="CP66" i="4"/>
  <c r="AD141" i="4"/>
  <c r="BK160" i="4"/>
  <c r="AT142" i="4"/>
  <c r="CL6" i="4"/>
  <c r="Z83" i="4"/>
  <c r="BZ45" i="4"/>
  <c r="AJ163" i="4"/>
  <c r="BF184" i="4"/>
  <c r="CR137" i="4"/>
  <c r="Z189" i="4"/>
  <c r="BJ116" i="4"/>
  <c r="BM95" i="4"/>
  <c r="BP187" i="4"/>
  <c r="BL136" i="4"/>
  <c r="CP194" i="4"/>
  <c r="BT131" i="4"/>
  <c r="BY183" i="4"/>
  <c r="BB94" i="4"/>
  <c r="AM75" i="4"/>
  <c r="BT58" i="4"/>
  <c r="CB171" i="4"/>
  <c r="AT177" i="4"/>
  <c r="AO165" i="4"/>
  <c r="CE178" i="4"/>
  <c r="AM160" i="4"/>
  <c r="CQ62" i="4"/>
  <c r="BO95" i="4"/>
  <c r="BM172" i="4"/>
  <c r="CB85" i="4"/>
  <c r="BK199" i="4"/>
  <c r="BB118" i="4"/>
  <c r="CI190" i="4"/>
  <c r="AW142" i="4"/>
  <c r="BJ150" i="4"/>
  <c r="BS120" i="4"/>
  <c r="BD180" i="4"/>
  <c r="CQ80" i="4"/>
  <c r="BS156" i="4"/>
  <c r="CG177" i="4"/>
  <c r="AA184" i="4"/>
  <c r="CO162" i="4"/>
  <c r="AC116" i="4"/>
  <c r="AH185" i="4"/>
  <c r="CP153" i="4"/>
  <c r="BY172" i="4"/>
  <c r="BK168" i="4"/>
  <c r="CN184" i="4"/>
  <c r="AP38" i="4"/>
  <c r="BI169" i="4"/>
  <c r="AS195" i="4"/>
  <c r="AU104" i="4"/>
  <c r="AH78" i="4"/>
  <c r="AP187" i="4"/>
  <c r="AO103" i="4"/>
  <c r="BJ200" i="4"/>
  <c r="AK85" i="4"/>
  <c r="AZ91" i="4"/>
  <c r="BG117" i="4"/>
  <c r="BA91" i="4"/>
  <c r="AL143" i="4"/>
  <c r="AI184" i="4"/>
  <c r="CQ158" i="4"/>
  <c r="CA109" i="4"/>
  <c r="BB197" i="4"/>
  <c r="Z199" i="4"/>
  <c r="CD131" i="4"/>
  <c r="BU166" i="4"/>
  <c r="BB135" i="4"/>
  <c r="BA138" i="4"/>
  <c r="AX119" i="4"/>
  <c r="AC97" i="4"/>
  <c r="CT165" i="4"/>
  <c r="CB148" i="4"/>
  <c r="CN107" i="4"/>
  <c r="AL138" i="4"/>
  <c r="CQ39" i="4"/>
  <c r="CO139" i="4"/>
  <c r="BY95" i="4"/>
  <c r="BJ96" i="4"/>
  <c r="AW151" i="4"/>
  <c r="AU171" i="4"/>
  <c r="AH192" i="4"/>
  <c r="AN155" i="4"/>
  <c r="CM119" i="4"/>
  <c r="AT154" i="4"/>
  <c r="CL153" i="4"/>
  <c r="BL134" i="4"/>
  <c r="CE187" i="4"/>
  <c r="AF106" i="4"/>
  <c r="AS101" i="4"/>
  <c r="BZ88" i="4"/>
  <c r="CJ173" i="4"/>
  <c r="AK131" i="4"/>
  <c r="BO177" i="4"/>
  <c r="CK77" i="4"/>
  <c r="BJ169" i="4"/>
  <c r="BH139" i="4"/>
  <c r="BV149" i="4"/>
  <c r="AY95" i="4"/>
  <c r="CH83" i="4"/>
  <c r="CD33" i="4"/>
  <c r="CK173" i="4"/>
  <c r="AH160" i="4"/>
  <c r="BK159" i="4"/>
  <c r="BU190" i="4"/>
  <c r="AI171" i="4"/>
  <c r="CA127" i="4"/>
  <c r="AM169" i="4"/>
  <c r="AQ119" i="4"/>
  <c r="CF178" i="4"/>
  <c r="CQ184" i="4"/>
  <c r="CQ83" i="4"/>
  <c r="CE145" i="4"/>
  <c r="BY91" i="4"/>
  <c r="BI109" i="4"/>
  <c r="BZ151" i="4"/>
  <c r="AZ181" i="4"/>
  <c r="BW163" i="4"/>
  <c r="BC188" i="4"/>
  <c r="AO2" i="4"/>
  <c r="AD122" i="4"/>
  <c r="BA132" i="4"/>
  <c r="CR113" i="4"/>
  <c r="BP148" i="4"/>
  <c r="BQ151" i="4"/>
  <c r="AC141" i="4"/>
  <c r="AF169" i="4"/>
  <c r="CL92" i="4"/>
  <c r="AA164" i="4"/>
  <c r="BR177" i="4"/>
  <c r="AK145" i="4"/>
  <c r="BN151" i="4"/>
  <c r="AE155" i="4"/>
  <c r="BV146" i="4"/>
  <c r="CL64" i="4"/>
  <c r="BI162" i="4"/>
  <c r="CH93" i="4"/>
  <c r="AZ88" i="4"/>
  <c r="CF142" i="4"/>
  <c r="CF125" i="4"/>
  <c r="BL193" i="4"/>
  <c r="CJ159" i="4"/>
  <c r="BJ104" i="4"/>
  <c r="AV135" i="4"/>
  <c r="AX113" i="4"/>
  <c r="AS186" i="4"/>
  <c r="BH70" i="4"/>
  <c r="BS157" i="4"/>
  <c r="BX111" i="4"/>
  <c r="AY47" i="4"/>
  <c r="BO143" i="4"/>
  <c r="AU66" i="4"/>
  <c r="BK180" i="4"/>
  <c r="BK117" i="4"/>
  <c r="AV199" i="4"/>
  <c r="BT149" i="4"/>
  <c r="CQ58" i="4"/>
  <c r="BK154" i="4"/>
  <c r="CU195" i="4"/>
  <c r="BS181" i="4"/>
  <c r="BV137" i="4"/>
  <c r="BI168" i="4"/>
  <c r="BH200" i="4"/>
  <c r="CS84" i="4"/>
  <c r="AL169" i="4"/>
  <c r="BO185" i="4"/>
  <c r="BA188" i="4"/>
  <c r="BQ186" i="4"/>
  <c r="BQ198" i="4"/>
  <c r="CI41" i="4"/>
  <c r="CG165" i="4"/>
  <c r="CD194" i="4"/>
  <c r="AU94" i="4"/>
  <c r="CE140" i="4"/>
  <c r="AA62" i="4"/>
  <c r="AE148" i="4"/>
  <c r="Z72" i="4"/>
  <c r="CC139" i="4"/>
  <c r="BA150" i="4"/>
  <c r="AX168" i="4"/>
  <c r="CM163" i="4"/>
  <c r="AY82" i="4"/>
  <c r="AV85" i="4"/>
  <c r="BY178" i="4"/>
  <c r="CM79" i="4"/>
  <c r="CS114" i="4"/>
  <c r="CC145" i="4"/>
  <c r="BT161" i="4"/>
  <c r="CK197" i="4"/>
  <c r="AI135" i="4"/>
  <c r="AY200" i="4"/>
  <c r="AX117" i="4"/>
  <c r="BP151" i="4"/>
  <c r="BD186" i="4"/>
  <c r="AX33" i="4"/>
  <c r="CP18" i="4"/>
  <c r="BZ121" i="4"/>
  <c r="CB158" i="4"/>
  <c r="CP136" i="4"/>
  <c r="BC87" i="4"/>
  <c r="AO190" i="4"/>
  <c r="AM188" i="4"/>
  <c r="CS122" i="4"/>
  <c r="AT168" i="4"/>
  <c r="AB187" i="4"/>
  <c r="CL196" i="4"/>
  <c r="AR177" i="4"/>
  <c r="CE174" i="4"/>
  <c r="CE180" i="4"/>
  <c r="AB105" i="4"/>
  <c r="BL64" i="4"/>
  <c r="CF183" i="4"/>
  <c r="BN197" i="4"/>
  <c r="BX179" i="4"/>
  <c r="BC129" i="4"/>
  <c r="AD189" i="4"/>
  <c r="BH195" i="4"/>
  <c r="BC64" i="4"/>
  <c r="AM110" i="4"/>
  <c r="BX198" i="4"/>
  <c r="BB70" i="4"/>
  <c r="AM130" i="4"/>
  <c r="AJ162" i="4"/>
  <c r="AZ198" i="4"/>
  <c r="AQ92" i="4"/>
  <c r="BP185" i="4"/>
  <c r="AJ128" i="4"/>
  <c r="BL188" i="4"/>
  <c r="AS141" i="4"/>
  <c r="BM200" i="4"/>
  <c r="BO131" i="4"/>
  <c r="CD167" i="4"/>
  <c r="AN96" i="4"/>
  <c r="BQ89" i="4"/>
  <c r="CF117" i="4"/>
  <c r="AY62" i="4"/>
  <c r="AT185" i="4"/>
  <c r="CE150" i="4"/>
  <c r="AF139" i="4"/>
  <c r="CQ71" i="4"/>
  <c r="CK57" i="4"/>
  <c r="AM118" i="4"/>
  <c r="CT72" i="4"/>
  <c r="BC199" i="4"/>
  <c r="CM145" i="4"/>
  <c r="AF107" i="4"/>
  <c r="BB171" i="4"/>
  <c r="BP29" i="4"/>
  <c r="BS101" i="4"/>
  <c r="AZ164" i="4"/>
  <c r="CB125" i="4"/>
  <c r="BU52" i="4"/>
  <c r="AO49" i="4"/>
  <c r="AT81" i="4"/>
  <c r="BG98" i="4"/>
  <c r="CS159" i="4"/>
  <c r="AJ201" i="4"/>
  <c r="BT179" i="4"/>
  <c r="BP97" i="4"/>
  <c r="AH91" i="4"/>
  <c r="AY110" i="4"/>
  <c r="BY134" i="4"/>
  <c r="BD161" i="4"/>
  <c r="AU198" i="4"/>
  <c r="Z173" i="4"/>
  <c r="CG152" i="4"/>
  <c r="BU163" i="4"/>
  <c r="AO129" i="4"/>
  <c r="AW160" i="4"/>
  <c r="AZ172" i="4"/>
  <c r="BV152" i="4"/>
  <c r="CB179" i="4"/>
  <c r="AH197" i="4"/>
  <c r="AN77" i="4"/>
  <c r="CB123" i="4"/>
  <c r="BY192" i="4"/>
  <c r="AX109" i="4"/>
  <c r="BC163" i="4"/>
  <c r="BI76" i="4"/>
  <c r="BY190" i="4"/>
  <c r="BE167" i="4"/>
  <c r="BZ133" i="4"/>
  <c r="BZ150" i="4"/>
  <c r="Z178" i="4"/>
  <c r="CJ157" i="4"/>
  <c r="CG161" i="4"/>
  <c r="AI132" i="4"/>
  <c r="Z91" i="4"/>
  <c r="AX83" i="4"/>
  <c r="AO179" i="4"/>
  <c r="BP165" i="4"/>
  <c r="CG121" i="4"/>
  <c r="BF176" i="4"/>
  <c r="CE132" i="4"/>
  <c r="CI133" i="4"/>
  <c r="AS131" i="4"/>
  <c r="AO163" i="4"/>
  <c r="AA118" i="4"/>
  <c r="AE133" i="4"/>
  <c r="CL185" i="4"/>
  <c r="AT196" i="4"/>
  <c r="CC120" i="4"/>
  <c r="CD137" i="4"/>
  <c r="AD140" i="4"/>
  <c r="CT129" i="4"/>
  <c r="CT173" i="4"/>
  <c r="AW112" i="4"/>
  <c r="AZ109" i="4"/>
  <c r="CB118" i="4"/>
  <c r="CD129" i="4"/>
  <c r="CN187" i="4"/>
  <c r="BL112" i="4"/>
  <c r="BS135" i="4"/>
  <c r="CL120" i="4"/>
  <c r="AY158" i="4"/>
  <c r="CS158" i="4"/>
  <c r="AC169" i="4"/>
  <c r="AM125" i="4"/>
  <c r="BY196" i="4"/>
  <c r="AP111" i="4"/>
  <c r="CG84" i="4"/>
  <c r="CB184" i="4"/>
  <c r="AY168" i="4"/>
  <c r="AU183" i="4"/>
  <c r="CE166" i="4"/>
  <c r="AM122" i="4"/>
  <c r="AB117" i="4"/>
  <c r="BR192" i="4"/>
  <c r="AJ2" i="4"/>
  <c r="AL118" i="4"/>
  <c r="AR153" i="4"/>
  <c r="BX145" i="4"/>
  <c r="BQ170" i="4"/>
  <c r="CM92" i="4"/>
  <c r="BU81" i="4"/>
  <c r="AP183" i="4"/>
  <c r="AX138" i="4"/>
  <c r="CK177" i="4"/>
  <c r="AF150" i="4"/>
  <c r="AV102" i="4"/>
  <c r="CG130" i="4"/>
  <c r="AD187" i="4"/>
  <c r="CB75" i="4"/>
  <c r="BQ182" i="4"/>
  <c r="CJ82" i="4"/>
  <c r="BZ100" i="4"/>
  <c r="BP147" i="4"/>
  <c r="BJ155" i="4"/>
  <c r="AF47" i="4"/>
  <c r="CH141" i="4"/>
  <c r="CG52" i="4"/>
  <c r="AF84" i="4"/>
  <c r="AN176" i="4"/>
  <c r="CJ124" i="4"/>
  <c r="AT62" i="4"/>
  <c r="CM156" i="4"/>
  <c r="AR114" i="4"/>
  <c r="BD57" i="4"/>
  <c r="BN141" i="4"/>
  <c r="AF193" i="4"/>
  <c r="AP97" i="4"/>
  <c r="BZ165" i="4"/>
  <c r="CA154" i="4"/>
  <c r="Z200" i="4"/>
  <c r="AJ45" i="4"/>
  <c r="BI167" i="4"/>
  <c r="AI145" i="4"/>
  <c r="BJ113" i="4"/>
  <c r="BK126" i="4"/>
  <c r="AS80" i="4"/>
  <c r="AE51" i="4"/>
  <c r="AP143" i="4"/>
  <c r="BE142" i="4"/>
  <c r="BX116" i="4"/>
  <c r="BJ161" i="4"/>
  <c r="CM152" i="4"/>
  <c r="AY144" i="4"/>
  <c r="BF51" i="4"/>
  <c r="AQ115" i="4"/>
  <c r="AX155" i="4"/>
  <c r="BJ50" i="4"/>
  <c r="CL135" i="4"/>
  <c r="CD139" i="4"/>
  <c r="CC36" i="4"/>
  <c r="AE113" i="4"/>
  <c r="AA150" i="4"/>
  <c r="AY86" i="4"/>
  <c r="BR109" i="4"/>
  <c r="BN88" i="4"/>
  <c r="AL132" i="4"/>
  <c r="CP55" i="4"/>
  <c r="CD175" i="4"/>
  <c r="CP72" i="4"/>
  <c r="BP123" i="4"/>
  <c r="AQ153" i="4"/>
  <c r="AI152" i="4"/>
  <c r="BM158" i="4"/>
  <c r="AF129" i="4"/>
  <c r="BW50" i="4"/>
  <c r="AA174" i="4"/>
  <c r="AX175" i="4"/>
  <c r="BS85" i="4"/>
  <c r="AI186" i="4"/>
  <c r="CA64" i="4"/>
  <c r="AB201" i="4"/>
  <c r="CH135" i="4"/>
  <c r="BJ171" i="4"/>
  <c r="C142" i="9" l="1"/>
  <c r="E44" i="9"/>
  <c r="C242" i="9"/>
  <c r="D69" i="9"/>
  <c r="D79" i="9"/>
  <c r="C255" i="9"/>
  <c r="E46" i="9"/>
  <c r="D65" i="9"/>
  <c r="D76" i="9"/>
  <c r="D75" i="9"/>
  <c r="D101" i="9"/>
  <c r="C248" i="9"/>
  <c r="D68" i="9"/>
  <c r="E45" i="9"/>
  <c r="B247" i="9"/>
  <c r="D108" i="9"/>
  <c r="D106" i="9"/>
  <c r="D70" i="9"/>
  <c r="C256" i="9"/>
  <c r="D63" i="9"/>
  <c r="B252" i="9"/>
  <c r="D74" i="9"/>
  <c r="E40" i="9"/>
  <c r="B255" i="9"/>
  <c r="K159" i="9"/>
  <c r="D64" i="9"/>
  <c r="C254" i="9"/>
  <c r="E43" i="9"/>
  <c r="B251" i="9"/>
  <c r="D104" i="9"/>
  <c r="D78" i="9"/>
  <c r="C249" i="9"/>
  <c r="D103" i="9"/>
  <c r="E42" i="9"/>
  <c r="B242" i="9"/>
  <c r="E47" i="9"/>
  <c r="C246" i="9"/>
  <c r="B257" i="9"/>
  <c r="C253" i="9"/>
  <c r="B245" i="9"/>
  <c r="B249" i="9"/>
  <c r="D66" i="9"/>
  <c r="C245" i="9"/>
  <c r="D107" i="9"/>
  <c r="C247" i="9"/>
  <c r="E12" i="9"/>
  <c r="D77" i="9"/>
  <c r="C257" i="9"/>
  <c r="D73" i="9"/>
  <c r="D102" i="9"/>
  <c r="D72" i="9"/>
  <c r="E16" i="9"/>
  <c r="C252" i="9"/>
  <c r="D71" i="9"/>
  <c r="D105" i="9"/>
  <c r="B254" i="9"/>
  <c r="B256" i="9"/>
  <c r="D67" i="9"/>
  <c r="B246" i="9"/>
  <c r="E41" i="9"/>
  <c r="D141" i="9" l="1"/>
  <c r="K160" i="9"/>
</calcChain>
</file>

<file path=xl/sharedStrings.xml><?xml version="1.0" encoding="utf-8"?>
<sst xmlns="http://schemas.openxmlformats.org/spreadsheetml/2006/main" count="1244" uniqueCount="483">
  <si>
    <t>HULL UK CITY OF CULTURE 2017</t>
  </si>
  <si>
    <t>CREATIVE PARTNERS: PROJECT MONITORING WORKBOOK</t>
  </si>
  <si>
    <t>How do I complete this Project Monitoring Workbook?</t>
  </si>
  <si>
    <t>Projects should complete GREEN CELLS ONLY within the worksheets. Please ONLY enter data in the worksheets that are relevant to your project.</t>
  </si>
  <si>
    <t>There are twelve project monitoring worksheets that can be accessed via the Tabs below:</t>
  </si>
  <si>
    <r>
      <t xml:space="preserve">  * </t>
    </r>
    <r>
      <rPr>
        <b/>
        <sz val="12"/>
        <color theme="5" tint="-0.249977111117893"/>
        <rFont val="Trebuchet MS"/>
        <family val="2"/>
      </rPr>
      <t>Data Summary</t>
    </r>
    <r>
      <rPr>
        <sz val="12"/>
        <color theme="1"/>
        <rFont val="Trebuchet MS"/>
        <family val="2"/>
      </rPr>
      <t xml:space="preserve"> (totals up all the data from the other worksheets, from which you can complete your reporting template).</t>
    </r>
  </si>
  <si>
    <r>
      <t xml:space="preserve">  * </t>
    </r>
    <r>
      <rPr>
        <b/>
        <sz val="12"/>
        <color theme="6" tint="-0.249977111117893"/>
        <rFont val="Trebuchet MS"/>
        <family val="2"/>
      </rPr>
      <t>Productions</t>
    </r>
    <r>
      <rPr>
        <sz val="12"/>
        <color theme="1"/>
        <rFont val="Trebuchet MS"/>
        <family val="2"/>
      </rPr>
      <t xml:space="preserve"> (tracking activity linked to production / shows, e.g. dance, theatre, circus).</t>
    </r>
  </si>
  <si>
    <r>
      <t xml:space="preserve">  * </t>
    </r>
    <r>
      <rPr>
        <b/>
        <sz val="12"/>
        <color theme="6" tint="-0.249977111117893"/>
        <rFont val="Trebuchet MS"/>
        <family val="2"/>
      </rPr>
      <t>Exhibitions</t>
    </r>
    <r>
      <rPr>
        <sz val="12"/>
        <color theme="1"/>
        <rFont val="Trebuchet MS"/>
        <family val="2"/>
      </rPr>
      <t xml:space="preserve"> (tracking activity linked to exhibitions, e.g. art exhibitions, museum exhibitions, community exhibitions).</t>
    </r>
  </si>
  <si>
    <r>
      <t xml:space="preserve">  * </t>
    </r>
    <r>
      <rPr>
        <b/>
        <sz val="12"/>
        <color theme="6" tint="-0.249977111117893"/>
        <rFont val="Trebuchet MS"/>
        <family val="2"/>
      </rPr>
      <t>Films</t>
    </r>
    <r>
      <rPr>
        <sz val="12"/>
        <color theme="1"/>
        <rFont val="Trebuchet MS"/>
        <family val="2"/>
      </rPr>
      <t xml:space="preserve"> (tracking activity linked to film screenings).</t>
    </r>
  </si>
  <si>
    <r>
      <t xml:space="preserve">  * </t>
    </r>
    <r>
      <rPr>
        <b/>
        <sz val="12"/>
        <color theme="6" tint="-0.249977111117893"/>
        <rFont val="Trebuchet MS"/>
        <family val="2"/>
      </rPr>
      <t>Festivals &amp; Music Events</t>
    </r>
    <r>
      <rPr>
        <sz val="12"/>
        <color theme="1"/>
        <rFont val="Trebuchet MS"/>
        <family val="2"/>
      </rPr>
      <t xml:space="preserve"> (tracking activity linked to performance art, music, visual arts festivals).</t>
    </r>
  </si>
  <si>
    <r>
      <t xml:space="preserve">  * </t>
    </r>
    <r>
      <rPr>
        <b/>
        <sz val="12"/>
        <color theme="6" tint="-0.249977111117893"/>
        <rFont val="Trebuchet MS"/>
        <family val="2"/>
      </rPr>
      <t>Learning &amp; Participation</t>
    </r>
    <r>
      <rPr>
        <sz val="12"/>
        <color theme="1"/>
        <rFont val="Trebuchet MS"/>
        <family val="2"/>
      </rPr>
      <t xml:space="preserve"> (tracking of learning and participatory events and activities).</t>
    </r>
  </si>
  <si>
    <r>
      <t xml:space="preserve">* </t>
    </r>
    <r>
      <rPr>
        <b/>
        <sz val="12"/>
        <color theme="6" tint="-0.249977111117893"/>
        <rFont val="Trebuchet MS"/>
        <family val="2"/>
      </rPr>
      <t>Your People</t>
    </r>
    <r>
      <rPr>
        <sz val="12"/>
        <color theme="1"/>
        <rFont val="Trebuchet MS"/>
        <family val="2"/>
      </rPr>
      <t xml:space="preserve"> (details of your core staff involved in the delivery of the project and their equal opportunities data)</t>
    </r>
  </si>
  <si>
    <r>
      <t xml:space="preserve">* </t>
    </r>
    <r>
      <rPr>
        <b/>
        <sz val="12"/>
        <color theme="6" tint="-0.249977111117893"/>
        <rFont val="Trebuchet MS"/>
        <family val="2"/>
      </rPr>
      <t>Additional Capacity</t>
    </r>
    <r>
      <rPr>
        <sz val="12"/>
        <color theme="1"/>
        <rFont val="Trebuchet MS"/>
        <family val="2"/>
      </rPr>
      <t xml:space="preserve"> (details of additional staff contracted to enable delivery of the project and their equal opportunities data)</t>
    </r>
  </si>
  <si>
    <r>
      <t xml:space="preserve">* </t>
    </r>
    <r>
      <rPr>
        <b/>
        <sz val="12"/>
        <color theme="6" tint="-0.249977111117893"/>
        <rFont val="Trebuchet MS"/>
        <family val="2"/>
      </rPr>
      <t>Audiences</t>
    </r>
    <r>
      <rPr>
        <sz val="12"/>
        <color theme="1"/>
        <rFont val="Trebuchet MS"/>
        <family val="2"/>
      </rPr>
      <t xml:space="preserve"> (total audience numbers who attend an event or activity, and their equal opportunities data).</t>
    </r>
  </si>
  <si>
    <r>
      <t xml:space="preserve">* </t>
    </r>
    <r>
      <rPr>
        <b/>
        <sz val="12"/>
        <color theme="6" tint="-0.249977111117893"/>
        <rFont val="Trebuchet MS"/>
        <family val="2"/>
      </rPr>
      <t>Participants</t>
    </r>
    <r>
      <rPr>
        <sz val="12"/>
        <color theme="1"/>
        <rFont val="Trebuchet MS"/>
        <family val="2"/>
      </rPr>
      <t xml:space="preserve"> (total participant numbers for  those who actively take part in an event or activity, and their equal opportunities data).</t>
    </r>
  </si>
  <si>
    <r>
      <t xml:space="preserve">* </t>
    </r>
    <r>
      <rPr>
        <b/>
        <sz val="12"/>
        <color theme="6" tint="-0.249977111117893"/>
        <rFont val="Trebuchet MS"/>
        <family val="2"/>
      </rPr>
      <t>Digital Engagement</t>
    </r>
    <r>
      <rPr>
        <sz val="12"/>
        <color theme="1"/>
        <rFont val="Trebuchet MS"/>
        <family val="2"/>
      </rPr>
      <t xml:space="preserve"> (your website traffic and social media activity)</t>
    </r>
  </si>
  <si>
    <r>
      <t xml:space="preserve">* </t>
    </r>
    <r>
      <rPr>
        <b/>
        <sz val="12"/>
        <color theme="6" tint="-0.249977111117893"/>
        <rFont val="Trebuchet MS"/>
        <family val="2"/>
      </rPr>
      <t>Partners</t>
    </r>
    <r>
      <rPr>
        <sz val="12"/>
        <color theme="1"/>
        <rFont val="Trebuchet MS"/>
        <family val="2"/>
      </rPr>
      <t xml:space="preserve"> (an organisation or individual who is integral to ensuring that your project can happen, e.g. a school, a community group, a key supplier).</t>
    </r>
  </si>
  <si>
    <t>DATA SUMMARRY</t>
  </si>
  <si>
    <r>
      <t xml:space="preserve">The DATA SUMMARY worksheet updates the majority of information automatically when you enter information into the other worksheets. The only data you needs to be entered on this page are those boxes with a green background:
</t>
    </r>
    <r>
      <rPr>
        <b/>
        <sz val="12"/>
        <color theme="5" tint="-0.249977111117893"/>
        <rFont val="Trebuchet MS"/>
        <family val="2"/>
      </rPr>
      <t xml:space="preserve">Organisation Name: </t>
    </r>
    <r>
      <rPr>
        <sz val="12"/>
        <rFont val="Trebuchet MS"/>
        <family val="2"/>
      </rPr>
      <t>type your organisation's name into</t>
    </r>
    <r>
      <rPr>
        <sz val="12"/>
        <color theme="1"/>
        <rFont val="Trebuchet MS"/>
        <family val="2"/>
      </rPr>
      <t xml:space="preserve"> Row 3
</t>
    </r>
    <r>
      <rPr>
        <b/>
        <sz val="12"/>
        <color theme="5" tint="-0.249977111117893"/>
        <rFont val="Trebuchet MS"/>
        <family val="2"/>
      </rPr>
      <t>Project Name:</t>
    </r>
    <r>
      <rPr>
        <b/>
        <sz val="12"/>
        <color theme="5"/>
        <rFont val="Trebuchet MS"/>
        <family val="2"/>
      </rPr>
      <t xml:space="preserve"> </t>
    </r>
    <r>
      <rPr>
        <sz val="12"/>
        <rFont val="Trebuchet MS"/>
        <family val="2"/>
      </rPr>
      <t>type your project name</t>
    </r>
    <r>
      <rPr>
        <sz val="12"/>
        <color theme="1"/>
        <rFont val="Trebuchet MS"/>
        <family val="2"/>
      </rPr>
      <t xml:space="preserve"> into Row 4
</t>
    </r>
    <r>
      <rPr>
        <b/>
        <sz val="12"/>
        <color theme="5" tint="-0.249977111117893"/>
        <rFont val="Trebuchet MS"/>
        <family val="2"/>
      </rPr>
      <t>Activity Table (Row 8):</t>
    </r>
    <r>
      <rPr>
        <sz val="12"/>
        <color theme="1"/>
        <rFont val="Trebuchet MS"/>
        <family val="2"/>
      </rPr>
      <t xml:space="preserve"> in column D type in any targets agreed with Hull UK City of Culture 2017, as detailed in your agreement
</t>
    </r>
    <r>
      <rPr>
        <b/>
        <sz val="12"/>
        <color theme="5" tint="-0.249977111117893"/>
        <rFont val="Trebuchet MS"/>
        <family val="2"/>
      </rPr>
      <t>Audiences Table (Row 134)</t>
    </r>
    <r>
      <rPr>
        <sz val="12"/>
        <color theme="5"/>
        <rFont val="Trebuchet MS"/>
        <family val="2"/>
      </rPr>
      <t>:</t>
    </r>
    <r>
      <rPr>
        <sz val="12"/>
        <color theme="1"/>
        <rFont val="Trebuchet MS"/>
        <family val="2"/>
      </rPr>
      <t xml:space="preserve"> in column D type in the % of your audience from Hull, if you know this information from your box office data
</t>
    </r>
    <r>
      <rPr>
        <b/>
        <sz val="12"/>
        <color theme="5" tint="-0.249977111117893"/>
        <rFont val="Trebuchet MS"/>
        <family val="2"/>
      </rPr>
      <t>Participants Table (Row 175):</t>
    </r>
    <r>
      <rPr>
        <sz val="12"/>
        <color theme="1"/>
        <rFont val="Trebuchet MS"/>
        <family val="2"/>
      </rPr>
      <t xml:space="preserve"> in column D type in the % of your audience from Hull, if you know this information from your box office data</t>
    </r>
  </si>
  <si>
    <t>PRODUCTIONS</t>
  </si>
  <si>
    <r>
      <t xml:space="preserve">Name of Production: </t>
    </r>
    <r>
      <rPr>
        <sz val="12"/>
        <rFont val="Trebuchet MS"/>
        <family val="2"/>
      </rPr>
      <t>type in the name of each individual production or show</t>
    </r>
  </si>
  <si>
    <r>
      <t>Venue Post code:</t>
    </r>
    <r>
      <rPr>
        <sz val="12"/>
        <color theme="1"/>
        <rFont val="Trebuchet MS"/>
        <family val="2"/>
      </rPr>
      <t xml:space="preserve"> type in the venue post code for each production</t>
    </r>
  </si>
  <si>
    <r>
      <t>Free or Paid for:</t>
    </r>
    <r>
      <rPr>
        <sz val="12"/>
        <color theme="1"/>
        <rFont val="Trebuchet MS"/>
        <family val="2"/>
      </rPr>
      <t xml:space="preserve"> Click on the cell in the Free or Paid For column for the record you are entering. Click on the down arrow that appears to the right. Select the correct option for the record. </t>
    </r>
  </si>
  <si>
    <r>
      <t>Is it a new commission?:</t>
    </r>
    <r>
      <rPr>
        <sz val="12"/>
        <color theme="1"/>
        <rFont val="Trebuchet MS"/>
        <family val="2"/>
      </rPr>
      <t xml:space="preserve"> Click on the cell in the Is it a New Commission column for the record you are entering. Click on the down arrow that appears to the right. Select the correct option for the record. </t>
    </r>
  </si>
  <si>
    <r>
      <t>Number of Performances:</t>
    </r>
    <r>
      <rPr>
        <sz val="12"/>
        <color theme="1"/>
        <rFont val="Trebuchet MS"/>
        <family val="2"/>
      </rPr>
      <t xml:space="preserve"> type in the number of performances for each production or show,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</si>
  <si>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Production, Co-Production or Visiting Company Production:</t>
    </r>
    <r>
      <rPr>
        <sz val="12"/>
        <color theme="1"/>
        <rFont val="Trebuchet MS"/>
        <family val="2"/>
      </rPr>
      <t xml:space="preserve"> Click on the cell in the Production, Co-Production or Visiting Company Production column for the record you are entering. Click on the down arrow that appears to the right. Select the correct option for the record. </t>
    </r>
  </si>
  <si>
    <r>
      <t>Is it inspired by history / heritage?:</t>
    </r>
    <r>
      <rPr>
        <sz val="12"/>
        <color theme="1"/>
        <rFont val="Trebuchet MS"/>
        <family val="2"/>
      </rPr>
      <t xml:space="preserve"> Click on the cell in the Is it inspired by history / heritage column for the record you are entering. Click on the down arrow that appears to the right. Select the correct option for the record. </t>
    </r>
  </si>
  <si>
    <r>
      <t>Number of Accessible Performances:</t>
    </r>
    <r>
      <rPr>
        <sz val="12"/>
        <color theme="1"/>
        <rFont val="Trebuchet MS"/>
        <family val="2"/>
      </rPr>
      <t xml:space="preserve"> type in the number of performances that are accessible, i.e. audio described, captioned, relaxed </t>
    </r>
  </si>
  <si>
    <r>
      <t>Has / Will it tour?:</t>
    </r>
    <r>
      <rPr>
        <sz val="12"/>
        <color theme="1"/>
        <rFont val="Trebuchet MS"/>
        <family val="2"/>
      </rPr>
      <t xml:space="preserve"> Click on the cell in the has / will it tour column for the record you are entering. Click on the down arrow and select </t>
    </r>
    <r>
      <rPr>
        <b/>
        <sz val="12"/>
        <color theme="1"/>
        <rFont val="Trebuchet MS"/>
        <family val="2"/>
      </rPr>
      <t xml:space="preserve">yes </t>
    </r>
    <r>
      <rPr>
        <sz val="12"/>
        <color theme="1"/>
        <rFont val="Trebuchet MS"/>
        <family val="2"/>
      </rPr>
      <t xml:space="preserve">if it will tour or has toured, or </t>
    </r>
    <r>
      <rPr>
        <b/>
        <sz val="12"/>
        <color theme="1"/>
        <rFont val="Trebuchet MS"/>
        <family val="2"/>
      </rPr>
      <t xml:space="preserve">no </t>
    </r>
    <r>
      <rPr>
        <sz val="12"/>
        <color theme="1"/>
        <rFont val="Trebuchet MS"/>
        <family val="2"/>
      </rPr>
      <t>if it hasn't</t>
    </r>
  </si>
  <si>
    <r>
      <t>* If you need to add more records, go to the line</t>
    </r>
    <r>
      <rPr>
        <b/>
        <sz val="12"/>
        <color theme="1"/>
        <rFont val="Trebuchet MS"/>
        <family val="2"/>
      </rPr>
      <t xml:space="preserve"> Insert more records above as needed: inserting rows above this line will ensure that additional records are included within the formulas on
  the DATA SUMMARY sheet</t>
    </r>
    <r>
      <rPr>
        <sz val="12"/>
        <color theme="1"/>
        <rFont val="Trebuchet MS"/>
        <family val="2"/>
      </rPr>
      <t xml:space="preserve">. Place the mouse cursor in the numbered box to the left, right click and select 'Insert'  </t>
    </r>
  </si>
  <si>
    <t>EXHIBITIONS</t>
  </si>
  <si>
    <r>
      <t xml:space="preserve">Name of Exhibition: </t>
    </r>
    <r>
      <rPr>
        <sz val="12"/>
        <rFont val="Trebuchet MS"/>
        <family val="2"/>
      </rPr>
      <t>type in the name of each individual exhibition</t>
    </r>
  </si>
  <si>
    <r>
      <t>Venue Post code:</t>
    </r>
    <r>
      <rPr>
        <sz val="12"/>
        <color theme="1"/>
        <rFont val="Trebuchet MS"/>
        <family val="2"/>
      </rPr>
      <t xml:space="preserve"> type in the venue post code for each exhibitions (</t>
    </r>
    <r>
      <rPr>
        <b/>
        <sz val="12"/>
        <color theme="1"/>
        <rFont val="Trebuchet MS"/>
        <family val="2"/>
      </rPr>
      <t>NB: you need to enter a 6 or 7 digit post code. If you only have the first 3 or 4 digits, e.g. HU3 then enter xxx afterwards</t>
    </r>
    <r>
      <rPr>
        <sz val="12"/>
        <color theme="1"/>
        <rFont val="Trebuchet MS"/>
        <family val="2"/>
      </rPr>
      <t>)</t>
    </r>
  </si>
  <si>
    <r>
      <t>Number of Exhibition Days:</t>
    </r>
    <r>
      <rPr>
        <sz val="12"/>
        <color theme="1"/>
        <rFont val="Trebuchet MS"/>
        <family val="2"/>
      </rPr>
      <t xml:space="preserve"> type in the number of exhibition days for each exhibition,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</si>
  <si>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Number of Accessible Provisions:</t>
    </r>
    <r>
      <rPr>
        <sz val="12"/>
        <color theme="1"/>
        <rFont val="Trebuchet MS"/>
        <family val="2"/>
      </rPr>
      <t xml:space="preserve"> type in the number of access provisions for each exhibition, i.e. audio guide, handling collection</t>
    </r>
  </si>
  <si>
    <t>FILMS</t>
  </si>
  <si>
    <r>
      <t xml:space="preserve">Name of Film: </t>
    </r>
    <r>
      <rPr>
        <sz val="12"/>
        <rFont val="Trebuchet MS"/>
        <family val="2"/>
      </rPr>
      <t>type in the name of each film</t>
    </r>
  </si>
  <si>
    <r>
      <t>Venue Post code:</t>
    </r>
    <r>
      <rPr>
        <sz val="12"/>
        <color theme="1"/>
        <rFont val="Trebuchet MS"/>
        <family val="2"/>
      </rPr>
      <t xml:space="preserve"> type in the venue post code for each film screening (</t>
    </r>
    <r>
      <rPr>
        <b/>
        <sz val="12"/>
        <color theme="1"/>
        <rFont val="Trebuchet MS"/>
        <family val="2"/>
      </rPr>
      <t>NB: you need to enter a 6 or 7 digit post code. If you only have the first 3 or 4 digits, e.g. HU3 then enter xxx afterwards</t>
    </r>
    <r>
      <rPr>
        <sz val="12"/>
        <color theme="1"/>
        <rFont val="Trebuchet MS"/>
        <family val="2"/>
      </rPr>
      <t>)</t>
    </r>
  </si>
  <si>
    <r>
      <t>Number of Screenings:</t>
    </r>
    <r>
      <rPr>
        <sz val="12"/>
        <color theme="1"/>
        <rFont val="Trebuchet MS"/>
        <family val="2"/>
      </rPr>
      <t xml:space="preserve"> type in the number of screenings for each exhibition,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</si>
  <si>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r>
      <t>Number of Accessible Screenings:</t>
    </r>
    <r>
      <rPr>
        <sz val="12"/>
        <color theme="1"/>
        <rFont val="Trebuchet MS"/>
        <family val="2"/>
      </rPr>
      <t xml:space="preserve"> type in the number of accessible screenings for each film, i.e. audio description, captioning</t>
    </r>
  </si>
  <si>
    <t>FESTIVALS &amp; MUSIC EVENTS</t>
  </si>
  <si>
    <r>
      <t xml:space="preserve">Name of Artist / Group / Company: </t>
    </r>
    <r>
      <rPr>
        <sz val="12"/>
        <rFont val="Trebuchet MS"/>
        <family val="2"/>
      </rPr>
      <t>type in the name of each artist / group / company programmed for the festival or event</t>
    </r>
  </si>
  <si>
    <r>
      <t>Venue Post code:</t>
    </r>
    <r>
      <rPr>
        <sz val="12"/>
        <color theme="1"/>
        <rFont val="Trebuchet MS"/>
        <family val="2"/>
      </rPr>
      <t xml:space="preserve"> type in the venue post code for the artist / group / company (</t>
    </r>
    <r>
      <rPr>
        <b/>
        <sz val="12"/>
        <color theme="1"/>
        <rFont val="Trebuchet MS"/>
        <family val="2"/>
      </rPr>
      <t>NB: you need to enter a 6 or 7 digit post code. If you only have the first 3 or 4 digits, e.g. HU3 then enter xxx afterwards</t>
    </r>
    <r>
      <rPr>
        <sz val="12"/>
        <color theme="1"/>
        <rFont val="Trebuchet MS"/>
        <family val="2"/>
      </rPr>
      <t>)</t>
    </r>
  </si>
  <si>
    <r>
      <t>Number of Performances:</t>
    </r>
    <r>
      <rPr>
        <sz val="12"/>
        <color theme="1"/>
        <rFont val="Trebuchet MS"/>
        <family val="2"/>
      </rPr>
      <t xml:space="preserve"> type in the number of performances for each artist / group / company, in numerical format, i.e. </t>
    </r>
    <r>
      <rPr>
        <b/>
        <sz val="12"/>
        <color theme="1"/>
        <rFont val="Trebuchet MS"/>
        <family val="2"/>
      </rPr>
      <t>3</t>
    </r>
    <r>
      <rPr>
        <sz val="12"/>
        <color theme="1"/>
        <rFont val="Trebuchet MS"/>
        <family val="2"/>
      </rPr>
      <t xml:space="preserve"> as opposed to </t>
    </r>
    <r>
      <rPr>
        <b/>
        <sz val="12"/>
        <color theme="1"/>
        <rFont val="Trebuchet MS"/>
        <family val="2"/>
      </rPr>
      <t>three</t>
    </r>
  </si>
  <si>
    <t>LEARNING &amp; PARTICIPATION</t>
  </si>
  <si>
    <r>
      <t xml:space="preserve">Name of Learning / Participatory Activity: </t>
    </r>
    <r>
      <rPr>
        <sz val="12"/>
        <rFont val="Trebuchet MS"/>
        <family val="2"/>
      </rPr>
      <t>type in the name of each class, workshop, course, community engagement project</t>
    </r>
  </si>
  <si>
    <r>
      <t>Venue Post code:</t>
    </r>
    <r>
      <rPr>
        <sz val="12"/>
        <color theme="1"/>
        <rFont val="Trebuchet MS"/>
        <family val="2"/>
      </rPr>
      <t xml:space="preserve"> type in the main venue post code for the learning / participatory activity (</t>
    </r>
    <r>
      <rPr>
        <b/>
        <sz val="12"/>
        <color theme="1"/>
        <rFont val="Trebuchet MS"/>
        <family val="2"/>
      </rPr>
      <t>NB: you need to enter a 6 or 7 digit post code. If you only have the first 3 or 4 digits, e.g. HU3 then enter xxx afterwards</t>
    </r>
    <r>
      <rPr>
        <sz val="12"/>
        <color theme="1"/>
        <rFont val="Trebuchet MS"/>
        <family val="2"/>
      </rPr>
      <t>)</t>
    </r>
  </si>
  <si>
    <r>
      <t>In-house or Outreach:</t>
    </r>
    <r>
      <rPr>
        <sz val="12"/>
        <color theme="1"/>
        <rFont val="Trebuchet MS"/>
        <family val="2"/>
      </rPr>
      <t xml:space="preserve"> Click on the cell in the In-house or Outreach column for the record you are entering. Click on the down arrow that appears to the right. Select the correct option for the record. </t>
    </r>
  </si>
  <si>
    <r>
      <t>Is it a participant, schools engagement, artist development or staff training opportunity?:</t>
    </r>
    <r>
      <rPr>
        <sz val="12"/>
        <color theme="1"/>
        <rFont val="Trebuchet MS"/>
        <family val="2"/>
      </rPr>
      <t xml:space="preserve"> Click on the cell in the Is it a participant, schools engagement, artist development or staff training opportunity column for the record you are entering. Click on the down arrow that appears to the right. Select the correct option for the record. </t>
    </r>
  </si>
  <si>
    <r>
      <t>Does it explore history / heritage?:</t>
    </r>
    <r>
      <rPr>
        <sz val="12"/>
        <color theme="1"/>
        <rFont val="Trebuchet MS"/>
        <family val="2"/>
      </rPr>
      <t xml:space="preserve"> Click on the cell in the Is it inspired by history / heritage column for the record you are entering. Click on the down arrow that appears to the right. Select the correct option for the record. </t>
    </r>
  </si>
  <si>
    <r>
      <t>Does it build historical or heritage based skills?:</t>
    </r>
    <r>
      <rPr>
        <sz val="12"/>
        <color theme="1"/>
        <rFont val="Trebuchet MS"/>
        <family val="2"/>
      </rPr>
      <t xml:space="preserve"> Click on the cell in the Does it build historical or heritage based skills column for the record you are entering. Click on the down arrow that appears to the right. Select the correct option for the record. </t>
    </r>
  </si>
  <si>
    <r>
      <t>Number of Accessible Activities:</t>
    </r>
    <r>
      <rPr>
        <sz val="12"/>
        <color theme="1"/>
        <rFont val="Trebuchet MS"/>
        <family val="2"/>
      </rPr>
      <t xml:space="preserve"> type in the number of activities / opportunities that are accessible</t>
    </r>
  </si>
  <si>
    <t>YOUR PEOPLE</t>
  </si>
  <si>
    <r>
      <t xml:space="preserve">Record number: </t>
    </r>
    <r>
      <rPr>
        <sz val="12"/>
        <rFont val="Trebuchet MS"/>
        <family val="2"/>
      </rPr>
      <t>these forms should remain anonymous, so number them from 1 in ascending order</t>
    </r>
  </si>
  <si>
    <r>
      <t>Post code:</t>
    </r>
    <r>
      <rPr>
        <sz val="12"/>
        <color theme="1"/>
        <rFont val="Trebuchet MS"/>
        <family val="2"/>
      </rPr>
      <t xml:space="preserve"> Manually enter the post code from the sheet as it appears, or leave blank if not provided (</t>
    </r>
    <r>
      <rPr>
        <b/>
        <sz val="12"/>
        <color theme="1"/>
        <rFont val="Trebuchet MS"/>
        <family val="2"/>
      </rPr>
      <t>NB: you need to enter a 6 or 7 digit post code. If you only have the first 3 or 4 digits, e.g. HU3 then enter xxx afterwards</t>
    </r>
    <r>
      <rPr>
        <sz val="12"/>
        <color theme="1"/>
        <rFont val="Trebuchet MS"/>
        <family val="2"/>
      </rPr>
      <t>)</t>
    </r>
  </si>
  <si>
    <r>
      <t>Number of Days of Employment:</t>
    </r>
    <r>
      <rPr>
        <sz val="12"/>
        <color theme="1"/>
        <rFont val="Trebuchet MS"/>
        <family val="2"/>
      </rPr>
      <t xml:space="preserve"> type in the number of days that the member of your team has worked on the project</t>
    </r>
  </si>
  <si>
    <r>
      <t>Role in Team:</t>
    </r>
    <r>
      <rPr>
        <sz val="12"/>
        <color theme="1"/>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</si>
  <si>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Age:</t>
    </r>
    <r>
      <rPr>
        <sz val="12"/>
        <color theme="1"/>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</si>
  <si>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2"/>
        <color theme="1"/>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</si>
  <si>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2"/>
        <color theme="1"/>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</si>
  <si>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2"/>
        <color theme="1"/>
        <rFont val="Trebuchet MS"/>
        <family val="2"/>
      </rPr>
      <t xml:space="preserve"> Click on the cell in the columns for each disability type where a Yes has been entered for the record. Click on the down arrow that appears to the right and select Yes.</t>
    </r>
  </si>
  <si>
    <r>
      <t>Ethnicity:</t>
    </r>
    <r>
      <rPr>
        <sz val="12"/>
        <color theme="1"/>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</si>
  <si>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ADDITIONAL CAPACITY</t>
  </si>
  <si>
    <r>
      <t>Number of Days of Employment:</t>
    </r>
    <r>
      <rPr>
        <sz val="12"/>
        <color theme="1"/>
        <rFont val="Trebuchet MS"/>
        <family val="2"/>
      </rPr>
      <t xml:space="preserve"> type in the number of days that the additional team member has been employed to work on the project</t>
    </r>
  </si>
  <si>
    <t>AUDIENCES</t>
  </si>
  <si>
    <t>Production, Exhibition or Event Name: type in the name of the production, show, exhibition, film, festival</t>
  </si>
  <si>
    <r>
      <t>In-House or On Tour:</t>
    </r>
    <r>
      <rPr>
        <sz val="12"/>
        <color theme="1"/>
        <rFont val="Trebuchet MS"/>
        <family val="2"/>
      </rPr>
      <t xml:space="preserve"> Click on the cell in the In-house or On Tour column for the record you are entering. Click on the down arrow that appears to the right. Select the correct role for the record. It may be necessary to scroll down to find the response you need.</t>
    </r>
  </si>
  <si>
    <r>
      <t xml:space="preserve">Total Audience Numbers: </t>
    </r>
    <r>
      <rPr>
        <sz val="12"/>
        <rFont val="Trebuchet MS"/>
        <family val="2"/>
      </rPr>
      <t>Type in the total audience numbers for each production, exhibition or event</t>
    </r>
  </si>
  <si>
    <t>PARTICIPANTS</t>
  </si>
  <si>
    <r>
      <t xml:space="preserve">Event or Activity Name: </t>
    </r>
    <r>
      <rPr>
        <sz val="12"/>
        <rFont val="Trebuchet MS"/>
        <family val="2"/>
      </rPr>
      <t>type in the name of the event or activity name</t>
    </r>
  </si>
  <si>
    <r>
      <t>In-House or Outreach:</t>
    </r>
    <r>
      <rPr>
        <sz val="12"/>
        <color theme="1"/>
        <rFont val="Trebuchet MS"/>
        <family val="2"/>
      </rPr>
      <t xml:space="preserve"> Click on the cell in the In-house or Outreach column for the record you are entering. Click on the down arrow that appears to the right. Select the correct role for the record. It may be necessary to scroll down to find the response you need.</t>
    </r>
  </si>
  <si>
    <r>
      <t xml:space="preserve">Total Participant Numbers: </t>
    </r>
    <r>
      <rPr>
        <sz val="12"/>
        <rFont val="Trebuchet MS"/>
        <family val="2"/>
      </rPr>
      <t>Type in the total number of participants for each event or activity</t>
    </r>
  </si>
  <si>
    <t>DIGITAL ENGAGEMENT</t>
  </si>
  <si>
    <r>
      <t>Total Page Views: Manually enter the total website or p</t>
    </r>
    <r>
      <rPr>
        <sz val="12"/>
        <rFont val="Trebuchet MS"/>
        <family val="2"/>
      </rPr>
      <t>age views within the date range selected for the project for the date range selected - Google Analytics can provide this info.</t>
    </r>
  </si>
  <si>
    <r>
      <t xml:space="preserve">Unique Page Views: </t>
    </r>
    <r>
      <rPr>
        <sz val="12"/>
        <rFont val="Trebuchet MS"/>
        <family val="2"/>
      </rPr>
      <t>Manually enter the number of page views by unique users for your project website or pages for the date range selected - Google Analytics can provide this info.</t>
    </r>
  </si>
  <si>
    <r>
      <t>Average dwell time:</t>
    </r>
    <r>
      <rPr>
        <sz val="12"/>
        <color theme="1"/>
        <rFont val="Trebuchet MS"/>
        <family val="2"/>
      </rPr>
      <t xml:space="preserve"> Manually enter the average dwell time for your website - Google Analytics can provide this info.</t>
    </r>
  </si>
  <si>
    <r>
      <t>Social Media Platform:</t>
    </r>
    <r>
      <rPr>
        <sz val="12"/>
        <color theme="1"/>
        <rFont val="Trebuchet MS"/>
        <family val="2"/>
      </rPr>
      <t xml:space="preserve"> Manually enter the name of the social media platform(s) you have used, e.g. Facebook, YouTube, Twitter, Instagram</t>
    </r>
  </si>
  <si>
    <r>
      <t xml:space="preserve">Likes / Followers / Subscribers at Start of Project: </t>
    </r>
    <r>
      <rPr>
        <sz val="12"/>
        <rFont val="Trebuchet MS"/>
        <family val="2"/>
      </rPr>
      <t>includes Facebook Page Likes / Profile Friends; Twitter Followers; YouTube Subscribers; etc. Manually enter the total for this for the first day of your project.</t>
    </r>
  </si>
  <si>
    <r>
      <t xml:space="preserve">Likes / Followers / Subscribers at End of Project: </t>
    </r>
    <r>
      <rPr>
        <sz val="12"/>
        <rFont val="Trebuchet MS"/>
        <family val="2"/>
      </rPr>
      <t>Manually enter the total for this for the last day of your project agreement period.</t>
    </r>
  </si>
  <si>
    <r>
      <t xml:space="preserve">Followers % Change: </t>
    </r>
    <r>
      <rPr>
        <sz val="12"/>
        <rFont val="Trebuchet MS"/>
        <family val="2"/>
      </rPr>
      <t>This will add up for you automatically so you don't need to do anything here.</t>
    </r>
  </si>
  <si>
    <r>
      <t xml:space="preserve">Impressions on posts relating to project: </t>
    </r>
    <r>
      <rPr>
        <sz val="12"/>
        <rFont val="Trebuchet MS"/>
        <family val="2"/>
      </rPr>
      <t xml:space="preserve">Impressions are the impressions (“views”) of Facebook posts linked to project; impressions (“views”) of Twitter tweets linked to project; views of YouTube videos linked to project; etc. </t>
    </r>
  </si>
  <si>
    <r>
      <t xml:space="preserve">Engagements on posts relating to project: </t>
    </r>
    <r>
      <rPr>
        <sz val="12"/>
        <rFont val="Trebuchet MS"/>
        <family val="2"/>
      </rPr>
      <t>Engagements are Facebook posts, likes, shares, comments; Twitter tweets, retweets, likes; YouTube shares, comments; etc.</t>
    </r>
  </si>
  <si>
    <t>PARTNERS</t>
  </si>
  <si>
    <r>
      <t xml:space="preserve">Name of Partner: </t>
    </r>
    <r>
      <rPr>
        <sz val="12"/>
        <rFont val="Trebuchet MS"/>
        <family val="2"/>
      </rPr>
      <t>Manually enter the name of each partner.</t>
    </r>
  </si>
  <si>
    <r>
      <t>Post code:</t>
    </r>
    <r>
      <rPr>
        <sz val="12"/>
        <color theme="1"/>
        <rFont val="Trebuchet MS"/>
        <family val="2"/>
      </rPr>
      <t xml:space="preserve"> Manually enter the post code for the partner, or leave blank if not provided (</t>
    </r>
    <r>
      <rPr>
        <b/>
        <sz val="12"/>
        <color theme="1"/>
        <rFont val="Trebuchet MS"/>
        <family val="2"/>
      </rPr>
      <t>NB: you need to enter a 6 or 7 digit post code. If you only have the first 3 or 4 digits, e.g. HU3 then enter xxx afterwards</t>
    </r>
    <r>
      <rPr>
        <sz val="12"/>
        <color theme="1"/>
        <rFont val="Trebuchet MS"/>
        <family val="2"/>
      </rPr>
      <t>)</t>
    </r>
  </si>
  <si>
    <r>
      <t>Partner Location:</t>
    </r>
    <r>
      <rPr>
        <sz val="12"/>
        <color theme="1"/>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</si>
  <si>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2"/>
        <color theme="1"/>
        <rFont val="Trebuchet MS"/>
        <family val="2"/>
      </rPr>
      <t xml:space="preserve"> Click on the cell in the Partner Type column for the record you are entering. Click on the down arrow that appears to the right. Select the partner type for the record. </t>
    </r>
  </si>
  <si>
    <r>
      <t>New/Existing Partnership:</t>
    </r>
    <r>
      <rPr>
        <sz val="12"/>
        <color theme="1"/>
        <rFont val="Trebuchet MS"/>
        <family val="2"/>
      </rPr>
      <t xml:space="preserve"> Click on the cell in the New/Existing Partnership column for the record you are entering. Click on the down arrow that appears to the right. Select the correct category for the record. </t>
    </r>
  </si>
  <si>
    <t>DATA SUMMARY</t>
  </si>
  <si>
    <t>ORGANISATION NAME</t>
  </si>
  <si>
    <t>PROJECT NAME</t>
  </si>
  <si>
    <t>NB: All columns with the title TARGET should be completed at the start of your project using  your Hull 2017 Agreement &amp; Project Schedule. Only complete the rows relevant to your project.</t>
  </si>
  <si>
    <t>ACTIVITY</t>
  </si>
  <si>
    <t>NUMBER OF…</t>
  </si>
  <si>
    <t>COMMISSIONS</t>
  </si>
  <si>
    <t>TARGET</t>
  </si>
  <si>
    <t>ACTUAL</t>
  </si>
  <si>
    <t>No. of commissions</t>
  </si>
  <si>
    <t>No. of commissions inspired by history / heritage</t>
  </si>
  <si>
    <t>No. of productions or co-productions</t>
  </si>
  <si>
    <t>No.of productions or co-productions performances</t>
  </si>
  <si>
    <t>No.of productions or co-productions on tour</t>
  </si>
  <si>
    <t>No. of visiting company productions</t>
  </si>
  <si>
    <t xml:space="preserve">No. of visiting company productions performances </t>
  </si>
  <si>
    <t>No. of productions inspired by history / heritage</t>
  </si>
  <si>
    <t>No. of accessible performances</t>
  </si>
  <si>
    <t xml:space="preserve">EXHIBITIONS </t>
  </si>
  <si>
    <t xml:space="preserve">No. of exhibitions </t>
  </si>
  <si>
    <t>No. of exhibitions on tour</t>
  </si>
  <si>
    <t>No. of exhibition days</t>
  </si>
  <si>
    <t>No. of exhibitions inspired by history / heritage</t>
  </si>
  <si>
    <t>No. of access provisions</t>
  </si>
  <si>
    <t>No. of films</t>
  </si>
  <si>
    <t>No. of films on tour</t>
  </si>
  <si>
    <t>No. of screenings</t>
  </si>
  <si>
    <t>No. of films inspired by history / heritage</t>
  </si>
  <si>
    <t>No. of accessible screenings</t>
  </si>
  <si>
    <t xml:space="preserve">No. of festival days </t>
  </si>
  <si>
    <t>No. of artists / groups / companies programmed</t>
  </si>
  <si>
    <t>No. of performances</t>
  </si>
  <si>
    <t>No. of shows inspired by history / heritage</t>
  </si>
  <si>
    <t>No. of accessible performances during festival</t>
  </si>
  <si>
    <t>LEARNING AND PARTICIPATION</t>
  </si>
  <si>
    <t>No. of participant opportunities (in-house)</t>
  </si>
  <si>
    <t>No. of participant opportunities (outreach)</t>
  </si>
  <si>
    <t>No. of schools engagement opportunities (in-house)</t>
  </si>
  <si>
    <t>No. of schools engagement opportunities (outreach)</t>
  </si>
  <si>
    <t>No. of artist development opportunities (in-house)</t>
  </si>
  <si>
    <t>No. of artist development opportunities (outreach)</t>
  </si>
  <si>
    <t>No. of staff training opportunities (in-house)</t>
  </si>
  <si>
    <t>No. of staff training opportunities (outreach)</t>
  </si>
  <si>
    <t>No. of opportunities exploring history / heritage</t>
  </si>
  <si>
    <t>No. of opportunities to build historical / heritage-based skills or knowledge</t>
  </si>
  <si>
    <t>No. of accessible learning and participation opportunities</t>
  </si>
  <si>
    <t>ACTIVITY VENUES/LOCATIONS</t>
  </si>
  <si>
    <t>No. of activities delivered in HU1 - HU9</t>
  </si>
  <si>
    <t>No. of activities delivered outside HU1 - HU9</t>
  </si>
  <si>
    <t>FREE / PAID FOR</t>
  </si>
  <si>
    <t>Free - ticketed</t>
  </si>
  <si>
    <t>Free - unticketed</t>
  </si>
  <si>
    <t>Free - unicketed</t>
  </si>
  <si>
    <t>Paid for - ticketed</t>
  </si>
  <si>
    <t>Paid for - unticketed</t>
  </si>
  <si>
    <t>ROLE IN TEAM</t>
  </si>
  <si>
    <t>TOTAL NO. INDIVUDALS</t>
  </si>
  <si>
    <t>TO. NO. WHO ARE HULL RESIDENTS</t>
  </si>
  <si>
    <t>AGE</t>
  </si>
  <si>
    <t>TOTAL</t>
  </si>
  <si>
    <t>(Artistic) Director</t>
  </si>
  <si>
    <t>16-17 years</t>
  </si>
  <si>
    <t>Welsh / English / Scottish / Northern Irish / British</t>
  </si>
  <si>
    <t>Producer</t>
  </si>
  <si>
    <t>18-19 years</t>
  </si>
  <si>
    <t>Irish</t>
  </si>
  <si>
    <t>Other Production</t>
  </si>
  <si>
    <t>20-24 years</t>
  </si>
  <si>
    <t>Gypsy or Irish Traveller</t>
  </si>
  <si>
    <t>Curator</t>
  </si>
  <si>
    <t>25-29 years</t>
  </si>
  <si>
    <t xml:space="preserve">Any other White background </t>
  </si>
  <si>
    <t>Conservator</t>
  </si>
  <si>
    <t>30-34 years</t>
  </si>
  <si>
    <t>White and Black Caribbean</t>
  </si>
  <si>
    <t>Archivist</t>
  </si>
  <si>
    <t>35-39 years</t>
  </si>
  <si>
    <t>White and Black African</t>
  </si>
  <si>
    <t>Other Curatorial</t>
  </si>
  <si>
    <t>40-44 years</t>
  </si>
  <si>
    <t>White and Asian</t>
  </si>
  <si>
    <t>Executive Director</t>
  </si>
  <si>
    <t>45-49 years</t>
  </si>
  <si>
    <t xml:space="preserve">Any other Mixed / multiple ethnic background </t>
  </si>
  <si>
    <t>Researcher</t>
  </si>
  <si>
    <t>50-54 years</t>
  </si>
  <si>
    <t>Indian</t>
  </si>
  <si>
    <t>Marketing &amp; Communications</t>
  </si>
  <si>
    <t>55-59 years</t>
  </si>
  <si>
    <t>Pakistani</t>
  </si>
  <si>
    <t>Learning &amp; Participation</t>
  </si>
  <si>
    <t>60-64 years</t>
  </si>
  <si>
    <t>Bangladeshi</t>
  </si>
  <si>
    <t>Development</t>
  </si>
  <si>
    <t>65-69 years</t>
  </si>
  <si>
    <t>Chinese</t>
  </si>
  <si>
    <t>Finance</t>
  </si>
  <si>
    <t>70-74 years</t>
  </si>
  <si>
    <t>Any other Asian background</t>
  </si>
  <si>
    <t xml:space="preserve">Operations </t>
  </si>
  <si>
    <t>75+ years</t>
  </si>
  <si>
    <t>African</t>
  </si>
  <si>
    <t>Admin</t>
  </si>
  <si>
    <t>Prefer not to say</t>
  </si>
  <si>
    <t>Caribbean</t>
  </si>
  <si>
    <t>Front of House</t>
  </si>
  <si>
    <t>GENDER</t>
  </si>
  <si>
    <t xml:space="preserve">Any other Black / African / Caribbean background </t>
  </si>
  <si>
    <t>Other staff</t>
  </si>
  <si>
    <t>Male</t>
  </si>
  <si>
    <t>Arab</t>
  </si>
  <si>
    <t>Female</t>
  </si>
  <si>
    <t xml:space="preserve">Any other ethnic group </t>
  </si>
  <si>
    <t>Transgender</t>
  </si>
  <si>
    <t>PROJECT BENEFICIARIES</t>
  </si>
  <si>
    <t>Gender non-conforming</t>
  </si>
  <si>
    <t>DISABILITY</t>
  </si>
  <si>
    <t>Yes - limited a lot</t>
  </si>
  <si>
    <t>Yes - limited a little</t>
  </si>
  <si>
    <t>No</t>
  </si>
  <si>
    <t>CONDITIONS</t>
  </si>
  <si>
    <t>Learning disability</t>
  </si>
  <si>
    <t>Long-term illness / condition</t>
  </si>
  <si>
    <t>Sensory impairment</t>
  </si>
  <si>
    <t>Mental Health condition</t>
  </si>
  <si>
    <t>Physical impairment</t>
  </si>
  <si>
    <t>Cognitive impairment</t>
  </si>
  <si>
    <t>Other</t>
  </si>
  <si>
    <t>TOTAL NO. INDIVIDUALS</t>
  </si>
  <si>
    <t>TOTAL NO. OF DAYS WORKED</t>
  </si>
  <si>
    <t>ETHNICITY</t>
  </si>
  <si>
    <t>Co-Director</t>
  </si>
  <si>
    <t>Co-Producer</t>
  </si>
  <si>
    <t>Artist / Performer</t>
  </si>
  <si>
    <t>Other Creative</t>
  </si>
  <si>
    <t>Co-Curator</t>
  </si>
  <si>
    <t>% FROM HULL
(IF AVAILABLE FROM BOX OFFICE DATA)</t>
  </si>
  <si>
    <t>No. of audience members* (in-house)</t>
  </si>
  <si>
    <t>0-2 years</t>
  </si>
  <si>
    <t>No. of audience members on tour</t>
  </si>
  <si>
    <t>3-5 years</t>
  </si>
  <si>
    <t>Sample size of audience (i.e. no of equal opps completed)</t>
  </si>
  <si>
    <t>6-10 years</t>
  </si>
  <si>
    <t>Sample size as a % of total audience</t>
  </si>
  <si>
    <t>N/A</t>
  </si>
  <si>
    <t>11-15 years</t>
  </si>
  <si>
    <t>FROM HULL</t>
  </si>
  <si>
    <t xml:space="preserve">HU1 - HU9 </t>
  </si>
  <si>
    <t>Not HU1 - HU9</t>
  </si>
  <si>
    <t>]</t>
  </si>
  <si>
    <t>No. of participants* (in-house)</t>
  </si>
  <si>
    <t>No. of outreach participants</t>
  </si>
  <si>
    <t>DIGITAL</t>
  </si>
  <si>
    <t>PROJECT WEBSITE / WEBISTE PAGES</t>
  </si>
  <si>
    <t>TOTAL PAGE VIEWS</t>
  </si>
  <si>
    <t>UNIQUE PAGE VIEWS</t>
  </si>
  <si>
    <t>AVERAGE DWELL TIME</t>
  </si>
  <si>
    <t>SUBSCRIPTIONS</t>
  </si>
  <si>
    <t>SUBSCRIBERS AT START OF PROJECT</t>
  </si>
  <si>
    <t>SUBSCRIBERS AT END OF PROJECT</t>
  </si>
  <si>
    <t>CLICK THROUGHS</t>
  </si>
  <si>
    <t>E-Newsletter subscribers via project routes</t>
  </si>
  <si>
    <t>SMS subscribers via project routes</t>
  </si>
  <si>
    <t>SOCIAL MEDIA PLATFORM</t>
  </si>
  <si>
    <t>LIKES / FOLLOWERS / SUBSCRIBERS AT START OF PROJECT</t>
  </si>
  <si>
    <t>LIKES / FOLLOWERS / SUBSCRIBERS AT END OF PROJECT</t>
  </si>
  <si>
    <t>IMPRESSIONS ON POSTS RELATING TO THE PROJECT</t>
  </si>
  <si>
    <t>ENGAGEMENT WITH POSTS RELATING TO THE PROJECT</t>
  </si>
  <si>
    <t xml:space="preserve">LIKES / FOLLOWERS / SUBSCRIBERS 
% CHANGE </t>
  </si>
  <si>
    <t>Facebook</t>
  </si>
  <si>
    <t>Twitter</t>
  </si>
  <si>
    <t>Instagram</t>
  </si>
  <si>
    <t>YouTube</t>
  </si>
  <si>
    <t>POST CODE</t>
  </si>
  <si>
    <t>NEW PARTNERS</t>
  </si>
  <si>
    <t>EXISITING PARTNERS</t>
  </si>
  <si>
    <t>HU1 - HU9</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</si>
  <si>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</si>
  <si>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</si>
  <si>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</si>
  <si>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</si>
  <si>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</si>
  <si>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</si>
  <si>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</si>
  <si>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</si>
  <si>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</si>
  <si>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</si>
  <si>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</si>
  <si>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</si>
  <si>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</si>
  <si>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PRODUCTIONS MONITORING</t>
  </si>
  <si>
    <t xml:space="preserve">NAME OF PRODUCTION </t>
  </si>
  <si>
    <t>VENUE POSTCODE</t>
  </si>
  <si>
    <t>FREE OR PAID FOR</t>
  </si>
  <si>
    <t>IS IT A NEW COMMISSION?</t>
  </si>
  <si>
    <t>NUMBER OF PERFORMANCES</t>
  </si>
  <si>
    <t>PRODUCTION, CO-PRODUCTION OR VISITING COMPANY PRODUCTION</t>
  </si>
  <si>
    <t>IS IT INSPIRED BY HISTORY / HERITAGE?</t>
  </si>
  <si>
    <t>NUMBER OF ACCESSIBLE PERFORMANCES</t>
  </si>
  <si>
    <t>HAS / WILL IT TOUR?</t>
  </si>
  <si>
    <t>Yes</t>
  </si>
  <si>
    <t>Co-Production</t>
  </si>
  <si>
    <t xml:space="preserve">Insert more records above as needed; right click this row number, click Insert. </t>
  </si>
  <si>
    <t>EXHIBITIONS MONITORING</t>
  </si>
  <si>
    <t xml:space="preserve">NAME OF EXHIBITION </t>
  </si>
  <si>
    <t>VENUE POST CODE</t>
  </si>
  <si>
    <t xml:space="preserve">NUMBER OF EXHIBITION DAYS </t>
  </si>
  <si>
    <t>NUMBER OF ACCESS PROVISIONS</t>
  </si>
  <si>
    <t>HAS IT / WILL IT TOUR?</t>
  </si>
  <si>
    <t xml:space="preserve">NAME OF FILM </t>
  </si>
  <si>
    <t xml:space="preserve">NUMBER OF SCREENINGS </t>
  </si>
  <si>
    <t>NUMBER OF ACCESSIBLE SCREENINGS</t>
  </si>
  <si>
    <t>DURATION OF FESTIVAL (NUMBER OF DAYS)</t>
  </si>
  <si>
    <t>NAME OF ARTIST / GROUP / COMPANY</t>
  </si>
  <si>
    <t>POST CODE OF VENUE</t>
  </si>
  <si>
    <t>LEARNING &amp; PARTICIPATION MONITORING</t>
  </si>
  <si>
    <t>NAME OF LEARNING &amp; PARTICIPATION ACTIVITY</t>
  </si>
  <si>
    <t>IN-HOUSE OR 
OUTREACH ACTIVITY?</t>
  </si>
  <si>
    <t>IS IT A PARTICIPANT, SCHOOLS ENGAGEMENT, ARTIST DEVELOPMENT OR STAFF TRAINING OPPORTUNITY?</t>
  </si>
  <si>
    <t>DOES IT EXPLORE HISTORY / HERITAGE?</t>
  </si>
  <si>
    <t>DOES IT BUILD HISTORICAL / HERITAGE BASED SKILLS OR KNOWLEDGE?</t>
  </si>
  <si>
    <t>NUMBER OF ACCESSIBLE ACTIVITIES</t>
  </si>
  <si>
    <t>Schools engagement</t>
  </si>
  <si>
    <t>Participant</t>
  </si>
  <si>
    <t>Artist development</t>
  </si>
  <si>
    <t>Staff training</t>
  </si>
  <si>
    <t>YOUR PEOPLE IN 2017 (CORE STAFF MONITORING)</t>
  </si>
  <si>
    <t>EACH RECORD NUMBER SHOULD BE MADE UP OF ONE COMPLETED EQUAL OPPORTUNITIES FORM - WE RECOMMEND YOU COMPLETE THIS AT THE START OF YOUR PROJECT AND ADD ADDITIONAL ENTRIES AS NEW PEOPLE ARE CONTRACTED</t>
  </si>
  <si>
    <t>RECORD NO.</t>
  </si>
  <si>
    <t>LEARNING DISABILITY 
(IF ASKED)</t>
  </si>
  <si>
    <t>LONG TERM ILLNESS/
CONDITION 
(IF ASKED)</t>
  </si>
  <si>
    <t>SENSORY IMPAIRMENT 
(IF ASKED)</t>
  </si>
  <si>
    <t>MENTAL HEALTH CONDITION 
(IF ASKED)</t>
  </si>
  <si>
    <t>PHYSICAL IMPAIRMENT 
(IF ASKED)</t>
  </si>
  <si>
    <t>COGNITIVE IMPAIRMENT 
(IF ASKED)</t>
  </si>
  <si>
    <t>OTHER 
(IF ASKED)</t>
  </si>
  <si>
    <t>ADDITIONAL CAPCITY TO DELIVER YOUR PROJECT</t>
  </si>
  <si>
    <t>NUMBER OF DAYS OF EMPLOYMENT</t>
  </si>
  <si>
    <t>AUDIENCES MONITORING</t>
  </si>
  <si>
    <t>PRODUCTION, EXHIBITION OR EVENT NAME</t>
  </si>
  <si>
    <t>IN-HOUSE OR ON TOUR?</t>
  </si>
  <si>
    <t>TOTAL AUDIENCE MEMBERS</t>
  </si>
  <si>
    <t>In-house</t>
  </si>
  <si>
    <t>EACH RECORD NUMBER SHOULD BE MADE UP OF ONE COMPLETED EQUAL OPPORTUNITIES FORM OR THE RELEVANT QUESTIONS WITHIN YOUR AUDIENCE OR PARTICIPANT SURVEY (WRITE A RECORD NUMBER AT THE TOP OF EACH FORM TO HELP YOU KEEP TRACK)</t>
  </si>
  <si>
    <t>20-24  years</t>
  </si>
  <si>
    <t>HU5 3SA</t>
  </si>
  <si>
    <t>PARTICIPANTS MONITORING</t>
  </si>
  <si>
    <t>EVENT OR ACTIVITY NAME</t>
  </si>
  <si>
    <t>IN-HOUSE OR ON OUTREACH?</t>
  </si>
  <si>
    <t>TOTAL PARTICIPANT NUMBERS</t>
  </si>
  <si>
    <t>Outreach</t>
  </si>
  <si>
    <t>DIGITAL ENGAGEMENT MONITORING</t>
  </si>
  <si>
    <t>(MINUTES)</t>
  </si>
  <si>
    <t>WEBISTE</t>
  </si>
  <si>
    <t>AVERAGE DWELL TIME
(MNUTES)</t>
  </si>
  <si>
    <t>[Insert URL]</t>
  </si>
  <si>
    <t>E SUBSCRIPTIONS</t>
  </si>
  <si>
    <t>E-newsletter subscribers via project routes</t>
  </si>
  <si>
    <t>LIKES / FOLLOWERS / SUBSCRIBERS AT END OF PR0JECT</t>
  </si>
  <si>
    <t>NOTES:</t>
  </si>
  <si>
    <t>You will find analytics via the Insights tab when logged in as an administrator</t>
  </si>
  <si>
    <t>You will need to go to https://dashboard.twitter.com to view analytics for your account</t>
  </si>
  <si>
    <t>You can download free analytics tools for Instagram - it does not have this feature built in</t>
  </si>
  <si>
    <t xml:space="preserve">You will find Analytics in the Creator Studio section of your Account </t>
  </si>
  <si>
    <t xml:space="preserve">PARTNERS MONITORING </t>
  </si>
  <si>
    <t>PARTNER NAME</t>
  </si>
  <si>
    <t>PARTNER POST CODE</t>
  </si>
  <si>
    <t>PARTNER LOCATION</t>
  </si>
  <si>
    <t>PARTNER  TYPE</t>
  </si>
  <si>
    <t>NEW/EXISTING PARTNERSHIP</t>
  </si>
  <si>
    <t>New partner</t>
  </si>
  <si>
    <t>Existing partner</t>
  </si>
  <si>
    <t>PRODUCTIONS &amp; PERFORMANCES LISTS</t>
  </si>
  <si>
    <t>EXHIBITIONS &amp; COMMISSIONS LISTS</t>
  </si>
  <si>
    <t>LEARNING &amp; PARTICIPATION LISTS</t>
  </si>
  <si>
    <t>YOUR PEOPLE IN 2017 LISTS</t>
  </si>
  <si>
    <t>ADDITIONAL CAPACITY TO DELIVER YOUR PROJECT LISTS</t>
  </si>
  <si>
    <t>POSTCODE T/F:</t>
  </si>
  <si>
    <t>ROW #4+</t>
  </si>
  <si>
    <t>ROW #5+</t>
  </si>
  <si>
    <t>ROW #7+</t>
  </si>
  <si>
    <t>ROW #18+</t>
  </si>
  <si>
    <t>PRODUCTIONS &amp; PERFORMANCES</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</si>
  <si>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</si>
  <si>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</si>
  <si>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</si>
  <si>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</si>
  <si>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</si>
  <si>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</si>
  <si>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</si>
  <si>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</si>
  <si>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</si>
  <si>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</si>
  <si>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</si>
  <si>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</si>
  <si>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</si>
  <si>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</si>
  <si>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</si>
  <si>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</si>
  <si>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</si>
  <si>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</si>
  <si>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</si>
  <si>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</si>
  <si>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</si>
  <si>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</si>
  <si>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</si>
  <si>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</si>
  <si>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</si>
  <si>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</si>
  <si>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COMMISSIONS HERITAGE PERFS</t>
  </si>
  <si>
    <t>COMMISSIONS HERITAGE EXH</t>
  </si>
  <si>
    <t>COMMISSIONS HERITAGE FEST</t>
  </si>
  <si>
    <t>PROD/COPROD TOUR PROD</t>
  </si>
  <si>
    <t>PARTICIPANT OPP IN</t>
  </si>
  <si>
    <t>PARTICIPANT OPP OUT</t>
  </si>
  <si>
    <t>SCHOOLS OPP IN</t>
  </si>
  <si>
    <t>SCHOOLS OPP OUT</t>
  </si>
  <si>
    <t>ART DEV IN</t>
  </si>
  <si>
    <t>ART DEV OUT</t>
  </si>
  <si>
    <t>STAFF IN</t>
  </si>
  <si>
    <t>STAFF OUT</t>
  </si>
  <si>
    <t>ARTISTIC DIRECTOR</t>
  </si>
  <si>
    <t>PRODUCER</t>
  </si>
  <si>
    <t>OTHER PRODUCTION</t>
  </si>
  <si>
    <t>CURATOR</t>
  </si>
  <si>
    <t>CONSERVATOR</t>
  </si>
  <si>
    <t>ARCHIVIST</t>
  </si>
  <si>
    <t>OTHER CURATORIAL</t>
  </si>
  <si>
    <t>EXECUTIVE DIRECTOR</t>
  </si>
  <si>
    <t>RESEARCHER</t>
  </si>
  <si>
    <t>MARKETING &amp; COMMUNICATIONS</t>
  </si>
  <si>
    <t>DEVELOPMENT</t>
  </si>
  <si>
    <t>FINANCE</t>
  </si>
  <si>
    <t>OPERATIONS</t>
  </si>
  <si>
    <t>ADMIN</t>
  </si>
  <si>
    <t>FRONT OF HOUSE</t>
  </si>
  <si>
    <t>OTHER STAFF</t>
  </si>
  <si>
    <t>CO-DIRECTOR</t>
  </si>
  <si>
    <t>CO-PRODUCER</t>
  </si>
  <si>
    <t>ARTIST/PERFORMER</t>
  </si>
  <si>
    <t>OTHER CREATIVE</t>
  </si>
  <si>
    <t>CO-CURATOR</t>
  </si>
  <si>
    <t>OTHER</t>
  </si>
  <si>
    <t>Type of Production</t>
  </si>
  <si>
    <t>Is it a new commission</t>
  </si>
  <si>
    <t>Free or Paid For</t>
  </si>
  <si>
    <t>In-house or Outreach</t>
  </si>
  <si>
    <t>Role in Team:</t>
  </si>
  <si>
    <t>In-house or touring</t>
  </si>
  <si>
    <t>Partner Location:</t>
  </si>
  <si>
    <t>Production</t>
  </si>
  <si>
    <t>On Tour</t>
  </si>
  <si>
    <t>Visiting Production</t>
  </si>
  <si>
    <t>Audience Age:</t>
  </si>
  <si>
    <t>Participant Age:</t>
  </si>
  <si>
    <t>Opportunity Type</t>
  </si>
  <si>
    <t>History and Heritage</t>
  </si>
  <si>
    <t>Is it a new commission?</t>
  </si>
  <si>
    <t>Partner Type:</t>
  </si>
  <si>
    <t xml:space="preserve">Tour </t>
  </si>
  <si>
    <t>Age:</t>
  </si>
  <si>
    <t>Partner Stage:</t>
  </si>
  <si>
    <t>Team Age:</t>
  </si>
  <si>
    <t>History and Heritage-Based Skills</t>
  </si>
  <si>
    <t>Audience Gender:</t>
  </si>
  <si>
    <t>Participant Gender:</t>
  </si>
  <si>
    <t>Gender:</t>
  </si>
  <si>
    <t>Audience Disability:</t>
  </si>
  <si>
    <t>Participant Disability:</t>
  </si>
  <si>
    <t>Disability:</t>
  </si>
  <si>
    <t>Audience Conditions:</t>
  </si>
  <si>
    <t>Participant Conditions:</t>
  </si>
  <si>
    <t>Conditions</t>
  </si>
  <si>
    <t>Audience Ethnic origin:</t>
  </si>
  <si>
    <t>Participant Ethnic origin:</t>
  </si>
  <si>
    <t>Ethnic origin:</t>
  </si>
  <si>
    <t>Hull Dance</t>
  </si>
  <si>
    <t>Transgressions</t>
  </si>
  <si>
    <t>Preview Belonging</t>
  </si>
  <si>
    <t>HU9 1BY</t>
  </si>
  <si>
    <t>Kitchen Table</t>
  </si>
  <si>
    <t>HU2 8LB</t>
  </si>
  <si>
    <t>New Art Club</t>
  </si>
  <si>
    <t>HU1 2AA</t>
  </si>
  <si>
    <t>Flesh</t>
  </si>
  <si>
    <t>HU1 1TU</t>
  </si>
  <si>
    <t>Notebook series</t>
  </si>
  <si>
    <t>Workshop with Colette Sadler</t>
  </si>
  <si>
    <t>HU2 8HZ</t>
  </si>
  <si>
    <t>The Middleton Corpus</t>
  </si>
  <si>
    <t>HU1 1EJ</t>
  </si>
  <si>
    <t>Breaking the Rules Panel Discussion</t>
  </si>
  <si>
    <t>We Are The Monsters</t>
  </si>
  <si>
    <t>HU1 3TF</t>
  </si>
  <si>
    <t>Dancing with Strangers: From Calais to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</si>
</sst>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35" x14ac:knownFonts="1">
    <font>
      <sz val="11"/>
      <color theme="1"/>
      <name val="Calibri"/>
      <family val="2"/>
      <scheme val="minor"/>
    </font>
    <font>
      <sz val="11"/>
      <color theme="1"/>
      <name val="Trebuchet MS"/>
      <family val="2"/>
    </font>
    <font>
      <b/>
      <sz val="11"/>
      <color theme="1"/>
      <name val="Trebuchet MS"/>
      <family val="2"/>
    </font>
    <font>
      <sz val="11"/>
      <color theme="0"/>
      <name val="Trebuchet MS"/>
      <family val="2"/>
    </font>
    <font>
      <b/>
      <sz val="11"/>
      <color theme="0"/>
      <name val="Trebuchet MS"/>
      <family val="2"/>
    </font>
    <font>
      <b/>
      <sz val="14"/>
      <color theme="0"/>
      <name val="Trebuchet MS"/>
      <family val="2"/>
    </font>
    <font>
      <b/>
      <sz val="16"/>
      <color theme="5"/>
      <name val="Trebuchet MS"/>
      <family val="2"/>
    </font>
    <font>
      <b/>
      <sz val="16"/>
      <color theme="1"/>
      <name val="Trebuchet MS"/>
      <family val="2"/>
    </font>
    <font>
      <b/>
      <sz val="11"/>
      <color theme="1"/>
      <name val="Calibri"/>
      <family val="2"/>
      <scheme val="minor"/>
    </font>
    <font>
      <sz val="11"/>
      <color rgb="FF000000"/>
      <name val="Trebuchet MS"/>
      <family val="2"/>
    </font>
    <font>
      <sz val="11"/>
      <name val="Trebuchet MS"/>
      <family val="2"/>
    </font>
    <font>
      <b/>
      <sz val="14"/>
      <color theme="1"/>
      <name val="Trebuchet MS"/>
      <family val="2"/>
    </font>
    <font>
      <sz val="14"/>
      <color theme="1"/>
      <name val="Trebuchet MS"/>
      <family val="2"/>
    </font>
    <font>
      <b/>
      <sz val="14"/>
      <name val="Trebuchet MS"/>
      <family val="2"/>
    </font>
    <font>
      <b/>
      <sz val="11"/>
      <name val="Trebuchet MS"/>
      <family val="2"/>
    </font>
    <font>
      <b/>
      <sz val="11"/>
      <color theme="0"/>
      <name val="Calibri"/>
      <family val="2"/>
      <scheme val="minor"/>
    </font>
    <font>
      <sz val="11"/>
      <color theme="0"/>
      <name val="Calibri"/>
      <family val="2"/>
      <scheme val="minor"/>
    </font>
    <font>
      <sz val="11"/>
      <name val="Calibri"/>
      <family val="2"/>
      <scheme val="minor"/>
    </font>
    <font>
      <sz val="11"/>
      <color rgb="FFFFFF00"/>
      <name val="Trebuchet MS"/>
      <family val="2"/>
    </font>
    <font>
      <sz val="16"/>
      <color theme="1"/>
      <name val="Trebuchet MS"/>
      <family val="2"/>
    </font>
    <font>
      <b/>
      <sz val="16"/>
      <color theme="0"/>
      <name val="Trebuchet MS"/>
      <family val="2"/>
    </font>
    <font>
      <sz val="16"/>
      <color theme="0"/>
      <name val="Trebuchet MS"/>
      <family val="2"/>
    </font>
    <font>
      <sz val="12"/>
      <color theme="1"/>
      <name val="Trebuchet MS"/>
      <family val="2"/>
    </font>
    <font>
      <b/>
      <sz val="12"/>
      <color theme="5" tint="-0.249977111117893"/>
      <name val="Trebuchet MS"/>
      <family val="2"/>
    </font>
    <font>
      <b/>
      <sz val="12"/>
      <color theme="6" tint="-0.249977111117893"/>
      <name val="Trebuchet MS"/>
      <family val="2"/>
    </font>
    <font>
      <sz val="12"/>
      <name val="Trebuchet MS"/>
      <family val="2"/>
    </font>
    <font>
      <b/>
      <sz val="12"/>
      <color theme="5"/>
      <name val="Trebuchet MS"/>
      <family val="2"/>
    </font>
    <font>
      <sz val="12"/>
      <color theme="5"/>
      <name val="Trebuchet MS"/>
      <family val="2"/>
    </font>
    <font>
      <sz val="12"/>
      <color theme="1"/>
      <name val="Calibri"/>
      <family val="2"/>
      <scheme val="minor"/>
    </font>
    <font>
      <b/>
      <sz val="12"/>
      <color theme="0"/>
      <name val="Trebuchet MS"/>
      <family val="2"/>
    </font>
    <font>
      <sz val="12"/>
      <color theme="0"/>
      <name val="Trebuchet MS"/>
      <family val="2"/>
    </font>
    <font>
      <b/>
      <sz val="12"/>
      <color rgb="FF943634"/>
      <name val="Trebuchet MS"/>
      <family val="2"/>
    </font>
    <font>
      <b/>
      <sz val="12"/>
      <color theme="1"/>
      <name val="Trebuchet MS"/>
      <family val="2"/>
    </font>
    <font>
      <sz val="12"/>
      <color theme="0"/>
      <name val="Calibri"/>
      <family val="2"/>
      <scheme val="minor"/>
    </font>
    <font>
      <b/>
      <sz val="16"/>
      <color theme="5" tint="-0.249977111117893"/>
      <name val="Trebuchet MS"/>
      <family val="2"/>
    </font>
  </fonts>
  <fills count="11">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6"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style="thin">
        <color theme="0"/>
      </right>
      <top/>
      <bottom/>
      <diagonal/>
    </border>
    <border>
      <left/>
      <right style="thin">
        <color indexed="64"/>
      </right>
      <top/>
      <bottom/>
      <diagonal/>
    </border>
  </borders>
  <cellStyleXfs count="1">
    <xf numFmtId="0" fontId="0" fillId="0" borderId="0"/>
  </cellStyleXfs>
  <cellXfs count="281">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1" fillId="5" borderId="0" xfId="0" applyFont="1" applyFill="1"/>
    <xf numFmtId="0" fontId="1" fillId="0" borderId="0" xfId="0" applyFont="1" applyAlignment="1">
      <alignment wrapText="1"/>
    </xf>
    <xf numFmtId="0" fontId="6" fillId="5" borderId="0" xfId="0" applyFont="1" applyFill="1"/>
    <xf numFmtId="0" fontId="6" fillId="0" borderId="0" xfId="0" applyFont="1"/>
    <xf numFmtId="0" fontId="7" fillId="5" borderId="0" xfId="0" applyFont="1" applyFill="1"/>
    <xf numFmtId="0" fontId="7" fillId="0" borderId="0" xfId="0" applyFont="1"/>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9" fillId="0" borderId="0" xfId="0" applyFont="1" applyAlignment="1">
      <alignment vertical="center"/>
    </xf>
    <xf numFmtId="0" fontId="4" fillId="4" borderId="0" xfId="0" applyFont="1" applyFill="1" applyAlignment="1">
      <alignment horizontal="center" vertical="center" wrapText="1"/>
    </xf>
    <xf numFmtId="0" fontId="1" fillId="4" borderId="1" xfId="0" applyFont="1" applyFill="1" applyBorder="1"/>
    <xf numFmtId="0" fontId="1" fillId="0" borderId="1" xfId="0" applyFont="1" applyBorder="1"/>
    <xf numFmtId="0" fontId="9" fillId="0" borderId="1" xfId="0" applyFont="1" applyBorder="1" applyAlignment="1">
      <alignment vertical="center"/>
    </xf>
    <xf numFmtId="0" fontId="4" fillId="6" borderId="1" xfId="0" applyFont="1" applyFill="1" applyBorder="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0" xfId="0" applyFont="1" applyFill="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0" fillId="0" borderId="0" xfId="0" applyAlignment="1">
      <alignment vertical="center"/>
    </xf>
    <xf numFmtId="0" fontId="1" fillId="0" borderId="6" xfId="0" applyFont="1" applyBorder="1"/>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4" fillId="4" borderId="0" xfId="0" applyFont="1" applyFill="1" applyAlignment="1" applyProtection="1">
      <alignment horizontal="center" vertical="center" wrapText="1"/>
      <protection locked="0"/>
    </xf>
    <xf numFmtId="0" fontId="1" fillId="0" borderId="0" xfId="0" applyFont="1" applyAlignment="1" applyProtection="1">
      <alignment wrapText="1"/>
      <protection locked="0"/>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1" fillId="0" borderId="0" xfId="0" applyFont="1" applyAlignment="1"/>
    <xf numFmtId="0" fontId="2" fillId="0" borderId="0" xfId="0" applyFont="1" applyFill="1" applyBorder="1" applyAlignment="1" applyProtection="1">
      <alignment wrapText="1"/>
      <protection locked="0"/>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3" fillId="0" borderId="8" xfId="0" applyFont="1" applyFill="1" applyBorder="1"/>
    <xf numFmtId="0" fontId="4" fillId="0" borderId="8" xfId="0" applyFont="1" applyFill="1" applyBorder="1" applyAlignment="1">
      <alignment horizontal="left" vertical="center"/>
    </xf>
    <xf numFmtId="0" fontId="1" fillId="0" borderId="0" xfId="0" applyFont="1" applyAlignment="1" applyProtection="1">
      <alignment vertical="center" wrapText="1"/>
    </xf>
    <xf numFmtId="0" fontId="1" fillId="0" borderId="0" xfId="0" applyFont="1" applyAlignment="1" applyProtection="1">
      <alignment wrapText="1"/>
    </xf>
    <xf numFmtId="164" fontId="1" fillId="0" borderId="0" xfId="0" applyNumberFormat="1" applyFont="1" applyAlignment="1" applyProtection="1">
      <alignment wrapText="1"/>
    </xf>
    <xf numFmtId="0" fontId="4" fillId="0" borderId="7" xfId="0" applyFont="1" applyFill="1" applyBorder="1" applyAlignment="1" applyProtection="1">
      <alignment horizontal="center" vertical="center" wrapText="1"/>
    </xf>
    <xf numFmtId="0" fontId="3" fillId="0" borderId="7" xfId="0" applyFont="1" applyFill="1" applyBorder="1" applyAlignment="1" applyProtection="1">
      <alignment wrapText="1"/>
    </xf>
    <xf numFmtId="0" fontId="1" fillId="0" borderId="0" xfId="0" applyFont="1" applyFill="1" applyBorder="1" applyAlignment="1" applyProtection="1">
      <alignment wrapText="1"/>
    </xf>
    <xf numFmtId="0" fontId="1" fillId="0" borderId="0" xfId="0" applyFont="1" applyFill="1" applyBorder="1" applyProtection="1"/>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8" xfId="0" applyFont="1" applyFill="1" applyBorder="1" applyAlignment="1">
      <alignment wrapText="1"/>
    </xf>
    <xf numFmtId="0" fontId="0" fillId="0" borderId="0" xfId="0" applyBorder="1"/>
    <xf numFmtId="0" fontId="2" fillId="0" borderId="0" xfId="0" applyFont="1" applyBorder="1"/>
    <xf numFmtId="0" fontId="0" fillId="0" borderId="0" xfId="0" applyFill="1" applyBorder="1"/>
    <xf numFmtId="0" fontId="1" fillId="0" borderId="0" xfId="0" applyFont="1" applyAlignment="1" applyProtection="1">
      <alignment horizontal="left" wrapText="1"/>
    </xf>
    <xf numFmtId="0" fontId="1" fillId="4" borderId="0" xfId="0" applyFont="1" applyFill="1" applyAlignment="1" applyProtection="1">
      <alignment vertical="center" wrapText="1"/>
    </xf>
    <xf numFmtId="0" fontId="14" fillId="0" borderId="0" xfId="0" applyFont="1" applyFill="1" applyBorder="1" applyAlignment="1">
      <alignment vertical="center"/>
    </xf>
    <xf numFmtId="0" fontId="0" fillId="0" borderId="0" xfId="0" applyBorder="1" applyAlignment="1">
      <alignment horizontal="left" vertical="center"/>
    </xf>
    <xf numFmtId="0" fontId="10" fillId="0" borderId="0" xfId="0" applyFont="1" applyFill="1" applyBorder="1" applyAlignment="1">
      <alignment vertical="center"/>
    </xf>
    <xf numFmtId="0" fontId="4" fillId="4" borderId="0" xfId="0" applyFont="1" applyFill="1" applyAlignment="1">
      <alignment horizontal="center" vertical="center"/>
    </xf>
    <xf numFmtId="0" fontId="2" fillId="0" borderId="0" xfId="0" applyFont="1" applyAlignment="1">
      <alignment wrapText="1"/>
    </xf>
    <xf numFmtId="0" fontId="4" fillId="0" borderId="0" xfId="0" applyFont="1" applyFill="1" applyBorder="1" applyAlignment="1">
      <alignment horizontal="center" wrapText="1"/>
    </xf>
    <xf numFmtId="1" fontId="1" fillId="0" borderId="0" xfId="0" applyNumberFormat="1" applyFont="1" applyFill="1" applyBorder="1" applyAlignment="1">
      <alignment wrapText="1"/>
    </xf>
    <xf numFmtId="1" fontId="1" fillId="0" borderId="0" xfId="0" applyNumberFormat="1" applyFont="1" applyFill="1" applyBorder="1"/>
    <xf numFmtId="0" fontId="4" fillId="0" borderId="8" xfId="0" applyFont="1" applyFill="1" applyBorder="1" applyAlignment="1">
      <alignment horizontal="center" vertical="center" wrapText="1"/>
    </xf>
    <xf numFmtId="0" fontId="1" fillId="4" borderId="1" xfId="0" applyFont="1" applyFill="1" applyBorder="1" applyAlignment="1">
      <alignment wrapText="1"/>
    </xf>
    <xf numFmtId="0" fontId="4" fillId="2" borderId="3" xfId="0" applyFont="1" applyFill="1" applyBorder="1" applyAlignment="1">
      <alignment wrapText="1"/>
    </xf>
    <xf numFmtId="0" fontId="3" fillId="4" borderId="1" xfId="0" applyFont="1" applyFill="1" applyBorder="1"/>
    <xf numFmtId="0" fontId="5" fillId="0" borderId="0" xfId="0" applyFont="1" applyFill="1" applyBorder="1" applyAlignment="1">
      <alignment vertical="center"/>
    </xf>
    <xf numFmtId="0" fontId="3" fillId="0" borderId="0" xfId="0" applyFont="1" applyFill="1" applyBorder="1" applyAlignment="1"/>
    <xf numFmtId="0" fontId="3" fillId="0" borderId="0" xfId="0" applyFont="1" applyFill="1" applyBorder="1"/>
    <xf numFmtId="0" fontId="4" fillId="0" borderId="0" xfId="0" applyFont="1" applyFill="1" applyBorder="1"/>
    <xf numFmtId="0" fontId="10" fillId="0" borderId="0" xfId="0" applyFont="1" applyFill="1" applyBorder="1" applyAlignment="1">
      <alignment wrapText="1"/>
    </xf>
    <xf numFmtId="0" fontId="10" fillId="0" borderId="0" xfId="0" applyFont="1" applyFill="1" applyBorder="1" applyAlignment="1">
      <alignment horizontal="right"/>
    </xf>
    <xf numFmtId="0" fontId="1" fillId="0" borderId="0" xfId="0" applyFont="1" applyFill="1" applyBorder="1" applyAlignment="1"/>
    <xf numFmtId="0" fontId="1" fillId="0" borderId="0" xfId="0" applyFont="1" applyFill="1" applyBorder="1" applyAlignment="1">
      <alignment horizontal="right"/>
    </xf>
    <xf numFmtId="0" fontId="4" fillId="6" borderId="1" xfId="0" applyFont="1" applyFill="1" applyBorder="1" applyAlignment="1">
      <alignment horizontal="center"/>
    </xf>
    <xf numFmtId="0" fontId="11" fillId="0" borderId="0" xfId="0" applyFont="1" applyFill="1" applyBorder="1" applyAlignment="1">
      <alignment vertical="center"/>
    </xf>
    <xf numFmtId="0" fontId="4" fillId="0" borderId="0" xfId="0" applyFont="1" applyFill="1" applyBorder="1" applyAlignment="1">
      <alignment wrapText="1"/>
    </xf>
    <xf numFmtId="1" fontId="1" fillId="0" borderId="0" xfId="0" applyNumberFormat="1" applyFont="1" applyBorder="1" applyAlignment="1"/>
    <xf numFmtId="1" fontId="1" fillId="0" borderId="0" xfId="0" applyNumberFormat="1" applyFont="1" applyBorder="1"/>
    <xf numFmtId="0" fontId="13" fillId="0" borderId="0" xfId="0" applyFont="1" applyFill="1" applyBorder="1" applyAlignment="1">
      <alignment vertical="center"/>
    </xf>
    <xf numFmtId="0" fontId="4" fillId="0" borderId="0" xfId="0" applyFont="1" applyFill="1" applyBorder="1" applyAlignment="1" applyProtection="1">
      <alignment horizontal="left" vertical="center" wrapText="1"/>
      <protection locked="0"/>
    </xf>
    <xf numFmtId="0" fontId="10" fillId="0" borderId="0" xfId="0" applyFont="1" applyFill="1" applyBorder="1"/>
    <xf numFmtId="0" fontId="10" fillId="0" borderId="1" xfId="0" applyFont="1" applyFill="1" applyBorder="1" applyAlignment="1">
      <alignment horizontal="left" vertical="center"/>
    </xf>
    <xf numFmtId="0" fontId="4" fillId="0" borderId="8" xfId="0" applyFont="1" applyFill="1" applyBorder="1" applyAlignment="1">
      <alignment horizontal="center" vertical="center"/>
    </xf>
    <xf numFmtId="0" fontId="12" fillId="0" borderId="0" xfId="0" applyFont="1"/>
    <xf numFmtId="0" fontId="0" fillId="0" borderId="0" xfId="0" applyBorder="1" applyAlignment="1">
      <alignment wrapText="1"/>
    </xf>
    <xf numFmtId="0" fontId="10" fillId="0" borderId="0" xfId="0" applyFont="1" applyAlignment="1">
      <alignment wrapText="1"/>
    </xf>
    <xf numFmtId="0" fontId="4" fillId="4" borderId="1" xfId="0" applyFont="1" applyFill="1" applyBorder="1" applyAlignment="1" applyProtection="1">
      <alignment horizontal="left" vertical="center" wrapText="1"/>
    </xf>
    <xf numFmtId="0" fontId="10" fillId="5" borderId="1" xfId="0" applyFont="1" applyFill="1" applyBorder="1" applyAlignment="1">
      <alignment wrapText="1"/>
    </xf>
    <xf numFmtId="0" fontId="4" fillId="6" borderId="2" xfId="0" applyFont="1" applyFill="1" applyBorder="1" applyAlignment="1">
      <alignment wrapText="1"/>
    </xf>
    <xf numFmtId="0" fontId="16" fillId="6" borderId="3" xfId="0" applyFont="1" applyFill="1" applyBorder="1" applyAlignment="1">
      <alignment wrapText="1"/>
    </xf>
    <xf numFmtId="3" fontId="1" fillId="0" borderId="1" xfId="0" applyNumberFormat="1" applyFont="1" applyBorder="1"/>
    <xf numFmtId="0" fontId="4" fillId="6" borderId="2" xfId="0" applyFont="1" applyFill="1" applyBorder="1" applyAlignment="1">
      <alignment horizontal="left" vertical="center"/>
    </xf>
    <xf numFmtId="0" fontId="2" fillId="0" borderId="0" xfId="0" applyFont="1" applyBorder="1" applyAlignment="1"/>
    <xf numFmtId="0" fontId="10" fillId="0" borderId="1" xfId="0" applyFont="1" applyBorder="1"/>
    <xf numFmtId="0" fontId="14" fillId="0" borderId="1" xfId="0" applyFont="1" applyFill="1" applyBorder="1" applyAlignment="1">
      <alignment horizontal="right" vertical="center"/>
    </xf>
    <xf numFmtId="0" fontId="10" fillId="0" borderId="1" xfId="0" applyFont="1" applyBorder="1" applyAlignment="1">
      <alignment horizontal="right"/>
    </xf>
    <xf numFmtId="0" fontId="10" fillId="0" borderId="1" xfId="0" applyFont="1" applyFill="1" applyBorder="1" applyAlignment="1">
      <alignment horizontal="right" vertical="center"/>
    </xf>
    <xf numFmtId="0" fontId="1" fillId="0" borderId="1" xfId="0" applyFont="1" applyBorder="1" applyAlignment="1">
      <alignment horizontal="right"/>
    </xf>
    <xf numFmtId="0" fontId="1" fillId="0" borderId="0" xfId="0" applyFont="1" applyBorder="1" applyProtection="1">
      <protection locked="0"/>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wrapText="1"/>
    </xf>
    <xf numFmtId="0" fontId="4" fillId="0" borderId="0" xfId="0" applyFont="1" applyFill="1" applyBorder="1" applyAlignment="1" applyProtection="1">
      <alignment horizontal="center" vertical="center" wrapText="1"/>
      <protection locked="0"/>
    </xf>
    <xf numFmtId="3" fontId="1" fillId="0" borderId="0" xfId="0" applyNumberFormat="1" applyFont="1" applyFill="1" applyBorder="1" applyAlignment="1" applyProtection="1">
      <alignment wrapText="1"/>
      <protection locked="0"/>
    </xf>
    <xf numFmtId="0" fontId="4" fillId="4" borderId="1" xfId="0" applyFont="1" applyFill="1" applyBorder="1" applyAlignment="1" applyProtection="1">
      <alignment horizontal="center" vertical="center" wrapText="1"/>
      <protection locked="0"/>
    </xf>
    <xf numFmtId="0" fontId="1" fillId="8" borderId="1" xfId="0" applyFont="1" applyFill="1" applyBorder="1" applyProtection="1">
      <protection locked="0"/>
    </xf>
    <xf numFmtId="0" fontId="14" fillId="8" borderId="1" xfId="0" applyFont="1" applyFill="1" applyBorder="1" applyAlignment="1" applyProtection="1">
      <alignment wrapText="1"/>
      <protection locked="0"/>
    </xf>
    <xf numFmtId="0" fontId="1" fillId="8" borderId="4" xfId="0" applyFont="1" applyFill="1" applyBorder="1" applyAlignment="1" applyProtection="1">
      <alignment wrapText="1"/>
      <protection locked="0"/>
    </xf>
    <xf numFmtId="1" fontId="1" fillId="8" borderId="4" xfId="0" applyNumberFormat="1" applyFont="1" applyFill="1" applyBorder="1" applyAlignment="1" applyProtection="1">
      <alignment wrapText="1"/>
      <protection locked="0"/>
    </xf>
    <xf numFmtId="1" fontId="1" fillId="8" borderId="4" xfId="0" applyNumberFormat="1" applyFont="1" applyFill="1" applyBorder="1" applyAlignment="1" applyProtection="1">
      <protection locked="0"/>
    </xf>
    <xf numFmtId="1" fontId="1" fillId="8" borderId="1" xfId="0" applyNumberFormat="1" applyFont="1" applyFill="1" applyBorder="1" applyAlignment="1" applyProtection="1">
      <protection locked="0"/>
    </xf>
    <xf numFmtId="0" fontId="1" fillId="8" borderId="1" xfId="0" applyFont="1" applyFill="1" applyBorder="1" applyAlignment="1" applyProtection="1">
      <protection locked="0"/>
    </xf>
    <xf numFmtId="0" fontId="1" fillId="8" borderId="1" xfId="0" applyFont="1" applyFill="1" applyBorder="1" applyAlignment="1" applyProtection="1">
      <alignment wrapText="1"/>
      <protection locked="0"/>
    </xf>
    <xf numFmtId="1" fontId="1" fillId="8" borderId="1" xfId="0" applyNumberFormat="1" applyFont="1" applyFill="1" applyBorder="1" applyAlignment="1" applyProtection="1">
      <alignment wrapText="1"/>
      <protection locked="0"/>
    </xf>
    <xf numFmtId="0" fontId="1" fillId="8" borderId="1" xfId="0" applyFont="1" applyFill="1" applyBorder="1" applyAlignment="1" applyProtection="1">
      <alignment horizontal="left" wrapText="1"/>
      <protection locked="0"/>
    </xf>
    <xf numFmtId="0" fontId="1" fillId="8" borderId="2" xfId="0" applyFont="1" applyFill="1" applyBorder="1" applyAlignment="1" applyProtection="1">
      <alignment wrapText="1"/>
      <protection locked="0"/>
    </xf>
    <xf numFmtId="1" fontId="1" fillId="8" borderId="2" xfId="0" applyNumberFormat="1" applyFont="1" applyFill="1" applyBorder="1" applyAlignment="1" applyProtection="1">
      <alignment wrapText="1"/>
      <protection locked="0"/>
    </xf>
    <xf numFmtId="0" fontId="4" fillId="4" borderId="11" xfId="0" applyFont="1" applyFill="1" applyBorder="1" applyAlignment="1" applyProtection="1">
      <alignment horizontal="left" vertical="center" wrapText="1"/>
    </xf>
    <xf numFmtId="0" fontId="4" fillId="4" borderId="11"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2" fillId="7" borderId="9" xfId="0" applyFont="1" applyFill="1" applyBorder="1" applyAlignment="1" applyProtection="1">
      <protection locked="0"/>
    </xf>
    <xf numFmtId="0" fontId="2" fillId="7" borderId="6" xfId="0" applyFont="1" applyFill="1" applyBorder="1" applyAlignment="1" applyProtection="1">
      <protection locked="0"/>
    </xf>
    <xf numFmtId="0" fontId="8" fillId="7" borderId="6" xfId="0" applyFont="1" applyFill="1" applyBorder="1" applyAlignment="1" applyProtection="1">
      <protection locked="0"/>
    </xf>
    <xf numFmtId="1" fontId="8" fillId="7" borderId="6" xfId="0" applyNumberFormat="1" applyFont="1" applyFill="1" applyBorder="1" applyAlignment="1" applyProtection="1">
      <protection locked="0"/>
    </xf>
    <xf numFmtId="0" fontId="1" fillId="8" borderId="9" xfId="0" applyFont="1" applyFill="1" applyBorder="1" applyAlignment="1" applyProtection="1">
      <alignment wrapText="1"/>
      <protection locked="0"/>
    </xf>
    <xf numFmtId="0" fontId="1" fillId="8" borderId="5" xfId="0" applyFont="1" applyFill="1" applyBorder="1" applyAlignment="1" applyProtection="1">
      <alignment wrapText="1"/>
      <protection locked="0"/>
    </xf>
    <xf numFmtId="1" fontId="1" fillId="8" borderId="5" xfId="0" applyNumberFormat="1" applyFont="1" applyFill="1" applyBorder="1" applyAlignment="1" applyProtection="1">
      <alignment wrapText="1"/>
      <protection locked="0"/>
    </xf>
    <xf numFmtId="1" fontId="1" fillId="8" borderId="9" xfId="0" applyNumberFormat="1" applyFont="1" applyFill="1" applyBorder="1" applyAlignment="1" applyProtection="1">
      <alignment wrapText="1"/>
      <protection locked="0"/>
    </xf>
    <xf numFmtId="0" fontId="4" fillId="4" borderId="7" xfId="0" applyFont="1" applyFill="1" applyBorder="1" applyAlignment="1" applyProtection="1">
      <alignment horizontal="left" vertical="center" wrapText="1"/>
    </xf>
    <xf numFmtId="0" fontId="4" fillId="4" borderId="2" xfId="0" applyFont="1" applyFill="1" applyBorder="1" applyAlignment="1">
      <alignment horizontal="center" vertical="center" wrapText="1"/>
    </xf>
    <xf numFmtId="0" fontId="8" fillId="7" borderId="6" xfId="0" applyFont="1" applyFill="1" applyBorder="1" applyAlignment="1"/>
    <xf numFmtId="0" fontId="1" fillId="7" borderId="5" xfId="0" applyFont="1" applyFill="1" applyBorder="1" applyAlignment="1">
      <alignment wrapText="1"/>
    </xf>
    <xf numFmtId="1" fontId="8" fillId="7" borderId="6" xfId="0" applyNumberFormat="1" applyFont="1" applyFill="1" applyBorder="1" applyAlignment="1"/>
    <xf numFmtId="0" fontId="1" fillId="8" borderId="1" xfId="0" applyNumberFormat="1" applyFont="1" applyFill="1" applyBorder="1" applyAlignment="1" applyProtection="1">
      <alignment wrapText="1"/>
      <protection locked="0"/>
    </xf>
    <xf numFmtId="0" fontId="1" fillId="8" borderId="9" xfId="0" applyNumberFormat="1" applyFont="1" applyFill="1" applyBorder="1" applyAlignment="1" applyProtection="1">
      <alignment wrapText="1"/>
      <protection locked="0"/>
    </xf>
    <xf numFmtId="0" fontId="4" fillId="4" borderId="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 fillId="7" borderId="9" xfId="0" applyFont="1" applyFill="1" applyBorder="1" applyAlignment="1">
      <alignment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8" fillId="3" borderId="6" xfId="0" applyFont="1" applyFill="1" applyBorder="1" applyAlignment="1"/>
    <xf numFmtId="3" fontId="10" fillId="8" borderId="1" xfId="0" applyNumberFormat="1" applyFont="1" applyFill="1" applyBorder="1" applyProtection="1">
      <protection locked="0"/>
    </xf>
    <xf numFmtId="3" fontId="10" fillId="8" borderId="2" xfId="0" applyNumberFormat="1" applyFont="1" applyFill="1" applyBorder="1" applyProtection="1">
      <protection locked="0"/>
    </xf>
    <xf numFmtId="3" fontId="1" fillId="8" borderId="1" xfId="0" applyNumberFormat="1" applyFont="1" applyFill="1" applyBorder="1" applyAlignment="1" applyProtection="1">
      <alignment wrapText="1"/>
      <protection locked="0"/>
    </xf>
    <xf numFmtId="3" fontId="1" fillId="8" borderId="2" xfId="0" applyNumberFormat="1" applyFont="1" applyFill="1" applyBorder="1" applyAlignment="1" applyProtection="1">
      <alignment wrapText="1"/>
      <protection locked="0"/>
    </xf>
    <xf numFmtId="0" fontId="8" fillId="7" borderId="10" xfId="0" applyFont="1" applyFill="1" applyBorder="1" applyAlignment="1"/>
    <xf numFmtId="0" fontId="10" fillId="8" borderId="2" xfId="0" applyFont="1" applyFill="1" applyBorder="1" applyAlignment="1" applyProtection="1">
      <alignment vertical="center"/>
      <protection locked="0"/>
    </xf>
    <xf numFmtId="0" fontId="10" fillId="5" borderId="1" xfId="0" applyFont="1" applyFill="1" applyBorder="1" applyAlignment="1">
      <alignment vertical="center"/>
    </xf>
    <xf numFmtId="0" fontId="1" fillId="5" borderId="1" xfId="0" applyFont="1" applyFill="1" applyBorder="1" applyAlignment="1" applyProtection="1">
      <alignment wrapText="1"/>
    </xf>
    <xf numFmtId="0" fontId="11" fillId="8" borderId="0" xfId="0" applyFont="1" applyFill="1"/>
    <xf numFmtId="0" fontId="12" fillId="8" borderId="0" xfId="0" applyFont="1" applyFill="1"/>
    <xf numFmtId="0" fontId="19" fillId="0" borderId="0" xfId="0" applyFont="1"/>
    <xf numFmtId="0" fontId="20" fillId="4" borderId="0" xfId="0" applyFont="1" applyFill="1"/>
    <xf numFmtId="0" fontId="21" fillId="4" borderId="0" xfId="0" applyFont="1" applyFill="1"/>
    <xf numFmtId="0" fontId="22" fillId="5" borderId="0" xfId="0" applyFont="1" applyFill="1"/>
    <xf numFmtId="0" fontId="22" fillId="5" borderId="0" xfId="0" applyFont="1" applyFill="1" applyAlignment="1">
      <alignment horizontal="left" indent="1"/>
    </xf>
    <xf numFmtId="0" fontId="22" fillId="5" borderId="0" xfId="0" applyFont="1" applyFill="1" applyAlignment="1">
      <alignment horizontal="left"/>
    </xf>
    <xf numFmtId="0" fontId="29" fillId="9" borderId="0" xfId="0" applyFont="1" applyFill="1"/>
    <xf numFmtId="0" fontId="30" fillId="9" borderId="0" xfId="0" applyFont="1" applyFill="1"/>
    <xf numFmtId="0" fontId="29" fillId="10" borderId="0" xfId="0" applyFont="1" applyFill="1"/>
    <xf numFmtId="0" fontId="30" fillId="10" borderId="0" xfId="0" applyFont="1" applyFill="1"/>
    <xf numFmtId="0" fontId="31" fillId="5" borderId="0" xfId="0" applyFont="1" applyFill="1"/>
    <xf numFmtId="0" fontId="32" fillId="5" borderId="0" xfId="0" applyFont="1" applyFill="1"/>
    <xf numFmtId="0" fontId="28" fillId="5" borderId="0" xfId="0" applyFont="1" applyFill="1" applyAlignment="1">
      <alignment vertical="top" wrapText="1"/>
    </xf>
    <xf numFmtId="0" fontId="28" fillId="5" borderId="0" xfId="0" applyFont="1" applyFill="1" applyAlignment="1"/>
    <xf numFmtId="0" fontId="31" fillId="5" borderId="0" xfId="0" applyFont="1" applyFill="1" applyAlignment="1"/>
    <xf numFmtId="0" fontId="29" fillId="10" borderId="0" xfId="0" applyFont="1" applyFill="1" applyAlignment="1"/>
    <xf numFmtId="0" fontId="33" fillId="10" borderId="0" xfId="0" applyFont="1" applyFill="1" applyAlignment="1"/>
    <xf numFmtId="0" fontId="34" fillId="5" borderId="0" xfId="0" applyFont="1" applyFill="1"/>
    <xf numFmtId="0" fontId="1" fillId="0" borderId="8" xfId="0" applyFont="1" applyFill="1" applyBorder="1"/>
    <xf numFmtId="165" fontId="1" fillId="0" borderId="1" xfId="0" applyNumberFormat="1" applyFont="1" applyBorder="1"/>
    <xf numFmtId="165" fontId="1" fillId="0" borderId="1" xfId="0" applyNumberFormat="1" applyFont="1" applyFill="1" applyBorder="1"/>
    <xf numFmtId="0" fontId="1" fillId="4" borderId="1" xfId="0" applyFont="1" applyFill="1" applyBorder="1" applyAlignment="1">
      <alignment horizontal="right"/>
    </xf>
    <xf numFmtId="0" fontId="1" fillId="0" borderId="0" xfId="0" applyFont="1" applyFill="1"/>
    <xf numFmtId="0" fontId="0" fillId="0" borderId="0" xfId="0" applyAlignment="1">
      <alignment wrapText="1"/>
    </xf>
    <xf numFmtId="0" fontId="22" fillId="5" borderId="0" xfId="0" applyFont="1" applyFill="1" applyAlignment="1">
      <alignment horizontal="left" wrapText="1"/>
    </xf>
    <xf numFmtId="0" fontId="31" fillId="5" borderId="0" xfId="0" applyFont="1" applyFill="1" applyAlignment="1">
      <alignment vertical="top" wrapText="1"/>
    </xf>
    <xf numFmtId="0" fontId="4" fillId="6" borderId="1" xfId="0" applyFont="1" applyFill="1" applyBorder="1" applyAlignment="1">
      <alignment horizontal="center" vertical="center" wrapText="1"/>
    </xf>
    <xf numFmtId="0" fontId="4" fillId="0" borderId="0" xfId="0" applyFont="1" applyFill="1" applyBorder="1" applyAlignment="1"/>
    <xf numFmtId="0" fontId="1" fillId="0" borderId="1" xfId="0" applyFont="1" applyBorder="1" applyAlignment="1">
      <alignment wrapText="1"/>
    </xf>
    <xf numFmtId="0" fontId="4" fillId="6"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1" fillId="4" borderId="0" xfId="0" applyFont="1" applyFill="1" applyAlignment="1">
      <alignment wrapText="1"/>
    </xf>
    <xf numFmtId="0" fontId="4" fillId="6" borderId="2" xfId="0" applyFont="1" applyFill="1" applyBorder="1" applyAlignment="1"/>
    <xf numFmtId="0" fontId="15" fillId="6" borderId="3" xfId="0" applyFont="1" applyFill="1" applyBorder="1" applyAlignment="1"/>
    <xf numFmtId="0" fontId="1" fillId="0" borderId="0" xfId="0" applyFont="1" applyBorder="1" applyAlignment="1"/>
    <xf numFmtId="0" fontId="0" fillId="0" borderId="0" xfId="0" applyBorder="1" applyAlignment="1"/>
    <xf numFmtId="0" fontId="31" fillId="5" borderId="0" xfId="0" applyFont="1" applyFill="1" applyAlignment="1">
      <alignment wrapText="1"/>
    </xf>
    <xf numFmtId="0" fontId="0" fillId="0" borderId="0" xfId="0" applyAlignment="1">
      <alignment wrapText="1"/>
    </xf>
    <xf numFmtId="0" fontId="28" fillId="0" borderId="0" xfId="0" applyFont="1" applyAlignment="1">
      <alignment wrapText="1"/>
    </xf>
    <xf numFmtId="0" fontId="22" fillId="5" borderId="0" xfId="0" applyFont="1" applyFill="1" applyAlignment="1">
      <alignment horizontal="left" wrapText="1"/>
    </xf>
    <xf numFmtId="0" fontId="28" fillId="0" borderId="0" xfId="0" applyFont="1" applyAlignment="1"/>
    <xf numFmtId="0" fontId="31" fillId="5" borderId="0" xfId="0" applyFont="1" applyFill="1" applyAlignment="1">
      <alignment vertical="top" wrapText="1"/>
    </xf>
    <xf numFmtId="0" fontId="28" fillId="0" borderId="0" xfId="0" applyFont="1" applyAlignment="1">
      <alignment vertical="top" wrapText="1"/>
    </xf>
    <xf numFmtId="0" fontId="22" fillId="5" borderId="0" xfId="0" applyFont="1" applyFill="1" applyAlignment="1">
      <alignment wrapText="1"/>
    </xf>
    <xf numFmtId="165" fontId="1" fillId="0" borderId="1" xfId="0" applyNumberFormat="1" applyFont="1" applyBorder="1" applyAlignment="1"/>
    <xf numFmtId="165" fontId="0" fillId="0" borderId="1" xfId="0" applyNumberFormat="1" applyBorder="1" applyAlignment="1"/>
    <xf numFmtId="0" fontId="1" fillId="0" borderId="2"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4"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4" fillId="0" borderId="0" xfId="0" applyFont="1" applyFill="1" applyBorder="1" applyAlignment="1"/>
    <xf numFmtId="0" fontId="4" fillId="6" borderId="1" xfId="0" applyFont="1" applyFill="1" applyBorder="1" applyAlignment="1">
      <alignment wrapText="1"/>
    </xf>
    <xf numFmtId="0" fontId="0" fillId="0" borderId="1" xfId="0" applyBorder="1" applyAlignment="1"/>
    <xf numFmtId="0" fontId="1" fillId="0" borderId="1" xfId="0" applyFont="1" applyBorder="1" applyAlignment="1">
      <alignment wrapText="1"/>
    </xf>
    <xf numFmtId="0" fontId="4" fillId="6" borderId="1" xfId="0" applyFont="1" applyFill="1" applyBorder="1" applyAlignment="1">
      <alignment horizontal="left" vertical="center" wrapText="1"/>
    </xf>
    <xf numFmtId="0" fontId="0" fillId="0" borderId="1" xfId="0" applyBorder="1" applyAlignment="1">
      <alignment horizontal="left" vertical="center" wrapText="1"/>
    </xf>
    <xf numFmtId="0" fontId="1" fillId="0" borderId="1" xfId="0" applyFont="1" applyBorder="1" applyAlignment="1"/>
    <xf numFmtId="0" fontId="8" fillId="0" borderId="1" xfId="0" applyFont="1" applyBorder="1" applyAlignment="1">
      <alignment horizontal="left" vertical="center" wrapText="1"/>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0" fillId="5" borderId="2" xfId="0" applyFont="1" applyFill="1" applyBorder="1" applyAlignment="1">
      <alignment wrapText="1"/>
    </xf>
    <xf numFmtId="0" fontId="5" fillId="4" borderId="0" xfId="0" applyFont="1" applyFill="1" applyAlignment="1">
      <alignment wrapText="1"/>
    </xf>
    <xf numFmtId="0" fontId="1" fillId="4" borderId="0" xfId="0" applyFont="1" applyFill="1" applyAlignment="1">
      <alignment wrapText="1"/>
    </xf>
    <xf numFmtId="0" fontId="4" fillId="4" borderId="1" xfId="0" applyFont="1" applyFill="1" applyBorder="1" applyAlignment="1">
      <alignment wrapText="1"/>
    </xf>
    <xf numFmtId="0" fontId="2" fillId="0" borderId="1" xfId="0" applyFont="1" applyBorder="1" applyAlignment="1">
      <alignment wrapText="1"/>
    </xf>
    <xf numFmtId="0" fontId="4" fillId="6" borderId="5" xfId="0" applyFont="1" applyFill="1" applyBorder="1" applyAlignment="1">
      <alignment vertical="center" wrapText="1"/>
    </xf>
    <xf numFmtId="0" fontId="0" fillId="0" borderId="5" xfId="0" applyBorder="1" applyAlignment="1">
      <alignment vertical="center" wrapText="1"/>
    </xf>
    <xf numFmtId="0" fontId="1" fillId="0" borderId="1" xfId="0" applyFont="1" applyFill="1" applyBorder="1" applyAlignment="1">
      <alignment wrapText="1"/>
    </xf>
    <xf numFmtId="0" fontId="1" fillId="0" borderId="2" xfId="0" applyFont="1" applyBorder="1" applyAlignment="1"/>
    <xf numFmtId="0" fontId="0" fillId="0" borderId="3" xfId="0" applyBorder="1" applyAlignment="1"/>
    <xf numFmtId="0" fontId="0" fillId="0" borderId="4" xfId="0" applyBorder="1" applyAlignment="1"/>
    <xf numFmtId="0" fontId="0" fillId="0" borderId="1" xfId="0" applyBorder="1" applyAlignment="1">
      <alignment wrapText="1"/>
    </xf>
    <xf numFmtId="0" fontId="4" fillId="6" borderId="1" xfId="0" applyFont="1" applyFill="1" applyBorder="1" applyAlignment="1">
      <alignment vertical="center" wrapText="1"/>
    </xf>
    <xf numFmtId="0" fontId="0" fillId="0" borderId="1" xfId="0" applyBorder="1" applyAlignment="1">
      <alignment vertical="center" wrapText="1"/>
    </xf>
    <xf numFmtId="0" fontId="14" fillId="8" borderId="2" xfId="0" applyFont="1" applyFill="1" applyBorder="1" applyAlignment="1" applyProtection="1">
      <alignment horizontal="left" wrapText="1"/>
      <protection locked="0"/>
    </xf>
    <xf numFmtId="0" fontId="10" fillId="8" borderId="3" xfId="0" applyFont="1" applyFill="1" applyBorder="1" applyAlignment="1" applyProtection="1">
      <alignment horizontal="left" wrapText="1"/>
      <protection locked="0"/>
    </xf>
    <xf numFmtId="0" fontId="17" fillId="8" borderId="4" xfId="0" applyFont="1" applyFill="1" applyBorder="1" applyAlignment="1" applyProtection="1">
      <alignment horizontal="left" wrapText="1"/>
      <protection locked="0"/>
    </xf>
    <xf numFmtId="0" fontId="14" fillId="0" borderId="0" xfId="0" applyFont="1" applyFill="1" applyBorder="1" applyAlignment="1">
      <alignment wrapText="1"/>
    </xf>
    <xf numFmtId="0" fontId="4" fillId="6" borderId="2" xfId="0" applyFont="1" applyFill="1" applyBorder="1" applyAlignment="1"/>
    <xf numFmtId="0" fontId="15" fillId="6" borderId="3" xfId="0" applyFont="1" applyFill="1" applyBorder="1" applyAlignment="1"/>
    <xf numFmtId="0" fontId="15" fillId="6" borderId="4" xfId="0" applyFont="1" applyFill="1" applyBorder="1" applyAlignment="1"/>
    <xf numFmtId="0" fontId="1" fillId="0" borderId="2" xfId="0" applyFont="1" applyBorder="1" applyAlignment="1">
      <alignment horizontal="left"/>
    </xf>
    <xf numFmtId="0" fontId="1" fillId="0" borderId="4"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6" xfId="0" applyFont="1" applyBorder="1" applyAlignment="1"/>
    <xf numFmtId="0" fontId="0" fillId="0" borderId="6" xfId="0" applyBorder="1" applyAlignment="1"/>
    <xf numFmtId="0" fontId="1" fillId="0" borderId="0" xfId="0" applyFont="1" applyBorder="1" applyAlignment="1"/>
    <xf numFmtId="0" fontId="0" fillId="0" borderId="0" xfId="0" applyBorder="1" applyAlignment="1"/>
    <xf numFmtId="0" fontId="4" fillId="6" borderId="2" xfId="0" applyFont="1" applyFill="1" applyBorder="1" applyAlignment="1">
      <alignment horizontal="left" wrapText="1"/>
    </xf>
    <xf numFmtId="0" fontId="4" fillId="6" borderId="3" xfId="0" applyFont="1" applyFill="1" applyBorder="1" applyAlignment="1">
      <alignment horizontal="left" wrapText="1"/>
    </xf>
    <xf numFmtId="0" fontId="4" fillId="6" borderId="4" xfId="0" applyFont="1" applyFill="1" applyBorder="1" applyAlignment="1">
      <alignment horizontal="left" wrapText="1"/>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5" fillId="4" borderId="0" xfId="0" applyFont="1" applyFill="1" applyAlignment="1" applyProtection="1">
      <alignment horizontal="left" vertical="center" wrapText="1"/>
    </xf>
    <xf numFmtId="0" fontId="0" fillId="4" borderId="0" xfId="0" applyFill="1" applyAlignment="1" applyProtection="1">
      <alignment horizontal="lef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12" xfId="0" applyBorder="1" applyAlignment="1">
      <alignment horizontal="left" vertical="center" wrapText="1"/>
    </xf>
    <xf numFmtId="0" fontId="0" fillId="6" borderId="0" xfId="0" applyFill="1" applyBorder="1" applyAlignment="1">
      <alignment horizontal="left" vertical="center" wrapText="1"/>
    </xf>
    <xf numFmtId="0" fontId="0" fillId="6" borderId="12" xfId="0"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Border="1" applyAlignment="1">
      <alignment horizontal="left" vertical="center" wrapText="1"/>
    </xf>
    <xf numFmtId="0" fontId="0" fillId="0" borderId="1" xfId="0" applyBorder="1" applyAlignment="1">
      <alignment horizontal="left" vertical="center"/>
    </xf>
    <xf numFmtId="0" fontId="2" fillId="0" borderId="2" xfId="0" applyFont="1" applyFill="1" applyBorder="1" applyAlignment="1" applyProtection="1">
      <alignment wrapText="1"/>
      <protection locked="0"/>
    </xf>
  </cellXfs>
  <cellStyles count="1">
    <cellStyle name="Normal" xfId="0" builtinId="0"/>
  </cellStyles>
  <dxfs count="138">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rgb="FFFFFF0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bottom style="thin">
          <color indexed="64"/>
        </bottom>
      </border>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border outline="0">
        <bottom style="thin">
          <color indexed="64"/>
        </bottom>
      </border>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rgb="FFFFFF0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numFmt numFmtId="1" formatCode="0"/>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indexed="64"/>
        </right>
        <top style="thin">
          <color theme="0"/>
        </top>
        <bottom style="thin">
          <color indexed="64"/>
        </bottom>
      </border>
    </dxf>
    <dxf>
      <font>
        <b val="0"/>
        <i val="0"/>
        <strike val="0"/>
        <condense val="0"/>
        <extend val="0"/>
        <outline val="0"/>
        <shadow val="0"/>
        <u val="none"/>
        <vertAlign val="baseline"/>
        <sz val="11"/>
        <color theme="1"/>
        <name val="Trebuchet MS"/>
        <family val="2"/>
        <scheme val="none"/>
      </font>
      <fill>
        <patternFill patternType="solid">
          <fgColor indexed="64"/>
          <bgColor theme="6" tint="0.3999755851924192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1"/>
        <color theme="0"/>
        <name val="Trebuchet MS"/>
        <family val="2"/>
        <scheme val="none"/>
      </font>
      <fill>
        <patternFill patternType="solid">
          <fgColor indexed="64"/>
          <bgColor theme="1"/>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0"/>
    </dxf>
  </dxfs>
  <tableStyles count="1" defaultTableStyle="TableStyleMedium2" defaultPivotStyle="PivotStyleLight16">
    <tableStyle name="Hull 2017"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3" name="Table3" displayName="Table3" ref="A3:I13" totalsRowShown="0" headerRowDxfId="137" dataDxfId="136" tableBorderDxfId="135">
  <autoFilter ref="A3:I13"/>
  <tableColumns count="9">
    <tableColumn id="1" name="NAME OF PRODUCTION " dataDxfId="134"/>
    <tableColumn id="2" name="VENUE POSTCODE" dataDxfId="133"/>
    <tableColumn id="3" name="FREE OR PAID FOR" dataDxfId="132"/>
    <tableColumn id="4" name="IS IT A NEW COMMISSION?" dataDxfId="131"/>
    <tableColumn id="5" name="NUMBER OF PERFORMANCES" dataDxfId="130"/>
    <tableColumn id="6" name="PRODUCTION, CO-PRODUCTION OR VISITING COMPANY PRODUCTION" dataDxfId="129"/>
    <tableColumn id="7" name="IS IT INSPIRED BY HISTORY / HERITAGE?" dataDxfId="128"/>
    <tableColumn id="8" name="NUMBER OF ACCESSIBLE PERFORMANCES" dataDxfId="127"/>
    <tableColumn id="9" name="HAS / WILL IT TOUR?" dataDxfId="126"/>
  </tableColumns>
  <tableStyleInfo name="Hull 2017" showFirstColumn="0" showLastColumn="0" showRowStripes="1" showColumnStripes="0"/>
</table>
</file>

<file path=xl/tables/table10.xml><?xml version="1.0" encoding="utf-8"?>
<table xmlns="http://schemas.openxmlformats.org/spreadsheetml/2006/main" id="13" name="Table13" displayName="Table13" ref="A3:C14" totalsRowShown="0" headerRowDxfId="28" tableBorderDxfId="27">
  <autoFilter ref="A3:C14"/>
  <tableColumns count="3">
    <tableColumn id="1" name="EVENT OR ACTIVITY NAME" dataDxfId="26"/>
    <tableColumn id="2" name="IN-HOUSE OR ON OUTREACH?" dataDxfId="25"/>
    <tableColumn id="3" name="TOTAL PARTICIPANT NUMBERS" dataDxfId="24"/>
  </tableColumns>
  <tableStyleInfo name="Hull 2017" showFirstColumn="0" showLastColumn="0" showRowStripes="1" showColumnStripes="0"/>
</table>
</file>

<file path=xl/tables/table11.xml><?xml version="1.0" encoding="utf-8"?>
<table xmlns="http://schemas.openxmlformats.org/spreadsheetml/2006/main" id="15" name="Table15" displayName="Table15" ref="A17:M56" totalsRowShown="0" headerRowDxfId="23" dataDxfId="22" tableBorderDxfId="21">
  <autoFilter ref="A17:M56"/>
  <tableColumns count="13">
    <tableColumn id="1" name="RECORD NO." dataDxfId="20"/>
    <tableColumn id="2" name="POST CODE" dataDxfId="19"/>
    <tableColumn id="3" name="AGE" dataDxfId="18"/>
    <tableColumn id="4" name="GENDER" dataDxfId="17"/>
    <tableColumn id="5" name="DISABILITY" dataDxfId="16"/>
    <tableColumn id="6" name="LEARNING DISABILITY _x000a_(IF ASKED)" dataDxfId="15"/>
    <tableColumn id="7" name="LONG TERM ILLNESS/_x000a_CONDITION _x000a_(IF ASKED)" dataDxfId="14"/>
    <tableColumn id="8" name="SENSORY IMPAIRMENT _x000a_(IF ASKED)" dataDxfId="13"/>
    <tableColumn id="9" name="MENTAL HEALTH CONDITION _x000a_(IF ASKED)" dataDxfId="12"/>
    <tableColumn id="10" name="PHYSICAL IMPAIRMENT _x000a_(IF ASKED)" dataDxfId="11"/>
    <tableColumn id="11" name="COGNITIVE IMPAIRMENT _x000a_(IF ASKED)" dataDxfId="10"/>
    <tableColumn id="12" name="OTHER _x000a_(IF ASKED)" dataDxfId="9"/>
    <tableColumn id="13" name="ETHNICITY" dataDxfId="8"/>
  </tableColumns>
  <tableStyleInfo name="Hull 2017" showFirstColumn="0" showLastColumn="0" showRowStripes="1" showColumnStripes="0"/>
</table>
</file>

<file path=xl/tables/table12.xml><?xml version="1.0" encoding="utf-8"?>
<table xmlns="http://schemas.openxmlformats.org/spreadsheetml/2006/main" id="16" name="Table16" displayName="Table16" ref="A3:E14" totalsRowShown="0" headerRowDxfId="7" dataDxfId="6" tableBorderDxfId="5">
  <autoFilter ref="A3:E14"/>
  <tableColumns count="5">
    <tableColumn id="1" name="PARTNER NAME" dataDxfId="4"/>
    <tableColumn id="2" name="PARTNER POST CODE" dataDxfId="3"/>
    <tableColumn id="3" name="PARTNER LOCATION" dataDxfId="2"/>
    <tableColumn id="4" name="PARTNER  TYPE" dataDxfId="1"/>
    <tableColumn id="5" name="NEW/EXISTING PARTNERSHIP" dataDxfId="0"/>
  </tableColumns>
  <tableStyleInfo name="Hull 2017" showFirstColumn="0" showLastColumn="0" showRowStripes="1" showColumnStripes="0"/>
</table>
</file>

<file path=xl/tables/table2.xml><?xml version="1.0" encoding="utf-8"?>
<table xmlns="http://schemas.openxmlformats.org/spreadsheetml/2006/main" id="4" name="Table4" displayName="Table4" ref="A3:H14" totalsRowShown="0" headerRowDxfId="125" dataDxfId="124" tableBorderDxfId="123">
  <autoFilter ref="A3:H14"/>
  <tableColumns count="8">
    <tableColumn id="1" name="NAME OF EXHIBITION " dataDxfId="122"/>
    <tableColumn id="2" name="VENUE POST CODE" dataDxfId="121"/>
    <tableColumn id="3" name="FREE OR PAID FOR" dataDxfId="120"/>
    <tableColumn id="4" name="IS IT A NEW COMMISSION?" dataDxfId="119"/>
    <tableColumn id="5" name="NUMBER OF EXHIBITION DAYS " dataDxfId="118"/>
    <tableColumn id="6" name="IS IT INSPIRED BY HISTORY / HERITAGE?" dataDxfId="117"/>
    <tableColumn id="7" name="NUMBER OF ACCESS PROVISIONS" dataDxfId="116"/>
    <tableColumn id="8" name="HAS IT / WILL IT TOUR?" dataDxfId="115"/>
  </tableColumns>
  <tableStyleInfo name="Hull 2017" showFirstColumn="0" showLastColumn="0" showRowStripes="1" showColumnStripes="0"/>
</table>
</file>

<file path=xl/tables/table3.xml><?xml version="1.0" encoding="utf-8"?>
<table xmlns="http://schemas.openxmlformats.org/spreadsheetml/2006/main" id="1" name="Table1" displayName="Table1" ref="A3:G16" totalsRowShown="0" headerRowDxfId="114" dataDxfId="113" tableBorderDxfId="112">
  <autoFilter ref="A3:G16"/>
  <tableColumns count="7">
    <tableColumn id="1" name="NAME OF FILM " dataDxfId="111"/>
    <tableColumn id="2" name="VENUE POST CODE" dataDxfId="110"/>
    <tableColumn id="3" name="FREE OR PAID FOR" dataDxfId="109"/>
    <tableColumn id="4" name="NUMBER OF SCREENINGS " dataDxfId="108"/>
    <tableColumn id="5" name="IS IT INSPIRED BY HISTORY / HERITAGE?" dataDxfId="107"/>
    <tableColumn id="6" name="NUMBER OF ACCESSIBLE SCREENINGS" dataDxfId="106"/>
    <tableColumn id="7" name="HAS IT / WILL IT TOUR?" dataDxfId="105"/>
  </tableColumns>
  <tableStyleInfo name="Hull 2017" showFirstColumn="0" showLastColumn="0" showRowStripes="1" showColumnStripes="0"/>
</table>
</file>

<file path=xl/tables/table4.xml><?xml version="1.0" encoding="utf-8"?>
<table xmlns="http://schemas.openxmlformats.org/spreadsheetml/2006/main" id="5" name="Table5" displayName="Table5" ref="A6:G17" totalsRowShown="0" headerRowDxfId="104" dataDxfId="103" tableBorderDxfId="102">
  <autoFilter ref="A6:G17"/>
  <tableColumns count="7">
    <tableColumn id="1" name="NAME OF ARTIST / GROUP / COMPANY" dataDxfId="101"/>
    <tableColumn id="2" name="POST CODE OF VENUE" dataDxfId="100"/>
    <tableColumn id="3" name="FREE OR PAID FOR" dataDxfId="99"/>
    <tableColumn id="4" name="IS IT A NEW COMMISSION?" dataDxfId="98"/>
    <tableColumn id="5" name="NUMBER OF PERFORMANCES" dataDxfId="97"/>
    <tableColumn id="6" name="IS IT INSPIRED BY HISTORY / HERITAGE?" dataDxfId="96"/>
    <tableColumn id="7" name="NUMBER OF ACCESSIBLE PERFORMANCES" dataDxfId="95"/>
  </tableColumns>
  <tableStyleInfo name="Hull 2017" showFirstColumn="0" showLastColumn="0" showRowStripes="1" showColumnStripes="0"/>
</table>
</file>

<file path=xl/tables/table5.xml><?xml version="1.0" encoding="utf-8"?>
<table xmlns="http://schemas.openxmlformats.org/spreadsheetml/2006/main" id="6" name="Table6" displayName="Table6" ref="A3:H14" totalsRowShown="0" headerRowDxfId="94" tableBorderDxfId="93">
  <autoFilter ref="A3:H14"/>
  <tableColumns count="8">
    <tableColumn id="1" name="NAME OF LEARNING &amp; PARTICIPATION ACTIVITY" dataDxfId="92"/>
    <tableColumn id="2" name="VENUE POSTCODE" dataDxfId="91"/>
    <tableColumn id="3" name="FREE OR PAID FOR" dataDxfId="90"/>
    <tableColumn id="4" name="IN-HOUSE OR _x000a_OUTREACH ACTIVITY?" dataDxfId="89"/>
    <tableColumn id="5" name="IS IT A PARTICIPANT, SCHOOLS ENGAGEMENT, ARTIST DEVELOPMENT OR STAFF TRAINING OPPORTUNITY?" dataDxfId="88"/>
    <tableColumn id="6" name="DOES IT EXPLORE HISTORY / HERITAGE?" dataDxfId="87"/>
    <tableColumn id="7" name="DOES IT BUILD HISTORICAL / HERITAGE BASED SKILLS OR KNOWLEDGE?" dataDxfId="86"/>
    <tableColumn id="8" name="NUMBER OF ACCESSIBLE ACTIVITIES" dataDxfId="85"/>
  </tableColumns>
  <tableStyleInfo name="Hull 2017" showFirstColumn="0" showLastColumn="0" showRowStripes="1" showColumnStripes="0"/>
</table>
</file>

<file path=xl/tables/table6.xml><?xml version="1.0" encoding="utf-8"?>
<table xmlns="http://schemas.openxmlformats.org/spreadsheetml/2006/main" id="9" name="Table9" displayName="Table9" ref="A4:N15" totalsRowShown="0" headerRowDxfId="84" dataDxfId="83" tableBorderDxfId="82">
  <autoFilter ref="A4:N15"/>
  <tableColumns count="14">
    <tableColumn id="1" name="RECORD NO." dataDxfId="81"/>
    <tableColumn id="2" name="POST CODE" dataDxfId="80"/>
    <tableColumn id="3" name="ROLE IN TEAM" dataDxfId="79"/>
    <tableColumn id="5" name="AGE" dataDxfId="78"/>
    <tableColumn id="6" name="GENDER" dataDxfId="77"/>
    <tableColumn id="7" name="DISABILITY" dataDxfId="76"/>
    <tableColumn id="8" name="LEARNING DISABILITY _x000a_(IF ASKED)" dataDxfId="75"/>
    <tableColumn id="9" name="LONG TERM ILLNESS/_x000a_CONDITION _x000a_(IF ASKED)" dataDxfId="74"/>
    <tableColumn id="10" name="SENSORY IMPAIRMENT _x000a_(IF ASKED)" dataDxfId="73"/>
    <tableColumn id="11" name="MENTAL HEALTH CONDITION _x000a_(IF ASKED)" dataDxfId="72"/>
    <tableColumn id="12" name="PHYSICAL IMPAIRMENT _x000a_(IF ASKED)" dataDxfId="71"/>
    <tableColumn id="13" name="COGNITIVE IMPAIRMENT _x000a_(IF ASKED)" dataDxfId="70"/>
    <tableColumn id="14" name="OTHER _x000a_(IF ASKED)" dataDxfId="69"/>
    <tableColumn id="15" name="ETHNICITY" dataDxfId="68"/>
  </tableColumns>
  <tableStyleInfo name="Hull 2017" showFirstColumn="0" showLastColumn="0" showRowStripes="1" showColumnStripes="0"/>
</table>
</file>

<file path=xl/tables/table7.xml><?xml version="1.0" encoding="utf-8"?>
<table xmlns="http://schemas.openxmlformats.org/spreadsheetml/2006/main" id="10" name="Table10" displayName="Table10" ref="A4:O32" totalsRowShown="0" headerRowDxfId="67" dataDxfId="66" tableBorderDxfId="65">
  <autoFilter ref="A4:O32"/>
  <tableColumns count="15">
    <tableColumn id="1" name="RECORD NO." dataDxfId="64"/>
    <tableColumn id="2" name="POST CODE" dataDxfId="63"/>
    <tableColumn id="3" name="ROLE IN TEAM" dataDxfId="62"/>
    <tableColumn id="4" name="NUMBER OF DAYS OF EMPLOYMENT" dataDxfId="61"/>
    <tableColumn id="5" name="AGE" dataDxfId="60"/>
    <tableColumn id="6" name="GENDER" dataDxfId="59"/>
    <tableColumn id="7" name="DISABILITY" dataDxfId="58"/>
    <tableColumn id="8" name="LEARNING DISABILITY _x000a_(IF ASKED)" dataDxfId="57"/>
    <tableColumn id="9" name="LONG TERM ILLNESS/_x000a_CONDITION _x000a_(IF ASKED)" dataDxfId="56"/>
    <tableColumn id="10" name="SENSORY IMPAIRMENT _x000a_(IF ASKED)" dataDxfId="55"/>
    <tableColumn id="11" name="MENTAL HEALTH CONDITION _x000a_(IF ASKED)" dataDxfId="54"/>
    <tableColumn id="12" name="PHYSICAL IMPAIRMENT _x000a_(IF ASKED)" dataDxfId="53"/>
    <tableColumn id="13" name="COGNITIVE IMPAIRMENT _x000a_(IF ASKED)" dataDxfId="52"/>
    <tableColumn id="14" name="OTHER _x000a_(IF ASKED)" dataDxfId="51"/>
    <tableColumn id="15" name="ETHNICITY" dataDxfId="50"/>
  </tableColumns>
  <tableStyleInfo name="Hull 2017" showFirstColumn="0" showLastColumn="0" showRowStripes="1" showColumnStripes="0"/>
</table>
</file>

<file path=xl/tables/table8.xml><?xml version="1.0" encoding="utf-8"?>
<table xmlns="http://schemas.openxmlformats.org/spreadsheetml/2006/main" id="11" name="Table11" displayName="Table11" ref="A3:C14" totalsRowShown="0" headerRowDxfId="49" tableBorderDxfId="48">
  <autoFilter ref="A3:C14"/>
  <tableColumns count="3">
    <tableColumn id="1" name="PRODUCTION, EXHIBITION OR EVENT NAME" dataDxfId="47"/>
    <tableColumn id="2" name="IN-HOUSE OR ON TOUR?" dataDxfId="46"/>
    <tableColumn id="3" name="TOTAL AUDIENCE MEMBERS" dataDxfId="45"/>
  </tableColumns>
  <tableStyleInfo name="Hull 2017" showFirstColumn="0" showLastColumn="0" showRowStripes="1" showColumnStripes="0"/>
</table>
</file>

<file path=xl/tables/table9.xml><?xml version="1.0" encoding="utf-8"?>
<table xmlns="http://schemas.openxmlformats.org/spreadsheetml/2006/main" id="12" name="Table12" displayName="Table12" ref="A17:M206" totalsRowShown="0" headerRowDxfId="44" dataDxfId="43" tableBorderDxfId="42">
  <autoFilter ref="A17:M206"/>
  <tableColumns count="13">
    <tableColumn id="1" name="RECORD NO." dataDxfId="41"/>
    <tableColumn id="2" name="POST CODE" dataDxfId="40"/>
    <tableColumn id="3" name="AGE" dataDxfId="39"/>
    <tableColumn id="4" name="GENDER" dataDxfId="38"/>
    <tableColumn id="5" name="DISABILITY" dataDxfId="37"/>
    <tableColumn id="6" name="LEARNING DISABILITY _x000a_(IF ASKED)" dataDxfId="36"/>
    <tableColumn id="7" name="LONG TERM ILLNESS/_x000a_CONDITION _x000a_(IF ASKED)" dataDxfId="35"/>
    <tableColumn id="8" name="SENSORY IMPAIRMENT _x000a_(IF ASKED)" dataDxfId="34"/>
    <tableColumn id="9" name="MENTAL HEALTH CONDITION _x000a_(IF ASKED)" dataDxfId="33"/>
    <tableColumn id="10" name="PHYSICAL IMPAIRMENT _x000a_(IF ASKED)" dataDxfId="32"/>
    <tableColumn id="11" name="COGNITIVE IMPAIRMENT _x000a_(IF ASKED)" dataDxfId="31"/>
    <tableColumn id="12" name="OTHER _x000a_(IF ASKED)" dataDxfId="30"/>
    <tableColumn id="13" name="ETHNICITY" dataDxfId="29"/>
  </tableColumns>
  <tableStyleInfo name="Hull 20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U240"/>
  <sheetViews>
    <sheetView topLeftCell="A13" zoomScale="90" zoomScaleNormal="90" workbookViewId="0">
      <selection activeCell="E14" sqref="E14"/>
    </sheetView>
  </sheetViews>
  <sheetFormatPr defaultRowHeight="16.5" x14ac:dyDescent="0.3"/>
  <cols>
    <col min="1" max="20" width="9.140625" style="2"/>
    <col min="21" max="21" width="11.42578125" style="2" customWidth="1"/>
    <col min="22" max="16384" width="9.140625" style="2"/>
  </cols>
  <sheetData>
    <row r="1" spans="1:21" s="9" customFormat="1" ht="21" x14ac:dyDescent="0.35">
      <c r="A1" s="8" t="s">
        <v>0</v>
      </c>
      <c r="B1" s="8"/>
      <c r="C1" s="8"/>
      <c r="D1" s="8"/>
      <c r="E1" s="8"/>
      <c r="F1" s="8"/>
      <c r="G1" s="8"/>
      <c r="H1" s="8"/>
      <c r="I1" s="8"/>
      <c r="J1" s="8"/>
      <c r="K1" s="8"/>
      <c r="L1" s="8"/>
      <c r="M1" s="8"/>
      <c r="N1" s="8"/>
      <c r="O1" s="8"/>
      <c r="P1" s="8"/>
      <c r="Q1" s="8"/>
      <c r="R1" s="8"/>
      <c r="S1" s="8"/>
      <c r="T1" s="8"/>
      <c r="U1" s="8"/>
    </row>
    <row r="2" spans="1:21" s="7" customFormat="1" ht="21" x14ac:dyDescent="0.35">
      <c r="A2" s="188" t="s">
        <v>1</v>
      </c>
      <c r="B2" s="188"/>
      <c r="C2" s="188"/>
      <c r="D2" s="188"/>
      <c r="E2" s="188"/>
      <c r="F2" s="188"/>
      <c r="G2" s="188"/>
      <c r="H2" s="188"/>
      <c r="I2" s="188"/>
      <c r="J2" s="188"/>
      <c r="K2" s="6"/>
      <c r="L2" s="6"/>
      <c r="M2" s="6"/>
      <c r="N2" s="6"/>
      <c r="O2" s="6"/>
      <c r="P2" s="6"/>
      <c r="Q2" s="6"/>
      <c r="R2" s="6"/>
      <c r="S2" s="6"/>
      <c r="T2" s="6"/>
      <c r="U2" s="6"/>
    </row>
    <row r="3" spans="1:21" x14ac:dyDescent="0.3">
      <c r="A3" s="4"/>
      <c r="B3" s="4"/>
      <c r="C3" s="4"/>
      <c r="D3" s="4"/>
      <c r="E3" s="4"/>
      <c r="F3" s="4"/>
      <c r="G3" s="4"/>
      <c r="H3" s="4"/>
      <c r="I3" s="4"/>
      <c r="J3" s="4"/>
      <c r="K3" s="4"/>
      <c r="L3" s="4"/>
      <c r="M3" s="4"/>
      <c r="N3" s="4"/>
      <c r="O3" s="4"/>
      <c r="P3" s="4"/>
      <c r="Q3" s="4"/>
      <c r="R3" s="4"/>
      <c r="S3" s="4"/>
      <c r="T3" s="4"/>
      <c r="U3" s="4"/>
    </row>
    <row r="4" spans="1:21" s="171" customFormat="1" ht="21" x14ac:dyDescent="0.35">
      <c r="A4" s="172" t="s">
        <v>2</v>
      </c>
      <c r="B4" s="173"/>
      <c r="C4" s="173"/>
      <c r="D4" s="173"/>
      <c r="E4" s="173"/>
      <c r="F4" s="173"/>
      <c r="G4" s="173"/>
      <c r="H4" s="173"/>
      <c r="I4" s="173"/>
      <c r="J4" s="173"/>
      <c r="K4" s="173"/>
      <c r="L4" s="173"/>
      <c r="M4" s="173"/>
      <c r="N4" s="173"/>
      <c r="O4" s="173"/>
      <c r="P4" s="173"/>
      <c r="Q4" s="173"/>
      <c r="R4" s="173"/>
      <c r="S4" s="173"/>
      <c r="T4" s="173"/>
      <c r="U4" s="173"/>
    </row>
    <row r="5" spans="1:21" s="104" customFormat="1" ht="18.75" x14ac:dyDescent="0.3">
      <c r="A5" s="169" t="s">
        <v>3</v>
      </c>
      <c r="B5" s="170"/>
      <c r="C5" s="170"/>
      <c r="D5" s="170"/>
      <c r="E5" s="170"/>
      <c r="F5" s="170"/>
      <c r="G5" s="170"/>
      <c r="H5" s="170"/>
      <c r="I5" s="170"/>
      <c r="J5" s="170"/>
      <c r="K5" s="170"/>
      <c r="L5" s="170"/>
      <c r="M5" s="170"/>
      <c r="N5" s="170"/>
      <c r="O5" s="170"/>
      <c r="P5" s="170"/>
      <c r="Q5" s="170"/>
      <c r="R5" s="170"/>
      <c r="S5" s="170"/>
      <c r="T5" s="170"/>
      <c r="U5" s="170"/>
    </row>
    <row r="6" spans="1:21" ht="18" x14ac:dyDescent="0.35">
      <c r="A6" s="174" t="s">
        <v>4</v>
      </c>
      <c r="B6" s="174"/>
      <c r="C6" s="174"/>
      <c r="D6" s="174"/>
      <c r="E6" s="174"/>
      <c r="F6" s="174"/>
      <c r="G6" s="174"/>
      <c r="H6" s="174"/>
      <c r="I6" s="174"/>
      <c r="J6" s="174"/>
      <c r="K6" s="174"/>
      <c r="L6" s="174"/>
      <c r="M6" s="174"/>
      <c r="N6" s="174"/>
      <c r="O6" s="174"/>
      <c r="P6" s="174"/>
      <c r="Q6" s="174"/>
      <c r="R6" s="174"/>
      <c r="S6" s="174"/>
      <c r="T6" s="174"/>
      <c r="U6" s="174"/>
    </row>
    <row r="7" spans="1:21" ht="18" x14ac:dyDescent="0.35">
      <c r="A7" s="174" t="s">
        <v>5</v>
      </c>
      <c r="B7" s="174"/>
      <c r="C7" s="174"/>
      <c r="D7" s="174"/>
      <c r="E7" s="174"/>
      <c r="F7" s="174"/>
      <c r="G7" s="174"/>
      <c r="H7" s="174"/>
      <c r="I7" s="174"/>
      <c r="J7" s="174"/>
      <c r="K7" s="174"/>
      <c r="L7" s="174"/>
      <c r="M7" s="174"/>
      <c r="N7" s="174"/>
      <c r="O7" s="174"/>
      <c r="P7" s="174"/>
      <c r="Q7" s="174"/>
      <c r="R7" s="174"/>
      <c r="S7" s="174"/>
      <c r="T7" s="174"/>
      <c r="U7" s="174"/>
    </row>
    <row r="8" spans="1:21" ht="18" x14ac:dyDescent="0.35">
      <c r="A8" s="174" t="s">
        <v>6</v>
      </c>
      <c r="B8" s="174"/>
      <c r="C8" s="174"/>
      <c r="D8" s="174"/>
      <c r="E8" s="174"/>
      <c r="F8" s="174"/>
      <c r="G8" s="174"/>
      <c r="H8" s="174"/>
      <c r="I8" s="174"/>
      <c r="J8" s="174"/>
      <c r="K8" s="174"/>
      <c r="L8" s="174"/>
      <c r="M8" s="174"/>
      <c r="N8" s="174"/>
      <c r="O8" s="174"/>
      <c r="P8" s="174"/>
      <c r="Q8" s="174"/>
      <c r="R8" s="174"/>
      <c r="S8" s="174"/>
      <c r="T8" s="174"/>
      <c r="U8" s="174"/>
    </row>
    <row r="9" spans="1:21" ht="18" x14ac:dyDescent="0.35">
      <c r="A9" s="174" t="s">
        <v>7</v>
      </c>
      <c r="B9" s="174"/>
      <c r="C9" s="174"/>
      <c r="D9" s="174"/>
      <c r="E9" s="174"/>
      <c r="F9" s="174"/>
      <c r="G9" s="174"/>
      <c r="H9" s="174"/>
      <c r="I9" s="174"/>
      <c r="J9" s="174"/>
      <c r="K9" s="174"/>
      <c r="L9" s="174"/>
      <c r="M9" s="174"/>
      <c r="N9" s="174"/>
      <c r="O9" s="174"/>
      <c r="P9" s="174"/>
      <c r="Q9" s="174"/>
      <c r="R9" s="174"/>
      <c r="S9" s="174"/>
      <c r="T9" s="174"/>
      <c r="U9" s="174"/>
    </row>
    <row r="10" spans="1:21" ht="18" x14ac:dyDescent="0.35">
      <c r="A10" s="174" t="s">
        <v>8</v>
      </c>
      <c r="B10" s="174"/>
      <c r="C10" s="174"/>
      <c r="D10" s="174"/>
      <c r="E10" s="174"/>
      <c r="F10" s="174"/>
      <c r="G10" s="174"/>
      <c r="H10" s="174"/>
      <c r="I10" s="174"/>
      <c r="J10" s="174"/>
      <c r="K10" s="174"/>
      <c r="L10" s="174"/>
      <c r="M10" s="174"/>
      <c r="N10" s="174"/>
      <c r="O10" s="174"/>
      <c r="P10" s="174"/>
      <c r="Q10" s="174"/>
      <c r="R10" s="174"/>
      <c r="S10" s="174"/>
      <c r="T10" s="174"/>
      <c r="U10" s="174"/>
    </row>
    <row r="11" spans="1:21" ht="18" x14ac:dyDescent="0.35">
      <c r="A11" s="174" t="s">
        <v>9</v>
      </c>
      <c r="B11" s="174"/>
      <c r="C11" s="174"/>
      <c r="D11" s="174"/>
      <c r="E11" s="174"/>
      <c r="F11" s="174"/>
      <c r="G11" s="174"/>
      <c r="H11" s="174"/>
      <c r="I11" s="174"/>
      <c r="J11" s="174"/>
      <c r="K11" s="174"/>
      <c r="L11" s="174"/>
      <c r="M11" s="174"/>
      <c r="N11" s="174"/>
      <c r="O11" s="174"/>
      <c r="P11" s="174"/>
      <c r="Q11" s="174"/>
      <c r="R11" s="174"/>
      <c r="S11" s="174"/>
      <c r="T11" s="174"/>
      <c r="U11" s="174"/>
    </row>
    <row r="12" spans="1:21" ht="18" x14ac:dyDescent="0.35">
      <c r="A12" s="174" t="s">
        <v>10</v>
      </c>
      <c r="B12" s="174"/>
      <c r="C12" s="174"/>
      <c r="D12" s="174"/>
      <c r="E12" s="174"/>
      <c r="F12" s="174"/>
      <c r="G12" s="174"/>
      <c r="H12" s="174"/>
      <c r="I12" s="174"/>
      <c r="J12" s="174"/>
      <c r="K12" s="174"/>
      <c r="L12" s="174"/>
      <c r="M12" s="174"/>
      <c r="N12" s="174"/>
      <c r="O12" s="174"/>
      <c r="P12" s="174"/>
      <c r="Q12" s="174"/>
      <c r="R12" s="174"/>
      <c r="S12" s="174"/>
      <c r="T12" s="174"/>
      <c r="U12" s="174"/>
    </row>
    <row r="13" spans="1:21" ht="18" x14ac:dyDescent="0.35">
      <c r="A13" s="175" t="s">
        <v>11</v>
      </c>
      <c r="B13" s="174"/>
      <c r="C13" s="174"/>
      <c r="D13" s="174"/>
      <c r="E13" s="174"/>
      <c r="F13" s="174"/>
      <c r="G13" s="174"/>
      <c r="H13" s="174"/>
      <c r="I13" s="174"/>
      <c r="J13" s="174"/>
      <c r="K13" s="174"/>
      <c r="L13" s="174"/>
      <c r="M13" s="174"/>
      <c r="N13" s="174"/>
      <c r="O13" s="174"/>
      <c r="P13" s="174"/>
      <c r="Q13" s="174"/>
      <c r="R13" s="174"/>
      <c r="S13" s="174"/>
      <c r="T13" s="174"/>
      <c r="U13" s="174"/>
    </row>
    <row r="14" spans="1:21" ht="18" x14ac:dyDescent="0.35">
      <c r="A14" s="175" t="s">
        <v>12</v>
      </c>
      <c r="B14" s="174"/>
      <c r="C14" s="174"/>
      <c r="D14" s="174"/>
      <c r="E14" s="174"/>
      <c r="F14" s="174"/>
      <c r="G14" s="174"/>
      <c r="H14" s="174"/>
      <c r="I14" s="174"/>
      <c r="J14" s="174"/>
      <c r="K14" s="174"/>
      <c r="L14" s="174"/>
      <c r="M14" s="174"/>
      <c r="N14" s="174"/>
      <c r="O14" s="174"/>
      <c r="P14" s="174"/>
      <c r="Q14" s="174"/>
      <c r="R14" s="174"/>
      <c r="S14" s="174"/>
      <c r="T14" s="174"/>
      <c r="U14" s="174"/>
    </row>
    <row r="15" spans="1:21" ht="18" x14ac:dyDescent="0.35">
      <c r="A15" s="175" t="s">
        <v>13</v>
      </c>
      <c r="B15" s="174"/>
      <c r="C15" s="174"/>
      <c r="D15" s="174"/>
      <c r="E15" s="174"/>
      <c r="F15" s="174"/>
      <c r="G15" s="174"/>
      <c r="H15" s="174"/>
      <c r="I15" s="174"/>
      <c r="J15" s="174"/>
      <c r="K15" s="174"/>
      <c r="L15" s="174"/>
      <c r="M15" s="174"/>
      <c r="N15" s="174"/>
      <c r="O15" s="174"/>
      <c r="P15" s="174"/>
      <c r="Q15" s="174"/>
      <c r="R15" s="174"/>
      <c r="S15" s="174"/>
      <c r="T15" s="174"/>
      <c r="U15" s="174"/>
    </row>
    <row r="16" spans="1:21" ht="18" x14ac:dyDescent="0.35">
      <c r="A16" s="175" t="s">
        <v>14</v>
      </c>
      <c r="B16" s="174"/>
      <c r="C16" s="174"/>
      <c r="D16" s="174"/>
      <c r="E16" s="174"/>
      <c r="F16" s="174"/>
      <c r="G16" s="174"/>
      <c r="H16" s="174"/>
      <c r="I16" s="174"/>
      <c r="J16" s="174"/>
      <c r="K16" s="174"/>
      <c r="L16" s="174"/>
      <c r="M16" s="174"/>
      <c r="N16" s="174"/>
      <c r="O16" s="174"/>
      <c r="P16" s="174"/>
      <c r="Q16" s="174"/>
      <c r="R16" s="174"/>
      <c r="S16" s="174"/>
      <c r="T16" s="174"/>
      <c r="U16" s="174"/>
    </row>
    <row r="17" spans="1:21" ht="18" x14ac:dyDescent="0.35">
      <c r="A17" s="175" t="s">
        <v>15</v>
      </c>
      <c r="B17" s="174"/>
      <c r="C17" s="174"/>
      <c r="D17" s="174"/>
      <c r="E17" s="174"/>
      <c r="F17" s="174"/>
      <c r="G17" s="174"/>
      <c r="H17" s="174"/>
      <c r="I17" s="174"/>
      <c r="J17" s="174"/>
      <c r="K17" s="174"/>
      <c r="L17" s="174"/>
      <c r="M17" s="174"/>
      <c r="N17" s="174"/>
      <c r="O17" s="174"/>
      <c r="P17" s="174"/>
      <c r="Q17" s="174"/>
      <c r="R17" s="174"/>
      <c r="S17" s="174"/>
      <c r="T17" s="174"/>
      <c r="U17" s="174"/>
    </row>
    <row r="18" spans="1:21" ht="18" x14ac:dyDescent="0.35">
      <c r="A18" s="175" t="s">
        <v>16</v>
      </c>
      <c r="B18" s="174"/>
      <c r="C18" s="174"/>
      <c r="D18" s="174"/>
      <c r="E18" s="174"/>
      <c r="F18" s="174"/>
      <c r="G18" s="174"/>
      <c r="H18" s="174"/>
      <c r="I18" s="174"/>
      <c r="J18" s="174"/>
      <c r="K18" s="174"/>
      <c r="L18" s="174"/>
      <c r="M18" s="174"/>
      <c r="N18" s="174"/>
      <c r="O18" s="174"/>
      <c r="P18" s="174"/>
      <c r="Q18" s="174"/>
      <c r="R18" s="174"/>
      <c r="S18" s="174"/>
      <c r="T18" s="174"/>
      <c r="U18" s="174"/>
    </row>
    <row r="19" spans="1:21" ht="18" x14ac:dyDescent="0.35">
      <c r="A19" s="176"/>
      <c r="B19" s="174"/>
      <c r="C19" s="174"/>
      <c r="D19" s="174"/>
      <c r="E19" s="174"/>
      <c r="F19" s="174"/>
      <c r="G19" s="174"/>
      <c r="H19" s="174"/>
      <c r="I19" s="174"/>
      <c r="J19" s="174"/>
      <c r="K19" s="174"/>
      <c r="L19" s="174"/>
      <c r="M19" s="174"/>
      <c r="N19" s="174"/>
      <c r="O19" s="174"/>
      <c r="P19" s="174"/>
      <c r="Q19" s="174"/>
      <c r="R19" s="174"/>
      <c r="S19" s="174"/>
      <c r="T19" s="174"/>
      <c r="U19" s="174"/>
    </row>
    <row r="20" spans="1:21" ht="18" x14ac:dyDescent="0.35">
      <c r="A20" s="177" t="s">
        <v>17</v>
      </c>
      <c r="B20" s="178"/>
      <c r="C20" s="178"/>
      <c r="D20" s="178"/>
      <c r="E20" s="178"/>
      <c r="F20" s="178"/>
      <c r="G20" s="178"/>
      <c r="H20" s="178"/>
      <c r="I20" s="178"/>
      <c r="J20" s="178"/>
      <c r="K20" s="178"/>
      <c r="L20" s="178"/>
      <c r="M20" s="178"/>
      <c r="N20" s="178"/>
      <c r="O20" s="178"/>
      <c r="P20" s="178"/>
      <c r="Q20" s="178"/>
      <c r="R20" s="178"/>
      <c r="S20" s="178"/>
      <c r="T20" s="178"/>
      <c r="U20" s="178"/>
    </row>
    <row r="21" spans="1:21" ht="130.5" customHeight="1" x14ac:dyDescent="0.35">
      <c r="A21" s="214" t="s">
        <v>18</v>
      </c>
      <c r="B21" s="209"/>
      <c r="C21" s="209"/>
      <c r="D21" s="209"/>
      <c r="E21" s="209"/>
      <c r="F21" s="209"/>
      <c r="G21" s="209"/>
      <c r="H21" s="209"/>
      <c r="I21" s="209"/>
      <c r="J21" s="209"/>
      <c r="K21" s="209"/>
      <c r="L21" s="209"/>
      <c r="M21" s="209"/>
      <c r="N21" s="209"/>
      <c r="O21" s="209"/>
      <c r="P21" s="209"/>
      <c r="Q21" s="209"/>
      <c r="R21" s="209"/>
      <c r="S21" s="209"/>
      <c r="T21" s="209"/>
      <c r="U21" s="209"/>
    </row>
    <row r="22" spans="1:21" ht="7.5" customHeight="1" x14ac:dyDescent="0.35">
      <c r="A22" s="174"/>
      <c r="B22" s="174"/>
      <c r="C22" s="174"/>
      <c r="D22" s="174"/>
      <c r="E22" s="174"/>
      <c r="F22" s="174"/>
      <c r="G22" s="174"/>
      <c r="H22" s="174"/>
      <c r="I22" s="174"/>
      <c r="J22" s="174"/>
      <c r="K22" s="174"/>
      <c r="L22" s="174"/>
      <c r="M22" s="174"/>
      <c r="N22" s="174"/>
      <c r="O22" s="174"/>
      <c r="P22" s="174"/>
      <c r="Q22" s="174"/>
      <c r="R22" s="174"/>
      <c r="S22" s="174"/>
      <c r="T22" s="174"/>
      <c r="U22" s="174"/>
    </row>
    <row r="23" spans="1:21" ht="18" x14ac:dyDescent="0.35">
      <c r="A23" s="179" t="s">
        <v>19</v>
      </c>
      <c r="B23" s="180"/>
      <c r="C23" s="180"/>
      <c r="D23" s="180"/>
      <c r="E23" s="180"/>
      <c r="F23" s="180"/>
      <c r="G23" s="180"/>
      <c r="H23" s="180"/>
      <c r="I23" s="180"/>
      <c r="J23" s="180"/>
      <c r="K23" s="180"/>
      <c r="L23" s="180"/>
      <c r="M23" s="180"/>
      <c r="N23" s="180"/>
      <c r="O23" s="180"/>
      <c r="P23" s="180"/>
      <c r="Q23" s="180"/>
      <c r="R23" s="180"/>
      <c r="S23" s="180"/>
      <c r="T23" s="180"/>
      <c r="U23" s="180"/>
    </row>
    <row r="24" spans="1:21" ht="6" customHeight="1" x14ac:dyDescent="0.35">
      <c r="A24" s="174"/>
      <c r="B24" s="174"/>
      <c r="C24" s="174"/>
      <c r="D24" s="174"/>
      <c r="E24" s="174"/>
      <c r="F24" s="174"/>
      <c r="G24" s="174"/>
      <c r="H24" s="174"/>
      <c r="I24" s="174"/>
      <c r="J24" s="174"/>
      <c r="K24" s="174"/>
      <c r="L24" s="174"/>
      <c r="M24" s="174"/>
      <c r="N24" s="174"/>
      <c r="O24" s="174"/>
      <c r="P24" s="174"/>
      <c r="Q24" s="174"/>
      <c r="R24" s="174"/>
      <c r="S24" s="174"/>
      <c r="T24" s="174"/>
      <c r="U24" s="174"/>
    </row>
    <row r="25" spans="1:21" ht="18" x14ac:dyDescent="0.35">
      <c r="A25" s="181" t="s">
        <v>20</v>
      </c>
      <c r="B25" s="174"/>
      <c r="C25" s="174"/>
      <c r="D25" s="174"/>
      <c r="E25" s="174"/>
      <c r="F25" s="174"/>
      <c r="G25" s="174"/>
      <c r="H25" s="174"/>
      <c r="I25" s="174"/>
      <c r="J25" s="174"/>
      <c r="K25" s="174"/>
      <c r="L25" s="174"/>
      <c r="M25" s="174"/>
      <c r="N25" s="174"/>
      <c r="O25" s="174"/>
      <c r="P25" s="174"/>
      <c r="Q25" s="174"/>
      <c r="R25" s="174"/>
      <c r="S25" s="174"/>
      <c r="T25" s="174"/>
      <c r="U25" s="174"/>
    </row>
    <row r="26" spans="1:21" ht="4.5" customHeight="1" x14ac:dyDescent="0.35">
      <c r="A26" s="182"/>
      <c r="B26" s="174"/>
      <c r="C26" s="174"/>
      <c r="D26" s="174"/>
      <c r="E26" s="174"/>
      <c r="F26" s="174"/>
      <c r="G26" s="174"/>
      <c r="H26" s="174"/>
      <c r="I26" s="174"/>
      <c r="J26" s="174"/>
      <c r="K26" s="174"/>
      <c r="L26" s="174"/>
      <c r="M26" s="174"/>
      <c r="N26" s="174"/>
      <c r="O26" s="174"/>
      <c r="P26" s="174"/>
      <c r="Q26" s="174"/>
      <c r="R26" s="174"/>
      <c r="S26" s="174"/>
      <c r="T26" s="174"/>
      <c r="U26" s="174"/>
    </row>
    <row r="27" spans="1:21" ht="18" x14ac:dyDescent="0.35">
      <c r="A27" s="181" t="s">
        <v>21</v>
      </c>
      <c r="B27" s="174"/>
      <c r="C27" s="174"/>
      <c r="D27" s="174"/>
      <c r="E27" s="174"/>
      <c r="F27" s="174"/>
      <c r="G27" s="174"/>
      <c r="H27" s="174"/>
      <c r="I27" s="174"/>
      <c r="J27" s="174"/>
      <c r="K27" s="174"/>
      <c r="L27" s="174"/>
      <c r="M27" s="174"/>
      <c r="N27" s="174"/>
      <c r="O27" s="174"/>
      <c r="P27" s="174"/>
      <c r="Q27" s="174"/>
      <c r="R27" s="174"/>
      <c r="S27" s="174"/>
      <c r="T27" s="174"/>
      <c r="U27" s="174"/>
    </row>
    <row r="28" spans="1:21" ht="6" customHeight="1" x14ac:dyDescent="0.35">
      <c r="A28" s="181"/>
      <c r="B28" s="174"/>
      <c r="C28" s="174"/>
      <c r="D28" s="174"/>
      <c r="E28" s="174"/>
      <c r="F28" s="174"/>
      <c r="G28" s="174"/>
      <c r="H28" s="174"/>
      <c r="I28" s="174"/>
      <c r="J28" s="174"/>
      <c r="K28" s="174"/>
      <c r="L28" s="174"/>
      <c r="M28" s="174"/>
      <c r="N28" s="174"/>
      <c r="O28" s="174"/>
      <c r="P28" s="174"/>
      <c r="Q28" s="174"/>
      <c r="R28" s="174"/>
      <c r="S28" s="174"/>
      <c r="T28" s="174"/>
      <c r="U28" s="174"/>
    </row>
    <row r="29" spans="1:21" x14ac:dyDescent="0.3">
      <c r="A29" s="212" t="s">
        <v>22</v>
      </c>
      <c r="B29" s="213"/>
      <c r="C29" s="213"/>
      <c r="D29" s="213"/>
      <c r="E29" s="213"/>
      <c r="F29" s="213"/>
      <c r="G29" s="213"/>
      <c r="H29" s="213"/>
      <c r="I29" s="213"/>
      <c r="J29" s="213"/>
      <c r="K29" s="213"/>
      <c r="L29" s="213"/>
      <c r="M29" s="213"/>
      <c r="N29" s="213"/>
      <c r="O29" s="213"/>
      <c r="P29" s="213"/>
      <c r="Q29" s="213"/>
      <c r="R29" s="213"/>
      <c r="S29" s="213"/>
      <c r="T29" s="213"/>
      <c r="U29" s="213"/>
    </row>
    <row r="30" spans="1:21" ht="7.5" customHeight="1" x14ac:dyDescent="0.3">
      <c r="A30" s="196"/>
      <c r="B30" s="183"/>
      <c r="C30" s="183"/>
      <c r="D30" s="183"/>
      <c r="E30" s="183"/>
      <c r="F30" s="183"/>
      <c r="G30" s="183"/>
      <c r="H30" s="183"/>
      <c r="I30" s="183"/>
      <c r="J30" s="183"/>
      <c r="K30" s="183"/>
      <c r="L30" s="183"/>
      <c r="M30" s="183"/>
      <c r="N30" s="183"/>
      <c r="O30" s="183"/>
      <c r="P30" s="183"/>
      <c r="Q30" s="183"/>
      <c r="R30" s="183"/>
      <c r="S30" s="183"/>
      <c r="T30" s="183"/>
      <c r="U30" s="183"/>
    </row>
    <row r="31" spans="1:21" x14ac:dyDescent="0.3">
      <c r="A31" s="212" t="s">
        <v>23</v>
      </c>
      <c r="B31" s="213"/>
      <c r="C31" s="213"/>
      <c r="D31" s="213"/>
      <c r="E31" s="213"/>
      <c r="F31" s="213"/>
      <c r="G31" s="213"/>
      <c r="H31" s="213"/>
      <c r="I31" s="213"/>
      <c r="J31" s="213"/>
      <c r="K31" s="213"/>
      <c r="L31" s="213"/>
      <c r="M31" s="213"/>
      <c r="N31" s="213"/>
      <c r="O31" s="213"/>
      <c r="P31" s="213"/>
      <c r="Q31" s="213"/>
      <c r="R31" s="213"/>
      <c r="S31" s="213"/>
      <c r="T31" s="213"/>
      <c r="U31" s="213"/>
    </row>
    <row r="32" spans="1:21" ht="7.5" customHeight="1" x14ac:dyDescent="0.3">
      <c r="A32" s="196"/>
      <c r="B32" s="183"/>
      <c r="C32" s="183"/>
      <c r="D32" s="183"/>
      <c r="E32" s="183"/>
      <c r="F32" s="183"/>
      <c r="G32" s="183"/>
      <c r="H32" s="183"/>
      <c r="I32" s="183"/>
      <c r="J32" s="183"/>
      <c r="K32" s="183"/>
      <c r="L32" s="183"/>
      <c r="M32" s="183"/>
      <c r="N32" s="183"/>
      <c r="O32" s="183"/>
      <c r="P32" s="183"/>
      <c r="Q32" s="183"/>
      <c r="R32" s="183"/>
      <c r="S32" s="183"/>
      <c r="T32" s="183"/>
      <c r="U32" s="183"/>
    </row>
    <row r="33" spans="1:21" ht="17.25" x14ac:dyDescent="0.35">
      <c r="A33" s="207" t="s">
        <v>24</v>
      </c>
      <c r="B33" s="209"/>
      <c r="C33" s="209"/>
      <c r="D33" s="209"/>
      <c r="E33" s="209"/>
      <c r="F33" s="209"/>
      <c r="G33" s="209"/>
      <c r="H33" s="209"/>
      <c r="I33" s="209"/>
      <c r="J33" s="209"/>
      <c r="K33" s="209"/>
      <c r="L33" s="209"/>
      <c r="M33" s="209"/>
      <c r="N33" s="209"/>
      <c r="O33" s="209"/>
      <c r="P33" s="209"/>
      <c r="Q33" s="209"/>
      <c r="R33" s="209"/>
      <c r="S33" s="209"/>
      <c r="T33" s="209"/>
      <c r="U33" s="209"/>
    </row>
    <row r="34" spans="1:21" ht="7.5" customHeight="1" x14ac:dyDescent="0.3">
      <c r="A34" s="196"/>
      <c r="B34" s="183"/>
      <c r="C34" s="183"/>
      <c r="D34" s="183"/>
      <c r="E34" s="183"/>
      <c r="F34" s="183"/>
      <c r="G34" s="183"/>
      <c r="H34" s="183"/>
      <c r="I34" s="183"/>
      <c r="J34" s="183"/>
      <c r="K34" s="183"/>
      <c r="L34" s="183"/>
      <c r="M34" s="183"/>
      <c r="N34" s="183"/>
      <c r="O34" s="183"/>
      <c r="P34" s="183"/>
      <c r="Q34" s="183"/>
      <c r="R34" s="183"/>
      <c r="S34" s="183"/>
      <c r="T34" s="183"/>
      <c r="U34" s="183"/>
    </row>
    <row r="35" spans="1:21" ht="31.5" customHeight="1" x14ac:dyDescent="0.35">
      <c r="A35" s="207" t="s">
        <v>25</v>
      </c>
      <c r="B35" s="207"/>
      <c r="C35" s="207"/>
      <c r="D35" s="207"/>
      <c r="E35" s="207"/>
      <c r="F35" s="207"/>
      <c r="G35" s="207"/>
      <c r="H35" s="207"/>
      <c r="I35" s="207"/>
      <c r="J35" s="207"/>
      <c r="K35" s="207"/>
      <c r="L35" s="207"/>
      <c r="M35" s="207"/>
      <c r="N35" s="207"/>
      <c r="O35" s="207"/>
      <c r="P35" s="207"/>
      <c r="Q35" s="207"/>
      <c r="R35" s="207"/>
      <c r="S35" s="207"/>
      <c r="T35" s="207"/>
      <c r="U35" s="207"/>
    </row>
    <row r="36" spans="1:21" ht="7.5" customHeight="1" x14ac:dyDescent="0.3">
      <c r="A36" s="196"/>
      <c r="B36" s="183"/>
      <c r="C36" s="183"/>
      <c r="D36" s="183"/>
      <c r="E36" s="183"/>
      <c r="F36" s="183"/>
      <c r="G36" s="183"/>
      <c r="H36" s="183"/>
      <c r="I36" s="183"/>
      <c r="J36" s="183"/>
      <c r="K36" s="183"/>
      <c r="L36" s="183"/>
      <c r="M36" s="183"/>
      <c r="N36" s="183"/>
      <c r="O36" s="183"/>
      <c r="P36" s="183"/>
      <c r="Q36" s="183"/>
      <c r="R36" s="183"/>
      <c r="S36" s="183"/>
      <c r="T36" s="183"/>
      <c r="U36" s="183"/>
    </row>
    <row r="37" spans="1:21" ht="33.75" customHeight="1" x14ac:dyDescent="0.3">
      <c r="A37" s="212" t="s">
        <v>26</v>
      </c>
      <c r="B37" s="213"/>
      <c r="C37" s="213"/>
      <c r="D37" s="213"/>
      <c r="E37" s="213"/>
      <c r="F37" s="213"/>
      <c r="G37" s="213"/>
      <c r="H37" s="213"/>
      <c r="I37" s="213"/>
      <c r="J37" s="213"/>
      <c r="K37" s="213"/>
      <c r="L37" s="213"/>
      <c r="M37" s="213"/>
      <c r="N37" s="213"/>
      <c r="O37" s="213"/>
      <c r="P37" s="213"/>
      <c r="Q37" s="213"/>
      <c r="R37" s="213"/>
      <c r="S37" s="213"/>
      <c r="T37" s="213"/>
      <c r="U37" s="213"/>
    </row>
    <row r="38" spans="1:21" ht="7.5" customHeight="1" x14ac:dyDescent="0.3">
      <c r="A38" s="196"/>
      <c r="B38" s="183"/>
      <c r="C38" s="183"/>
      <c r="D38" s="183"/>
      <c r="E38" s="183"/>
      <c r="F38" s="183"/>
      <c r="G38" s="183"/>
      <c r="H38" s="183"/>
      <c r="I38" s="183"/>
      <c r="J38" s="183"/>
      <c r="K38" s="183"/>
      <c r="L38" s="183"/>
      <c r="M38" s="183"/>
      <c r="N38" s="183"/>
      <c r="O38" s="183"/>
      <c r="P38" s="183"/>
      <c r="Q38" s="183"/>
      <c r="R38" s="183"/>
      <c r="S38" s="183"/>
      <c r="T38" s="183"/>
      <c r="U38" s="183"/>
    </row>
    <row r="39" spans="1:21" ht="17.25" x14ac:dyDescent="0.35">
      <c r="A39" s="207" t="s">
        <v>27</v>
      </c>
      <c r="B39" s="209"/>
      <c r="C39" s="209"/>
      <c r="D39" s="209"/>
      <c r="E39" s="209"/>
      <c r="F39" s="209"/>
      <c r="G39" s="209"/>
      <c r="H39" s="209"/>
      <c r="I39" s="209"/>
      <c r="J39" s="209"/>
      <c r="K39" s="209"/>
      <c r="L39" s="209"/>
      <c r="M39" s="209"/>
      <c r="N39" s="209"/>
      <c r="O39" s="209"/>
      <c r="P39" s="209"/>
      <c r="Q39" s="209"/>
      <c r="R39" s="209"/>
      <c r="S39" s="209"/>
      <c r="T39" s="209"/>
      <c r="U39" s="209"/>
    </row>
    <row r="40" spans="1:21" ht="7.5" customHeight="1" x14ac:dyDescent="0.3">
      <c r="A40" s="196"/>
      <c r="B40" s="183"/>
      <c r="C40" s="183"/>
      <c r="D40" s="183"/>
      <c r="E40" s="183"/>
      <c r="F40" s="183"/>
      <c r="G40" s="183"/>
      <c r="H40" s="183"/>
      <c r="I40" s="183"/>
      <c r="J40" s="183"/>
      <c r="K40" s="183"/>
      <c r="L40" s="183"/>
      <c r="M40" s="183"/>
      <c r="N40" s="183"/>
      <c r="O40" s="183"/>
      <c r="P40" s="183"/>
      <c r="Q40" s="183"/>
      <c r="R40" s="183"/>
      <c r="S40" s="183"/>
      <c r="T40" s="183"/>
      <c r="U40" s="183"/>
    </row>
    <row r="41" spans="1:21" ht="17.25" x14ac:dyDescent="0.35">
      <c r="A41" s="207" t="s">
        <v>28</v>
      </c>
      <c r="B41" s="209"/>
      <c r="C41" s="209"/>
      <c r="D41" s="209"/>
      <c r="E41" s="209"/>
      <c r="F41" s="209"/>
      <c r="G41" s="209"/>
      <c r="H41" s="209"/>
      <c r="I41" s="209"/>
      <c r="J41" s="209"/>
      <c r="K41" s="209"/>
      <c r="L41" s="209"/>
      <c r="M41" s="209"/>
      <c r="N41" s="209"/>
      <c r="O41" s="209"/>
      <c r="P41" s="209"/>
      <c r="Q41" s="209"/>
      <c r="R41" s="209"/>
      <c r="S41" s="209"/>
      <c r="T41" s="209"/>
      <c r="U41" s="209"/>
    </row>
    <row r="42" spans="1:21" ht="39.75" customHeight="1" x14ac:dyDescent="0.35">
      <c r="A42" s="210" t="s">
        <v>29</v>
      </c>
      <c r="B42" s="211"/>
      <c r="C42" s="211"/>
      <c r="D42" s="211"/>
      <c r="E42" s="211"/>
      <c r="F42" s="211"/>
      <c r="G42" s="211"/>
      <c r="H42" s="211"/>
      <c r="I42" s="211"/>
      <c r="J42" s="211"/>
      <c r="K42" s="211"/>
      <c r="L42" s="211"/>
      <c r="M42" s="211"/>
      <c r="N42" s="211"/>
      <c r="O42" s="211"/>
      <c r="P42" s="211"/>
      <c r="Q42" s="211"/>
      <c r="R42" s="211"/>
      <c r="S42" s="211"/>
      <c r="T42" s="211"/>
      <c r="U42" s="211"/>
    </row>
    <row r="43" spans="1:21" ht="18.75" customHeight="1" x14ac:dyDescent="0.35">
      <c r="A43" s="174"/>
      <c r="B43" s="174"/>
      <c r="C43" s="174"/>
      <c r="D43" s="174"/>
      <c r="E43" s="174"/>
      <c r="F43" s="174"/>
      <c r="G43" s="174"/>
      <c r="H43" s="174"/>
      <c r="I43" s="174"/>
      <c r="J43" s="174"/>
      <c r="K43" s="174"/>
      <c r="L43" s="174"/>
      <c r="M43" s="174"/>
      <c r="N43" s="174"/>
      <c r="O43" s="174"/>
      <c r="P43" s="174"/>
      <c r="Q43" s="174"/>
      <c r="R43" s="174"/>
      <c r="S43" s="174"/>
      <c r="T43" s="174"/>
      <c r="U43" s="174"/>
    </row>
    <row r="44" spans="1:21" ht="18" x14ac:dyDescent="0.35">
      <c r="A44" s="179" t="s">
        <v>30</v>
      </c>
      <c r="B44" s="180"/>
      <c r="C44" s="180"/>
      <c r="D44" s="180"/>
      <c r="E44" s="180"/>
      <c r="F44" s="180"/>
      <c r="G44" s="180"/>
      <c r="H44" s="180"/>
      <c r="I44" s="180"/>
      <c r="J44" s="180"/>
      <c r="K44" s="180"/>
      <c r="L44" s="180"/>
      <c r="M44" s="180"/>
      <c r="N44" s="180"/>
      <c r="O44" s="180"/>
      <c r="P44" s="180"/>
      <c r="Q44" s="180"/>
      <c r="R44" s="180"/>
      <c r="S44" s="180"/>
      <c r="T44" s="180"/>
      <c r="U44" s="180"/>
    </row>
    <row r="45" spans="1:21" ht="6" customHeight="1" x14ac:dyDescent="0.35">
      <c r="A45" s="174"/>
      <c r="B45" s="174"/>
      <c r="C45" s="174"/>
      <c r="D45" s="174"/>
      <c r="E45" s="174"/>
      <c r="F45" s="174"/>
      <c r="G45" s="174"/>
      <c r="H45" s="174"/>
      <c r="I45" s="174"/>
      <c r="J45" s="174"/>
      <c r="K45" s="174"/>
      <c r="L45" s="174"/>
      <c r="M45" s="174"/>
      <c r="N45" s="174"/>
      <c r="O45" s="174"/>
      <c r="P45" s="174"/>
      <c r="Q45" s="174"/>
      <c r="R45" s="174"/>
      <c r="S45" s="174"/>
      <c r="T45" s="174"/>
      <c r="U45" s="174"/>
    </row>
    <row r="46" spans="1:21" ht="18" x14ac:dyDescent="0.35">
      <c r="A46" s="181" t="s">
        <v>31</v>
      </c>
      <c r="B46" s="174"/>
      <c r="C46" s="174"/>
      <c r="D46" s="174"/>
      <c r="E46" s="174"/>
      <c r="F46" s="174"/>
      <c r="G46" s="174"/>
      <c r="H46" s="174"/>
      <c r="I46" s="174"/>
      <c r="J46" s="174"/>
      <c r="K46" s="174"/>
      <c r="L46" s="174"/>
      <c r="M46" s="174"/>
      <c r="N46" s="174"/>
      <c r="O46" s="174"/>
      <c r="P46" s="174"/>
      <c r="Q46" s="174"/>
      <c r="R46" s="174"/>
      <c r="S46" s="174"/>
      <c r="T46" s="174"/>
      <c r="U46" s="174"/>
    </row>
    <row r="47" spans="1:21" ht="4.5" customHeight="1" x14ac:dyDescent="0.35">
      <c r="A47" s="182"/>
      <c r="B47" s="174"/>
      <c r="C47" s="174"/>
      <c r="D47" s="174"/>
      <c r="E47" s="174"/>
      <c r="F47" s="174"/>
      <c r="G47" s="174"/>
      <c r="H47" s="174"/>
      <c r="I47" s="174"/>
      <c r="J47" s="174"/>
      <c r="K47" s="174"/>
      <c r="L47" s="174"/>
      <c r="M47" s="174"/>
      <c r="N47" s="174"/>
      <c r="O47" s="174"/>
      <c r="P47" s="174"/>
      <c r="Q47" s="174"/>
      <c r="R47" s="174"/>
      <c r="S47" s="174"/>
      <c r="T47" s="174"/>
      <c r="U47" s="174"/>
    </row>
    <row r="48" spans="1:21" ht="18" x14ac:dyDescent="0.35">
      <c r="A48" s="181" t="s">
        <v>32</v>
      </c>
      <c r="B48" s="174"/>
      <c r="C48" s="174"/>
      <c r="D48" s="174"/>
      <c r="E48" s="174"/>
      <c r="F48" s="174"/>
      <c r="G48" s="174"/>
      <c r="H48" s="174"/>
      <c r="I48" s="174"/>
      <c r="J48" s="174"/>
      <c r="K48" s="174"/>
      <c r="L48" s="174"/>
      <c r="M48" s="174"/>
      <c r="N48" s="174"/>
      <c r="O48" s="174"/>
      <c r="P48" s="174"/>
      <c r="Q48" s="174"/>
      <c r="R48" s="174"/>
      <c r="S48" s="174"/>
      <c r="T48" s="174"/>
      <c r="U48" s="174"/>
    </row>
    <row r="49" spans="1:21" ht="6" customHeight="1" x14ac:dyDescent="0.35">
      <c r="A49" s="181"/>
      <c r="B49" s="174"/>
      <c r="C49" s="174"/>
      <c r="D49" s="174"/>
      <c r="E49" s="174"/>
      <c r="F49" s="174"/>
      <c r="G49" s="174"/>
      <c r="H49" s="174"/>
      <c r="I49" s="174"/>
      <c r="J49" s="174"/>
      <c r="K49" s="174"/>
      <c r="L49" s="174"/>
      <c r="M49" s="174"/>
      <c r="N49" s="174"/>
      <c r="O49" s="174"/>
      <c r="P49" s="174"/>
      <c r="Q49" s="174"/>
      <c r="R49" s="174"/>
      <c r="S49" s="174"/>
      <c r="T49" s="174"/>
      <c r="U49" s="174"/>
    </row>
    <row r="50" spans="1:21" x14ac:dyDescent="0.3">
      <c r="A50" s="212" t="s">
        <v>22</v>
      </c>
      <c r="B50" s="213"/>
      <c r="C50" s="213"/>
      <c r="D50" s="213"/>
      <c r="E50" s="213"/>
      <c r="F50" s="213"/>
      <c r="G50" s="213"/>
      <c r="H50" s="213"/>
      <c r="I50" s="213"/>
      <c r="J50" s="213"/>
      <c r="K50" s="213"/>
      <c r="L50" s="213"/>
      <c r="M50" s="213"/>
      <c r="N50" s="213"/>
      <c r="O50" s="213"/>
      <c r="P50" s="213"/>
      <c r="Q50" s="213"/>
      <c r="R50" s="213"/>
      <c r="S50" s="213"/>
      <c r="T50" s="213"/>
      <c r="U50" s="213"/>
    </row>
    <row r="51" spans="1:21" ht="7.5" customHeight="1" x14ac:dyDescent="0.3">
      <c r="A51" s="196"/>
      <c r="B51" s="183"/>
      <c r="C51" s="183"/>
      <c r="D51" s="183"/>
      <c r="E51" s="183"/>
      <c r="F51" s="183"/>
      <c r="G51" s="183"/>
      <c r="H51" s="183"/>
      <c r="I51" s="183"/>
      <c r="J51" s="183"/>
      <c r="K51" s="183"/>
      <c r="L51" s="183"/>
      <c r="M51" s="183"/>
      <c r="N51" s="183"/>
      <c r="O51" s="183"/>
      <c r="P51" s="183"/>
      <c r="Q51" s="183"/>
      <c r="R51" s="183"/>
      <c r="S51" s="183"/>
      <c r="T51" s="183"/>
      <c r="U51" s="183"/>
    </row>
    <row r="52" spans="1:21" x14ac:dyDescent="0.3">
      <c r="A52" s="212" t="s">
        <v>23</v>
      </c>
      <c r="B52" s="213"/>
      <c r="C52" s="213"/>
      <c r="D52" s="213"/>
      <c r="E52" s="213"/>
      <c r="F52" s="213"/>
      <c r="G52" s="213"/>
      <c r="H52" s="213"/>
      <c r="I52" s="213"/>
      <c r="J52" s="213"/>
      <c r="K52" s="213"/>
      <c r="L52" s="213"/>
      <c r="M52" s="213"/>
      <c r="N52" s="213"/>
      <c r="O52" s="213"/>
      <c r="P52" s="213"/>
      <c r="Q52" s="213"/>
      <c r="R52" s="213"/>
      <c r="S52" s="213"/>
      <c r="T52" s="213"/>
      <c r="U52" s="213"/>
    </row>
    <row r="53" spans="1:21" ht="7.5" customHeight="1" x14ac:dyDescent="0.3">
      <c r="A53" s="196"/>
      <c r="B53" s="183"/>
      <c r="C53" s="183"/>
      <c r="D53" s="183"/>
      <c r="E53" s="183"/>
      <c r="F53" s="183"/>
      <c r="G53" s="183"/>
      <c r="H53" s="183"/>
      <c r="I53" s="183"/>
      <c r="J53" s="183"/>
      <c r="K53" s="183"/>
      <c r="L53" s="183"/>
      <c r="M53" s="183"/>
      <c r="N53" s="183"/>
      <c r="O53" s="183"/>
      <c r="P53" s="183"/>
      <c r="Q53" s="183"/>
      <c r="R53" s="183"/>
      <c r="S53" s="183"/>
      <c r="T53" s="183"/>
      <c r="U53" s="183"/>
    </row>
    <row r="54" spans="1:21" ht="17.25" x14ac:dyDescent="0.35">
      <c r="A54" s="207" t="s">
        <v>33</v>
      </c>
      <c r="B54" s="209"/>
      <c r="C54" s="209"/>
      <c r="D54" s="209"/>
      <c r="E54" s="209"/>
      <c r="F54" s="209"/>
      <c r="G54" s="209"/>
      <c r="H54" s="209"/>
      <c r="I54" s="209"/>
      <c r="J54" s="209"/>
      <c r="K54" s="209"/>
      <c r="L54" s="209"/>
      <c r="M54" s="209"/>
      <c r="N54" s="209"/>
      <c r="O54" s="209"/>
      <c r="P54" s="209"/>
      <c r="Q54" s="209"/>
      <c r="R54" s="209"/>
      <c r="S54" s="209"/>
      <c r="T54" s="209"/>
      <c r="U54" s="209"/>
    </row>
    <row r="55" spans="1:21" ht="7.5" customHeight="1" x14ac:dyDescent="0.3">
      <c r="A55" s="196"/>
      <c r="B55" s="183"/>
      <c r="C55" s="183"/>
      <c r="D55" s="183"/>
      <c r="E55" s="183"/>
      <c r="F55" s="183"/>
      <c r="G55" s="183"/>
      <c r="H55" s="183"/>
      <c r="I55" s="183"/>
      <c r="J55" s="183"/>
      <c r="K55" s="183"/>
      <c r="L55" s="183"/>
      <c r="M55" s="183"/>
      <c r="N55" s="183"/>
      <c r="O55" s="183"/>
      <c r="P55" s="183"/>
      <c r="Q55" s="183"/>
      <c r="R55" s="183"/>
      <c r="S55" s="183"/>
      <c r="T55" s="183"/>
      <c r="U55" s="183"/>
    </row>
    <row r="56" spans="1:21" ht="33.75" customHeight="1" x14ac:dyDescent="0.3">
      <c r="A56" s="212" t="s">
        <v>26</v>
      </c>
      <c r="B56" s="213"/>
      <c r="C56" s="213"/>
      <c r="D56" s="213"/>
      <c r="E56" s="213"/>
      <c r="F56" s="213"/>
      <c r="G56" s="213"/>
      <c r="H56" s="213"/>
      <c r="I56" s="213"/>
      <c r="J56" s="213"/>
      <c r="K56" s="213"/>
      <c r="L56" s="213"/>
      <c r="M56" s="213"/>
      <c r="N56" s="213"/>
      <c r="O56" s="213"/>
      <c r="P56" s="213"/>
      <c r="Q56" s="213"/>
      <c r="R56" s="213"/>
      <c r="S56" s="213"/>
      <c r="T56" s="213"/>
      <c r="U56" s="213"/>
    </row>
    <row r="57" spans="1:21" ht="7.5" customHeight="1" x14ac:dyDescent="0.3">
      <c r="A57" s="196"/>
      <c r="B57" s="183"/>
      <c r="C57" s="183"/>
      <c r="D57" s="183"/>
      <c r="E57" s="183"/>
      <c r="F57" s="183"/>
      <c r="G57" s="183"/>
      <c r="H57" s="183"/>
      <c r="I57" s="183"/>
      <c r="J57" s="183"/>
      <c r="K57" s="183"/>
      <c r="L57" s="183"/>
      <c r="M57" s="183"/>
      <c r="N57" s="183"/>
      <c r="O57" s="183"/>
      <c r="P57" s="183"/>
      <c r="Q57" s="183"/>
      <c r="R57" s="183"/>
      <c r="S57" s="183"/>
      <c r="T57" s="183"/>
      <c r="U57" s="183"/>
    </row>
    <row r="58" spans="1:21" ht="17.25" x14ac:dyDescent="0.35">
      <c r="A58" s="207" t="s">
        <v>34</v>
      </c>
      <c r="B58" s="209"/>
      <c r="C58" s="209"/>
      <c r="D58" s="209"/>
      <c r="E58" s="209"/>
      <c r="F58" s="209"/>
      <c r="G58" s="209"/>
      <c r="H58" s="209"/>
      <c r="I58" s="209"/>
      <c r="J58" s="209"/>
      <c r="K58" s="209"/>
      <c r="L58" s="209"/>
      <c r="M58" s="209"/>
      <c r="N58" s="209"/>
      <c r="O58" s="209"/>
      <c r="P58" s="209"/>
      <c r="Q58" s="209"/>
      <c r="R58" s="209"/>
      <c r="S58" s="209"/>
      <c r="T58" s="209"/>
      <c r="U58" s="209"/>
    </row>
    <row r="59" spans="1:21" ht="7.5" customHeight="1" x14ac:dyDescent="0.3">
      <c r="A59" s="196"/>
      <c r="B59" s="183"/>
      <c r="C59" s="183"/>
      <c r="D59" s="183"/>
      <c r="E59" s="183"/>
      <c r="F59" s="183"/>
      <c r="G59" s="183"/>
      <c r="H59" s="183"/>
      <c r="I59" s="183"/>
      <c r="J59" s="183"/>
      <c r="K59" s="183"/>
      <c r="L59" s="183"/>
      <c r="M59" s="183"/>
      <c r="N59" s="183"/>
      <c r="O59" s="183"/>
      <c r="P59" s="183"/>
      <c r="Q59" s="183"/>
      <c r="R59" s="183"/>
      <c r="S59" s="183"/>
      <c r="T59" s="183"/>
      <c r="U59" s="183"/>
    </row>
    <row r="60" spans="1:21" ht="17.25" x14ac:dyDescent="0.35">
      <c r="A60" s="207" t="s">
        <v>28</v>
      </c>
      <c r="B60" s="209"/>
      <c r="C60" s="209"/>
      <c r="D60" s="209"/>
      <c r="E60" s="209"/>
      <c r="F60" s="209"/>
      <c r="G60" s="209"/>
      <c r="H60" s="209"/>
      <c r="I60" s="209"/>
      <c r="J60" s="209"/>
      <c r="K60" s="209"/>
      <c r="L60" s="209"/>
      <c r="M60" s="209"/>
      <c r="N60" s="209"/>
      <c r="O60" s="209"/>
      <c r="P60" s="209"/>
      <c r="Q60" s="209"/>
      <c r="R60" s="209"/>
      <c r="S60" s="209"/>
      <c r="T60" s="209"/>
      <c r="U60" s="209"/>
    </row>
    <row r="61" spans="1:21" ht="39.75" customHeight="1" x14ac:dyDescent="0.35">
      <c r="A61" s="210" t="s">
        <v>29</v>
      </c>
      <c r="B61" s="211"/>
      <c r="C61" s="211"/>
      <c r="D61" s="211"/>
      <c r="E61" s="211"/>
      <c r="F61" s="211"/>
      <c r="G61" s="211"/>
      <c r="H61" s="211"/>
      <c r="I61" s="211"/>
      <c r="J61" s="211"/>
      <c r="K61" s="211"/>
      <c r="L61" s="211"/>
      <c r="M61" s="211"/>
      <c r="N61" s="211"/>
      <c r="O61" s="211"/>
      <c r="P61" s="211"/>
      <c r="Q61" s="211"/>
      <c r="R61" s="211"/>
      <c r="S61" s="211"/>
      <c r="T61" s="211"/>
      <c r="U61" s="211"/>
    </row>
    <row r="62" spans="1:21" ht="17.25" customHeight="1" x14ac:dyDescent="0.35">
      <c r="A62" s="195"/>
      <c r="B62" s="184"/>
      <c r="C62" s="184"/>
      <c r="D62" s="184"/>
      <c r="E62" s="184"/>
      <c r="F62" s="184"/>
      <c r="G62" s="184"/>
      <c r="H62" s="184"/>
      <c r="I62" s="184"/>
      <c r="J62" s="184"/>
      <c r="K62" s="184"/>
      <c r="L62" s="184"/>
      <c r="M62" s="184"/>
      <c r="N62" s="184"/>
      <c r="O62" s="184"/>
      <c r="P62" s="184"/>
      <c r="Q62" s="184"/>
      <c r="R62" s="184"/>
      <c r="S62" s="184"/>
      <c r="T62" s="184"/>
      <c r="U62" s="184"/>
    </row>
    <row r="63" spans="1:21" ht="18" x14ac:dyDescent="0.35">
      <c r="A63" s="179" t="s">
        <v>35</v>
      </c>
      <c r="B63" s="180"/>
      <c r="C63" s="180"/>
      <c r="D63" s="180"/>
      <c r="E63" s="180"/>
      <c r="F63" s="180"/>
      <c r="G63" s="180"/>
      <c r="H63" s="180"/>
      <c r="I63" s="180"/>
      <c r="J63" s="180"/>
      <c r="K63" s="180"/>
      <c r="L63" s="180"/>
      <c r="M63" s="180"/>
      <c r="N63" s="180"/>
      <c r="O63" s="180"/>
      <c r="P63" s="180"/>
      <c r="Q63" s="180"/>
      <c r="R63" s="180"/>
      <c r="S63" s="180"/>
      <c r="T63" s="180"/>
      <c r="U63" s="180"/>
    </row>
    <row r="64" spans="1:21" ht="6" customHeight="1" x14ac:dyDescent="0.35">
      <c r="A64" s="174"/>
      <c r="B64" s="174"/>
      <c r="C64" s="174"/>
      <c r="D64" s="174"/>
      <c r="E64" s="174"/>
      <c r="F64" s="174"/>
      <c r="G64" s="174"/>
      <c r="H64" s="174"/>
      <c r="I64" s="174"/>
      <c r="J64" s="174"/>
      <c r="K64" s="174"/>
      <c r="L64" s="174"/>
      <c r="M64" s="174"/>
      <c r="N64" s="174"/>
      <c r="O64" s="174"/>
      <c r="P64" s="174"/>
      <c r="Q64" s="174"/>
      <c r="R64" s="174"/>
      <c r="S64" s="174"/>
      <c r="T64" s="174"/>
      <c r="U64" s="174"/>
    </row>
    <row r="65" spans="1:21" ht="18" x14ac:dyDescent="0.35">
      <c r="A65" s="181" t="s">
        <v>36</v>
      </c>
      <c r="B65" s="174"/>
      <c r="C65" s="174"/>
      <c r="D65" s="174"/>
      <c r="E65" s="174"/>
      <c r="F65" s="174"/>
      <c r="G65" s="174"/>
      <c r="H65" s="174"/>
      <c r="I65" s="174"/>
      <c r="J65" s="174"/>
      <c r="K65" s="174"/>
      <c r="L65" s="174"/>
      <c r="M65" s="174"/>
      <c r="N65" s="174"/>
      <c r="O65" s="174"/>
      <c r="P65" s="174"/>
      <c r="Q65" s="174"/>
      <c r="R65" s="174"/>
      <c r="S65" s="174"/>
      <c r="T65" s="174"/>
      <c r="U65" s="174"/>
    </row>
    <row r="66" spans="1:21" ht="4.5" customHeight="1" x14ac:dyDescent="0.35">
      <c r="A66" s="182"/>
      <c r="B66" s="174"/>
      <c r="C66" s="174"/>
      <c r="D66" s="174"/>
      <c r="E66" s="174"/>
      <c r="F66" s="174"/>
      <c r="G66" s="174"/>
      <c r="H66" s="174"/>
      <c r="I66" s="174"/>
      <c r="J66" s="174"/>
      <c r="K66" s="174"/>
      <c r="L66" s="174"/>
      <c r="M66" s="174"/>
      <c r="N66" s="174"/>
      <c r="O66" s="174"/>
      <c r="P66" s="174"/>
      <c r="Q66" s="174"/>
      <c r="R66" s="174"/>
      <c r="S66" s="174"/>
      <c r="T66" s="174"/>
      <c r="U66" s="174"/>
    </row>
    <row r="67" spans="1:21" ht="18" x14ac:dyDescent="0.35">
      <c r="A67" s="181" t="s">
        <v>37</v>
      </c>
      <c r="B67" s="174"/>
      <c r="C67" s="174"/>
      <c r="D67" s="174"/>
      <c r="E67" s="174"/>
      <c r="F67" s="174"/>
      <c r="G67" s="174"/>
      <c r="H67" s="174"/>
      <c r="I67" s="174"/>
      <c r="J67" s="174"/>
      <c r="K67" s="174"/>
      <c r="L67" s="174"/>
      <c r="M67" s="174"/>
      <c r="N67" s="174"/>
      <c r="O67" s="174"/>
      <c r="P67" s="174"/>
      <c r="Q67" s="174"/>
      <c r="R67" s="174"/>
      <c r="S67" s="174"/>
      <c r="T67" s="174"/>
      <c r="U67" s="174"/>
    </row>
    <row r="68" spans="1:21" ht="6" customHeight="1" x14ac:dyDescent="0.35">
      <c r="A68" s="181"/>
      <c r="B68" s="174"/>
      <c r="C68" s="174"/>
      <c r="D68" s="174"/>
      <c r="E68" s="174"/>
      <c r="F68" s="174"/>
      <c r="G68" s="174"/>
      <c r="H68" s="174"/>
      <c r="I68" s="174"/>
      <c r="J68" s="174"/>
      <c r="K68" s="174"/>
      <c r="L68" s="174"/>
      <c r="M68" s="174"/>
      <c r="N68" s="174"/>
      <c r="O68" s="174"/>
      <c r="P68" s="174"/>
      <c r="Q68" s="174"/>
      <c r="R68" s="174"/>
      <c r="S68" s="174"/>
      <c r="T68" s="174"/>
      <c r="U68" s="174"/>
    </row>
    <row r="69" spans="1:21" x14ac:dyDescent="0.3">
      <c r="A69" s="212" t="s">
        <v>22</v>
      </c>
      <c r="B69" s="213"/>
      <c r="C69" s="213"/>
      <c r="D69" s="213"/>
      <c r="E69" s="213"/>
      <c r="F69" s="213"/>
      <c r="G69" s="213"/>
      <c r="H69" s="213"/>
      <c r="I69" s="213"/>
      <c r="J69" s="213"/>
      <c r="K69" s="213"/>
      <c r="L69" s="213"/>
      <c r="M69" s="213"/>
      <c r="N69" s="213"/>
      <c r="O69" s="213"/>
      <c r="P69" s="213"/>
      <c r="Q69" s="213"/>
      <c r="R69" s="213"/>
      <c r="S69" s="213"/>
      <c r="T69" s="213"/>
      <c r="U69" s="213"/>
    </row>
    <row r="70" spans="1:21" ht="7.5" customHeight="1" x14ac:dyDescent="0.3">
      <c r="A70" s="196"/>
      <c r="B70" s="183"/>
      <c r="C70" s="183"/>
      <c r="D70" s="183"/>
      <c r="E70" s="183"/>
      <c r="F70" s="183"/>
      <c r="G70" s="183"/>
      <c r="H70" s="183"/>
      <c r="I70" s="183"/>
      <c r="J70" s="183"/>
      <c r="K70" s="183"/>
      <c r="L70" s="183"/>
      <c r="M70" s="183"/>
      <c r="N70" s="183"/>
      <c r="O70" s="183"/>
      <c r="P70" s="183"/>
      <c r="Q70" s="183"/>
      <c r="R70" s="183"/>
      <c r="S70" s="183"/>
      <c r="T70" s="183"/>
      <c r="U70" s="183"/>
    </row>
    <row r="71" spans="1:21" x14ac:dyDescent="0.3">
      <c r="A71" s="212" t="s">
        <v>23</v>
      </c>
      <c r="B71" s="213"/>
      <c r="C71" s="213"/>
      <c r="D71" s="213"/>
      <c r="E71" s="213"/>
      <c r="F71" s="213"/>
      <c r="G71" s="213"/>
      <c r="H71" s="213"/>
      <c r="I71" s="213"/>
      <c r="J71" s="213"/>
      <c r="K71" s="213"/>
      <c r="L71" s="213"/>
      <c r="M71" s="213"/>
      <c r="N71" s="213"/>
      <c r="O71" s="213"/>
      <c r="P71" s="213"/>
      <c r="Q71" s="213"/>
      <c r="R71" s="213"/>
      <c r="S71" s="213"/>
      <c r="T71" s="213"/>
      <c r="U71" s="213"/>
    </row>
    <row r="72" spans="1:21" ht="7.5" customHeight="1" x14ac:dyDescent="0.3">
      <c r="A72" s="196"/>
      <c r="B72" s="183"/>
      <c r="C72" s="183"/>
      <c r="D72" s="183"/>
      <c r="E72" s="183"/>
      <c r="F72" s="183"/>
      <c r="G72" s="183"/>
      <c r="H72" s="183"/>
      <c r="I72" s="183"/>
      <c r="J72" s="183"/>
      <c r="K72" s="183"/>
      <c r="L72" s="183"/>
      <c r="M72" s="183"/>
      <c r="N72" s="183"/>
      <c r="O72" s="183"/>
      <c r="P72" s="183"/>
      <c r="Q72" s="183"/>
      <c r="R72" s="183"/>
      <c r="S72" s="183"/>
      <c r="T72" s="183"/>
      <c r="U72" s="183"/>
    </row>
    <row r="73" spans="1:21" ht="17.25" x14ac:dyDescent="0.35">
      <c r="A73" s="207" t="s">
        <v>38</v>
      </c>
      <c r="B73" s="209"/>
      <c r="C73" s="209"/>
      <c r="D73" s="209"/>
      <c r="E73" s="209"/>
      <c r="F73" s="209"/>
      <c r="G73" s="209"/>
      <c r="H73" s="209"/>
      <c r="I73" s="209"/>
      <c r="J73" s="209"/>
      <c r="K73" s="209"/>
      <c r="L73" s="209"/>
      <c r="M73" s="209"/>
      <c r="N73" s="209"/>
      <c r="O73" s="209"/>
      <c r="P73" s="209"/>
      <c r="Q73" s="209"/>
      <c r="R73" s="209"/>
      <c r="S73" s="209"/>
      <c r="T73" s="209"/>
      <c r="U73" s="209"/>
    </row>
    <row r="74" spans="1:21" ht="7.5" customHeight="1" x14ac:dyDescent="0.3">
      <c r="A74" s="196"/>
      <c r="B74" s="183"/>
      <c r="C74" s="183"/>
      <c r="D74" s="183"/>
      <c r="E74" s="183"/>
      <c r="F74" s="183"/>
      <c r="G74" s="183"/>
      <c r="H74" s="183"/>
      <c r="I74" s="183"/>
      <c r="J74" s="183"/>
      <c r="K74" s="183"/>
      <c r="L74" s="183"/>
      <c r="M74" s="183"/>
      <c r="N74" s="183"/>
      <c r="O74" s="183"/>
      <c r="P74" s="183"/>
      <c r="Q74" s="183"/>
      <c r="R74" s="183"/>
      <c r="S74" s="183"/>
      <c r="T74" s="183"/>
      <c r="U74" s="183"/>
    </row>
    <row r="75" spans="1:21" ht="33.75" customHeight="1" x14ac:dyDescent="0.3">
      <c r="A75" s="212" t="s">
        <v>26</v>
      </c>
      <c r="B75" s="213"/>
      <c r="C75" s="213"/>
      <c r="D75" s="213"/>
      <c r="E75" s="213"/>
      <c r="F75" s="213"/>
      <c r="G75" s="213"/>
      <c r="H75" s="213"/>
      <c r="I75" s="213"/>
      <c r="J75" s="213"/>
      <c r="K75" s="213"/>
      <c r="L75" s="213"/>
      <c r="M75" s="213"/>
      <c r="N75" s="213"/>
      <c r="O75" s="213"/>
      <c r="P75" s="213"/>
      <c r="Q75" s="213"/>
      <c r="R75" s="213"/>
      <c r="S75" s="213"/>
      <c r="T75" s="213"/>
      <c r="U75" s="213"/>
    </row>
    <row r="76" spans="1:21" ht="7.5" customHeight="1" x14ac:dyDescent="0.3">
      <c r="A76" s="196"/>
      <c r="B76" s="183"/>
      <c r="C76" s="183"/>
      <c r="D76" s="183"/>
      <c r="E76" s="183"/>
      <c r="F76" s="183"/>
      <c r="G76" s="183"/>
      <c r="H76" s="183"/>
      <c r="I76" s="183"/>
      <c r="J76" s="183"/>
      <c r="K76" s="183"/>
      <c r="L76" s="183"/>
      <c r="M76" s="183"/>
      <c r="N76" s="183"/>
      <c r="O76" s="183"/>
      <c r="P76" s="183"/>
      <c r="Q76" s="183"/>
      <c r="R76" s="183"/>
      <c r="S76" s="183"/>
      <c r="T76" s="183"/>
      <c r="U76" s="183"/>
    </row>
    <row r="77" spans="1:21" ht="17.25" x14ac:dyDescent="0.35">
      <c r="A77" s="207" t="s">
        <v>39</v>
      </c>
      <c r="B77" s="209"/>
      <c r="C77" s="209"/>
      <c r="D77" s="209"/>
      <c r="E77" s="209"/>
      <c r="F77" s="209"/>
      <c r="G77" s="209"/>
      <c r="H77" s="209"/>
      <c r="I77" s="209"/>
      <c r="J77" s="209"/>
      <c r="K77" s="209"/>
      <c r="L77" s="209"/>
      <c r="M77" s="209"/>
      <c r="N77" s="209"/>
      <c r="O77" s="209"/>
      <c r="P77" s="209"/>
      <c r="Q77" s="209"/>
      <c r="R77" s="209"/>
      <c r="S77" s="209"/>
      <c r="T77" s="209"/>
      <c r="U77" s="209"/>
    </row>
    <row r="78" spans="1:21" ht="7.5" customHeight="1" x14ac:dyDescent="0.3">
      <c r="A78" s="196"/>
      <c r="B78" s="183"/>
      <c r="C78" s="183"/>
      <c r="D78" s="183"/>
      <c r="E78" s="183"/>
      <c r="F78" s="183"/>
      <c r="G78" s="183"/>
      <c r="H78" s="183"/>
      <c r="I78" s="183"/>
      <c r="J78" s="183"/>
      <c r="K78" s="183"/>
      <c r="L78" s="183"/>
      <c r="M78" s="183"/>
      <c r="N78" s="183"/>
      <c r="O78" s="183"/>
      <c r="P78" s="183"/>
      <c r="Q78" s="183"/>
      <c r="R78" s="183"/>
      <c r="S78" s="183"/>
      <c r="T78" s="183"/>
      <c r="U78" s="183"/>
    </row>
    <row r="79" spans="1:21" ht="17.25" x14ac:dyDescent="0.35">
      <c r="A79" s="207" t="s">
        <v>28</v>
      </c>
      <c r="B79" s="209"/>
      <c r="C79" s="209"/>
      <c r="D79" s="209"/>
      <c r="E79" s="209"/>
      <c r="F79" s="209"/>
      <c r="G79" s="209"/>
      <c r="H79" s="209"/>
      <c r="I79" s="209"/>
      <c r="J79" s="209"/>
      <c r="K79" s="209"/>
      <c r="L79" s="209"/>
      <c r="M79" s="209"/>
      <c r="N79" s="209"/>
      <c r="O79" s="209"/>
      <c r="P79" s="209"/>
      <c r="Q79" s="209"/>
      <c r="R79" s="209"/>
      <c r="S79" s="209"/>
      <c r="T79" s="209"/>
      <c r="U79" s="209"/>
    </row>
    <row r="80" spans="1:21" ht="39.75" customHeight="1" x14ac:dyDescent="0.35">
      <c r="A80" s="210" t="s">
        <v>29</v>
      </c>
      <c r="B80" s="211"/>
      <c r="C80" s="211"/>
      <c r="D80" s="211"/>
      <c r="E80" s="211"/>
      <c r="F80" s="211"/>
      <c r="G80" s="211"/>
      <c r="H80" s="211"/>
      <c r="I80" s="211"/>
      <c r="J80" s="211"/>
      <c r="K80" s="211"/>
      <c r="L80" s="211"/>
      <c r="M80" s="211"/>
      <c r="N80" s="211"/>
      <c r="O80" s="211"/>
      <c r="P80" s="211"/>
      <c r="Q80" s="211"/>
      <c r="R80" s="211"/>
      <c r="S80" s="211"/>
      <c r="T80" s="211"/>
      <c r="U80" s="211"/>
    </row>
    <row r="81" spans="1:21" ht="18.75" customHeight="1" x14ac:dyDescent="0.35">
      <c r="A81" s="174"/>
      <c r="B81" s="174"/>
      <c r="C81" s="174"/>
      <c r="D81" s="174"/>
      <c r="E81" s="174"/>
      <c r="F81" s="174"/>
      <c r="G81" s="174"/>
      <c r="H81" s="174"/>
      <c r="I81" s="174"/>
      <c r="J81" s="174"/>
      <c r="K81" s="174"/>
      <c r="L81" s="174"/>
      <c r="M81" s="174"/>
      <c r="N81" s="174"/>
      <c r="O81" s="174"/>
      <c r="P81" s="174"/>
      <c r="Q81" s="174"/>
      <c r="R81" s="174"/>
      <c r="S81" s="174"/>
      <c r="T81" s="174"/>
      <c r="U81" s="174"/>
    </row>
    <row r="82" spans="1:21" ht="18" x14ac:dyDescent="0.35">
      <c r="A82" s="179" t="s">
        <v>40</v>
      </c>
      <c r="B82" s="180"/>
      <c r="C82" s="180"/>
      <c r="D82" s="180"/>
      <c r="E82" s="180"/>
      <c r="F82" s="180"/>
      <c r="G82" s="180"/>
      <c r="H82" s="180"/>
      <c r="I82" s="180"/>
      <c r="J82" s="180"/>
      <c r="K82" s="180"/>
      <c r="L82" s="180"/>
      <c r="M82" s="180"/>
      <c r="N82" s="180"/>
      <c r="O82" s="180"/>
      <c r="P82" s="180"/>
      <c r="Q82" s="180"/>
      <c r="R82" s="180"/>
      <c r="S82" s="180"/>
      <c r="T82" s="180"/>
      <c r="U82" s="180"/>
    </row>
    <row r="83" spans="1:21" ht="6" customHeight="1" x14ac:dyDescent="0.35">
      <c r="A83" s="174"/>
      <c r="B83" s="174"/>
      <c r="C83" s="174"/>
      <c r="D83" s="174"/>
      <c r="E83" s="174"/>
      <c r="F83" s="174"/>
      <c r="G83" s="174"/>
      <c r="H83" s="174"/>
      <c r="I83" s="174"/>
      <c r="J83" s="174"/>
      <c r="K83" s="174"/>
      <c r="L83" s="174"/>
      <c r="M83" s="174"/>
      <c r="N83" s="174"/>
      <c r="O83" s="174"/>
      <c r="P83" s="174"/>
      <c r="Q83" s="174"/>
      <c r="R83" s="174"/>
      <c r="S83" s="174"/>
      <c r="T83" s="174"/>
      <c r="U83" s="174"/>
    </row>
    <row r="84" spans="1:21" ht="18" x14ac:dyDescent="0.35">
      <c r="A84" s="181" t="s">
        <v>41</v>
      </c>
      <c r="B84" s="174"/>
      <c r="C84" s="174"/>
      <c r="D84" s="174"/>
      <c r="E84" s="174"/>
      <c r="F84" s="174"/>
      <c r="G84" s="174"/>
      <c r="H84" s="174"/>
      <c r="I84" s="174"/>
      <c r="J84" s="174"/>
      <c r="K84" s="174"/>
      <c r="L84" s="174"/>
      <c r="M84" s="174"/>
      <c r="N84" s="174"/>
      <c r="O84" s="174"/>
      <c r="P84" s="174"/>
      <c r="Q84" s="174"/>
      <c r="R84" s="174"/>
      <c r="S84" s="174"/>
      <c r="T84" s="174"/>
      <c r="U84" s="174"/>
    </row>
    <row r="85" spans="1:21" ht="4.5" customHeight="1" x14ac:dyDescent="0.35">
      <c r="A85" s="182"/>
      <c r="B85" s="174"/>
      <c r="C85" s="174"/>
      <c r="D85" s="174"/>
      <c r="E85" s="174"/>
      <c r="F85" s="174"/>
      <c r="G85" s="174"/>
      <c r="H85" s="174"/>
      <c r="I85" s="174"/>
      <c r="J85" s="174"/>
      <c r="K85" s="174"/>
      <c r="L85" s="174"/>
      <c r="M85" s="174"/>
      <c r="N85" s="174"/>
      <c r="O85" s="174"/>
      <c r="P85" s="174"/>
      <c r="Q85" s="174"/>
      <c r="R85" s="174"/>
      <c r="S85" s="174"/>
      <c r="T85" s="174"/>
      <c r="U85" s="174"/>
    </row>
    <row r="86" spans="1:21" ht="35.25" customHeight="1" x14ac:dyDescent="0.35">
      <c r="A86" s="207" t="s">
        <v>42</v>
      </c>
      <c r="B86" s="208"/>
      <c r="C86" s="208"/>
      <c r="D86" s="208"/>
      <c r="E86" s="208"/>
      <c r="F86" s="208"/>
      <c r="G86" s="208"/>
      <c r="H86" s="208"/>
      <c r="I86" s="208"/>
      <c r="J86" s="208"/>
      <c r="K86" s="208"/>
      <c r="L86" s="208"/>
      <c r="M86" s="208"/>
      <c r="N86" s="208"/>
      <c r="O86" s="208"/>
      <c r="P86" s="208"/>
      <c r="Q86" s="208"/>
      <c r="R86" s="208"/>
      <c r="S86" s="208"/>
      <c r="T86" s="208"/>
      <c r="U86" s="208"/>
    </row>
    <row r="87" spans="1:21" ht="6" customHeight="1" x14ac:dyDescent="0.35">
      <c r="A87" s="181"/>
      <c r="B87" s="174"/>
      <c r="C87" s="174"/>
      <c r="D87" s="174"/>
      <c r="E87" s="174"/>
      <c r="F87" s="174"/>
      <c r="G87" s="174"/>
      <c r="H87" s="174"/>
      <c r="I87" s="174"/>
      <c r="J87" s="174"/>
      <c r="K87" s="174"/>
      <c r="L87" s="174"/>
      <c r="M87" s="174"/>
      <c r="N87" s="174"/>
      <c r="O87" s="174"/>
      <c r="P87" s="174"/>
      <c r="Q87" s="174"/>
      <c r="R87" s="174"/>
      <c r="S87" s="174"/>
      <c r="T87" s="174"/>
      <c r="U87" s="174"/>
    </row>
    <row r="88" spans="1:21" x14ac:dyDescent="0.3">
      <c r="A88" s="212" t="s">
        <v>22</v>
      </c>
      <c r="B88" s="213"/>
      <c r="C88" s="213"/>
      <c r="D88" s="213"/>
      <c r="E88" s="213"/>
      <c r="F88" s="213"/>
      <c r="G88" s="213"/>
      <c r="H88" s="213"/>
      <c r="I88" s="213"/>
      <c r="J88" s="213"/>
      <c r="K88" s="213"/>
      <c r="L88" s="213"/>
      <c r="M88" s="213"/>
      <c r="N88" s="213"/>
      <c r="O88" s="213"/>
      <c r="P88" s="213"/>
      <c r="Q88" s="213"/>
      <c r="R88" s="213"/>
      <c r="S88" s="213"/>
      <c r="T88" s="213"/>
      <c r="U88" s="213"/>
    </row>
    <row r="89" spans="1:21" ht="7.5" customHeight="1" x14ac:dyDescent="0.3">
      <c r="A89" s="196"/>
      <c r="B89" s="183"/>
      <c r="C89" s="183"/>
      <c r="D89" s="183"/>
      <c r="E89" s="183"/>
      <c r="F89" s="183"/>
      <c r="G89" s="183"/>
      <c r="H89" s="183"/>
      <c r="I89" s="183"/>
      <c r="J89" s="183"/>
      <c r="K89" s="183"/>
      <c r="L89" s="183"/>
      <c r="M89" s="183"/>
      <c r="N89" s="183"/>
      <c r="O89" s="183"/>
      <c r="P89" s="183"/>
      <c r="Q89" s="183"/>
      <c r="R89" s="183"/>
      <c r="S89" s="183"/>
      <c r="T89" s="183"/>
      <c r="U89" s="183"/>
    </row>
    <row r="90" spans="1:21" x14ac:dyDescent="0.3">
      <c r="A90" s="212" t="s">
        <v>23</v>
      </c>
      <c r="B90" s="213"/>
      <c r="C90" s="213"/>
      <c r="D90" s="213"/>
      <c r="E90" s="213"/>
      <c r="F90" s="213"/>
      <c r="G90" s="213"/>
      <c r="H90" s="213"/>
      <c r="I90" s="213"/>
      <c r="J90" s="213"/>
      <c r="K90" s="213"/>
      <c r="L90" s="213"/>
      <c r="M90" s="213"/>
      <c r="N90" s="213"/>
      <c r="O90" s="213"/>
      <c r="P90" s="213"/>
      <c r="Q90" s="213"/>
      <c r="R90" s="213"/>
      <c r="S90" s="213"/>
      <c r="T90" s="213"/>
      <c r="U90" s="213"/>
    </row>
    <row r="91" spans="1:21" ht="7.5" customHeight="1" x14ac:dyDescent="0.3">
      <c r="A91" s="196"/>
      <c r="B91" s="183"/>
      <c r="C91" s="183"/>
      <c r="D91" s="183"/>
      <c r="E91" s="183"/>
      <c r="F91" s="183"/>
      <c r="G91" s="183"/>
      <c r="H91" s="183"/>
      <c r="I91" s="183"/>
      <c r="J91" s="183"/>
      <c r="K91" s="183"/>
      <c r="L91" s="183"/>
      <c r="M91" s="183"/>
      <c r="N91" s="183"/>
      <c r="O91" s="183"/>
      <c r="P91" s="183"/>
      <c r="Q91" s="183"/>
      <c r="R91" s="183"/>
      <c r="S91" s="183"/>
      <c r="T91" s="183"/>
      <c r="U91" s="183"/>
    </row>
    <row r="92" spans="1:21" ht="17.25" x14ac:dyDescent="0.35">
      <c r="A92" s="207" t="s">
        <v>43</v>
      </c>
      <c r="B92" s="209"/>
      <c r="C92" s="209"/>
      <c r="D92" s="209"/>
      <c r="E92" s="209"/>
      <c r="F92" s="209"/>
      <c r="G92" s="209"/>
      <c r="H92" s="209"/>
      <c r="I92" s="209"/>
      <c r="J92" s="209"/>
      <c r="K92" s="209"/>
      <c r="L92" s="209"/>
      <c r="M92" s="209"/>
      <c r="N92" s="209"/>
      <c r="O92" s="209"/>
      <c r="P92" s="209"/>
      <c r="Q92" s="209"/>
      <c r="R92" s="209"/>
      <c r="S92" s="209"/>
      <c r="T92" s="209"/>
      <c r="U92" s="209"/>
    </row>
    <row r="93" spans="1:21" ht="7.5" customHeight="1" x14ac:dyDescent="0.3">
      <c r="A93" s="196"/>
      <c r="B93" s="183"/>
      <c r="C93" s="183"/>
      <c r="D93" s="183"/>
      <c r="E93" s="183"/>
      <c r="F93" s="183"/>
      <c r="G93" s="183"/>
      <c r="H93" s="183"/>
      <c r="I93" s="183"/>
      <c r="J93" s="183"/>
      <c r="K93" s="183"/>
      <c r="L93" s="183"/>
      <c r="M93" s="183"/>
      <c r="N93" s="183"/>
      <c r="O93" s="183"/>
      <c r="P93" s="183"/>
      <c r="Q93" s="183"/>
      <c r="R93" s="183"/>
      <c r="S93" s="183"/>
      <c r="T93" s="183"/>
      <c r="U93" s="183"/>
    </row>
    <row r="94" spans="1:21" ht="33.75" customHeight="1" x14ac:dyDescent="0.3">
      <c r="A94" s="212" t="s">
        <v>26</v>
      </c>
      <c r="B94" s="213"/>
      <c r="C94" s="213"/>
      <c r="D94" s="213"/>
      <c r="E94" s="213"/>
      <c r="F94" s="213"/>
      <c r="G94" s="213"/>
      <c r="H94" s="213"/>
      <c r="I94" s="213"/>
      <c r="J94" s="213"/>
      <c r="K94" s="213"/>
      <c r="L94" s="213"/>
      <c r="M94" s="213"/>
      <c r="N94" s="213"/>
      <c r="O94" s="213"/>
      <c r="P94" s="213"/>
      <c r="Q94" s="213"/>
      <c r="R94" s="213"/>
      <c r="S94" s="213"/>
      <c r="T94" s="213"/>
      <c r="U94" s="213"/>
    </row>
    <row r="95" spans="1:21" ht="7.5" customHeight="1" x14ac:dyDescent="0.3">
      <c r="A95" s="196"/>
      <c r="B95" s="183"/>
      <c r="C95" s="183"/>
      <c r="D95" s="183"/>
      <c r="E95" s="183"/>
      <c r="F95" s="183"/>
      <c r="G95" s="183"/>
      <c r="H95" s="183"/>
      <c r="I95" s="183"/>
      <c r="J95" s="183"/>
      <c r="K95" s="183"/>
      <c r="L95" s="183"/>
      <c r="M95" s="183"/>
      <c r="N95" s="183"/>
      <c r="O95" s="183"/>
      <c r="P95" s="183"/>
      <c r="Q95" s="183"/>
      <c r="R95" s="183"/>
      <c r="S95" s="183"/>
      <c r="T95" s="183"/>
      <c r="U95" s="183"/>
    </row>
    <row r="96" spans="1:21" ht="17.25" x14ac:dyDescent="0.35">
      <c r="A96" s="207" t="s">
        <v>27</v>
      </c>
      <c r="B96" s="209"/>
      <c r="C96" s="209"/>
      <c r="D96" s="209"/>
      <c r="E96" s="209"/>
      <c r="F96" s="209"/>
      <c r="G96" s="209"/>
      <c r="H96" s="209"/>
      <c r="I96" s="209"/>
      <c r="J96" s="209"/>
      <c r="K96" s="209"/>
      <c r="L96" s="209"/>
      <c r="M96" s="209"/>
      <c r="N96" s="209"/>
      <c r="O96" s="209"/>
      <c r="P96" s="209"/>
      <c r="Q96" s="209"/>
      <c r="R96" s="209"/>
      <c r="S96" s="209"/>
      <c r="T96" s="209"/>
      <c r="U96" s="209"/>
    </row>
    <row r="97" spans="1:21" ht="7.5" customHeight="1" x14ac:dyDescent="0.3">
      <c r="A97" s="196"/>
      <c r="B97" s="183"/>
      <c r="C97" s="183"/>
      <c r="D97" s="183"/>
      <c r="E97" s="183"/>
      <c r="F97" s="183"/>
      <c r="G97" s="183"/>
      <c r="H97" s="183"/>
      <c r="I97" s="183"/>
      <c r="J97" s="183"/>
      <c r="K97" s="183"/>
      <c r="L97" s="183"/>
      <c r="M97" s="183"/>
      <c r="N97" s="183"/>
      <c r="O97" s="183"/>
      <c r="P97" s="183"/>
      <c r="Q97" s="183"/>
      <c r="R97" s="183"/>
      <c r="S97" s="183"/>
      <c r="T97" s="183"/>
      <c r="U97" s="183"/>
    </row>
    <row r="98" spans="1:21" ht="35.25" customHeight="1" x14ac:dyDescent="0.35">
      <c r="A98" s="210" t="s">
        <v>29</v>
      </c>
      <c r="B98" s="211"/>
      <c r="C98" s="211"/>
      <c r="D98" s="211"/>
      <c r="E98" s="211"/>
      <c r="F98" s="211"/>
      <c r="G98" s="211"/>
      <c r="H98" s="211"/>
      <c r="I98" s="211"/>
      <c r="J98" s="211"/>
      <c r="K98" s="211"/>
      <c r="L98" s="211"/>
      <c r="M98" s="211"/>
      <c r="N98" s="211"/>
      <c r="O98" s="211"/>
      <c r="P98" s="211"/>
      <c r="Q98" s="211"/>
      <c r="R98" s="211"/>
      <c r="S98" s="211"/>
      <c r="T98" s="211"/>
      <c r="U98" s="211"/>
    </row>
    <row r="99" spans="1:21" ht="17.25" customHeight="1" x14ac:dyDescent="0.35">
      <c r="A99" s="195"/>
      <c r="B99" s="184"/>
      <c r="C99" s="184"/>
      <c r="D99" s="184"/>
      <c r="E99" s="184"/>
      <c r="F99" s="184"/>
      <c r="G99" s="184"/>
      <c r="H99" s="184"/>
      <c r="I99" s="184"/>
      <c r="J99" s="184"/>
      <c r="K99" s="184"/>
      <c r="L99" s="184"/>
      <c r="M99" s="184"/>
      <c r="N99" s="184"/>
      <c r="O99" s="184"/>
      <c r="P99" s="184"/>
      <c r="Q99" s="184"/>
      <c r="R99" s="184"/>
      <c r="S99" s="184"/>
      <c r="T99" s="184"/>
      <c r="U99" s="184"/>
    </row>
    <row r="100" spans="1:21" ht="18" x14ac:dyDescent="0.35">
      <c r="A100" s="179" t="s">
        <v>44</v>
      </c>
      <c r="B100" s="180"/>
      <c r="C100" s="180"/>
      <c r="D100" s="180"/>
      <c r="E100" s="180"/>
      <c r="F100" s="180"/>
      <c r="G100" s="180"/>
      <c r="H100" s="180"/>
      <c r="I100" s="180"/>
      <c r="J100" s="180"/>
      <c r="K100" s="180"/>
      <c r="L100" s="180"/>
      <c r="M100" s="180"/>
      <c r="N100" s="180"/>
      <c r="O100" s="180"/>
      <c r="P100" s="180"/>
      <c r="Q100" s="180"/>
      <c r="R100" s="180"/>
      <c r="S100" s="180"/>
      <c r="T100" s="180"/>
      <c r="U100" s="180"/>
    </row>
    <row r="101" spans="1:21" ht="6" customHeight="1" x14ac:dyDescent="0.35">
      <c r="A101" s="174"/>
      <c r="B101" s="174"/>
      <c r="C101" s="174"/>
      <c r="D101" s="174"/>
      <c r="E101" s="174"/>
      <c r="F101" s="174"/>
      <c r="G101" s="174"/>
      <c r="H101" s="174"/>
      <c r="I101" s="174"/>
      <c r="J101" s="174"/>
      <c r="K101" s="174"/>
      <c r="L101" s="174"/>
      <c r="M101" s="174"/>
      <c r="N101" s="174"/>
      <c r="O101" s="174"/>
      <c r="P101" s="174"/>
      <c r="Q101" s="174"/>
      <c r="R101" s="174"/>
      <c r="S101" s="174"/>
      <c r="T101" s="174"/>
      <c r="U101" s="174"/>
    </row>
    <row r="102" spans="1:21" ht="18" x14ac:dyDescent="0.35">
      <c r="A102" s="181" t="s">
        <v>45</v>
      </c>
      <c r="B102" s="174"/>
      <c r="C102" s="174"/>
      <c r="D102" s="174"/>
      <c r="E102" s="174"/>
      <c r="F102" s="174"/>
      <c r="G102" s="174"/>
      <c r="H102" s="174"/>
      <c r="I102" s="174"/>
      <c r="J102" s="174"/>
      <c r="K102" s="174"/>
      <c r="L102" s="174"/>
      <c r="M102" s="174"/>
      <c r="N102" s="174"/>
      <c r="O102" s="174"/>
      <c r="P102" s="174"/>
      <c r="Q102" s="174"/>
      <c r="R102" s="174"/>
      <c r="S102" s="174"/>
      <c r="T102" s="174"/>
      <c r="U102" s="174"/>
    </row>
    <row r="103" spans="1:21" ht="4.5" customHeight="1" x14ac:dyDescent="0.35">
      <c r="A103" s="182"/>
      <c r="B103" s="174"/>
      <c r="C103" s="174"/>
      <c r="D103" s="174"/>
      <c r="E103" s="174"/>
      <c r="F103" s="174"/>
      <c r="G103" s="174"/>
      <c r="H103" s="174"/>
      <c r="I103" s="174"/>
      <c r="J103" s="174"/>
      <c r="K103" s="174"/>
      <c r="L103" s="174"/>
      <c r="M103" s="174"/>
      <c r="N103" s="174"/>
      <c r="O103" s="174"/>
      <c r="P103" s="174"/>
      <c r="Q103" s="174"/>
      <c r="R103" s="174"/>
      <c r="S103" s="174"/>
      <c r="T103" s="174"/>
      <c r="U103" s="174"/>
    </row>
    <row r="104" spans="1:21" ht="34.5" customHeight="1" x14ac:dyDescent="0.35">
      <c r="A104" s="207" t="s">
        <v>46</v>
      </c>
      <c r="B104" s="208"/>
      <c r="C104" s="208"/>
      <c r="D104" s="208"/>
      <c r="E104" s="208"/>
      <c r="F104" s="208"/>
      <c r="G104" s="208"/>
      <c r="H104" s="208"/>
      <c r="I104" s="208"/>
      <c r="J104" s="208"/>
      <c r="K104" s="208"/>
      <c r="L104" s="208"/>
      <c r="M104" s="208"/>
      <c r="N104" s="208"/>
      <c r="O104" s="208"/>
      <c r="P104" s="208"/>
      <c r="Q104" s="208"/>
      <c r="R104" s="208"/>
      <c r="S104" s="208"/>
      <c r="T104" s="208"/>
      <c r="U104" s="208"/>
    </row>
    <row r="105" spans="1:21" ht="6" customHeight="1" x14ac:dyDescent="0.35">
      <c r="A105" s="181"/>
      <c r="B105" s="174"/>
      <c r="C105" s="174"/>
      <c r="D105" s="174"/>
      <c r="E105" s="174"/>
      <c r="F105" s="174"/>
      <c r="G105" s="174"/>
      <c r="H105" s="174"/>
      <c r="I105" s="174"/>
      <c r="J105" s="174"/>
      <c r="K105" s="174"/>
      <c r="L105" s="174"/>
      <c r="M105" s="174"/>
      <c r="N105" s="174"/>
      <c r="O105" s="174"/>
      <c r="P105" s="174"/>
      <c r="Q105" s="174"/>
      <c r="R105" s="174"/>
      <c r="S105" s="174"/>
      <c r="T105" s="174"/>
      <c r="U105" s="174"/>
    </row>
    <row r="106" spans="1:21" x14ac:dyDescent="0.3">
      <c r="A106" s="212" t="s">
        <v>22</v>
      </c>
      <c r="B106" s="213"/>
      <c r="C106" s="213"/>
      <c r="D106" s="213"/>
      <c r="E106" s="213"/>
      <c r="F106" s="213"/>
      <c r="G106" s="213"/>
      <c r="H106" s="213"/>
      <c r="I106" s="213"/>
      <c r="J106" s="213"/>
      <c r="K106" s="213"/>
      <c r="L106" s="213"/>
      <c r="M106" s="213"/>
      <c r="N106" s="213"/>
      <c r="O106" s="213"/>
      <c r="P106" s="213"/>
      <c r="Q106" s="213"/>
      <c r="R106" s="213"/>
      <c r="S106" s="213"/>
      <c r="T106" s="213"/>
      <c r="U106" s="213"/>
    </row>
    <row r="107" spans="1:21" ht="7.5" customHeight="1" x14ac:dyDescent="0.3">
      <c r="A107" s="196"/>
      <c r="B107" s="183"/>
      <c r="C107" s="183"/>
      <c r="D107" s="183"/>
      <c r="E107" s="183"/>
      <c r="F107" s="183"/>
      <c r="G107" s="183"/>
      <c r="H107" s="183"/>
      <c r="I107" s="183"/>
      <c r="J107" s="183"/>
      <c r="K107" s="183"/>
      <c r="L107" s="183"/>
      <c r="M107" s="183"/>
      <c r="N107" s="183"/>
      <c r="O107" s="183"/>
      <c r="P107" s="183"/>
      <c r="Q107" s="183"/>
      <c r="R107" s="183"/>
      <c r="S107" s="183"/>
      <c r="T107" s="183"/>
      <c r="U107" s="183"/>
    </row>
    <row r="108" spans="1:21" x14ac:dyDescent="0.3">
      <c r="A108" s="212" t="s">
        <v>47</v>
      </c>
      <c r="B108" s="213"/>
      <c r="C108" s="213"/>
      <c r="D108" s="213"/>
      <c r="E108" s="213"/>
      <c r="F108" s="213"/>
      <c r="G108" s="213"/>
      <c r="H108" s="213"/>
      <c r="I108" s="213"/>
      <c r="J108" s="213"/>
      <c r="K108" s="213"/>
      <c r="L108" s="213"/>
      <c r="M108" s="213"/>
      <c r="N108" s="213"/>
      <c r="O108" s="213"/>
      <c r="P108" s="213"/>
      <c r="Q108" s="213"/>
      <c r="R108" s="213"/>
      <c r="S108" s="213"/>
      <c r="T108" s="213"/>
      <c r="U108" s="213"/>
    </row>
    <row r="109" spans="1:21" ht="7.5" customHeight="1" x14ac:dyDescent="0.3">
      <c r="A109" s="196"/>
      <c r="B109" s="183"/>
      <c r="C109" s="183"/>
      <c r="D109" s="183"/>
      <c r="E109" s="183"/>
      <c r="F109" s="183"/>
      <c r="G109" s="183"/>
      <c r="H109" s="183"/>
      <c r="I109" s="183"/>
      <c r="J109" s="183"/>
      <c r="K109" s="183"/>
      <c r="L109" s="183"/>
      <c r="M109" s="183"/>
      <c r="N109" s="183"/>
      <c r="O109" s="183"/>
      <c r="P109" s="183"/>
      <c r="Q109" s="183"/>
      <c r="R109" s="183"/>
      <c r="S109" s="183"/>
      <c r="T109" s="183"/>
      <c r="U109" s="183"/>
    </row>
    <row r="110" spans="1:21" ht="33.75" customHeight="1" x14ac:dyDescent="0.3">
      <c r="A110" s="212" t="s">
        <v>48</v>
      </c>
      <c r="B110" s="213"/>
      <c r="C110" s="213"/>
      <c r="D110" s="213"/>
      <c r="E110" s="213"/>
      <c r="F110" s="213"/>
      <c r="G110" s="213"/>
      <c r="H110" s="213"/>
      <c r="I110" s="213"/>
      <c r="J110" s="213"/>
      <c r="K110" s="213"/>
      <c r="L110" s="213"/>
      <c r="M110" s="213"/>
      <c r="N110" s="213"/>
      <c r="O110" s="213"/>
      <c r="P110" s="213"/>
      <c r="Q110" s="213"/>
      <c r="R110" s="213"/>
      <c r="S110" s="213"/>
      <c r="T110" s="213"/>
      <c r="U110" s="213"/>
    </row>
    <row r="111" spans="1:21" ht="7.5" customHeight="1" x14ac:dyDescent="0.3">
      <c r="A111" s="196"/>
      <c r="B111" s="183"/>
      <c r="C111" s="183"/>
      <c r="D111" s="183"/>
      <c r="E111" s="183"/>
      <c r="F111" s="183"/>
      <c r="G111" s="183"/>
      <c r="H111" s="183"/>
      <c r="I111" s="183"/>
      <c r="J111" s="183"/>
      <c r="K111" s="183"/>
      <c r="L111" s="183"/>
      <c r="M111" s="183"/>
      <c r="N111" s="183"/>
      <c r="O111" s="183"/>
      <c r="P111" s="183"/>
      <c r="Q111" s="183"/>
      <c r="R111" s="183"/>
      <c r="S111" s="183"/>
      <c r="T111" s="183"/>
      <c r="U111" s="183"/>
    </row>
    <row r="112" spans="1:21" ht="33.75" customHeight="1" x14ac:dyDescent="0.3">
      <c r="A112" s="212" t="s">
        <v>49</v>
      </c>
      <c r="B112" s="213"/>
      <c r="C112" s="213"/>
      <c r="D112" s="213"/>
      <c r="E112" s="213"/>
      <c r="F112" s="213"/>
      <c r="G112" s="213"/>
      <c r="H112" s="213"/>
      <c r="I112" s="213"/>
      <c r="J112" s="213"/>
      <c r="K112" s="213"/>
      <c r="L112" s="213"/>
      <c r="M112" s="213"/>
      <c r="N112" s="213"/>
      <c r="O112" s="213"/>
      <c r="P112" s="213"/>
      <c r="Q112" s="213"/>
      <c r="R112" s="213"/>
      <c r="S112" s="213"/>
      <c r="T112" s="213"/>
      <c r="U112" s="213"/>
    </row>
    <row r="113" spans="1:21" ht="7.5" customHeight="1" x14ac:dyDescent="0.3">
      <c r="A113" s="196"/>
      <c r="B113" s="183"/>
      <c r="C113" s="183"/>
      <c r="D113" s="183"/>
      <c r="E113" s="183"/>
      <c r="F113" s="183"/>
      <c r="G113" s="183"/>
      <c r="H113" s="183"/>
      <c r="I113" s="183"/>
      <c r="J113" s="183"/>
      <c r="K113" s="183"/>
      <c r="L113" s="183"/>
      <c r="M113" s="183"/>
      <c r="N113" s="183"/>
      <c r="O113" s="183"/>
      <c r="P113" s="183"/>
      <c r="Q113" s="183"/>
      <c r="R113" s="183"/>
      <c r="S113" s="183"/>
      <c r="T113" s="183"/>
      <c r="U113" s="183"/>
    </row>
    <row r="114" spans="1:21" ht="33.75" customHeight="1" x14ac:dyDescent="0.3">
      <c r="A114" s="212" t="s">
        <v>50</v>
      </c>
      <c r="B114" s="213"/>
      <c r="C114" s="213"/>
      <c r="D114" s="213"/>
      <c r="E114" s="213"/>
      <c r="F114" s="213"/>
      <c r="G114" s="213"/>
      <c r="H114" s="213"/>
      <c r="I114" s="213"/>
      <c r="J114" s="213"/>
      <c r="K114" s="213"/>
      <c r="L114" s="213"/>
      <c r="M114" s="213"/>
      <c r="N114" s="213"/>
      <c r="O114" s="213"/>
      <c r="P114" s="213"/>
      <c r="Q114" s="213"/>
      <c r="R114" s="213"/>
      <c r="S114" s="213"/>
      <c r="T114" s="213"/>
      <c r="U114" s="213"/>
    </row>
    <row r="115" spans="1:21" ht="7.5" customHeight="1" x14ac:dyDescent="0.3">
      <c r="A115" s="196"/>
      <c r="B115" s="183"/>
      <c r="C115" s="183"/>
      <c r="D115" s="183"/>
      <c r="E115" s="183"/>
      <c r="F115" s="183"/>
      <c r="G115" s="183"/>
      <c r="H115" s="183"/>
      <c r="I115" s="183"/>
      <c r="J115" s="183"/>
      <c r="K115" s="183"/>
      <c r="L115" s="183"/>
      <c r="M115" s="183"/>
      <c r="N115" s="183"/>
      <c r="O115" s="183"/>
      <c r="P115" s="183"/>
      <c r="Q115" s="183"/>
      <c r="R115" s="183"/>
      <c r="S115" s="183"/>
      <c r="T115" s="183"/>
      <c r="U115" s="183"/>
    </row>
    <row r="116" spans="1:21" ht="17.25" x14ac:dyDescent="0.35">
      <c r="A116" s="207" t="s">
        <v>51</v>
      </c>
      <c r="B116" s="209"/>
      <c r="C116" s="209"/>
      <c r="D116" s="209"/>
      <c r="E116" s="209"/>
      <c r="F116" s="209"/>
      <c r="G116" s="209"/>
      <c r="H116" s="209"/>
      <c r="I116" s="209"/>
      <c r="J116" s="209"/>
      <c r="K116" s="209"/>
      <c r="L116" s="209"/>
      <c r="M116" s="209"/>
      <c r="N116" s="209"/>
      <c r="O116" s="209"/>
      <c r="P116" s="209"/>
      <c r="Q116" s="209"/>
      <c r="R116" s="209"/>
      <c r="S116" s="209"/>
      <c r="T116" s="209"/>
      <c r="U116" s="209"/>
    </row>
    <row r="117" spans="1:21" ht="7.5" customHeight="1" x14ac:dyDescent="0.3">
      <c r="A117" s="196"/>
      <c r="B117" s="183"/>
      <c r="C117" s="183"/>
      <c r="D117" s="183"/>
      <c r="E117" s="183"/>
      <c r="F117" s="183"/>
      <c r="G117" s="183"/>
      <c r="H117" s="183"/>
      <c r="I117" s="183"/>
      <c r="J117" s="183"/>
      <c r="K117" s="183"/>
      <c r="L117" s="183"/>
      <c r="M117" s="183"/>
      <c r="N117" s="183"/>
      <c r="O117" s="183"/>
      <c r="P117" s="183"/>
      <c r="Q117" s="183"/>
      <c r="R117" s="183"/>
      <c r="S117" s="183"/>
      <c r="T117" s="183"/>
      <c r="U117" s="183"/>
    </row>
    <row r="118" spans="1:21" ht="35.25" customHeight="1" x14ac:dyDescent="0.35">
      <c r="A118" s="210" t="s">
        <v>29</v>
      </c>
      <c r="B118" s="211"/>
      <c r="C118" s="211"/>
      <c r="D118" s="211"/>
      <c r="E118" s="211"/>
      <c r="F118" s="211"/>
      <c r="G118" s="211"/>
      <c r="H118" s="211"/>
      <c r="I118" s="211"/>
      <c r="J118" s="211"/>
      <c r="K118" s="211"/>
      <c r="L118" s="211"/>
      <c r="M118" s="211"/>
      <c r="N118" s="211"/>
      <c r="O118" s="211"/>
      <c r="P118" s="211"/>
      <c r="Q118" s="211"/>
      <c r="R118" s="211"/>
      <c r="S118" s="211"/>
      <c r="T118" s="211"/>
      <c r="U118" s="211"/>
    </row>
    <row r="119" spans="1:21" ht="17.25" customHeight="1" x14ac:dyDescent="0.35">
      <c r="A119" s="195"/>
      <c r="B119" s="184"/>
      <c r="C119" s="184"/>
      <c r="D119" s="184"/>
      <c r="E119" s="184"/>
      <c r="F119" s="184"/>
      <c r="G119" s="184"/>
      <c r="H119" s="184"/>
      <c r="I119" s="184"/>
      <c r="J119" s="184"/>
      <c r="K119" s="184"/>
      <c r="L119" s="184"/>
      <c r="M119" s="184"/>
      <c r="N119" s="184"/>
      <c r="O119" s="184"/>
      <c r="P119" s="184"/>
      <c r="Q119" s="184"/>
      <c r="R119" s="184"/>
      <c r="S119" s="184"/>
      <c r="T119" s="184"/>
      <c r="U119" s="184"/>
    </row>
    <row r="120" spans="1:21" ht="18" x14ac:dyDescent="0.35">
      <c r="A120" s="179" t="s">
        <v>52</v>
      </c>
      <c r="B120" s="180"/>
      <c r="C120" s="180"/>
      <c r="D120" s="180"/>
      <c r="E120" s="180"/>
      <c r="F120" s="180"/>
      <c r="G120" s="180"/>
      <c r="H120" s="180"/>
      <c r="I120" s="180"/>
      <c r="J120" s="180"/>
      <c r="K120" s="180"/>
      <c r="L120" s="180"/>
      <c r="M120" s="180"/>
      <c r="N120" s="180"/>
      <c r="O120" s="180"/>
      <c r="P120" s="180"/>
      <c r="Q120" s="180"/>
      <c r="R120" s="180"/>
      <c r="S120" s="180"/>
      <c r="T120" s="180"/>
      <c r="U120" s="180"/>
    </row>
    <row r="121" spans="1:21" ht="6" customHeight="1" x14ac:dyDescent="0.35">
      <c r="A121" s="174"/>
      <c r="B121" s="174"/>
      <c r="C121" s="174"/>
      <c r="D121" s="174"/>
      <c r="E121" s="174"/>
      <c r="F121" s="174"/>
      <c r="G121" s="174"/>
      <c r="H121" s="174"/>
      <c r="I121" s="174"/>
      <c r="J121" s="174"/>
      <c r="K121" s="174"/>
      <c r="L121" s="174"/>
      <c r="M121" s="174"/>
      <c r="N121" s="174"/>
      <c r="O121" s="174"/>
      <c r="P121" s="174"/>
      <c r="Q121" s="174"/>
      <c r="R121" s="174"/>
      <c r="S121" s="174"/>
      <c r="T121" s="174"/>
      <c r="U121" s="174"/>
    </row>
    <row r="122" spans="1:21" ht="18" x14ac:dyDescent="0.35">
      <c r="A122" s="181" t="s">
        <v>53</v>
      </c>
      <c r="B122" s="174"/>
      <c r="C122" s="174"/>
      <c r="D122" s="174"/>
      <c r="E122" s="174"/>
      <c r="F122" s="174"/>
      <c r="G122" s="174"/>
      <c r="H122" s="174"/>
      <c r="I122" s="174"/>
      <c r="J122" s="174"/>
      <c r="K122" s="174"/>
      <c r="L122" s="174"/>
      <c r="M122" s="174"/>
      <c r="N122" s="174"/>
      <c r="O122" s="174"/>
      <c r="P122" s="174"/>
      <c r="Q122" s="174"/>
      <c r="R122" s="174"/>
      <c r="S122" s="174"/>
      <c r="T122" s="174"/>
      <c r="U122" s="174"/>
    </row>
    <row r="123" spans="1:21" ht="4.5" customHeight="1" x14ac:dyDescent="0.35">
      <c r="A123" s="182"/>
      <c r="B123" s="174"/>
      <c r="C123" s="174"/>
      <c r="D123" s="174"/>
      <c r="E123" s="174"/>
      <c r="F123" s="174"/>
      <c r="G123" s="174"/>
      <c r="H123" s="174"/>
      <c r="I123" s="174"/>
      <c r="J123" s="174"/>
      <c r="K123" s="174"/>
      <c r="L123" s="174"/>
      <c r="M123" s="174"/>
      <c r="N123" s="174"/>
      <c r="O123" s="174"/>
      <c r="P123" s="174"/>
      <c r="Q123" s="174"/>
      <c r="R123" s="174"/>
      <c r="S123" s="174"/>
      <c r="T123" s="174"/>
      <c r="U123" s="174"/>
    </row>
    <row r="124" spans="1:21" ht="33" customHeight="1" x14ac:dyDescent="0.35">
      <c r="A124" s="207" t="s">
        <v>54</v>
      </c>
      <c r="B124" s="208"/>
      <c r="C124" s="208"/>
      <c r="D124" s="208"/>
      <c r="E124" s="208"/>
      <c r="F124" s="208"/>
      <c r="G124" s="208"/>
      <c r="H124" s="208"/>
      <c r="I124" s="208"/>
      <c r="J124" s="208"/>
      <c r="K124" s="208"/>
      <c r="L124" s="208"/>
      <c r="M124" s="208"/>
      <c r="N124" s="208"/>
      <c r="O124" s="208"/>
      <c r="P124" s="208"/>
      <c r="Q124" s="208"/>
      <c r="R124" s="208"/>
      <c r="S124" s="208"/>
      <c r="T124" s="208"/>
      <c r="U124" s="208"/>
    </row>
    <row r="125" spans="1:21" ht="6" customHeight="1" x14ac:dyDescent="0.35">
      <c r="A125" s="181"/>
      <c r="B125" s="174"/>
      <c r="C125" s="174"/>
      <c r="D125" s="174"/>
      <c r="E125" s="174"/>
      <c r="F125" s="174"/>
      <c r="G125" s="174"/>
      <c r="H125" s="174"/>
      <c r="I125" s="174"/>
      <c r="J125" s="174"/>
      <c r="K125" s="174"/>
      <c r="L125" s="174"/>
      <c r="M125" s="174"/>
      <c r="N125" s="174"/>
      <c r="O125" s="174"/>
      <c r="P125" s="174"/>
      <c r="Q125" s="174"/>
      <c r="R125" s="174"/>
      <c r="S125" s="174"/>
      <c r="T125" s="174"/>
      <c r="U125" s="174"/>
    </row>
    <row r="126" spans="1:21" x14ac:dyDescent="0.3">
      <c r="A126" s="212" t="s">
        <v>55</v>
      </c>
      <c r="B126" s="213"/>
      <c r="C126" s="213"/>
      <c r="D126" s="213"/>
      <c r="E126" s="213"/>
      <c r="F126" s="213"/>
      <c r="G126" s="213"/>
      <c r="H126" s="213"/>
      <c r="I126" s="213"/>
      <c r="J126" s="213"/>
      <c r="K126" s="213"/>
      <c r="L126" s="213"/>
      <c r="M126" s="213"/>
      <c r="N126" s="213"/>
      <c r="O126" s="213"/>
      <c r="P126" s="213"/>
      <c r="Q126" s="213"/>
      <c r="R126" s="213"/>
      <c r="S126" s="213"/>
      <c r="T126" s="213"/>
      <c r="U126" s="213"/>
    </row>
    <row r="127" spans="1:21" ht="6" customHeight="1" x14ac:dyDescent="0.35">
      <c r="A127" s="181"/>
      <c r="B127" s="174"/>
      <c r="C127" s="174"/>
      <c r="D127" s="174"/>
      <c r="E127" s="174"/>
      <c r="F127" s="174"/>
      <c r="G127" s="174"/>
      <c r="H127" s="174"/>
      <c r="I127" s="174"/>
      <c r="J127" s="174"/>
      <c r="K127" s="174"/>
      <c r="L127" s="174"/>
      <c r="M127" s="174"/>
      <c r="N127" s="174"/>
      <c r="O127" s="174"/>
      <c r="P127" s="174"/>
      <c r="Q127" s="174"/>
      <c r="R127" s="174"/>
      <c r="S127" s="174"/>
      <c r="T127" s="174"/>
      <c r="U127" s="174"/>
    </row>
    <row r="128" spans="1:21" ht="33" customHeight="1" x14ac:dyDescent="0.3">
      <c r="A128" s="212" t="s">
        <v>56</v>
      </c>
      <c r="B128" s="213"/>
      <c r="C128" s="213"/>
      <c r="D128" s="213"/>
      <c r="E128" s="213"/>
      <c r="F128" s="213"/>
      <c r="G128" s="213"/>
      <c r="H128" s="213"/>
      <c r="I128" s="213"/>
      <c r="J128" s="213"/>
      <c r="K128" s="213"/>
      <c r="L128" s="213"/>
      <c r="M128" s="213"/>
      <c r="N128" s="213"/>
      <c r="O128" s="213"/>
      <c r="P128" s="213"/>
      <c r="Q128" s="213"/>
      <c r="R128" s="213"/>
      <c r="S128" s="213"/>
      <c r="T128" s="213"/>
      <c r="U128" s="213"/>
    </row>
    <row r="129" spans="1:21" ht="6" customHeight="1" x14ac:dyDescent="0.35">
      <c r="A129" s="174"/>
      <c r="B129" s="174"/>
      <c r="C129" s="174"/>
      <c r="D129" s="174"/>
      <c r="E129" s="174"/>
      <c r="F129" s="174"/>
      <c r="G129" s="174"/>
      <c r="H129" s="174"/>
      <c r="I129" s="174"/>
      <c r="J129" s="174"/>
      <c r="K129" s="174"/>
      <c r="L129" s="174"/>
      <c r="M129" s="174"/>
      <c r="N129" s="174"/>
      <c r="O129" s="174"/>
      <c r="P129" s="174"/>
      <c r="Q129" s="174"/>
      <c r="R129" s="174"/>
      <c r="S129" s="174"/>
      <c r="T129" s="174"/>
      <c r="U129" s="174"/>
    </row>
    <row r="130" spans="1:21" ht="33" customHeight="1" x14ac:dyDescent="0.35">
      <c r="A130" s="207" t="s">
        <v>57</v>
      </c>
      <c r="B130" s="209"/>
      <c r="C130" s="209"/>
      <c r="D130" s="209"/>
      <c r="E130" s="209"/>
      <c r="F130" s="209"/>
      <c r="G130" s="209"/>
      <c r="H130" s="209"/>
      <c r="I130" s="209"/>
      <c r="J130" s="209"/>
      <c r="K130" s="209"/>
      <c r="L130" s="209"/>
      <c r="M130" s="209"/>
      <c r="N130" s="209"/>
      <c r="O130" s="209"/>
      <c r="P130" s="209"/>
      <c r="Q130" s="209"/>
      <c r="R130" s="209"/>
      <c r="S130" s="209"/>
      <c r="T130" s="209"/>
      <c r="U130" s="209"/>
    </row>
    <row r="131" spans="1:21" ht="6" customHeight="1" x14ac:dyDescent="0.35">
      <c r="A131" s="174"/>
      <c r="B131" s="174"/>
      <c r="C131" s="174"/>
      <c r="D131" s="174"/>
      <c r="E131" s="174"/>
      <c r="F131" s="174"/>
      <c r="G131" s="174"/>
      <c r="H131" s="174"/>
      <c r="I131" s="174"/>
      <c r="J131" s="174"/>
      <c r="K131" s="174"/>
      <c r="L131" s="174"/>
      <c r="M131" s="174"/>
      <c r="N131" s="174"/>
      <c r="O131" s="174"/>
      <c r="P131" s="174"/>
      <c r="Q131" s="174"/>
      <c r="R131" s="174"/>
      <c r="S131" s="174"/>
      <c r="T131" s="174"/>
      <c r="U131" s="174"/>
    </row>
    <row r="132" spans="1:21" ht="32.25" customHeight="1" x14ac:dyDescent="0.35">
      <c r="A132" s="207" t="s">
        <v>58</v>
      </c>
      <c r="B132" s="209"/>
      <c r="C132" s="209"/>
      <c r="D132" s="209"/>
      <c r="E132" s="209"/>
      <c r="F132" s="209"/>
      <c r="G132" s="209"/>
      <c r="H132" s="209"/>
      <c r="I132" s="209"/>
      <c r="J132" s="209"/>
      <c r="K132" s="209"/>
      <c r="L132" s="209"/>
      <c r="M132" s="209"/>
      <c r="N132" s="209"/>
      <c r="O132" s="209"/>
      <c r="P132" s="209"/>
      <c r="Q132" s="209"/>
      <c r="R132" s="209"/>
      <c r="S132" s="209"/>
      <c r="T132" s="209"/>
      <c r="U132" s="209"/>
    </row>
    <row r="133" spans="1:21" ht="5.25" customHeight="1" x14ac:dyDescent="0.35">
      <c r="A133" s="174"/>
      <c r="B133" s="174"/>
      <c r="C133" s="174"/>
      <c r="D133" s="174"/>
      <c r="E133" s="174"/>
      <c r="F133" s="174"/>
      <c r="G133" s="174"/>
      <c r="H133" s="174"/>
      <c r="I133" s="174"/>
      <c r="J133" s="174"/>
      <c r="K133" s="174"/>
      <c r="L133" s="174"/>
      <c r="M133" s="174"/>
      <c r="N133" s="174"/>
      <c r="O133" s="174"/>
      <c r="P133" s="174"/>
      <c r="Q133" s="174"/>
      <c r="R133" s="174"/>
      <c r="S133" s="174"/>
      <c r="T133" s="174"/>
      <c r="U133" s="174"/>
    </row>
    <row r="134" spans="1:21" ht="17.25" x14ac:dyDescent="0.35">
      <c r="A134" s="207" t="s">
        <v>59</v>
      </c>
      <c r="B134" s="209"/>
      <c r="C134" s="209"/>
      <c r="D134" s="209"/>
      <c r="E134" s="209"/>
      <c r="F134" s="209"/>
      <c r="G134" s="209"/>
      <c r="H134" s="209"/>
      <c r="I134" s="209"/>
      <c r="J134" s="209"/>
      <c r="K134" s="209"/>
      <c r="L134" s="209"/>
      <c r="M134" s="209"/>
      <c r="N134" s="209"/>
      <c r="O134" s="209"/>
      <c r="P134" s="209"/>
      <c r="Q134" s="209"/>
      <c r="R134" s="209"/>
      <c r="S134" s="209"/>
      <c r="T134" s="209"/>
      <c r="U134" s="209"/>
    </row>
    <row r="135" spans="1:21" ht="5.25" customHeight="1" x14ac:dyDescent="0.35">
      <c r="A135" s="174"/>
      <c r="B135" s="174"/>
      <c r="C135" s="174"/>
      <c r="D135" s="174"/>
      <c r="E135" s="174"/>
      <c r="F135" s="174"/>
      <c r="G135" s="174"/>
      <c r="H135" s="174"/>
      <c r="I135" s="174"/>
      <c r="J135" s="174"/>
      <c r="K135" s="174"/>
      <c r="L135" s="174"/>
      <c r="M135" s="174"/>
      <c r="N135" s="174"/>
      <c r="O135" s="174"/>
      <c r="P135" s="174"/>
      <c r="Q135" s="174"/>
      <c r="R135" s="174"/>
      <c r="S135" s="174"/>
      <c r="T135" s="174"/>
      <c r="U135" s="174"/>
    </row>
    <row r="136" spans="1:21" ht="17.25" x14ac:dyDescent="0.35">
      <c r="A136" s="207" t="s">
        <v>60</v>
      </c>
      <c r="B136" s="209"/>
      <c r="C136" s="209"/>
      <c r="D136" s="209"/>
      <c r="E136" s="209"/>
      <c r="F136" s="209"/>
      <c r="G136" s="209"/>
      <c r="H136" s="209"/>
      <c r="I136" s="209"/>
      <c r="J136" s="209"/>
      <c r="K136" s="209"/>
      <c r="L136" s="209"/>
      <c r="M136" s="209"/>
      <c r="N136" s="209"/>
      <c r="O136" s="209"/>
      <c r="P136" s="209"/>
      <c r="Q136" s="209"/>
      <c r="R136" s="209"/>
      <c r="S136" s="209"/>
      <c r="T136" s="209"/>
      <c r="U136" s="209"/>
    </row>
    <row r="137" spans="1:21" ht="5.25" customHeight="1" x14ac:dyDescent="0.35">
      <c r="A137" s="174"/>
      <c r="B137" s="174"/>
      <c r="C137" s="174"/>
      <c r="D137" s="174"/>
      <c r="E137" s="174"/>
      <c r="F137" s="174"/>
      <c r="G137" s="174"/>
      <c r="H137" s="174"/>
      <c r="I137" s="174"/>
      <c r="J137" s="174"/>
      <c r="K137" s="174"/>
      <c r="L137" s="174"/>
      <c r="M137" s="174"/>
      <c r="N137" s="174"/>
      <c r="O137" s="174"/>
      <c r="P137" s="174"/>
      <c r="Q137" s="174"/>
      <c r="R137" s="174"/>
      <c r="S137" s="174"/>
      <c r="T137" s="174"/>
      <c r="U137" s="174"/>
    </row>
    <row r="138" spans="1:21" ht="33" customHeight="1" x14ac:dyDescent="0.35">
      <c r="A138" s="207" t="s">
        <v>61</v>
      </c>
      <c r="B138" s="209"/>
      <c r="C138" s="209"/>
      <c r="D138" s="209"/>
      <c r="E138" s="209"/>
      <c r="F138" s="209"/>
      <c r="G138" s="209"/>
      <c r="H138" s="209"/>
      <c r="I138" s="209"/>
      <c r="J138" s="209"/>
      <c r="K138" s="209"/>
      <c r="L138" s="209"/>
      <c r="M138" s="209"/>
      <c r="N138" s="209"/>
      <c r="O138" s="209"/>
      <c r="P138" s="209"/>
      <c r="Q138" s="209"/>
      <c r="R138" s="209"/>
      <c r="S138" s="209"/>
      <c r="T138" s="209"/>
      <c r="U138" s="209"/>
    </row>
    <row r="139" spans="1:21" ht="7.5" customHeight="1" x14ac:dyDescent="0.3">
      <c r="A139" s="196"/>
      <c r="B139" s="183"/>
      <c r="C139" s="183"/>
      <c r="D139" s="183"/>
      <c r="E139" s="183"/>
      <c r="F139" s="183"/>
      <c r="G139" s="183"/>
      <c r="H139" s="183"/>
      <c r="I139" s="183"/>
      <c r="J139" s="183"/>
      <c r="K139" s="183"/>
      <c r="L139" s="183"/>
      <c r="M139" s="183"/>
      <c r="N139" s="183"/>
      <c r="O139" s="183"/>
      <c r="P139" s="183"/>
      <c r="Q139" s="183"/>
      <c r="R139" s="183"/>
      <c r="S139" s="183"/>
      <c r="T139" s="183"/>
      <c r="U139" s="183"/>
    </row>
    <row r="140" spans="1:21" ht="35.25" customHeight="1" x14ac:dyDescent="0.35">
      <c r="A140" s="210" t="s">
        <v>29</v>
      </c>
      <c r="B140" s="211"/>
      <c r="C140" s="211"/>
      <c r="D140" s="211"/>
      <c r="E140" s="211"/>
      <c r="F140" s="211"/>
      <c r="G140" s="211"/>
      <c r="H140" s="211"/>
      <c r="I140" s="211"/>
      <c r="J140" s="211"/>
      <c r="K140" s="211"/>
      <c r="L140" s="211"/>
      <c r="M140" s="211"/>
      <c r="N140" s="211"/>
      <c r="O140" s="211"/>
      <c r="P140" s="211"/>
      <c r="Q140" s="211"/>
      <c r="R140" s="211"/>
      <c r="S140" s="211"/>
      <c r="T140" s="211"/>
      <c r="U140" s="211"/>
    </row>
    <row r="141" spans="1:21" ht="17.25" customHeight="1" x14ac:dyDescent="0.35">
      <c r="A141" s="185"/>
      <c r="B141" s="184"/>
      <c r="C141" s="184"/>
      <c r="D141" s="184"/>
      <c r="E141" s="184"/>
      <c r="F141" s="184"/>
      <c r="G141" s="184"/>
      <c r="H141" s="184"/>
      <c r="I141" s="184"/>
      <c r="J141" s="184"/>
      <c r="K141" s="184"/>
      <c r="L141" s="184"/>
      <c r="M141" s="184"/>
      <c r="N141" s="184"/>
      <c r="O141" s="184"/>
      <c r="P141" s="184"/>
      <c r="Q141" s="184"/>
      <c r="R141" s="184"/>
      <c r="S141" s="184"/>
      <c r="T141" s="184"/>
      <c r="U141" s="184"/>
    </row>
    <row r="142" spans="1:21" ht="18" x14ac:dyDescent="0.35">
      <c r="A142" s="179" t="s">
        <v>62</v>
      </c>
      <c r="B142" s="180"/>
      <c r="C142" s="180"/>
      <c r="D142" s="180"/>
      <c r="E142" s="180"/>
      <c r="F142" s="180"/>
      <c r="G142" s="180"/>
      <c r="H142" s="180"/>
      <c r="I142" s="180"/>
      <c r="J142" s="180"/>
      <c r="K142" s="180"/>
      <c r="L142" s="180"/>
      <c r="M142" s="180"/>
      <c r="N142" s="180"/>
      <c r="O142" s="180"/>
      <c r="P142" s="180"/>
      <c r="Q142" s="180"/>
      <c r="R142" s="180"/>
      <c r="S142" s="180"/>
      <c r="T142" s="180"/>
      <c r="U142" s="180"/>
    </row>
    <row r="143" spans="1:21" ht="6" customHeight="1" x14ac:dyDescent="0.35">
      <c r="A143" s="174"/>
      <c r="B143" s="174"/>
      <c r="C143" s="174"/>
      <c r="D143" s="174"/>
      <c r="E143" s="174"/>
      <c r="F143" s="174"/>
      <c r="G143" s="174"/>
      <c r="H143" s="174"/>
      <c r="I143" s="174"/>
      <c r="J143" s="174"/>
      <c r="K143" s="174"/>
      <c r="L143" s="174"/>
      <c r="M143" s="174"/>
      <c r="N143" s="174"/>
      <c r="O143" s="174"/>
      <c r="P143" s="174"/>
      <c r="Q143" s="174"/>
      <c r="R143" s="174"/>
      <c r="S143" s="174"/>
      <c r="T143" s="174"/>
      <c r="U143" s="174"/>
    </row>
    <row r="144" spans="1:21" ht="18" x14ac:dyDescent="0.35">
      <c r="A144" s="181" t="s">
        <v>53</v>
      </c>
      <c r="B144" s="174"/>
      <c r="C144" s="174"/>
      <c r="D144" s="174"/>
      <c r="E144" s="174"/>
      <c r="F144" s="174"/>
      <c r="G144" s="174"/>
      <c r="H144" s="174"/>
      <c r="I144" s="174"/>
      <c r="J144" s="174"/>
      <c r="K144" s="174"/>
      <c r="L144" s="174"/>
      <c r="M144" s="174"/>
      <c r="N144" s="174"/>
      <c r="O144" s="174"/>
      <c r="P144" s="174"/>
      <c r="Q144" s="174"/>
      <c r="R144" s="174"/>
      <c r="S144" s="174"/>
      <c r="T144" s="174"/>
      <c r="U144" s="174"/>
    </row>
    <row r="145" spans="1:21" ht="4.5" customHeight="1" x14ac:dyDescent="0.35">
      <c r="A145" s="182"/>
      <c r="B145" s="174"/>
      <c r="C145" s="174"/>
      <c r="D145" s="174"/>
      <c r="E145" s="174"/>
      <c r="F145" s="174"/>
      <c r="G145" s="174"/>
      <c r="H145" s="174"/>
      <c r="I145" s="174"/>
      <c r="J145" s="174"/>
      <c r="K145" s="174"/>
      <c r="L145" s="174"/>
      <c r="M145" s="174"/>
      <c r="N145" s="174"/>
      <c r="O145" s="174"/>
      <c r="P145" s="174"/>
      <c r="Q145" s="174"/>
      <c r="R145" s="174"/>
      <c r="S145" s="174"/>
      <c r="T145" s="174"/>
      <c r="U145" s="174"/>
    </row>
    <row r="146" spans="1:21" ht="33.75" customHeight="1" x14ac:dyDescent="0.35">
      <c r="A146" s="207" t="s">
        <v>54</v>
      </c>
      <c r="B146" s="208"/>
      <c r="C146" s="208"/>
      <c r="D146" s="208"/>
      <c r="E146" s="208"/>
      <c r="F146" s="208"/>
      <c r="G146" s="208"/>
      <c r="H146" s="208"/>
      <c r="I146" s="208"/>
      <c r="J146" s="208"/>
      <c r="K146" s="208"/>
      <c r="L146" s="208"/>
      <c r="M146" s="208"/>
      <c r="N146" s="208"/>
      <c r="O146" s="208"/>
      <c r="P146" s="208"/>
      <c r="Q146" s="208"/>
      <c r="R146" s="208"/>
      <c r="S146" s="208"/>
      <c r="T146" s="208"/>
      <c r="U146" s="208"/>
    </row>
    <row r="147" spans="1:21" ht="6" customHeight="1" x14ac:dyDescent="0.35">
      <c r="A147" s="181"/>
      <c r="B147" s="174"/>
      <c r="C147" s="174"/>
      <c r="D147" s="174"/>
      <c r="E147" s="174"/>
      <c r="F147" s="174"/>
      <c r="G147" s="174"/>
      <c r="H147" s="174"/>
      <c r="I147" s="174"/>
      <c r="J147" s="174"/>
      <c r="K147" s="174"/>
      <c r="L147" s="174"/>
      <c r="M147" s="174"/>
      <c r="N147" s="174"/>
      <c r="O147" s="174"/>
      <c r="P147" s="174"/>
      <c r="Q147" s="174"/>
      <c r="R147" s="174"/>
      <c r="S147" s="174"/>
      <c r="T147" s="174"/>
      <c r="U147" s="174"/>
    </row>
    <row r="148" spans="1:21" x14ac:dyDescent="0.3">
      <c r="A148" s="212" t="s">
        <v>63</v>
      </c>
      <c r="B148" s="213"/>
      <c r="C148" s="213"/>
      <c r="D148" s="213"/>
      <c r="E148" s="213"/>
      <c r="F148" s="213"/>
      <c r="G148" s="213"/>
      <c r="H148" s="213"/>
      <c r="I148" s="213"/>
      <c r="J148" s="213"/>
      <c r="K148" s="213"/>
      <c r="L148" s="213"/>
      <c r="M148" s="213"/>
      <c r="N148" s="213"/>
      <c r="O148" s="213"/>
      <c r="P148" s="213"/>
      <c r="Q148" s="213"/>
      <c r="R148" s="213"/>
      <c r="S148" s="213"/>
      <c r="T148" s="213"/>
      <c r="U148" s="213"/>
    </row>
    <row r="149" spans="1:21" ht="6" customHeight="1" x14ac:dyDescent="0.35">
      <c r="A149" s="181"/>
      <c r="B149" s="174"/>
      <c r="C149" s="174"/>
      <c r="D149" s="174"/>
      <c r="E149" s="174"/>
      <c r="F149" s="174"/>
      <c r="G149" s="174"/>
      <c r="H149" s="174"/>
      <c r="I149" s="174"/>
      <c r="J149" s="174"/>
      <c r="K149" s="174"/>
      <c r="L149" s="174"/>
      <c r="M149" s="174"/>
      <c r="N149" s="174"/>
      <c r="O149" s="174"/>
      <c r="P149" s="174"/>
      <c r="Q149" s="174"/>
      <c r="R149" s="174"/>
      <c r="S149" s="174"/>
      <c r="T149" s="174"/>
      <c r="U149" s="174"/>
    </row>
    <row r="150" spans="1:21" ht="33" customHeight="1" x14ac:dyDescent="0.3">
      <c r="A150" s="212" t="s">
        <v>56</v>
      </c>
      <c r="B150" s="213"/>
      <c r="C150" s="213"/>
      <c r="D150" s="213"/>
      <c r="E150" s="213"/>
      <c r="F150" s="213"/>
      <c r="G150" s="213"/>
      <c r="H150" s="213"/>
      <c r="I150" s="213"/>
      <c r="J150" s="213"/>
      <c r="K150" s="213"/>
      <c r="L150" s="213"/>
      <c r="M150" s="213"/>
      <c r="N150" s="213"/>
      <c r="O150" s="213"/>
      <c r="P150" s="213"/>
      <c r="Q150" s="213"/>
      <c r="R150" s="213"/>
      <c r="S150" s="213"/>
      <c r="T150" s="213"/>
      <c r="U150" s="213"/>
    </row>
    <row r="151" spans="1:21" ht="6" customHeight="1" x14ac:dyDescent="0.35">
      <c r="A151" s="174"/>
      <c r="B151" s="174"/>
      <c r="C151" s="174"/>
      <c r="D151" s="174"/>
      <c r="E151" s="174"/>
      <c r="F151" s="174"/>
      <c r="G151" s="174"/>
      <c r="H151" s="174"/>
      <c r="I151" s="174"/>
      <c r="J151" s="174"/>
      <c r="K151" s="174"/>
      <c r="L151" s="174"/>
      <c r="M151" s="174"/>
      <c r="N151" s="174"/>
      <c r="O151" s="174"/>
      <c r="P151" s="174"/>
      <c r="Q151" s="174"/>
      <c r="R151" s="174"/>
      <c r="S151" s="174"/>
      <c r="T151" s="174"/>
      <c r="U151" s="174"/>
    </row>
    <row r="152" spans="1:21" ht="33" customHeight="1" x14ac:dyDescent="0.35">
      <c r="A152" s="207" t="s">
        <v>57</v>
      </c>
      <c r="B152" s="209"/>
      <c r="C152" s="209"/>
      <c r="D152" s="209"/>
      <c r="E152" s="209"/>
      <c r="F152" s="209"/>
      <c r="G152" s="209"/>
      <c r="H152" s="209"/>
      <c r="I152" s="209"/>
      <c r="J152" s="209"/>
      <c r="K152" s="209"/>
      <c r="L152" s="209"/>
      <c r="M152" s="209"/>
      <c r="N152" s="209"/>
      <c r="O152" s="209"/>
      <c r="P152" s="209"/>
      <c r="Q152" s="209"/>
      <c r="R152" s="209"/>
      <c r="S152" s="209"/>
      <c r="T152" s="209"/>
      <c r="U152" s="209"/>
    </row>
    <row r="153" spans="1:21" ht="6" customHeight="1" x14ac:dyDescent="0.35">
      <c r="A153" s="174"/>
      <c r="B153" s="174"/>
      <c r="C153" s="174"/>
      <c r="D153" s="174"/>
      <c r="E153" s="174"/>
      <c r="F153" s="174"/>
      <c r="G153" s="174"/>
      <c r="H153" s="174"/>
      <c r="I153" s="174"/>
      <c r="J153" s="174"/>
      <c r="K153" s="174"/>
      <c r="L153" s="174"/>
      <c r="M153" s="174"/>
      <c r="N153" s="174"/>
      <c r="O153" s="174"/>
      <c r="P153" s="174"/>
      <c r="Q153" s="174"/>
      <c r="R153" s="174"/>
      <c r="S153" s="174"/>
      <c r="T153" s="174"/>
      <c r="U153" s="174"/>
    </row>
    <row r="154" spans="1:21" ht="32.25" customHeight="1" x14ac:dyDescent="0.35">
      <c r="A154" s="207" t="s">
        <v>58</v>
      </c>
      <c r="B154" s="209"/>
      <c r="C154" s="209"/>
      <c r="D154" s="209"/>
      <c r="E154" s="209"/>
      <c r="F154" s="209"/>
      <c r="G154" s="209"/>
      <c r="H154" s="209"/>
      <c r="I154" s="209"/>
      <c r="J154" s="209"/>
      <c r="K154" s="209"/>
      <c r="L154" s="209"/>
      <c r="M154" s="209"/>
      <c r="N154" s="209"/>
      <c r="O154" s="209"/>
      <c r="P154" s="209"/>
      <c r="Q154" s="209"/>
      <c r="R154" s="209"/>
      <c r="S154" s="209"/>
      <c r="T154" s="209"/>
      <c r="U154" s="209"/>
    </row>
    <row r="155" spans="1:21" ht="5.25" customHeight="1" x14ac:dyDescent="0.35">
      <c r="A155" s="174"/>
      <c r="B155" s="174"/>
      <c r="C155" s="174"/>
      <c r="D155" s="174"/>
      <c r="E155" s="174"/>
      <c r="F155" s="174"/>
      <c r="G155" s="174"/>
      <c r="H155" s="174"/>
      <c r="I155" s="174"/>
      <c r="J155" s="174"/>
      <c r="K155" s="174"/>
      <c r="L155" s="174"/>
      <c r="M155" s="174"/>
      <c r="N155" s="174"/>
      <c r="O155" s="174"/>
      <c r="P155" s="174"/>
      <c r="Q155" s="174"/>
      <c r="R155" s="174"/>
      <c r="S155" s="174"/>
      <c r="T155" s="174"/>
      <c r="U155" s="174"/>
    </row>
    <row r="156" spans="1:21" ht="17.25" x14ac:dyDescent="0.35">
      <c r="A156" s="207" t="s">
        <v>59</v>
      </c>
      <c r="B156" s="209"/>
      <c r="C156" s="209"/>
      <c r="D156" s="209"/>
      <c r="E156" s="209"/>
      <c r="F156" s="209"/>
      <c r="G156" s="209"/>
      <c r="H156" s="209"/>
      <c r="I156" s="209"/>
      <c r="J156" s="209"/>
      <c r="K156" s="209"/>
      <c r="L156" s="209"/>
      <c r="M156" s="209"/>
      <c r="N156" s="209"/>
      <c r="O156" s="209"/>
      <c r="P156" s="209"/>
      <c r="Q156" s="209"/>
      <c r="R156" s="209"/>
      <c r="S156" s="209"/>
      <c r="T156" s="209"/>
      <c r="U156" s="209"/>
    </row>
    <row r="157" spans="1:21" ht="5.25" customHeight="1" x14ac:dyDescent="0.35">
      <c r="A157" s="174"/>
      <c r="B157" s="174"/>
      <c r="C157" s="174"/>
      <c r="D157" s="174"/>
      <c r="E157" s="174"/>
      <c r="F157" s="174"/>
      <c r="G157" s="174"/>
      <c r="H157" s="174"/>
      <c r="I157" s="174"/>
      <c r="J157" s="174"/>
      <c r="K157" s="174"/>
      <c r="L157" s="174"/>
      <c r="M157" s="174"/>
      <c r="N157" s="174"/>
      <c r="O157" s="174"/>
      <c r="P157" s="174"/>
      <c r="Q157" s="174"/>
      <c r="R157" s="174"/>
      <c r="S157" s="174"/>
      <c r="T157" s="174"/>
      <c r="U157" s="174"/>
    </row>
    <row r="158" spans="1:21" ht="17.25" x14ac:dyDescent="0.35">
      <c r="A158" s="207" t="s">
        <v>60</v>
      </c>
      <c r="B158" s="209"/>
      <c r="C158" s="209"/>
      <c r="D158" s="209"/>
      <c r="E158" s="209"/>
      <c r="F158" s="209"/>
      <c r="G158" s="209"/>
      <c r="H158" s="209"/>
      <c r="I158" s="209"/>
      <c r="J158" s="209"/>
      <c r="K158" s="209"/>
      <c r="L158" s="209"/>
      <c r="M158" s="209"/>
      <c r="N158" s="209"/>
      <c r="O158" s="209"/>
      <c r="P158" s="209"/>
      <c r="Q158" s="209"/>
      <c r="R158" s="209"/>
      <c r="S158" s="209"/>
      <c r="T158" s="209"/>
      <c r="U158" s="209"/>
    </row>
    <row r="159" spans="1:21" ht="5.25" customHeight="1" x14ac:dyDescent="0.35">
      <c r="A159" s="174"/>
      <c r="B159" s="174"/>
      <c r="C159" s="174"/>
      <c r="D159" s="174"/>
      <c r="E159" s="174"/>
      <c r="F159" s="174"/>
      <c r="G159" s="174"/>
      <c r="H159" s="174"/>
      <c r="I159" s="174"/>
      <c r="J159" s="174"/>
      <c r="K159" s="174"/>
      <c r="L159" s="174"/>
      <c r="M159" s="174"/>
      <c r="N159" s="174"/>
      <c r="O159" s="174"/>
      <c r="P159" s="174"/>
      <c r="Q159" s="174"/>
      <c r="R159" s="174"/>
      <c r="S159" s="174"/>
      <c r="T159" s="174"/>
      <c r="U159" s="174"/>
    </row>
    <row r="160" spans="1:21" ht="33" customHeight="1" x14ac:dyDescent="0.35">
      <c r="A160" s="207" t="s">
        <v>61</v>
      </c>
      <c r="B160" s="209"/>
      <c r="C160" s="209"/>
      <c r="D160" s="209"/>
      <c r="E160" s="209"/>
      <c r="F160" s="209"/>
      <c r="G160" s="209"/>
      <c r="H160" s="209"/>
      <c r="I160" s="209"/>
      <c r="J160" s="209"/>
      <c r="K160" s="209"/>
      <c r="L160" s="209"/>
      <c r="M160" s="209"/>
      <c r="N160" s="209"/>
      <c r="O160" s="209"/>
      <c r="P160" s="209"/>
      <c r="Q160" s="209"/>
      <c r="R160" s="209"/>
      <c r="S160" s="209"/>
      <c r="T160" s="209"/>
      <c r="U160" s="209"/>
    </row>
    <row r="161" spans="1:21" ht="7.5" customHeight="1" x14ac:dyDescent="0.3">
      <c r="A161" s="196"/>
      <c r="B161" s="183"/>
      <c r="C161" s="183"/>
      <c r="D161" s="183"/>
      <c r="E161" s="183"/>
      <c r="F161" s="183"/>
      <c r="G161" s="183"/>
      <c r="H161" s="183"/>
      <c r="I161" s="183"/>
      <c r="J161" s="183"/>
      <c r="K161" s="183"/>
      <c r="L161" s="183"/>
      <c r="M161" s="183"/>
      <c r="N161" s="183"/>
      <c r="O161" s="183"/>
      <c r="P161" s="183"/>
      <c r="Q161" s="183"/>
      <c r="R161" s="183"/>
      <c r="S161" s="183"/>
      <c r="T161" s="183"/>
      <c r="U161" s="183"/>
    </row>
    <row r="162" spans="1:21" ht="35.25" customHeight="1" x14ac:dyDescent="0.35">
      <c r="A162" s="210" t="s">
        <v>29</v>
      </c>
      <c r="B162" s="211"/>
      <c r="C162" s="211"/>
      <c r="D162" s="211"/>
      <c r="E162" s="211"/>
      <c r="F162" s="211"/>
      <c r="G162" s="211"/>
      <c r="H162" s="211"/>
      <c r="I162" s="211"/>
      <c r="J162" s="211"/>
      <c r="K162" s="211"/>
      <c r="L162" s="211"/>
      <c r="M162" s="211"/>
      <c r="N162" s="211"/>
      <c r="O162" s="211"/>
      <c r="P162" s="211"/>
      <c r="Q162" s="211"/>
      <c r="R162" s="211"/>
      <c r="S162" s="211"/>
      <c r="T162" s="211"/>
      <c r="U162" s="211"/>
    </row>
    <row r="163" spans="1:21" ht="17.25" customHeight="1" x14ac:dyDescent="0.35">
      <c r="A163" s="185"/>
      <c r="B163" s="184"/>
      <c r="C163" s="184"/>
      <c r="D163" s="184"/>
      <c r="E163" s="184"/>
      <c r="F163" s="184"/>
      <c r="G163" s="184"/>
      <c r="H163" s="184"/>
      <c r="I163" s="184"/>
      <c r="J163" s="184"/>
      <c r="K163" s="184"/>
      <c r="L163" s="184"/>
      <c r="M163" s="184"/>
      <c r="N163" s="184"/>
      <c r="O163" s="184"/>
      <c r="P163" s="184"/>
      <c r="Q163" s="184"/>
      <c r="R163" s="184"/>
      <c r="S163" s="184"/>
      <c r="T163" s="184"/>
      <c r="U163" s="184"/>
    </row>
    <row r="164" spans="1:21" ht="18" x14ac:dyDescent="0.35">
      <c r="A164" s="186" t="s">
        <v>64</v>
      </c>
      <c r="B164" s="187"/>
      <c r="C164" s="187"/>
      <c r="D164" s="187"/>
      <c r="E164" s="187"/>
      <c r="F164" s="187"/>
      <c r="G164" s="187"/>
      <c r="H164" s="187"/>
      <c r="I164" s="187"/>
      <c r="J164" s="187"/>
      <c r="K164" s="187"/>
      <c r="L164" s="187"/>
      <c r="M164" s="187"/>
      <c r="N164" s="187"/>
      <c r="O164" s="187"/>
      <c r="P164" s="187"/>
      <c r="Q164" s="187"/>
      <c r="R164" s="187"/>
      <c r="S164" s="187"/>
      <c r="T164" s="187"/>
      <c r="U164" s="187"/>
    </row>
    <row r="165" spans="1:21" ht="6" customHeight="1" x14ac:dyDescent="0.35">
      <c r="A165" s="174"/>
      <c r="B165" s="174"/>
      <c r="C165" s="174"/>
      <c r="D165" s="174"/>
      <c r="E165" s="174"/>
      <c r="F165" s="174"/>
      <c r="G165" s="174"/>
      <c r="H165" s="174"/>
      <c r="I165" s="174"/>
      <c r="J165" s="174"/>
      <c r="K165" s="174"/>
      <c r="L165" s="174"/>
      <c r="M165" s="174"/>
      <c r="N165" s="174"/>
      <c r="O165" s="174"/>
      <c r="P165" s="174"/>
      <c r="Q165" s="174"/>
      <c r="R165" s="174"/>
      <c r="S165" s="174"/>
      <c r="T165" s="174"/>
      <c r="U165" s="174"/>
    </row>
    <row r="166" spans="1:21" ht="18" x14ac:dyDescent="0.35">
      <c r="A166" s="181" t="s">
        <v>65</v>
      </c>
      <c r="B166" s="174"/>
      <c r="C166" s="174"/>
      <c r="D166" s="174"/>
      <c r="E166" s="174"/>
      <c r="F166" s="174"/>
      <c r="G166" s="174"/>
      <c r="H166" s="174"/>
      <c r="I166" s="174"/>
      <c r="J166" s="174"/>
      <c r="K166" s="174"/>
      <c r="L166" s="174"/>
      <c r="M166" s="174"/>
      <c r="N166" s="174"/>
      <c r="O166" s="174"/>
      <c r="P166" s="174"/>
      <c r="Q166" s="174"/>
      <c r="R166" s="174"/>
      <c r="S166" s="174"/>
      <c r="T166" s="174"/>
      <c r="U166" s="174"/>
    </row>
    <row r="167" spans="1:21" ht="6" customHeight="1" x14ac:dyDescent="0.35">
      <c r="A167" s="174"/>
      <c r="B167" s="174"/>
      <c r="C167" s="174"/>
      <c r="D167" s="174"/>
      <c r="E167" s="174"/>
      <c r="F167" s="174"/>
      <c r="G167" s="174"/>
      <c r="H167" s="174"/>
      <c r="I167" s="174"/>
      <c r="J167" s="174"/>
      <c r="K167" s="174"/>
      <c r="L167" s="174"/>
      <c r="M167" s="174"/>
      <c r="N167" s="174"/>
      <c r="O167" s="174"/>
      <c r="P167" s="174"/>
      <c r="Q167" s="174"/>
      <c r="R167" s="174"/>
      <c r="S167" s="174"/>
      <c r="T167" s="174"/>
      <c r="U167" s="174"/>
    </row>
    <row r="168" spans="1:21" ht="33" customHeight="1" x14ac:dyDescent="0.3">
      <c r="A168" s="212" t="s">
        <v>66</v>
      </c>
      <c r="B168" s="213"/>
      <c r="C168" s="213"/>
      <c r="D168" s="213"/>
      <c r="E168" s="213"/>
      <c r="F168" s="213"/>
      <c r="G168" s="213"/>
      <c r="H168" s="213"/>
      <c r="I168" s="213"/>
      <c r="J168" s="213"/>
      <c r="K168" s="213"/>
      <c r="L168" s="213"/>
      <c r="M168" s="213"/>
      <c r="N168" s="213"/>
      <c r="O168" s="213"/>
      <c r="P168" s="213"/>
      <c r="Q168" s="213"/>
      <c r="R168" s="213"/>
      <c r="S168" s="213"/>
      <c r="T168" s="213"/>
      <c r="U168" s="213"/>
    </row>
    <row r="169" spans="1:21" ht="6" customHeight="1" x14ac:dyDescent="0.35">
      <c r="A169" s="174"/>
      <c r="B169" s="174"/>
      <c r="C169" s="174"/>
      <c r="D169" s="174"/>
      <c r="E169" s="174"/>
      <c r="F169" s="174"/>
      <c r="G169" s="174"/>
      <c r="H169" s="174"/>
      <c r="I169" s="174"/>
      <c r="J169" s="174"/>
      <c r="K169" s="174"/>
      <c r="L169" s="174"/>
      <c r="M169" s="174"/>
      <c r="N169" s="174"/>
      <c r="O169" s="174"/>
      <c r="P169" s="174"/>
      <c r="Q169" s="174"/>
      <c r="R169" s="174"/>
      <c r="S169" s="174"/>
      <c r="T169" s="174"/>
      <c r="U169" s="174"/>
    </row>
    <row r="170" spans="1:21" ht="18" x14ac:dyDescent="0.35">
      <c r="A170" s="181" t="s">
        <v>67</v>
      </c>
      <c r="B170" s="174"/>
      <c r="C170" s="174"/>
      <c r="D170" s="174"/>
      <c r="E170" s="174"/>
      <c r="F170" s="174"/>
      <c r="G170" s="174"/>
      <c r="H170" s="174"/>
      <c r="I170" s="174"/>
      <c r="J170" s="174"/>
      <c r="K170" s="174"/>
      <c r="L170" s="174"/>
      <c r="M170" s="174"/>
      <c r="N170" s="174"/>
      <c r="O170" s="174"/>
      <c r="P170" s="174"/>
      <c r="Q170" s="174"/>
      <c r="R170" s="174"/>
      <c r="S170" s="174"/>
      <c r="T170" s="174"/>
      <c r="U170" s="174"/>
    </row>
    <row r="171" spans="1:21" ht="6" customHeight="1" x14ac:dyDescent="0.35">
      <c r="A171" s="174"/>
      <c r="B171" s="174"/>
      <c r="C171" s="174"/>
      <c r="D171" s="174"/>
      <c r="E171" s="174"/>
      <c r="F171" s="174"/>
      <c r="G171" s="174"/>
      <c r="H171" s="174"/>
      <c r="I171" s="174"/>
      <c r="J171" s="174"/>
      <c r="K171" s="174"/>
      <c r="L171" s="174"/>
      <c r="M171" s="174"/>
      <c r="N171" s="174"/>
      <c r="O171" s="174"/>
      <c r="P171" s="174"/>
      <c r="Q171" s="174"/>
      <c r="R171" s="174"/>
      <c r="S171" s="174"/>
      <c r="T171" s="174"/>
      <c r="U171" s="174"/>
    </row>
    <row r="172" spans="1:21" ht="18" x14ac:dyDescent="0.35">
      <c r="A172" s="181" t="s">
        <v>53</v>
      </c>
      <c r="B172" s="174"/>
      <c r="C172" s="174"/>
      <c r="D172" s="174"/>
      <c r="E172" s="174"/>
      <c r="F172" s="174"/>
      <c r="G172" s="174"/>
      <c r="H172" s="174"/>
      <c r="I172" s="174"/>
      <c r="J172" s="174"/>
      <c r="K172" s="174"/>
      <c r="L172" s="174"/>
      <c r="M172" s="174"/>
      <c r="N172" s="174"/>
      <c r="O172" s="174"/>
      <c r="P172" s="174"/>
      <c r="Q172" s="174"/>
      <c r="R172" s="174"/>
      <c r="S172" s="174"/>
      <c r="T172" s="174"/>
      <c r="U172" s="174"/>
    </row>
    <row r="173" spans="1:21" ht="5.25" customHeight="1" x14ac:dyDescent="0.35">
      <c r="A173" s="174"/>
      <c r="B173" s="174"/>
      <c r="C173" s="174"/>
      <c r="D173" s="174"/>
      <c r="E173" s="174"/>
      <c r="F173" s="174"/>
      <c r="G173" s="174"/>
      <c r="H173" s="174"/>
      <c r="I173" s="174"/>
      <c r="J173" s="174"/>
      <c r="K173" s="174"/>
      <c r="L173" s="174"/>
      <c r="M173" s="174"/>
      <c r="N173" s="174"/>
      <c r="O173" s="174"/>
      <c r="P173" s="174"/>
      <c r="Q173" s="174"/>
      <c r="R173" s="174"/>
      <c r="S173" s="174"/>
      <c r="T173" s="174"/>
      <c r="U173" s="174"/>
    </row>
    <row r="174" spans="1:21" ht="34.5" customHeight="1" x14ac:dyDescent="0.35">
      <c r="A174" s="207" t="s">
        <v>54</v>
      </c>
      <c r="B174" s="208"/>
      <c r="C174" s="208"/>
      <c r="D174" s="208"/>
      <c r="E174" s="208"/>
      <c r="F174" s="208"/>
      <c r="G174" s="208"/>
      <c r="H174" s="208"/>
      <c r="I174" s="208"/>
      <c r="J174" s="208"/>
      <c r="K174" s="208"/>
      <c r="L174" s="208"/>
      <c r="M174" s="208"/>
      <c r="N174" s="208"/>
      <c r="O174" s="208"/>
      <c r="P174" s="208"/>
      <c r="Q174" s="208"/>
      <c r="R174" s="208"/>
      <c r="S174" s="208"/>
      <c r="T174" s="208"/>
      <c r="U174" s="208"/>
    </row>
    <row r="175" spans="1:21" ht="5.25" customHeight="1" x14ac:dyDescent="0.35">
      <c r="A175" s="174"/>
      <c r="B175" s="174"/>
      <c r="C175" s="174"/>
      <c r="D175" s="174"/>
      <c r="E175" s="174"/>
      <c r="F175" s="174"/>
      <c r="G175" s="174"/>
      <c r="H175" s="174"/>
      <c r="I175" s="174"/>
      <c r="J175" s="174"/>
      <c r="K175" s="174"/>
      <c r="L175" s="174"/>
      <c r="M175" s="174"/>
      <c r="N175" s="174"/>
      <c r="O175" s="174"/>
      <c r="P175" s="174"/>
      <c r="Q175" s="174"/>
      <c r="R175" s="174"/>
      <c r="S175" s="174"/>
      <c r="T175" s="174"/>
      <c r="U175" s="174"/>
    </row>
    <row r="176" spans="1:21" ht="33" customHeight="1" x14ac:dyDescent="0.35">
      <c r="A176" s="207" t="s">
        <v>57</v>
      </c>
      <c r="B176" s="209"/>
      <c r="C176" s="209"/>
      <c r="D176" s="209"/>
      <c r="E176" s="209"/>
      <c r="F176" s="209"/>
      <c r="G176" s="209"/>
      <c r="H176" s="209"/>
      <c r="I176" s="209"/>
      <c r="J176" s="209"/>
      <c r="K176" s="209"/>
      <c r="L176" s="209"/>
      <c r="M176" s="209"/>
      <c r="N176" s="209"/>
      <c r="O176" s="209"/>
      <c r="P176" s="209"/>
      <c r="Q176" s="209"/>
      <c r="R176" s="209"/>
      <c r="S176" s="209"/>
      <c r="T176" s="209"/>
      <c r="U176" s="209"/>
    </row>
    <row r="177" spans="1:21" ht="6" customHeight="1" x14ac:dyDescent="0.35">
      <c r="A177" s="174"/>
      <c r="B177" s="174"/>
      <c r="C177" s="174"/>
      <c r="D177" s="174"/>
      <c r="E177" s="174"/>
      <c r="F177" s="174"/>
      <c r="G177" s="174"/>
      <c r="H177" s="174"/>
      <c r="I177" s="174"/>
      <c r="J177" s="174"/>
      <c r="K177" s="174"/>
      <c r="L177" s="174"/>
      <c r="M177" s="174"/>
      <c r="N177" s="174"/>
      <c r="O177" s="174"/>
      <c r="P177" s="174"/>
      <c r="Q177" s="174"/>
      <c r="R177" s="174"/>
      <c r="S177" s="174"/>
      <c r="T177" s="174"/>
      <c r="U177" s="174"/>
    </row>
    <row r="178" spans="1:21" ht="32.25" customHeight="1" x14ac:dyDescent="0.35">
      <c r="A178" s="207" t="s">
        <v>58</v>
      </c>
      <c r="B178" s="209"/>
      <c r="C178" s="209"/>
      <c r="D178" s="209"/>
      <c r="E178" s="209"/>
      <c r="F178" s="209"/>
      <c r="G178" s="209"/>
      <c r="H178" s="209"/>
      <c r="I178" s="209"/>
      <c r="J178" s="209"/>
      <c r="K178" s="209"/>
      <c r="L178" s="209"/>
      <c r="M178" s="209"/>
      <c r="N178" s="209"/>
      <c r="O178" s="209"/>
      <c r="P178" s="209"/>
      <c r="Q178" s="209"/>
      <c r="R178" s="209"/>
      <c r="S178" s="209"/>
      <c r="T178" s="209"/>
      <c r="U178" s="209"/>
    </row>
    <row r="179" spans="1:21" ht="5.25" customHeight="1" x14ac:dyDescent="0.35">
      <c r="A179" s="174"/>
      <c r="B179" s="174"/>
      <c r="C179" s="174"/>
      <c r="D179" s="174"/>
      <c r="E179" s="174"/>
      <c r="F179" s="174"/>
      <c r="G179" s="174"/>
      <c r="H179" s="174"/>
      <c r="I179" s="174"/>
      <c r="J179" s="174"/>
      <c r="K179" s="174"/>
      <c r="L179" s="174"/>
      <c r="M179" s="174"/>
      <c r="N179" s="174"/>
      <c r="O179" s="174"/>
      <c r="P179" s="174"/>
      <c r="Q179" s="174"/>
      <c r="R179" s="174"/>
      <c r="S179" s="174"/>
      <c r="T179" s="174"/>
      <c r="U179" s="174"/>
    </row>
    <row r="180" spans="1:21" ht="17.25" x14ac:dyDescent="0.35">
      <c r="A180" s="207" t="s">
        <v>59</v>
      </c>
      <c r="B180" s="209"/>
      <c r="C180" s="209"/>
      <c r="D180" s="209"/>
      <c r="E180" s="209"/>
      <c r="F180" s="209"/>
      <c r="G180" s="209"/>
      <c r="H180" s="209"/>
      <c r="I180" s="209"/>
      <c r="J180" s="209"/>
      <c r="K180" s="209"/>
      <c r="L180" s="209"/>
      <c r="M180" s="209"/>
      <c r="N180" s="209"/>
      <c r="O180" s="209"/>
      <c r="P180" s="209"/>
      <c r="Q180" s="209"/>
      <c r="R180" s="209"/>
      <c r="S180" s="209"/>
      <c r="T180" s="209"/>
      <c r="U180" s="209"/>
    </row>
    <row r="181" spans="1:21" ht="5.25" customHeight="1" x14ac:dyDescent="0.35">
      <c r="A181" s="174"/>
      <c r="B181" s="174"/>
      <c r="C181" s="174"/>
      <c r="D181" s="174"/>
      <c r="E181" s="174"/>
      <c r="F181" s="174"/>
      <c r="G181" s="174"/>
      <c r="H181" s="174"/>
      <c r="I181" s="174"/>
      <c r="J181" s="174"/>
      <c r="K181" s="174"/>
      <c r="L181" s="174"/>
      <c r="M181" s="174"/>
      <c r="N181" s="174"/>
      <c r="O181" s="174"/>
      <c r="P181" s="174"/>
      <c r="Q181" s="174"/>
      <c r="R181" s="174"/>
      <c r="S181" s="174"/>
      <c r="T181" s="174"/>
      <c r="U181" s="174"/>
    </row>
    <row r="182" spans="1:21" ht="17.25" x14ac:dyDescent="0.35">
      <c r="A182" s="207" t="s">
        <v>60</v>
      </c>
      <c r="B182" s="209"/>
      <c r="C182" s="209"/>
      <c r="D182" s="209"/>
      <c r="E182" s="209"/>
      <c r="F182" s="209"/>
      <c r="G182" s="209"/>
      <c r="H182" s="209"/>
      <c r="I182" s="209"/>
      <c r="J182" s="209"/>
      <c r="K182" s="209"/>
      <c r="L182" s="209"/>
      <c r="M182" s="209"/>
      <c r="N182" s="209"/>
      <c r="O182" s="209"/>
      <c r="P182" s="209"/>
      <c r="Q182" s="209"/>
      <c r="R182" s="209"/>
      <c r="S182" s="209"/>
      <c r="T182" s="209"/>
      <c r="U182" s="209"/>
    </row>
    <row r="183" spans="1:21" ht="5.25" customHeight="1" x14ac:dyDescent="0.35">
      <c r="A183" s="174"/>
      <c r="B183" s="174"/>
      <c r="C183" s="174"/>
      <c r="D183" s="174"/>
      <c r="E183" s="174"/>
      <c r="F183" s="174"/>
      <c r="G183" s="174"/>
      <c r="H183" s="174"/>
      <c r="I183" s="174"/>
      <c r="J183" s="174"/>
      <c r="K183" s="174"/>
      <c r="L183" s="174"/>
      <c r="M183" s="174"/>
      <c r="N183" s="174"/>
      <c r="O183" s="174"/>
      <c r="P183" s="174"/>
      <c r="Q183" s="174"/>
      <c r="R183" s="174"/>
      <c r="S183" s="174"/>
      <c r="T183" s="174"/>
      <c r="U183" s="174"/>
    </row>
    <row r="184" spans="1:21" ht="33" customHeight="1" x14ac:dyDescent="0.35">
      <c r="A184" s="207" t="s">
        <v>61</v>
      </c>
      <c r="B184" s="209"/>
      <c r="C184" s="209"/>
      <c r="D184" s="209"/>
      <c r="E184" s="209"/>
      <c r="F184" s="209"/>
      <c r="G184" s="209"/>
      <c r="H184" s="209"/>
      <c r="I184" s="209"/>
      <c r="J184" s="209"/>
      <c r="K184" s="209"/>
      <c r="L184" s="209"/>
      <c r="M184" s="209"/>
      <c r="N184" s="209"/>
      <c r="O184" s="209"/>
      <c r="P184" s="209"/>
      <c r="Q184" s="209"/>
      <c r="R184" s="209"/>
      <c r="S184" s="209"/>
      <c r="T184" s="209"/>
      <c r="U184" s="209"/>
    </row>
    <row r="185" spans="1:21" ht="39.75" customHeight="1" x14ac:dyDescent="0.35">
      <c r="A185" s="210" t="s">
        <v>29</v>
      </c>
      <c r="B185" s="211"/>
      <c r="C185" s="211"/>
      <c r="D185" s="211"/>
      <c r="E185" s="211"/>
      <c r="F185" s="211"/>
      <c r="G185" s="211"/>
      <c r="H185" s="211"/>
      <c r="I185" s="211"/>
      <c r="J185" s="211"/>
      <c r="K185" s="211"/>
      <c r="L185" s="211"/>
      <c r="M185" s="211"/>
      <c r="N185" s="211"/>
      <c r="O185" s="211"/>
      <c r="P185" s="211"/>
      <c r="Q185" s="211"/>
      <c r="R185" s="211"/>
      <c r="S185" s="211"/>
      <c r="T185" s="211"/>
      <c r="U185" s="211"/>
    </row>
    <row r="186" spans="1:21" ht="18" x14ac:dyDescent="0.35">
      <c r="A186" s="181"/>
      <c r="B186" s="174"/>
      <c r="C186" s="174"/>
      <c r="D186" s="174"/>
      <c r="E186" s="174"/>
      <c r="F186" s="174"/>
      <c r="G186" s="174"/>
      <c r="H186" s="174"/>
      <c r="I186" s="174"/>
      <c r="J186" s="174"/>
      <c r="K186" s="174"/>
      <c r="L186" s="174"/>
      <c r="M186" s="174"/>
      <c r="N186" s="174"/>
      <c r="O186" s="174"/>
      <c r="P186" s="174"/>
      <c r="Q186" s="174"/>
      <c r="R186" s="174"/>
      <c r="S186" s="174"/>
      <c r="T186" s="174"/>
      <c r="U186" s="174"/>
    </row>
    <row r="187" spans="1:21" ht="18" x14ac:dyDescent="0.35">
      <c r="A187" s="186" t="s">
        <v>68</v>
      </c>
      <c r="B187" s="187"/>
      <c r="C187" s="187"/>
      <c r="D187" s="187"/>
      <c r="E187" s="187"/>
      <c r="F187" s="187"/>
      <c r="G187" s="187"/>
      <c r="H187" s="187"/>
      <c r="I187" s="187"/>
      <c r="J187" s="187"/>
      <c r="K187" s="187"/>
      <c r="L187" s="187"/>
      <c r="M187" s="187"/>
      <c r="N187" s="187"/>
      <c r="O187" s="187"/>
      <c r="P187" s="187"/>
      <c r="Q187" s="187"/>
      <c r="R187" s="187"/>
      <c r="S187" s="187"/>
      <c r="T187" s="187"/>
      <c r="U187" s="187"/>
    </row>
    <row r="188" spans="1:21" ht="6" customHeight="1" x14ac:dyDescent="0.35">
      <c r="A188" s="174"/>
      <c r="B188" s="174"/>
      <c r="C188" s="174"/>
      <c r="D188" s="174"/>
      <c r="E188" s="174"/>
      <c r="F188" s="174"/>
      <c r="G188" s="174"/>
      <c r="H188" s="174"/>
      <c r="I188" s="174"/>
      <c r="J188" s="174"/>
      <c r="K188" s="174"/>
      <c r="L188" s="174"/>
      <c r="M188" s="174"/>
      <c r="N188" s="174"/>
      <c r="O188" s="174"/>
      <c r="P188" s="174"/>
      <c r="Q188" s="174"/>
      <c r="R188" s="174"/>
      <c r="S188" s="174"/>
      <c r="T188" s="174"/>
      <c r="U188" s="174"/>
    </row>
    <row r="189" spans="1:21" ht="18" x14ac:dyDescent="0.35">
      <c r="A189" s="181" t="s">
        <v>69</v>
      </c>
      <c r="B189" s="174"/>
      <c r="C189" s="174"/>
      <c r="D189" s="174"/>
      <c r="E189" s="174"/>
      <c r="F189" s="174"/>
      <c r="G189" s="174"/>
      <c r="H189" s="174"/>
      <c r="I189" s="174"/>
      <c r="J189" s="174"/>
      <c r="K189" s="174"/>
      <c r="L189" s="174"/>
      <c r="M189" s="174"/>
      <c r="N189" s="174"/>
      <c r="O189" s="174"/>
      <c r="P189" s="174"/>
      <c r="Q189" s="174"/>
      <c r="R189" s="174"/>
      <c r="S189" s="174"/>
      <c r="T189" s="174"/>
      <c r="U189" s="174"/>
    </row>
    <row r="190" spans="1:21" ht="6" customHeight="1" x14ac:dyDescent="0.35">
      <c r="A190" s="174"/>
      <c r="B190" s="174"/>
      <c r="C190" s="174"/>
      <c r="D190" s="174"/>
      <c r="E190" s="174"/>
      <c r="F190" s="174"/>
      <c r="G190" s="174"/>
      <c r="H190" s="174"/>
      <c r="I190" s="174"/>
      <c r="J190" s="174"/>
      <c r="K190" s="174"/>
      <c r="L190" s="174"/>
      <c r="M190" s="174"/>
      <c r="N190" s="174"/>
      <c r="O190" s="174"/>
      <c r="P190" s="174"/>
      <c r="Q190" s="174"/>
      <c r="R190" s="174"/>
      <c r="S190" s="174"/>
      <c r="T190" s="174"/>
      <c r="U190" s="174"/>
    </row>
    <row r="191" spans="1:21" ht="33" customHeight="1" x14ac:dyDescent="0.3">
      <c r="A191" s="212" t="s">
        <v>70</v>
      </c>
      <c r="B191" s="213"/>
      <c r="C191" s="213"/>
      <c r="D191" s="213"/>
      <c r="E191" s="213"/>
      <c r="F191" s="213"/>
      <c r="G191" s="213"/>
      <c r="H191" s="213"/>
      <c r="I191" s="213"/>
      <c r="J191" s="213"/>
      <c r="K191" s="213"/>
      <c r="L191" s="213"/>
      <c r="M191" s="213"/>
      <c r="N191" s="213"/>
      <c r="O191" s="213"/>
      <c r="P191" s="213"/>
      <c r="Q191" s="213"/>
      <c r="R191" s="213"/>
      <c r="S191" s="213"/>
      <c r="T191" s="213"/>
      <c r="U191" s="213"/>
    </row>
    <row r="192" spans="1:21" ht="6" customHeight="1" x14ac:dyDescent="0.35">
      <c r="A192" s="174"/>
      <c r="B192" s="174"/>
      <c r="C192" s="174"/>
      <c r="D192" s="174"/>
      <c r="E192" s="174"/>
      <c r="F192" s="174"/>
      <c r="G192" s="174"/>
      <c r="H192" s="174"/>
      <c r="I192" s="174"/>
      <c r="J192" s="174"/>
      <c r="K192" s="174"/>
      <c r="L192" s="174"/>
      <c r="M192" s="174"/>
      <c r="N192" s="174"/>
      <c r="O192" s="174"/>
      <c r="P192" s="174"/>
      <c r="Q192" s="174"/>
      <c r="R192" s="174"/>
      <c r="S192" s="174"/>
      <c r="T192" s="174"/>
      <c r="U192" s="174"/>
    </row>
    <row r="193" spans="1:21" ht="18" x14ac:dyDescent="0.35">
      <c r="A193" s="181" t="s">
        <v>71</v>
      </c>
      <c r="B193" s="174"/>
      <c r="C193" s="174"/>
      <c r="D193" s="174"/>
      <c r="E193" s="174"/>
      <c r="F193" s="174"/>
      <c r="G193" s="174"/>
      <c r="H193" s="174"/>
      <c r="I193" s="174"/>
      <c r="J193" s="174"/>
      <c r="K193" s="174"/>
      <c r="L193" s="174"/>
      <c r="M193" s="174"/>
      <c r="N193" s="174"/>
      <c r="O193" s="174"/>
      <c r="P193" s="174"/>
      <c r="Q193" s="174"/>
      <c r="R193" s="174"/>
      <c r="S193" s="174"/>
      <c r="T193" s="174"/>
      <c r="U193" s="174"/>
    </row>
    <row r="194" spans="1:21" ht="6" customHeight="1" x14ac:dyDescent="0.35">
      <c r="A194" s="174"/>
      <c r="B194" s="174"/>
      <c r="C194" s="174"/>
      <c r="D194" s="174"/>
      <c r="E194" s="174"/>
      <c r="F194" s="174"/>
      <c r="G194" s="174"/>
      <c r="H194" s="174"/>
      <c r="I194" s="174"/>
      <c r="J194" s="174"/>
      <c r="K194" s="174"/>
      <c r="L194" s="174"/>
      <c r="M194" s="174"/>
      <c r="N194" s="174"/>
      <c r="O194" s="174"/>
      <c r="P194" s="174"/>
      <c r="Q194" s="174"/>
      <c r="R194" s="174"/>
      <c r="S194" s="174"/>
      <c r="T194" s="174"/>
      <c r="U194" s="174"/>
    </row>
    <row r="195" spans="1:21" ht="18" x14ac:dyDescent="0.35">
      <c r="A195" s="181" t="s">
        <v>53</v>
      </c>
      <c r="B195" s="174"/>
      <c r="C195" s="174"/>
      <c r="D195" s="174"/>
      <c r="E195" s="174"/>
      <c r="F195" s="174"/>
      <c r="G195" s="174"/>
      <c r="H195" s="174"/>
      <c r="I195" s="174"/>
      <c r="J195" s="174"/>
      <c r="K195" s="174"/>
      <c r="L195" s="174"/>
      <c r="M195" s="174"/>
      <c r="N195" s="174"/>
      <c r="O195" s="174"/>
      <c r="P195" s="174"/>
      <c r="Q195" s="174"/>
      <c r="R195" s="174"/>
      <c r="S195" s="174"/>
      <c r="T195" s="174"/>
      <c r="U195" s="174"/>
    </row>
    <row r="196" spans="1:21" ht="5.25" customHeight="1" x14ac:dyDescent="0.35">
      <c r="A196" s="174"/>
      <c r="B196" s="174"/>
      <c r="C196" s="174"/>
      <c r="D196" s="174"/>
      <c r="E196" s="174"/>
      <c r="F196" s="174"/>
      <c r="G196" s="174"/>
      <c r="H196" s="174"/>
      <c r="I196" s="174"/>
      <c r="J196" s="174"/>
      <c r="K196" s="174"/>
      <c r="L196" s="174"/>
      <c r="M196" s="174"/>
      <c r="N196" s="174"/>
      <c r="O196" s="174"/>
      <c r="P196" s="174"/>
      <c r="Q196" s="174"/>
      <c r="R196" s="174"/>
      <c r="S196" s="174"/>
      <c r="T196" s="174"/>
      <c r="U196" s="174"/>
    </row>
    <row r="197" spans="1:21" ht="33" customHeight="1" x14ac:dyDescent="0.35">
      <c r="A197" s="207" t="s">
        <v>54</v>
      </c>
      <c r="B197" s="208"/>
      <c r="C197" s="208"/>
      <c r="D197" s="208"/>
      <c r="E197" s="208"/>
      <c r="F197" s="208"/>
      <c r="G197" s="208"/>
      <c r="H197" s="208"/>
      <c r="I197" s="208"/>
      <c r="J197" s="208"/>
      <c r="K197" s="208"/>
      <c r="L197" s="208"/>
      <c r="M197" s="208"/>
      <c r="N197" s="208"/>
      <c r="O197" s="208"/>
      <c r="P197" s="208"/>
      <c r="Q197" s="208"/>
      <c r="R197" s="208"/>
      <c r="S197" s="208"/>
      <c r="T197" s="208"/>
      <c r="U197" s="208"/>
    </row>
    <row r="198" spans="1:21" ht="5.25" customHeight="1" x14ac:dyDescent="0.35">
      <c r="A198" s="174"/>
      <c r="B198" s="174"/>
      <c r="C198" s="174"/>
      <c r="D198" s="174"/>
      <c r="E198" s="174"/>
      <c r="F198" s="174"/>
      <c r="G198" s="174"/>
      <c r="H198" s="174"/>
      <c r="I198" s="174"/>
      <c r="J198" s="174"/>
      <c r="K198" s="174"/>
      <c r="L198" s="174"/>
      <c r="M198" s="174"/>
      <c r="N198" s="174"/>
      <c r="O198" s="174"/>
      <c r="P198" s="174"/>
      <c r="Q198" s="174"/>
      <c r="R198" s="174"/>
      <c r="S198" s="174"/>
      <c r="T198" s="174"/>
      <c r="U198" s="174"/>
    </row>
    <row r="199" spans="1:21" ht="33" customHeight="1" x14ac:dyDescent="0.35">
      <c r="A199" s="207" t="s">
        <v>57</v>
      </c>
      <c r="B199" s="209"/>
      <c r="C199" s="209"/>
      <c r="D199" s="209"/>
      <c r="E199" s="209"/>
      <c r="F199" s="209"/>
      <c r="G199" s="209"/>
      <c r="H199" s="209"/>
      <c r="I199" s="209"/>
      <c r="J199" s="209"/>
      <c r="K199" s="209"/>
      <c r="L199" s="209"/>
      <c r="M199" s="209"/>
      <c r="N199" s="209"/>
      <c r="O199" s="209"/>
      <c r="P199" s="209"/>
      <c r="Q199" s="209"/>
      <c r="R199" s="209"/>
      <c r="S199" s="209"/>
      <c r="T199" s="209"/>
      <c r="U199" s="209"/>
    </row>
    <row r="200" spans="1:21" ht="6" customHeight="1" x14ac:dyDescent="0.35">
      <c r="A200" s="174"/>
      <c r="B200" s="174"/>
      <c r="C200" s="174"/>
      <c r="D200" s="174"/>
      <c r="E200" s="174"/>
      <c r="F200" s="174"/>
      <c r="G200" s="174"/>
      <c r="H200" s="174"/>
      <c r="I200" s="174"/>
      <c r="J200" s="174"/>
      <c r="K200" s="174"/>
      <c r="L200" s="174"/>
      <c r="M200" s="174"/>
      <c r="N200" s="174"/>
      <c r="O200" s="174"/>
      <c r="P200" s="174"/>
      <c r="Q200" s="174"/>
      <c r="R200" s="174"/>
      <c r="S200" s="174"/>
      <c r="T200" s="174"/>
      <c r="U200" s="174"/>
    </row>
    <row r="201" spans="1:21" ht="32.25" customHeight="1" x14ac:dyDescent="0.35">
      <c r="A201" s="207" t="s">
        <v>58</v>
      </c>
      <c r="B201" s="209"/>
      <c r="C201" s="209"/>
      <c r="D201" s="209"/>
      <c r="E201" s="209"/>
      <c r="F201" s="209"/>
      <c r="G201" s="209"/>
      <c r="H201" s="209"/>
      <c r="I201" s="209"/>
      <c r="J201" s="209"/>
      <c r="K201" s="209"/>
      <c r="L201" s="209"/>
      <c r="M201" s="209"/>
      <c r="N201" s="209"/>
      <c r="O201" s="209"/>
      <c r="P201" s="209"/>
      <c r="Q201" s="209"/>
      <c r="R201" s="209"/>
      <c r="S201" s="209"/>
      <c r="T201" s="209"/>
      <c r="U201" s="209"/>
    </row>
    <row r="202" spans="1:21" ht="5.25" customHeight="1" x14ac:dyDescent="0.35">
      <c r="A202" s="174"/>
      <c r="B202" s="174"/>
      <c r="C202" s="174"/>
      <c r="D202" s="174"/>
      <c r="E202" s="174"/>
      <c r="F202" s="174"/>
      <c r="G202" s="174"/>
      <c r="H202" s="174"/>
      <c r="I202" s="174"/>
      <c r="J202" s="174"/>
      <c r="K202" s="174"/>
      <c r="L202" s="174"/>
      <c r="M202" s="174"/>
      <c r="N202" s="174"/>
      <c r="O202" s="174"/>
      <c r="P202" s="174"/>
      <c r="Q202" s="174"/>
      <c r="R202" s="174"/>
      <c r="S202" s="174"/>
      <c r="T202" s="174"/>
      <c r="U202" s="174"/>
    </row>
    <row r="203" spans="1:21" ht="17.25" x14ac:dyDescent="0.35">
      <c r="A203" s="207" t="s">
        <v>59</v>
      </c>
      <c r="B203" s="209"/>
      <c r="C203" s="209"/>
      <c r="D203" s="209"/>
      <c r="E203" s="209"/>
      <c r="F203" s="209"/>
      <c r="G203" s="209"/>
      <c r="H203" s="209"/>
      <c r="I203" s="209"/>
      <c r="J203" s="209"/>
      <c r="K203" s="209"/>
      <c r="L203" s="209"/>
      <c r="M203" s="209"/>
      <c r="N203" s="209"/>
      <c r="O203" s="209"/>
      <c r="P203" s="209"/>
      <c r="Q203" s="209"/>
      <c r="R203" s="209"/>
      <c r="S203" s="209"/>
      <c r="T203" s="209"/>
      <c r="U203" s="209"/>
    </row>
    <row r="204" spans="1:21" ht="5.25" customHeight="1" x14ac:dyDescent="0.35">
      <c r="A204" s="174"/>
      <c r="B204" s="174"/>
      <c r="C204" s="174"/>
      <c r="D204" s="174"/>
      <c r="E204" s="174"/>
      <c r="F204" s="174"/>
      <c r="G204" s="174"/>
      <c r="H204" s="174"/>
      <c r="I204" s="174"/>
      <c r="J204" s="174"/>
      <c r="K204" s="174"/>
      <c r="L204" s="174"/>
      <c r="M204" s="174"/>
      <c r="N204" s="174"/>
      <c r="O204" s="174"/>
      <c r="P204" s="174"/>
      <c r="Q204" s="174"/>
      <c r="R204" s="174"/>
      <c r="S204" s="174"/>
      <c r="T204" s="174"/>
      <c r="U204" s="174"/>
    </row>
    <row r="205" spans="1:21" ht="17.25" x14ac:dyDescent="0.35">
      <c r="A205" s="207" t="s">
        <v>60</v>
      </c>
      <c r="B205" s="209"/>
      <c r="C205" s="209"/>
      <c r="D205" s="209"/>
      <c r="E205" s="209"/>
      <c r="F205" s="209"/>
      <c r="G205" s="209"/>
      <c r="H205" s="209"/>
      <c r="I205" s="209"/>
      <c r="J205" s="209"/>
      <c r="K205" s="209"/>
      <c r="L205" s="209"/>
      <c r="M205" s="209"/>
      <c r="N205" s="209"/>
      <c r="O205" s="209"/>
      <c r="P205" s="209"/>
      <c r="Q205" s="209"/>
      <c r="R205" s="209"/>
      <c r="S205" s="209"/>
      <c r="T205" s="209"/>
      <c r="U205" s="209"/>
    </row>
    <row r="206" spans="1:21" ht="5.25" customHeight="1" x14ac:dyDescent="0.35">
      <c r="A206" s="174"/>
      <c r="B206" s="174"/>
      <c r="C206" s="174"/>
      <c r="D206" s="174"/>
      <c r="E206" s="174"/>
      <c r="F206" s="174"/>
      <c r="G206" s="174"/>
      <c r="H206" s="174"/>
      <c r="I206" s="174"/>
      <c r="J206" s="174"/>
      <c r="K206" s="174"/>
      <c r="L206" s="174"/>
      <c r="M206" s="174"/>
      <c r="N206" s="174"/>
      <c r="O206" s="174"/>
      <c r="P206" s="174"/>
      <c r="Q206" s="174"/>
      <c r="R206" s="174"/>
      <c r="S206" s="174"/>
      <c r="T206" s="174"/>
      <c r="U206" s="174"/>
    </row>
    <row r="207" spans="1:21" ht="33" customHeight="1" x14ac:dyDescent="0.35">
      <c r="A207" s="207" t="s">
        <v>61</v>
      </c>
      <c r="B207" s="209"/>
      <c r="C207" s="209"/>
      <c r="D207" s="209"/>
      <c r="E207" s="209"/>
      <c r="F207" s="209"/>
      <c r="G207" s="209"/>
      <c r="H207" s="209"/>
      <c r="I207" s="209"/>
      <c r="J207" s="209"/>
      <c r="K207" s="209"/>
      <c r="L207" s="209"/>
      <c r="M207" s="209"/>
      <c r="N207" s="209"/>
      <c r="O207" s="209"/>
      <c r="P207" s="209"/>
      <c r="Q207" s="209"/>
      <c r="R207" s="209"/>
      <c r="S207" s="209"/>
      <c r="T207" s="209"/>
      <c r="U207" s="209"/>
    </row>
    <row r="208" spans="1:21" ht="39.75" customHeight="1" x14ac:dyDescent="0.35">
      <c r="A208" s="210" t="s">
        <v>29</v>
      </c>
      <c r="B208" s="211"/>
      <c r="C208" s="211"/>
      <c r="D208" s="211"/>
      <c r="E208" s="211"/>
      <c r="F208" s="211"/>
      <c r="G208" s="211"/>
      <c r="H208" s="211"/>
      <c r="I208" s="211"/>
      <c r="J208" s="211"/>
      <c r="K208" s="211"/>
      <c r="L208" s="211"/>
      <c r="M208" s="211"/>
      <c r="N208" s="211"/>
      <c r="O208" s="211"/>
      <c r="P208" s="211"/>
      <c r="Q208" s="211"/>
      <c r="R208" s="211"/>
      <c r="S208" s="211"/>
      <c r="T208" s="211"/>
      <c r="U208" s="211"/>
    </row>
    <row r="209" spans="1:21" ht="18" x14ac:dyDescent="0.35">
      <c r="A209" s="181"/>
      <c r="B209" s="174"/>
      <c r="C209" s="174"/>
      <c r="D209" s="174"/>
      <c r="E209" s="174"/>
      <c r="F209" s="174"/>
      <c r="G209" s="174"/>
      <c r="H209" s="174"/>
      <c r="I209" s="174"/>
      <c r="J209" s="174"/>
      <c r="K209" s="174"/>
      <c r="L209" s="174"/>
      <c r="M209" s="174"/>
      <c r="N209" s="174"/>
      <c r="O209" s="174"/>
      <c r="P209" s="174"/>
      <c r="Q209" s="174"/>
      <c r="R209" s="174"/>
      <c r="S209" s="174"/>
      <c r="T209" s="174"/>
      <c r="U209" s="174"/>
    </row>
    <row r="210" spans="1:21" ht="18" x14ac:dyDescent="0.35">
      <c r="A210" s="186" t="s">
        <v>72</v>
      </c>
      <c r="B210" s="180"/>
      <c r="C210" s="180"/>
      <c r="D210" s="180"/>
      <c r="E210" s="180"/>
      <c r="F210" s="180"/>
      <c r="G210" s="180"/>
      <c r="H210" s="180"/>
      <c r="I210" s="180"/>
      <c r="J210" s="180"/>
      <c r="K210" s="180"/>
      <c r="L210" s="180"/>
      <c r="M210" s="180"/>
      <c r="N210" s="180"/>
      <c r="O210" s="180"/>
      <c r="P210" s="180"/>
      <c r="Q210" s="180"/>
      <c r="R210" s="180"/>
      <c r="S210" s="180"/>
      <c r="T210" s="180"/>
      <c r="U210" s="180"/>
    </row>
    <row r="211" spans="1:21" ht="7.5" customHeight="1" x14ac:dyDescent="0.35">
      <c r="A211" s="174"/>
      <c r="B211" s="174"/>
      <c r="C211" s="174"/>
      <c r="D211" s="174"/>
      <c r="E211" s="174"/>
      <c r="F211" s="174"/>
      <c r="G211" s="174"/>
      <c r="H211" s="174"/>
      <c r="I211" s="174"/>
      <c r="J211" s="174"/>
      <c r="K211" s="174"/>
      <c r="L211" s="174"/>
      <c r="M211" s="174"/>
      <c r="N211" s="174"/>
      <c r="O211" s="174"/>
      <c r="P211" s="174"/>
      <c r="Q211" s="174"/>
      <c r="R211" s="174"/>
      <c r="S211" s="174"/>
      <c r="T211" s="174"/>
      <c r="U211" s="174"/>
    </row>
    <row r="212" spans="1:21" ht="17.25" x14ac:dyDescent="0.35">
      <c r="A212" s="207" t="s">
        <v>73</v>
      </c>
      <c r="B212" s="208"/>
      <c r="C212" s="208"/>
      <c r="D212" s="208"/>
      <c r="E212" s="208"/>
      <c r="F212" s="208"/>
      <c r="G212" s="208"/>
      <c r="H212" s="208"/>
      <c r="I212" s="208"/>
      <c r="J212" s="208"/>
      <c r="K212" s="208"/>
      <c r="L212" s="208"/>
      <c r="M212" s="208"/>
      <c r="N212" s="208"/>
      <c r="O212" s="208"/>
      <c r="P212" s="208"/>
      <c r="Q212" s="208"/>
      <c r="R212" s="208"/>
      <c r="S212" s="208"/>
      <c r="T212" s="208"/>
      <c r="U212" s="208"/>
    </row>
    <row r="213" spans="1:21" ht="3.75" customHeight="1" x14ac:dyDescent="0.35">
      <c r="A213" s="181"/>
      <c r="B213" s="174"/>
      <c r="C213" s="174"/>
      <c r="D213" s="174"/>
      <c r="E213" s="174"/>
      <c r="F213" s="174"/>
      <c r="G213" s="174"/>
      <c r="H213" s="174"/>
      <c r="I213" s="174"/>
      <c r="J213" s="174"/>
      <c r="K213" s="174"/>
      <c r="L213" s="174"/>
      <c r="M213" s="174"/>
      <c r="N213" s="174"/>
      <c r="O213" s="174"/>
      <c r="P213" s="174"/>
      <c r="Q213" s="174"/>
      <c r="R213" s="174"/>
      <c r="S213" s="174"/>
      <c r="T213" s="174"/>
      <c r="U213" s="174"/>
    </row>
    <row r="214" spans="1:21" ht="17.25" x14ac:dyDescent="0.35">
      <c r="A214" s="207" t="s">
        <v>74</v>
      </c>
      <c r="B214" s="208"/>
      <c r="C214" s="208"/>
      <c r="D214" s="208"/>
      <c r="E214" s="208"/>
      <c r="F214" s="208"/>
      <c r="G214" s="208"/>
      <c r="H214" s="208"/>
      <c r="I214" s="208"/>
      <c r="J214" s="208"/>
      <c r="K214" s="208"/>
      <c r="L214" s="208"/>
      <c r="M214" s="208"/>
      <c r="N214" s="208"/>
      <c r="O214" s="208"/>
      <c r="P214" s="208"/>
      <c r="Q214" s="208"/>
      <c r="R214" s="208"/>
      <c r="S214" s="208"/>
      <c r="T214" s="208"/>
      <c r="U214" s="208"/>
    </row>
    <row r="215" spans="1:21" ht="6" customHeight="1" x14ac:dyDescent="0.35">
      <c r="A215" s="181"/>
      <c r="B215" s="174"/>
      <c r="C215" s="174"/>
      <c r="D215" s="174"/>
      <c r="E215" s="174"/>
      <c r="F215" s="174"/>
      <c r="G215" s="174"/>
      <c r="H215" s="174"/>
      <c r="I215" s="174"/>
      <c r="J215" s="174"/>
      <c r="K215" s="174"/>
      <c r="L215" s="174"/>
      <c r="M215" s="174"/>
      <c r="N215" s="174"/>
      <c r="O215" s="174"/>
      <c r="P215" s="174"/>
      <c r="Q215" s="174"/>
      <c r="R215" s="174"/>
      <c r="S215" s="174"/>
      <c r="T215" s="174"/>
      <c r="U215" s="174"/>
    </row>
    <row r="216" spans="1:21" ht="18" x14ac:dyDescent="0.35">
      <c r="A216" s="181" t="s">
        <v>75</v>
      </c>
      <c r="B216" s="174"/>
      <c r="C216" s="174"/>
      <c r="D216" s="174"/>
      <c r="E216" s="174"/>
      <c r="F216" s="174"/>
      <c r="G216" s="174"/>
      <c r="H216" s="174"/>
      <c r="I216" s="174"/>
      <c r="J216" s="174"/>
      <c r="K216" s="174"/>
      <c r="L216" s="174"/>
      <c r="M216" s="174"/>
      <c r="N216" s="174"/>
      <c r="O216" s="174"/>
      <c r="P216" s="174"/>
      <c r="Q216" s="174"/>
      <c r="R216" s="174"/>
      <c r="S216" s="174"/>
      <c r="T216" s="174"/>
      <c r="U216" s="174"/>
    </row>
    <row r="217" spans="1:21" ht="6" customHeight="1" x14ac:dyDescent="0.35">
      <c r="A217" s="181"/>
      <c r="B217" s="174"/>
      <c r="C217" s="174"/>
      <c r="D217" s="174"/>
      <c r="E217" s="174"/>
      <c r="F217" s="174"/>
      <c r="G217" s="174"/>
      <c r="H217" s="174"/>
      <c r="I217" s="174"/>
      <c r="J217" s="174"/>
      <c r="K217" s="174"/>
      <c r="L217" s="174"/>
      <c r="M217" s="174"/>
      <c r="N217" s="174"/>
      <c r="O217" s="174"/>
      <c r="P217" s="174"/>
      <c r="Q217" s="174"/>
      <c r="R217" s="174"/>
      <c r="S217" s="174"/>
      <c r="T217" s="174"/>
      <c r="U217" s="174"/>
    </row>
    <row r="218" spans="1:21" ht="18" x14ac:dyDescent="0.35">
      <c r="A218" s="181" t="s">
        <v>76</v>
      </c>
      <c r="B218" s="174"/>
      <c r="C218" s="174"/>
      <c r="D218" s="174"/>
      <c r="E218" s="174"/>
      <c r="F218" s="174"/>
      <c r="G218" s="174"/>
      <c r="H218" s="174"/>
      <c r="I218" s="174"/>
      <c r="J218" s="174"/>
      <c r="K218" s="174"/>
      <c r="L218" s="174"/>
      <c r="M218" s="174"/>
      <c r="N218" s="174"/>
      <c r="O218" s="174"/>
      <c r="P218" s="174"/>
      <c r="Q218" s="174"/>
      <c r="R218" s="174"/>
      <c r="S218" s="174"/>
      <c r="T218" s="174"/>
      <c r="U218" s="174"/>
    </row>
    <row r="219" spans="1:21" ht="4.5" customHeight="1" x14ac:dyDescent="0.35">
      <c r="A219" s="174"/>
      <c r="B219" s="174"/>
      <c r="C219" s="174"/>
      <c r="D219" s="174"/>
      <c r="E219" s="174"/>
      <c r="F219" s="174"/>
      <c r="G219" s="174"/>
      <c r="H219" s="174"/>
      <c r="I219" s="174"/>
      <c r="J219" s="174"/>
      <c r="K219" s="174"/>
      <c r="L219" s="174"/>
      <c r="M219" s="174"/>
      <c r="N219" s="174"/>
      <c r="O219" s="174"/>
      <c r="P219" s="174"/>
      <c r="Q219" s="174"/>
      <c r="R219" s="174"/>
      <c r="S219" s="174"/>
      <c r="T219" s="174"/>
      <c r="U219" s="174"/>
    </row>
    <row r="220" spans="1:21" ht="17.25" x14ac:dyDescent="0.35">
      <c r="A220" s="207" t="s">
        <v>77</v>
      </c>
      <c r="B220" s="209"/>
      <c r="C220" s="209"/>
      <c r="D220" s="209"/>
      <c r="E220" s="209"/>
      <c r="F220" s="209"/>
      <c r="G220" s="209"/>
      <c r="H220" s="209"/>
      <c r="I220" s="209"/>
      <c r="J220" s="209"/>
      <c r="K220" s="209"/>
      <c r="L220" s="209"/>
      <c r="M220" s="209"/>
      <c r="N220" s="209"/>
      <c r="O220" s="209"/>
      <c r="P220" s="209"/>
      <c r="Q220" s="209"/>
      <c r="R220" s="209"/>
      <c r="S220" s="209"/>
      <c r="T220" s="209"/>
      <c r="U220" s="209"/>
    </row>
    <row r="221" spans="1:21" ht="3.75" customHeight="1" x14ac:dyDescent="0.35">
      <c r="A221" s="174"/>
      <c r="B221" s="174"/>
      <c r="C221" s="174"/>
      <c r="D221" s="174"/>
      <c r="E221" s="174"/>
      <c r="F221" s="174"/>
      <c r="G221" s="174"/>
      <c r="H221" s="174"/>
      <c r="I221" s="174"/>
      <c r="J221" s="174"/>
      <c r="K221" s="174"/>
      <c r="L221" s="174"/>
      <c r="M221" s="174"/>
      <c r="N221" s="174"/>
      <c r="O221" s="174"/>
      <c r="P221" s="174"/>
      <c r="Q221" s="174"/>
      <c r="R221" s="174"/>
      <c r="S221" s="174"/>
      <c r="T221" s="174"/>
      <c r="U221" s="174"/>
    </row>
    <row r="222" spans="1:21" ht="17.25" x14ac:dyDescent="0.35">
      <c r="A222" s="207" t="s">
        <v>78</v>
      </c>
      <c r="B222" s="209"/>
      <c r="C222" s="209"/>
      <c r="D222" s="209"/>
      <c r="E222" s="209"/>
      <c r="F222" s="209"/>
      <c r="G222" s="209"/>
      <c r="H222" s="209"/>
      <c r="I222" s="209"/>
      <c r="J222" s="209"/>
      <c r="K222" s="209"/>
      <c r="L222" s="209"/>
      <c r="M222" s="209"/>
      <c r="N222" s="209"/>
      <c r="O222" s="209"/>
      <c r="P222" s="209"/>
      <c r="Q222" s="209"/>
      <c r="R222" s="209"/>
      <c r="S222" s="209"/>
      <c r="T222" s="209"/>
      <c r="U222" s="209"/>
    </row>
    <row r="223" spans="1:21" ht="3" customHeight="1" x14ac:dyDescent="0.35">
      <c r="A223" s="174"/>
      <c r="B223" s="174"/>
      <c r="C223" s="174"/>
      <c r="D223" s="174"/>
      <c r="E223" s="174"/>
      <c r="F223" s="174"/>
      <c r="G223" s="174"/>
      <c r="H223" s="174"/>
      <c r="I223" s="174"/>
      <c r="J223" s="174"/>
      <c r="K223" s="174"/>
      <c r="L223" s="174"/>
      <c r="M223" s="174"/>
      <c r="N223" s="174"/>
      <c r="O223" s="174"/>
      <c r="P223" s="174"/>
      <c r="Q223" s="174"/>
      <c r="R223" s="174"/>
      <c r="S223" s="174"/>
      <c r="T223" s="174"/>
      <c r="U223" s="174"/>
    </row>
    <row r="224" spans="1:21" ht="17.25" x14ac:dyDescent="0.35">
      <c r="A224" s="207" t="s">
        <v>79</v>
      </c>
      <c r="B224" s="209"/>
      <c r="C224" s="209"/>
      <c r="D224" s="209"/>
      <c r="E224" s="209"/>
      <c r="F224" s="209"/>
      <c r="G224" s="209"/>
      <c r="H224" s="209"/>
      <c r="I224" s="209"/>
      <c r="J224" s="209"/>
      <c r="K224" s="209"/>
      <c r="L224" s="209"/>
      <c r="M224" s="209"/>
      <c r="N224" s="209"/>
      <c r="O224" s="209"/>
      <c r="P224" s="209"/>
      <c r="Q224" s="209"/>
      <c r="R224" s="209"/>
      <c r="S224" s="209"/>
      <c r="T224" s="209"/>
      <c r="U224" s="209"/>
    </row>
    <row r="225" spans="1:21" ht="6" customHeight="1" x14ac:dyDescent="0.35">
      <c r="A225" s="174"/>
      <c r="B225" s="174"/>
      <c r="C225" s="174"/>
      <c r="D225" s="174"/>
      <c r="E225" s="174"/>
      <c r="F225" s="174"/>
      <c r="G225" s="174"/>
      <c r="H225" s="174"/>
      <c r="I225" s="174"/>
      <c r="J225" s="174"/>
      <c r="K225" s="174"/>
      <c r="L225" s="174"/>
      <c r="M225" s="174"/>
      <c r="N225" s="174"/>
      <c r="O225" s="174"/>
      <c r="P225" s="174"/>
      <c r="Q225" s="174"/>
      <c r="R225" s="174"/>
      <c r="S225" s="174"/>
      <c r="T225" s="174"/>
      <c r="U225" s="174"/>
    </row>
    <row r="226" spans="1:21" ht="17.25" x14ac:dyDescent="0.35">
      <c r="A226" s="207" t="s">
        <v>80</v>
      </c>
      <c r="B226" s="209"/>
      <c r="C226" s="209"/>
      <c r="D226" s="209"/>
      <c r="E226" s="209"/>
      <c r="F226" s="209"/>
      <c r="G226" s="209"/>
      <c r="H226" s="209"/>
      <c r="I226" s="209"/>
      <c r="J226" s="209"/>
      <c r="K226" s="209"/>
      <c r="L226" s="209"/>
      <c r="M226" s="209"/>
      <c r="N226" s="209"/>
      <c r="O226" s="209"/>
      <c r="P226" s="209"/>
      <c r="Q226" s="209"/>
      <c r="R226" s="209"/>
      <c r="S226" s="209"/>
      <c r="T226" s="209"/>
      <c r="U226" s="209"/>
    </row>
    <row r="227" spans="1:21" ht="3.75" customHeight="1" x14ac:dyDescent="0.35">
      <c r="A227" s="181"/>
      <c r="B227" s="174"/>
      <c r="C227" s="174"/>
      <c r="D227" s="174"/>
      <c r="E227" s="174"/>
      <c r="F227" s="174"/>
      <c r="G227" s="174"/>
      <c r="H227" s="174"/>
      <c r="I227" s="174"/>
      <c r="J227" s="174"/>
      <c r="K227" s="174"/>
      <c r="L227" s="174"/>
      <c r="M227" s="174"/>
      <c r="N227" s="174"/>
      <c r="O227" s="174"/>
      <c r="P227" s="174"/>
      <c r="Q227" s="174"/>
      <c r="R227" s="174"/>
      <c r="S227" s="174"/>
      <c r="T227" s="174"/>
      <c r="U227" s="174"/>
    </row>
    <row r="228" spans="1:21" ht="18" x14ac:dyDescent="0.35">
      <c r="A228" s="181" t="s">
        <v>81</v>
      </c>
      <c r="B228" s="174"/>
      <c r="C228" s="174"/>
      <c r="D228" s="174"/>
      <c r="E228" s="174"/>
      <c r="F228" s="174"/>
      <c r="G228" s="174"/>
      <c r="H228" s="174"/>
      <c r="I228" s="174"/>
      <c r="J228" s="174"/>
      <c r="K228" s="174"/>
      <c r="L228" s="174"/>
      <c r="M228" s="174"/>
      <c r="N228" s="174"/>
      <c r="O228" s="174"/>
      <c r="P228" s="174"/>
      <c r="Q228" s="174"/>
      <c r="R228" s="174"/>
      <c r="S228" s="174"/>
      <c r="T228" s="174"/>
      <c r="U228" s="174"/>
    </row>
    <row r="229" spans="1:21" ht="18" x14ac:dyDescent="0.35">
      <c r="A229" s="174"/>
      <c r="B229" s="174"/>
      <c r="C229" s="174"/>
      <c r="D229" s="174"/>
      <c r="E229" s="174"/>
      <c r="F229" s="174"/>
      <c r="G229" s="174"/>
      <c r="H229" s="174"/>
      <c r="I229" s="174"/>
      <c r="J229" s="174"/>
      <c r="K229" s="174"/>
      <c r="L229" s="174"/>
      <c r="M229" s="174"/>
      <c r="N229" s="174"/>
      <c r="O229" s="174"/>
      <c r="P229" s="174"/>
      <c r="Q229" s="174"/>
      <c r="R229" s="174"/>
      <c r="S229" s="174"/>
      <c r="T229" s="174"/>
      <c r="U229" s="174"/>
    </row>
    <row r="230" spans="1:21" ht="18" x14ac:dyDescent="0.35">
      <c r="A230" s="186" t="s">
        <v>82</v>
      </c>
      <c r="B230" s="180"/>
      <c r="C230" s="180"/>
      <c r="D230" s="180"/>
      <c r="E230" s="180"/>
      <c r="F230" s="180"/>
      <c r="G230" s="180"/>
      <c r="H230" s="180"/>
      <c r="I230" s="180"/>
      <c r="J230" s="180"/>
      <c r="K230" s="180"/>
      <c r="L230" s="180"/>
      <c r="M230" s="180"/>
      <c r="N230" s="180"/>
      <c r="O230" s="180"/>
      <c r="P230" s="180"/>
      <c r="Q230" s="180"/>
      <c r="R230" s="180"/>
      <c r="S230" s="180"/>
      <c r="T230" s="180"/>
      <c r="U230" s="180"/>
    </row>
    <row r="231" spans="1:21" ht="7.5" customHeight="1" x14ac:dyDescent="0.35">
      <c r="A231" s="174"/>
      <c r="B231" s="174"/>
      <c r="C231" s="174"/>
      <c r="D231" s="174"/>
      <c r="E231" s="174"/>
      <c r="F231" s="174"/>
      <c r="G231" s="174"/>
      <c r="H231" s="174"/>
      <c r="I231" s="174"/>
      <c r="J231" s="174"/>
      <c r="K231" s="174"/>
      <c r="L231" s="174"/>
      <c r="M231" s="174"/>
      <c r="N231" s="174"/>
      <c r="O231" s="174"/>
      <c r="P231" s="174"/>
      <c r="Q231" s="174"/>
      <c r="R231" s="174"/>
      <c r="S231" s="174"/>
      <c r="T231" s="174"/>
      <c r="U231" s="174"/>
    </row>
    <row r="232" spans="1:21" ht="18" x14ac:dyDescent="0.35">
      <c r="A232" s="181" t="s">
        <v>83</v>
      </c>
      <c r="B232" s="174"/>
      <c r="C232" s="174"/>
      <c r="D232" s="174"/>
      <c r="E232" s="174"/>
      <c r="F232" s="174"/>
      <c r="G232" s="174"/>
      <c r="H232" s="174"/>
      <c r="I232" s="174"/>
      <c r="J232" s="174"/>
      <c r="K232" s="174"/>
      <c r="L232" s="174"/>
      <c r="M232" s="174"/>
      <c r="N232" s="174"/>
      <c r="O232" s="174"/>
      <c r="P232" s="174"/>
      <c r="Q232" s="174"/>
      <c r="R232" s="174"/>
      <c r="S232" s="174"/>
      <c r="T232" s="174"/>
      <c r="U232" s="174"/>
    </row>
    <row r="233" spans="1:21" ht="3.75" customHeight="1" x14ac:dyDescent="0.35">
      <c r="A233" s="181"/>
      <c r="B233" s="174"/>
      <c r="C233" s="174"/>
      <c r="D233" s="174"/>
      <c r="E233" s="174"/>
      <c r="F233" s="174"/>
      <c r="G233" s="174"/>
      <c r="H233" s="174"/>
      <c r="I233" s="174"/>
      <c r="J233" s="174"/>
      <c r="K233" s="174"/>
      <c r="L233" s="174"/>
      <c r="M233" s="174"/>
      <c r="N233" s="174"/>
      <c r="O233" s="174"/>
      <c r="P233" s="174"/>
      <c r="Q233" s="174"/>
      <c r="R233" s="174"/>
      <c r="S233" s="174"/>
      <c r="T233" s="174"/>
      <c r="U233" s="174"/>
    </row>
    <row r="234" spans="1:21" ht="34.5" customHeight="1" x14ac:dyDescent="0.35">
      <c r="A234" s="207" t="s">
        <v>84</v>
      </c>
      <c r="B234" s="208"/>
      <c r="C234" s="208"/>
      <c r="D234" s="208"/>
      <c r="E234" s="208"/>
      <c r="F234" s="208"/>
      <c r="G234" s="208"/>
      <c r="H234" s="208"/>
      <c r="I234" s="208"/>
      <c r="J234" s="208"/>
      <c r="K234" s="208"/>
      <c r="L234" s="208"/>
      <c r="M234" s="208"/>
      <c r="N234" s="208"/>
      <c r="O234" s="208"/>
      <c r="P234" s="208"/>
      <c r="Q234" s="208"/>
      <c r="R234" s="208"/>
      <c r="S234" s="208"/>
      <c r="T234" s="208"/>
      <c r="U234" s="208"/>
    </row>
    <row r="235" spans="1:21" ht="6" customHeight="1" x14ac:dyDescent="0.35">
      <c r="A235" s="181"/>
      <c r="B235" s="174"/>
      <c r="C235" s="174"/>
      <c r="D235" s="174"/>
      <c r="E235" s="174"/>
      <c r="F235" s="174"/>
      <c r="G235" s="174"/>
      <c r="H235" s="174"/>
      <c r="I235" s="174"/>
      <c r="J235" s="174"/>
      <c r="K235" s="174"/>
      <c r="L235" s="174"/>
      <c r="M235" s="174"/>
      <c r="N235" s="174"/>
      <c r="O235" s="174"/>
      <c r="P235" s="174"/>
      <c r="Q235" s="174"/>
      <c r="R235" s="174"/>
      <c r="S235" s="174"/>
      <c r="T235" s="174"/>
      <c r="U235" s="174"/>
    </row>
    <row r="236" spans="1:21" ht="33" customHeight="1" x14ac:dyDescent="0.35">
      <c r="A236" s="207" t="s">
        <v>85</v>
      </c>
      <c r="B236" s="208"/>
      <c r="C236" s="208"/>
      <c r="D236" s="208"/>
      <c r="E236" s="208"/>
      <c r="F236" s="208"/>
      <c r="G236" s="208"/>
      <c r="H236" s="208"/>
      <c r="I236" s="208"/>
      <c r="J236" s="208"/>
      <c r="K236" s="208"/>
      <c r="L236" s="208"/>
      <c r="M236" s="208"/>
      <c r="N236" s="208"/>
      <c r="O236" s="208"/>
      <c r="P236" s="208"/>
      <c r="Q236" s="208"/>
      <c r="R236" s="208"/>
      <c r="S236" s="208"/>
      <c r="T236" s="208"/>
      <c r="U236" s="208"/>
    </row>
    <row r="237" spans="1:21" ht="3.75" customHeight="1" x14ac:dyDescent="0.35">
      <c r="A237" s="174"/>
      <c r="B237" s="174"/>
      <c r="C237" s="174"/>
      <c r="D237" s="174"/>
      <c r="E237" s="174"/>
      <c r="F237" s="174"/>
      <c r="G237" s="174"/>
      <c r="H237" s="174"/>
      <c r="I237" s="174"/>
      <c r="J237" s="174"/>
      <c r="K237" s="174"/>
      <c r="L237" s="174"/>
      <c r="M237" s="174"/>
      <c r="N237" s="174"/>
      <c r="O237" s="174"/>
      <c r="P237" s="174"/>
      <c r="Q237" s="174"/>
      <c r="R237" s="174"/>
      <c r="S237" s="174"/>
      <c r="T237" s="174"/>
      <c r="U237" s="174"/>
    </row>
    <row r="238" spans="1:21" ht="17.25" x14ac:dyDescent="0.35">
      <c r="A238" s="207" t="s">
        <v>86</v>
      </c>
      <c r="B238" s="209"/>
      <c r="C238" s="209"/>
      <c r="D238" s="209"/>
      <c r="E238" s="209"/>
      <c r="F238" s="209"/>
      <c r="G238" s="209"/>
      <c r="H238" s="209"/>
      <c r="I238" s="209"/>
      <c r="J238" s="209"/>
      <c r="K238" s="209"/>
      <c r="L238" s="209"/>
      <c r="M238" s="209"/>
      <c r="N238" s="209"/>
      <c r="O238" s="209"/>
      <c r="P238" s="209"/>
      <c r="Q238" s="209"/>
      <c r="R238" s="209"/>
      <c r="S238" s="209"/>
      <c r="T238" s="209"/>
      <c r="U238" s="209"/>
    </row>
    <row r="239" spans="1:21" ht="3.75" customHeight="1" x14ac:dyDescent="0.35">
      <c r="A239" s="174"/>
      <c r="B239" s="174"/>
      <c r="C239" s="174"/>
      <c r="D239" s="174"/>
      <c r="E239" s="174"/>
      <c r="F239" s="174"/>
      <c r="G239" s="174"/>
      <c r="H239" s="174"/>
      <c r="I239" s="174"/>
      <c r="J239" s="174"/>
      <c r="K239" s="174"/>
      <c r="L239" s="174"/>
      <c r="M239" s="174"/>
      <c r="N239" s="174"/>
      <c r="O239" s="174"/>
      <c r="P239" s="174"/>
      <c r="Q239" s="174"/>
      <c r="R239" s="174"/>
      <c r="S239" s="174"/>
      <c r="T239" s="174"/>
      <c r="U239" s="174"/>
    </row>
    <row r="240" spans="1:21" ht="33.75" customHeight="1" x14ac:dyDescent="0.35">
      <c r="A240" s="207" t="s">
        <v>87</v>
      </c>
      <c r="B240" s="209"/>
      <c r="C240" s="209"/>
      <c r="D240" s="209"/>
      <c r="E240" s="209"/>
      <c r="F240" s="209"/>
      <c r="G240" s="209"/>
      <c r="H240" s="209"/>
      <c r="I240" s="209"/>
      <c r="J240" s="209"/>
      <c r="K240" s="209"/>
      <c r="L240" s="209"/>
      <c r="M240" s="209"/>
      <c r="N240" s="209"/>
      <c r="O240" s="209"/>
      <c r="P240" s="209"/>
      <c r="Q240" s="209"/>
      <c r="R240" s="209"/>
      <c r="S240" s="209"/>
      <c r="T240" s="209"/>
      <c r="U240" s="209"/>
    </row>
  </sheetData>
  <sheetProtection password="C236" sheet="1" objects="1" scenarios="1"/>
  <mergeCells count="82">
    <mergeCell ref="A86:U86"/>
    <mergeCell ref="A104:U104"/>
    <mergeCell ref="A124:U124"/>
    <mergeCell ref="A146:U146"/>
    <mergeCell ref="A174:U174"/>
    <mergeCell ref="A98:U98"/>
    <mergeCell ref="A106:U106"/>
    <mergeCell ref="A108:U108"/>
    <mergeCell ref="A88:U88"/>
    <mergeCell ref="A90:U90"/>
    <mergeCell ref="A92:U92"/>
    <mergeCell ref="A94:U94"/>
    <mergeCell ref="A96:U96"/>
    <mergeCell ref="A112:U112"/>
    <mergeCell ref="A116:U116"/>
    <mergeCell ref="A118:U118"/>
    <mergeCell ref="A226:U226"/>
    <mergeCell ref="A238:U238"/>
    <mergeCell ref="A240:U240"/>
    <mergeCell ref="A220:U220"/>
    <mergeCell ref="A222:U222"/>
    <mergeCell ref="A224:U224"/>
    <mergeCell ref="A236:U236"/>
    <mergeCell ref="A234:U234"/>
    <mergeCell ref="A50:U50"/>
    <mergeCell ref="A52:U52"/>
    <mergeCell ref="A54:U54"/>
    <mergeCell ref="A56:U56"/>
    <mergeCell ref="A21:U21"/>
    <mergeCell ref="A29:U29"/>
    <mergeCell ref="A41:U41"/>
    <mergeCell ref="A42:U42"/>
    <mergeCell ref="A31:U31"/>
    <mergeCell ref="A33:U33"/>
    <mergeCell ref="A35:U35"/>
    <mergeCell ref="A37:U37"/>
    <mergeCell ref="A39:U39"/>
    <mergeCell ref="A58:U58"/>
    <mergeCell ref="A60:U60"/>
    <mergeCell ref="A61:U61"/>
    <mergeCell ref="A69:U69"/>
    <mergeCell ref="A71:U71"/>
    <mergeCell ref="A73:U73"/>
    <mergeCell ref="A75:U75"/>
    <mergeCell ref="A77:U77"/>
    <mergeCell ref="A79:U79"/>
    <mergeCell ref="A80:U80"/>
    <mergeCell ref="A110:U110"/>
    <mergeCell ref="A114:U114"/>
    <mergeCell ref="A158:U158"/>
    <mergeCell ref="A160:U160"/>
    <mergeCell ref="A162:U162"/>
    <mergeCell ref="A126:U126"/>
    <mergeCell ref="A148:U148"/>
    <mergeCell ref="A136:U136"/>
    <mergeCell ref="A138:U138"/>
    <mergeCell ref="A140:U140"/>
    <mergeCell ref="A150:U150"/>
    <mergeCell ref="A152:U152"/>
    <mergeCell ref="A154:U154"/>
    <mergeCell ref="A156:U156"/>
    <mergeCell ref="A134:U134"/>
    <mergeCell ref="A130:U130"/>
    <mergeCell ref="A132:U132"/>
    <mergeCell ref="A128:U128"/>
    <mergeCell ref="A168:U168"/>
    <mergeCell ref="A191:U191"/>
    <mergeCell ref="A199:U199"/>
    <mergeCell ref="A176:U176"/>
    <mergeCell ref="A178:U178"/>
    <mergeCell ref="A201:U201"/>
    <mergeCell ref="A203:U203"/>
    <mergeCell ref="A180:U180"/>
    <mergeCell ref="A182:U182"/>
    <mergeCell ref="A184:U184"/>
    <mergeCell ref="A185:U185"/>
    <mergeCell ref="A197:U197"/>
    <mergeCell ref="A212:U212"/>
    <mergeCell ref="A214:U214"/>
    <mergeCell ref="A205:U205"/>
    <mergeCell ref="A207:U207"/>
    <mergeCell ref="A208:U208"/>
  </mergeCells>
  <pageMargins left="0.7" right="0.7" top="0.75" bottom="0.75" header="0.3" footer="0.3"/>
  <pageSetup paperSize="9" scale="38" orientation="portrait" r:id="rId1"/>
  <rowBreaks count="1" manualBreakCount="1">
    <brk id="11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206"/>
  <sheetViews>
    <sheetView zoomScale="90" zoomScaleNormal="90" workbookViewId="0">
      <selection activeCell="A11" sqref="A11"/>
    </sheetView>
  </sheetViews>
  <sheetFormatPr defaultRowHeight="16.5" x14ac:dyDescent="0.3"/>
  <cols>
    <col min="1" max="1" width="32.42578125" style="10" customWidth="1"/>
    <col min="2" max="2" width="20.42578125" style="10" customWidth="1"/>
    <col min="3" max="3" width="21.42578125" style="10" customWidth="1"/>
    <col min="4" max="4" width="24.5703125" style="10" customWidth="1"/>
    <col min="5" max="5" width="21.28515625" style="10" customWidth="1"/>
    <col min="6" max="12" width="16.7109375" style="10" customWidth="1"/>
    <col min="13" max="13" width="67.42578125" style="10" customWidth="1"/>
    <col min="14" max="16384" width="9.140625" style="10"/>
  </cols>
  <sheetData>
    <row r="1" spans="1:13" s="43" customFormat="1" ht="24.95" customHeight="1" x14ac:dyDescent="0.25">
      <c r="A1" s="269" t="s">
        <v>326</v>
      </c>
      <c r="B1" s="269"/>
      <c r="C1" s="269"/>
    </row>
    <row r="3" spans="1:13" ht="33" x14ac:dyDescent="0.3">
      <c r="A3" s="15" t="s">
        <v>327</v>
      </c>
      <c r="B3" s="15" t="s">
        <v>328</v>
      </c>
      <c r="C3" s="15" t="s">
        <v>329</v>
      </c>
    </row>
    <row r="4" spans="1:13" x14ac:dyDescent="0.3">
      <c r="A4" s="132" t="s">
        <v>466</v>
      </c>
      <c r="B4" s="132" t="s">
        <v>439</v>
      </c>
      <c r="C4" s="133">
        <v>80</v>
      </c>
    </row>
    <row r="5" spans="1:13" ht="33" x14ac:dyDescent="0.3">
      <c r="A5" s="132" t="s">
        <v>479</v>
      </c>
      <c r="B5" s="132" t="s">
        <v>439</v>
      </c>
      <c r="C5" s="133">
        <v>20</v>
      </c>
    </row>
    <row r="6" spans="1:13" x14ac:dyDescent="0.3">
      <c r="A6" s="132" t="s">
        <v>472</v>
      </c>
      <c r="B6" s="132" t="s">
        <v>439</v>
      </c>
      <c r="C6" s="133">
        <v>60</v>
      </c>
    </row>
    <row r="7" spans="1:13" x14ac:dyDescent="0.3">
      <c r="A7" s="132" t="s">
        <v>470</v>
      </c>
      <c r="B7" s="132" t="s">
        <v>439</v>
      </c>
      <c r="C7" s="133">
        <v>150</v>
      </c>
    </row>
    <row r="8" spans="1:13" x14ac:dyDescent="0.3">
      <c r="A8" s="132" t="s">
        <v>475</v>
      </c>
      <c r="B8" s="132" t="s">
        <v>439</v>
      </c>
      <c r="C8" s="133">
        <v>40</v>
      </c>
    </row>
    <row r="9" spans="1:13" ht="33" x14ac:dyDescent="0.3">
      <c r="A9" s="132" t="s">
        <v>482</v>
      </c>
      <c r="B9" s="132" t="s">
        <v>439</v>
      </c>
      <c r="C9" s="133">
        <v>56</v>
      </c>
    </row>
    <row r="10" spans="1:13" x14ac:dyDescent="0.3">
      <c r="A10" s="132" t="s">
        <v>477</v>
      </c>
      <c r="B10" s="132" t="s">
        <v>439</v>
      </c>
      <c r="C10" s="133">
        <v>179</v>
      </c>
    </row>
    <row r="11" spans="1:13" x14ac:dyDescent="0.3">
      <c r="A11" s="132"/>
      <c r="B11" s="132"/>
      <c r="C11" s="133"/>
    </row>
    <row r="12" spans="1:13" x14ac:dyDescent="0.3">
      <c r="A12" s="132"/>
      <c r="B12" s="132"/>
      <c r="C12" s="133"/>
    </row>
    <row r="13" spans="1:13" x14ac:dyDescent="0.3">
      <c r="A13" s="145"/>
      <c r="B13" s="132"/>
      <c r="C13" s="146"/>
    </row>
    <row r="14" spans="1:13" x14ac:dyDescent="0.3">
      <c r="A14" s="140" t="s">
        <v>290</v>
      </c>
      <c r="B14" s="141"/>
      <c r="C14" s="150"/>
      <c r="D14" s="68"/>
      <c r="E14" s="21"/>
      <c r="F14" s="21"/>
      <c r="G14" s="21"/>
      <c r="H14" s="21"/>
    </row>
    <row r="16" spans="1:13" x14ac:dyDescent="0.3">
      <c r="A16" s="272" t="s">
        <v>331</v>
      </c>
      <c r="B16" s="275"/>
      <c r="C16" s="275"/>
      <c r="D16" s="275"/>
      <c r="E16" s="275"/>
      <c r="F16" s="275"/>
      <c r="G16" s="275"/>
      <c r="H16" s="275"/>
      <c r="I16" s="275"/>
      <c r="J16" s="275"/>
      <c r="K16" s="275"/>
      <c r="L16" s="275"/>
      <c r="M16" s="276"/>
    </row>
    <row r="17" spans="1:13" ht="66" x14ac:dyDescent="0.3">
      <c r="A17" s="15" t="s">
        <v>316</v>
      </c>
      <c r="B17" s="15" t="s">
        <v>261</v>
      </c>
      <c r="C17" s="15" t="s">
        <v>146</v>
      </c>
      <c r="D17" s="15" t="s">
        <v>194</v>
      </c>
      <c r="E17" s="15" t="s">
        <v>204</v>
      </c>
      <c r="F17" s="159" t="s">
        <v>317</v>
      </c>
      <c r="G17" s="159" t="s">
        <v>318</v>
      </c>
      <c r="H17" s="159" t="s">
        <v>319</v>
      </c>
      <c r="I17" s="159" t="s">
        <v>320</v>
      </c>
      <c r="J17" s="159" t="s">
        <v>321</v>
      </c>
      <c r="K17" s="159" t="s">
        <v>322</v>
      </c>
      <c r="L17" s="159" t="s">
        <v>323</v>
      </c>
      <c r="M17" s="149" t="s">
        <v>218</v>
      </c>
    </row>
    <row r="18" spans="1:13" x14ac:dyDescent="0.3">
      <c r="A18" s="132">
        <v>1</v>
      </c>
      <c r="B18" s="132"/>
      <c r="C18" s="135"/>
      <c r="D18" s="133"/>
      <c r="E18" s="136"/>
      <c r="F18" s="132"/>
      <c r="G18" s="132"/>
      <c r="H18" s="132"/>
      <c r="I18" s="132"/>
      <c r="J18" s="132"/>
      <c r="K18" s="132"/>
      <c r="L18" s="132"/>
      <c r="M18" s="135"/>
    </row>
    <row r="19" spans="1:13" ht="15.75" customHeight="1" x14ac:dyDescent="0.3">
      <c r="A19" s="132">
        <v>2</v>
      </c>
      <c r="B19" s="132"/>
      <c r="C19" s="153"/>
      <c r="D19" s="133"/>
      <c r="E19" s="136"/>
      <c r="F19" s="132"/>
      <c r="G19" s="132"/>
      <c r="H19" s="132"/>
      <c r="I19" s="132"/>
      <c r="J19" s="132"/>
      <c r="K19" s="132"/>
      <c r="L19" s="132"/>
      <c r="M19" s="135"/>
    </row>
    <row r="20" spans="1:13" x14ac:dyDescent="0.3">
      <c r="A20" s="132">
        <v>3</v>
      </c>
      <c r="B20" s="132"/>
      <c r="C20" s="153"/>
      <c r="D20" s="133"/>
      <c r="E20" s="136"/>
      <c r="F20" s="132"/>
      <c r="G20" s="132"/>
      <c r="H20" s="132"/>
      <c r="I20" s="132"/>
      <c r="J20" s="132"/>
      <c r="K20" s="132"/>
      <c r="L20" s="132"/>
      <c r="M20" s="135"/>
    </row>
    <row r="21" spans="1:13" x14ac:dyDescent="0.3">
      <c r="A21" s="132">
        <v>4</v>
      </c>
      <c r="B21" s="132"/>
      <c r="C21" s="153"/>
      <c r="D21" s="133"/>
      <c r="E21" s="136"/>
      <c r="F21" s="132"/>
      <c r="G21" s="132"/>
      <c r="H21" s="132"/>
      <c r="I21" s="132"/>
      <c r="J21" s="132"/>
      <c r="K21" s="132"/>
      <c r="L21" s="132"/>
      <c r="M21" s="135"/>
    </row>
    <row r="22" spans="1:13" x14ac:dyDescent="0.3">
      <c r="A22" s="132">
        <v>5</v>
      </c>
      <c r="B22" s="132"/>
      <c r="C22" s="153"/>
      <c r="D22" s="133"/>
      <c r="E22" s="136"/>
      <c r="F22" s="132"/>
      <c r="G22" s="132"/>
      <c r="H22" s="132"/>
      <c r="I22" s="132"/>
      <c r="J22" s="132"/>
      <c r="K22" s="132"/>
      <c r="L22" s="132"/>
      <c r="M22" s="135"/>
    </row>
    <row r="23" spans="1:13" x14ac:dyDescent="0.3">
      <c r="A23" s="132">
        <v>6</v>
      </c>
      <c r="B23" s="132"/>
      <c r="C23" s="153"/>
      <c r="D23" s="133"/>
      <c r="E23" s="136"/>
      <c r="F23" s="132"/>
      <c r="G23" s="132"/>
      <c r="H23" s="132"/>
      <c r="I23" s="132"/>
      <c r="J23" s="132"/>
      <c r="K23" s="132"/>
      <c r="L23" s="132"/>
      <c r="M23" s="135"/>
    </row>
    <row r="24" spans="1:13" x14ac:dyDescent="0.3">
      <c r="A24" s="132">
        <v>7</v>
      </c>
      <c r="B24" s="132"/>
      <c r="C24" s="153"/>
      <c r="D24" s="133"/>
      <c r="E24" s="136"/>
      <c r="F24" s="132"/>
      <c r="G24" s="132"/>
      <c r="H24" s="132"/>
      <c r="I24" s="132"/>
      <c r="J24" s="132"/>
      <c r="K24" s="132"/>
      <c r="L24" s="132"/>
      <c r="M24" s="135"/>
    </row>
    <row r="25" spans="1:13" x14ac:dyDescent="0.3">
      <c r="A25" s="132">
        <v>8</v>
      </c>
      <c r="B25" s="132"/>
      <c r="C25" s="153"/>
      <c r="D25" s="133"/>
      <c r="E25" s="136"/>
      <c r="F25" s="132"/>
      <c r="G25" s="132"/>
      <c r="H25" s="132"/>
      <c r="I25" s="132"/>
      <c r="J25" s="132"/>
      <c r="K25" s="132"/>
      <c r="L25" s="132"/>
      <c r="M25" s="135"/>
    </row>
    <row r="26" spans="1:13" x14ac:dyDescent="0.3">
      <c r="A26" s="132">
        <v>9</v>
      </c>
      <c r="B26" s="132"/>
      <c r="C26" s="153"/>
      <c r="D26" s="133"/>
      <c r="E26" s="136"/>
      <c r="F26" s="132"/>
      <c r="G26" s="132"/>
      <c r="H26" s="132"/>
      <c r="I26" s="132"/>
      <c r="J26" s="132"/>
      <c r="K26" s="132"/>
      <c r="L26" s="132"/>
      <c r="M26" s="135"/>
    </row>
    <row r="27" spans="1:13" x14ac:dyDescent="0.3">
      <c r="A27" s="132">
        <v>10</v>
      </c>
      <c r="B27" s="132"/>
      <c r="C27" s="153"/>
      <c r="D27" s="133"/>
      <c r="E27" s="136"/>
      <c r="F27" s="132"/>
      <c r="G27" s="132"/>
      <c r="H27" s="132"/>
      <c r="I27" s="132"/>
      <c r="J27" s="132"/>
      <c r="K27" s="132"/>
      <c r="L27" s="132"/>
      <c r="M27" s="135"/>
    </row>
    <row r="28" spans="1:13" x14ac:dyDescent="0.3">
      <c r="A28" s="132">
        <v>11</v>
      </c>
      <c r="B28" s="132"/>
      <c r="C28" s="153"/>
      <c r="D28" s="133"/>
      <c r="E28" s="136"/>
      <c r="F28" s="132"/>
      <c r="G28" s="132"/>
      <c r="H28" s="132"/>
      <c r="I28" s="132"/>
      <c r="J28" s="132"/>
      <c r="K28" s="132"/>
      <c r="L28" s="132"/>
      <c r="M28" s="135"/>
    </row>
    <row r="29" spans="1:13" x14ac:dyDescent="0.3">
      <c r="A29" s="132">
        <v>12</v>
      </c>
      <c r="B29" s="132"/>
      <c r="C29" s="153"/>
      <c r="D29" s="133"/>
      <c r="E29" s="136"/>
      <c r="F29" s="132"/>
      <c r="G29" s="132"/>
      <c r="H29" s="132"/>
      <c r="I29" s="132"/>
      <c r="J29" s="132"/>
      <c r="K29" s="132"/>
      <c r="L29" s="132"/>
      <c r="M29" s="135"/>
    </row>
    <row r="30" spans="1:13" x14ac:dyDescent="0.3">
      <c r="A30" s="132">
        <v>13</v>
      </c>
      <c r="B30" s="132"/>
      <c r="C30" s="153"/>
      <c r="D30" s="133"/>
      <c r="E30" s="136"/>
      <c r="F30" s="132"/>
      <c r="G30" s="132"/>
      <c r="H30" s="132"/>
      <c r="I30" s="132"/>
      <c r="J30" s="132"/>
      <c r="K30" s="132"/>
      <c r="L30" s="132"/>
      <c r="M30" s="135"/>
    </row>
    <row r="31" spans="1:13" x14ac:dyDescent="0.3">
      <c r="A31" s="132">
        <v>14</v>
      </c>
      <c r="B31" s="132"/>
      <c r="C31" s="153"/>
      <c r="D31" s="133"/>
      <c r="E31" s="136"/>
      <c r="F31" s="132"/>
      <c r="G31" s="132"/>
      <c r="H31" s="132"/>
      <c r="I31" s="132"/>
      <c r="J31" s="132"/>
      <c r="K31" s="132"/>
      <c r="L31" s="132"/>
      <c r="M31" s="135"/>
    </row>
    <row r="32" spans="1:13" x14ac:dyDescent="0.3">
      <c r="A32" s="132">
        <v>15</v>
      </c>
      <c r="B32" s="132"/>
      <c r="C32" s="153"/>
      <c r="D32" s="133"/>
      <c r="E32" s="136"/>
      <c r="F32" s="132"/>
      <c r="G32" s="132"/>
      <c r="H32" s="132"/>
      <c r="I32" s="132"/>
      <c r="J32" s="132"/>
      <c r="K32" s="132"/>
      <c r="L32" s="132"/>
      <c r="M32" s="135"/>
    </row>
    <row r="33" spans="1:13" x14ac:dyDescent="0.3">
      <c r="A33" s="132">
        <v>16</v>
      </c>
      <c r="B33" s="132"/>
      <c r="C33" s="153"/>
      <c r="D33" s="133"/>
      <c r="E33" s="136"/>
      <c r="F33" s="132"/>
      <c r="G33" s="132"/>
      <c r="H33" s="132"/>
      <c r="I33" s="132"/>
      <c r="J33" s="132"/>
      <c r="K33" s="132"/>
      <c r="L33" s="132"/>
      <c r="M33" s="135"/>
    </row>
    <row r="34" spans="1:13" x14ac:dyDescent="0.3">
      <c r="A34" s="132">
        <v>17</v>
      </c>
      <c r="B34" s="132"/>
      <c r="C34" s="153"/>
      <c r="D34" s="133"/>
      <c r="E34" s="136"/>
      <c r="F34" s="132"/>
      <c r="G34" s="132"/>
      <c r="H34" s="132"/>
      <c r="I34" s="132"/>
      <c r="J34" s="132"/>
      <c r="K34" s="132"/>
      <c r="L34" s="132"/>
      <c r="M34" s="135"/>
    </row>
    <row r="35" spans="1:13" x14ac:dyDescent="0.3">
      <c r="A35" s="132">
        <v>18</v>
      </c>
      <c r="B35" s="132"/>
      <c r="C35" s="153"/>
      <c r="D35" s="133"/>
      <c r="E35" s="136"/>
      <c r="F35" s="132"/>
      <c r="G35" s="132"/>
      <c r="H35" s="132"/>
      <c r="I35" s="132"/>
      <c r="J35" s="132"/>
      <c r="K35" s="132"/>
      <c r="L35" s="132"/>
      <c r="M35" s="135"/>
    </row>
    <row r="36" spans="1:13" x14ac:dyDescent="0.3">
      <c r="A36" s="132">
        <v>19</v>
      </c>
      <c r="B36" s="132"/>
      <c r="C36" s="153"/>
      <c r="D36" s="133"/>
      <c r="E36" s="136"/>
      <c r="F36" s="132"/>
      <c r="G36" s="132"/>
      <c r="H36" s="132"/>
      <c r="I36" s="132"/>
      <c r="J36" s="132"/>
      <c r="K36" s="132"/>
      <c r="L36" s="132"/>
      <c r="M36" s="135"/>
    </row>
    <row r="37" spans="1:13" x14ac:dyDescent="0.3">
      <c r="A37" s="132">
        <v>20</v>
      </c>
      <c r="B37" s="132"/>
      <c r="C37" s="153"/>
      <c r="D37" s="133"/>
      <c r="E37" s="136"/>
      <c r="F37" s="132"/>
      <c r="G37" s="132"/>
      <c r="H37" s="132"/>
      <c r="I37" s="132"/>
      <c r="J37" s="132"/>
      <c r="K37" s="132"/>
      <c r="L37" s="132"/>
      <c r="M37" s="135"/>
    </row>
    <row r="38" spans="1:13" x14ac:dyDescent="0.3">
      <c r="A38" s="132">
        <v>21</v>
      </c>
      <c r="B38" s="132"/>
      <c r="C38" s="153"/>
      <c r="D38" s="133"/>
      <c r="E38" s="136"/>
      <c r="F38" s="132"/>
      <c r="G38" s="132"/>
      <c r="H38" s="132"/>
      <c r="I38" s="132"/>
      <c r="J38" s="132"/>
      <c r="K38" s="132"/>
      <c r="L38" s="132"/>
      <c r="M38" s="135"/>
    </row>
    <row r="39" spans="1:13" x14ac:dyDescent="0.3">
      <c r="A39" s="132">
        <v>22</v>
      </c>
      <c r="B39" s="132"/>
      <c r="C39" s="153"/>
      <c r="D39" s="133"/>
      <c r="E39" s="136"/>
      <c r="F39" s="132"/>
      <c r="G39" s="132"/>
      <c r="H39" s="132"/>
      <c r="I39" s="132"/>
      <c r="J39" s="132"/>
      <c r="K39" s="132"/>
      <c r="L39" s="132"/>
      <c r="M39" s="135"/>
    </row>
    <row r="40" spans="1:13" x14ac:dyDescent="0.3">
      <c r="A40" s="132">
        <v>23</v>
      </c>
      <c r="B40" s="132"/>
      <c r="C40" s="153"/>
      <c r="D40" s="133"/>
      <c r="E40" s="136"/>
      <c r="F40" s="132"/>
      <c r="G40" s="132"/>
      <c r="H40" s="132"/>
      <c r="I40" s="132"/>
      <c r="J40" s="132"/>
      <c r="K40" s="132"/>
      <c r="L40" s="132"/>
      <c r="M40" s="135"/>
    </row>
    <row r="41" spans="1:13" x14ac:dyDescent="0.3">
      <c r="A41" s="132">
        <v>24</v>
      </c>
      <c r="B41" s="132"/>
      <c r="C41" s="153"/>
      <c r="D41" s="133"/>
      <c r="E41" s="136"/>
      <c r="F41" s="132"/>
      <c r="G41" s="132"/>
      <c r="H41" s="132"/>
      <c r="I41" s="132"/>
      <c r="J41" s="132"/>
      <c r="K41" s="132"/>
      <c r="L41" s="132"/>
      <c r="M41" s="135"/>
    </row>
    <row r="42" spans="1:13" x14ac:dyDescent="0.3">
      <c r="A42" s="132">
        <v>25</v>
      </c>
      <c r="B42" s="132"/>
      <c r="C42" s="153"/>
      <c r="D42" s="133"/>
      <c r="E42" s="136"/>
      <c r="F42" s="132"/>
      <c r="G42" s="132"/>
      <c r="H42" s="132"/>
      <c r="I42" s="132"/>
      <c r="J42" s="132"/>
      <c r="K42" s="132"/>
      <c r="L42" s="132"/>
      <c r="M42" s="135"/>
    </row>
    <row r="43" spans="1:13" x14ac:dyDescent="0.3">
      <c r="A43" s="132">
        <v>26</v>
      </c>
      <c r="B43" s="132"/>
      <c r="C43" s="153"/>
      <c r="D43" s="133"/>
      <c r="E43" s="136"/>
      <c r="F43" s="132"/>
      <c r="G43" s="132"/>
      <c r="H43" s="132"/>
      <c r="I43" s="132"/>
      <c r="J43" s="132"/>
      <c r="K43" s="132"/>
      <c r="L43" s="132"/>
      <c r="M43" s="135"/>
    </row>
    <row r="44" spans="1:13" x14ac:dyDescent="0.3">
      <c r="A44" s="132">
        <v>27</v>
      </c>
      <c r="B44" s="132"/>
      <c r="C44" s="153"/>
      <c r="D44" s="133"/>
      <c r="E44" s="136"/>
      <c r="F44" s="132"/>
      <c r="G44" s="132"/>
      <c r="H44" s="132"/>
      <c r="I44" s="132"/>
      <c r="J44" s="132"/>
      <c r="K44" s="132"/>
      <c r="L44" s="132"/>
      <c r="M44" s="135"/>
    </row>
    <row r="45" spans="1:13" x14ac:dyDescent="0.3">
      <c r="A45" s="132">
        <v>28</v>
      </c>
      <c r="B45" s="132"/>
      <c r="C45" s="153"/>
      <c r="D45" s="133"/>
      <c r="E45" s="136"/>
      <c r="F45" s="132"/>
      <c r="G45" s="132"/>
      <c r="H45" s="132"/>
      <c r="I45" s="132"/>
      <c r="J45" s="132"/>
      <c r="K45" s="132"/>
      <c r="L45" s="132"/>
      <c r="M45" s="135"/>
    </row>
    <row r="46" spans="1:13" x14ac:dyDescent="0.3">
      <c r="A46" s="132">
        <v>29</v>
      </c>
      <c r="B46" s="132"/>
      <c r="C46" s="153"/>
      <c r="D46" s="133"/>
      <c r="E46" s="136"/>
      <c r="F46" s="132"/>
      <c r="G46" s="132"/>
      <c r="H46" s="132"/>
      <c r="I46" s="132"/>
      <c r="J46" s="132"/>
      <c r="K46" s="132"/>
      <c r="L46" s="132"/>
      <c r="M46" s="135"/>
    </row>
    <row r="47" spans="1:13" x14ac:dyDescent="0.3">
      <c r="A47" s="132">
        <v>30</v>
      </c>
      <c r="B47" s="132"/>
      <c r="C47" s="153"/>
      <c r="D47" s="133"/>
      <c r="E47" s="136"/>
      <c r="F47" s="132"/>
      <c r="G47" s="132"/>
      <c r="H47" s="132"/>
      <c r="I47" s="132"/>
      <c r="J47" s="132"/>
      <c r="K47" s="132"/>
      <c r="L47" s="132"/>
      <c r="M47" s="135"/>
    </row>
    <row r="48" spans="1:13" x14ac:dyDescent="0.3">
      <c r="A48" s="132">
        <v>31</v>
      </c>
      <c r="B48" s="132"/>
      <c r="C48" s="153"/>
      <c r="D48" s="133"/>
      <c r="E48" s="136"/>
      <c r="F48" s="132"/>
      <c r="G48" s="132"/>
      <c r="H48" s="132"/>
      <c r="I48" s="132"/>
      <c r="J48" s="132"/>
      <c r="K48" s="132"/>
      <c r="L48" s="132"/>
      <c r="M48" s="135"/>
    </row>
    <row r="49" spans="1:13" x14ac:dyDescent="0.3">
      <c r="A49" s="132">
        <v>32</v>
      </c>
      <c r="B49" s="132"/>
      <c r="C49" s="153"/>
      <c r="D49" s="133"/>
      <c r="E49" s="136"/>
      <c r="F49" s="132"/>
      <c r="G49" s="132"/>
      <c r="H49" s="132"/>
      <c r="I49" s="132"/>
      <c r="J49" s="132"/>
      <c r="K49" s="132"/>
      <c r="L49" s="132"/>
      <c r="M49" s="135"/>
    </row>
    <row r="50" spans="1:13" x14ac:dyDescent="0.3">
      <c r="A50" s="132">
        <v>33</v>
      </c>
      <c r="B50" s="132"/>
      <c r="C50" s="153"/>
      <c r="D50" s="133"/>
      <c r="E50" s="136"/>
      <c r="F50" s="132"/>
      <c r="G50" s="132"/>
      <c r="H50" s="132"/>
      <c r="I50" s="132"/>
      <c r="J50" s="132"/>
      <c r="K50" s="132"/>
      <c r="L50" s="132"/>
      <c r="M50" s="135"/>
    </row>
    <row r="51" spans="1:13" x14ac:dyDescent="0.3">
      <c r="A51" s="132">
        <v>34</v>
      </c>
      <c r="B51" s="132"/>
      <c r="C51" s="153"/>
      <c r="D51" s="133"/>
      <c r="E51" s="136"/>
      <c r="F51" s="132"/>
      <c r="G51" s="132"/>
      <c r="H51" s="132"/>
      <c r="I51" s="132"/>
      <c r="J51" s="132"/>
      <c r="K51" s="132"/>
      <c r="L51" s="132"/>
      <c r="M51" s="135"/>
    </row>
    <row r="52" spans="1:13" x14ac:dyDescent="0.3">
      <c r="A52" s="132">
        <v>35</v>
      </c>
      <c r="B52" s="132"/>
      <c r="C52" s="153"/>
      <c r="D52" s="133"/>
      <c r="E52" s="136"/>
      <c r="F52" s="132"/>
      <c r="G52" s="132"/>
      <c r="H52" s="132"/>
      <c r="I52" s="132"/>
      <c r="J52" s="132"/>
      <c r="K52" s="132"/>
      <c r="L52" s="132"/>
      <c r="M52" s="135"/>
    </row>
    <row r="53" spans="1:13" x14ac:dyDescent="0.3">
      <c r="A53" s="132">
        <v>36</v>
      </c>
      <c r="B53" s="132"/>
      <c r="C53" s="153"/>
      <c r="D53" s="133"/>
      <c r="E53" s="136"/>
      <c r="F53" s="132"/>
      <c r="G53" s="132"/>
      <c r="H53" s="132"/>
      <c r="I53" s="132"/>
      <c r="J53" s="132"/>
      <c r="K53" s="132"/>
      <c r="L53" s="132"/>
      <c r="M53" s="135"/>
    </row>
    <row r="54" spans="1:13" x14ac:dyDescent="0.3">
      <c r="A54" s="132">
        <v>37</v>
      </c>
      <c r="B54" s="132"/>
      <c r="C54" s="153"/>
      <c r="D54" s="133"/>
      <c r="E54" s="136"/>
      <c r="F54" s="132"/>
      <c r="G54" s="132"/>
      <c r="H54" s="132"/>
      <c r="I54" s="132"/>
      <c r="J54" s="132"/>
      <c r="K54" s="132"/>
      <c r="L54" s="132"/>
      <c r="M54" s="135"/>
    </row>
    <row r="55" spans="1:13" x14ac:dyDescent="0.3">
      <c r="A55" s="132">
        <v>38</v>
      </c>
      <c r="B55" s="132"/>
      <c r="C55" s="153"/>
      <c r="D55" s="133"/>
      <c r="E55" s="136"/>
      <c r="F55" s="132"/>
      <c r="G55" s="132"/>
      <c r="H55" s="132"/>
      <c r="I55" s="132"/>
      <c r="J55" s="132"/>
      <c r="K55" s="132"/>
      <c r="L55" s="132"/>
      <c r="M55" s="135"/>
    </row>
    <row r="56" spans="1:13" x14ac:dyDescent="0.3">
      <c r="A56" s="132">
        <v>39</v>
      </c>
      <c r="B56" s="132"/>
      <c r="C56" s="153"/>
      <c r="D56" s="133"/>
      <c r="E56" s="136"/>
      <c r="F56" s="132"/>
      <c r="G56" s="132"/>
      <c r="H56" s="132"/>
      <c r="I56" s="132"/>
      <c r="J56" s="132"/>
      <c r="K56" s="132"/>
      <c r="L56" s="132"/>
      <c r="M56" s="135"/>
    </row>
    <row r="57" spans="1:13" x14ac:dyDescent="0.3">
      <c r="A57" s="132">
        <v>40</v>
      </c>
      <c r="B57" s="132"/>
      <c r="C57" s="153"/>
      <c r="D57" s="133"/>
      <c r="E57" s="136"/>
      <c r="F57" s="132"/>
      <c r="G57" s="132"/>
      <c r="H57" s="132"/>
      <c r="I57" s="132"/>
      <c r="J57" s="132"/>
      <c r="K57" s="132"/>
      <c r="L57" s="132"/>
      <c r="M57" s="135"/>
    </row>
    <row r="58" spans="1:13" x14ac:dyDescent="0.3">
      <c r="A58" s="132">
        <v>41</v>
      </c>
      <c r="B58" s="132"/>
      <c r="C58" s="153"/>
      <c r="D58" s="133"/>
      <c r="E58" s="136"/>
      <c r="F58" s="132"/>
      <c r="G58" s="132"/>
      <c r="H58" s="132"/>
      <c r="I58" s="132"/>
      <c r="J58" s="132"/>
      <c r="K58" s="132"/>
      <c r="L58" s="132"/>
      <c r="M58" s="135"/>
    </row>
    <row r="59" spans="1:13" x14ac:dyDescent="0.3">
      <c r="A59" s="132">
        <v>42</v>
      </c>
      <c r="B59" s="132"/>
      <c r="C59" s="153"/>
      <c r="D59" s="133"/>
      <c r="E59" s="136"/>
      <c r="F59" s="132"/>
      <c r="G59" s="132"/>
      <c r="H59" s="132"/>
      <c r="I59" s="132"/>
      <c r="J59" s="132"/>
      <c r="K59" s="132"/>
      <c r="L59" s="132"/>
      <c r="M59" s="135"/>
    </row>
    <row r="60" spans="1:13" x14ac:dyDescent="0.3">
      <c r="A60" s="132">
        <v>43</v>
      </c>
      <c r="B60" s="132"/>
      <c r="C60" s="153"/>
      <c r="D60" s="133"/>
      <c r="E60" s="136"/>
      <c r="F60" s="132"/>
      <c r="G60" s="132"/>
      <c r="H60" s="132"/>
      <c r="I60" s="132"/>
      <c r="J60" s="132"/>
      <c r="K60" s="132"/>
      <c r="L60" s="132"/>
      <c r="M60" s="135"/>
    </row>
    <row r="61" spans="1:13" x14ac:dyDescent="0.3">
      <c r="A61" s="132">
        <v>44</v>
      </c>
      <c r="B61" s="132"/>
      <c r="C61" s="153"/>
      <c r="D61" s="133"/>
      <c r="E61" s="136"/>
      <c r="F61" s="132"/>
      <c r="G61" s="132"/>
      <c r="H61" s="132"/>
      <c r="I61" s="132"/>
      <c r="J61" s="132"/>
      <c r="K61" s="132"/>
      <c r="L61" s="132"/>
      <c r="M61" s="135"/>
    </row>
    <row r="62" spans="1:13" x14ac:dyDescent="0.3">
      <c r="A62" s="132">
        <v>45</v>
      </c>
      <c r="B62" s="132"/>
      <c r="C62" s="153"/>
      <c r="D62" s="133"/>
      <c r="E62" s="136"/>
      <c r="F62" s="132"/>
      <c r="G62" s="132"/>
      <c r="H62" s="132"/>
      <c r="I62" s="132"/>
      <c r="J62" s="132"/>
      <c r="K62" s="132"/>
      <c r="L62" s="132"/>
      <c r="M62" s="135"/>
    </row>
    <row r="63" spans="1:13" x14ac:dyDescent="0.3">
      <c r="A63" s="132">
        <v>46</v>
      </c>
      <c r="B63" s="132"/>
      <c r="C63" s="153"/>
      <c r="D63" s="133"/>
      <c r="E63" s="136"/>
      <c r="F63" s="132"/>
      <c r="G63" s="132"/>
      <c r="H63" s="132"/>
      <c r="I63" s="132"/>
      <c r="J63" s="132"/>
      <c r="K63" s="132"/>
      <c r="L63" s="132"/>
      <c r="M63" s="135"/>
    </row>
    <row r="64" spans="1:13" x14ac:dyDescent="0.3">
      <c r="A64" s="132">
        <v>47</v>
      </c>
      <c r="B64" s="132"/>
      <c r="C64" s="153"/>
      <c r="D64" s="133"/>
      <c r="E64" s="136"/>
      <c r="F64" s="132"/>
      <c r="G64" s="132"/>
      <c r="H64" s="132"/>
      <c r="I64" s="132"/>
      <c r="J64" s="132"/>
      <c r="K64" s="132"/>
      <c r="L64" s="132"/>
      <c r="M64" s="135"/>
    </row>
    <row r="65" spans="1:13" x14ac:dyDescent="0.3">
      <c r="A65" s="132">
        <v>48</v>
      </c>
      <c r="B65" s="132"/>
      <c r="C65" s="153"/>
      <c r="D65" s="133"/>
      <c r="E65" s="136"/>
      <c r="F65" s="132"/>
      <c r="G65" s="132"/>
      <c r="H65" s="132"/>
      <c r="I65" s="132"/>
      <c r="J65" s="132"/>
      <c r="K65" s="132"/>
      <c r="L65" s="132"/>
      <c r="M65" s="135"/>
    </row>
    <row r="66" spans="1:13" x14ac:dyDescent="0.3">
      <c r="A66" s="132">
        <v>49</v>
      </c>
      <c r="B66" s="132"/>
      <c r="C66" s="153"/>
      <c r="D66" s="133"/>
      <c r="E66" s="136"/>
      <c r="F66" s="132"/>
      <c r="G66" s="132"/>
      <c r="H66" s="132"/>
      <c r="I66" s="132"/>
      <c r="J66" s="132"/>
      <c r="K66" s="132"/>
      <c r="L66" s="132"/>
      <c r="M66" s="135"/>
    </row>
    <row r="67" spans="1:13" x14ac:dyDescent="0.3">
      <c r="A67" s="132">
        <v>50</v>
      </c>
      <c r="B67" s="132"/>
      <c r="C67" s="153"/>
      <c r="D67" s="133"/>
      <c r="E67" s="136"/>
      <c r="F67" s="132"/>
      <c r="G67" s="132"/>
      <c r="H67" s="132"/>
      <c r="I67" s="132"/>
      <c r="J67" s="132"/>
      <c r="K67" s="132"/>
      <c r="L67" s="132"/>
      <c r="M67" s="135"/>
    </row>
    <row r="68" spans="1:13" x14ac:dyDescent="0.3">
      <c r="A68" s="132">
        <v>51</v>
      </c>
      <c r="B68" s="132"/>
      <c r="C68" s="153"/>
      <c r="D68" s="133"/>
      <c r="E68" s="136"/>
      <c r="F68" s="132"/>
      <c r="G68" s="132"/>
      <c r="H68" s="132"/>
      <c r="I68" s="132"/>
      <c r="J68" s="132"/>
      <c r="K68" s="132"/>
      <c r="L68" s="132"/>
      <c r="M68" s="135"/>
    </row>
    <row r="69" spans="1:13" x14ac:dyDescent="0.3">
      <c r="A69" s="132">
        <v>52</v>
      </c>
      <c r="B69" s="132"/>
      <c r="C69" s="153"/>
      <c r="D69" s="133"/>
      <c r="E69" s="136"/>
      <c r="F69" s="132"/>
      <c r="G69" s="132"/>
      <c r="H69" s="132"/>
      <c r="I69" s="132"/>
      <c r="J69" s="132"/>
      <c r="K69" s="132"/>
      <c r="L69" s="132"/>
      <c r="M69" s="135"/>
    </row>
    <row r="70" spans="1:13" x14ac:dyDescent="0.3">
      <c r="A70" s="132">
        <v>53</v>
      </c>
      <c r="B70" s="132"/>
      <c r="C70" s="153"/>
      <c r="D70" s="133"/>
      <c r="E70" s="136"/>
      <c r="F70" s="132"/>
      <c r="G70" s="132"/>
      <c r="H70" s="132"/>
      <c r="I70" s="132"/>
      <c r="J70" s="132"/>
      <c r="K70" s="132"/>
      <c r="L70" s="132"/>
      <c r="M70" s="135"/>
    </row>
    <row r="71" spans="1:13" x14ac:dyDescent="0.3">
      <c r="A71" s="132">
        <v>54</v>
      </c>
      <c r="B71" s="132"/>
      <c r="C71" s="153"/>
      <c r="D71" s="133"/>
      <c r="E71" s="136"/>
      <c r="F71" s="132"/>
      <c r="G71" s="132"/>
      <c r="H71" s="132"/>
      <c r="I71" s="132"/>
      <c r="J71" s="132"/>
      <c r="K71" s="132"/>
      <c r="L71" s="132"/>
      <c r="M71" s="135"/>
    </row>
    <row r="72" spans="1:13" x14ac:dyDescent="0.3">
      <c r="A72" s="132">
        <v>55</v>
      </c>
      <c r="B72" s="132"/>
      <c r="C72" s="153"/>
      <c r="D72" s="133"/>
      <c r="E72" s="136"/>
      <c r="F72" s="132"/>
      <c r="G72" s="132"/>
      <c r="H72" s="132"/>
      <c r="I72" s="132"/>
      <c r="J72" s="132"/>
      <c r="K72" s="132"/>
      <c r="L72" s="132"/>
      <c r="M72" s="135"/>
    </row>
    <row r="73" spans="1:13" x14ac:dyDescent="0.3">
      <c r="A73" s="132">
        <v>56</v>
      </c>
      <c r="B73" s="132"/>
      <c r="C73" s="153"/>
      <c r="D73" s="133"/>
      <c r="E73" s="136"/>
      <c r="F73" s="132"/>
      <c r="G73" s="132"/>
      <c r="H73" s="132"/>
      <c r="I73" s="132"/>
      <c r="J73" s="132"/>
      <c r="K73" s="132"/>
      <c r="L73" s="132"/>
      <c r="M73" s="135"/>
    </row>
    <row r="74" spans="1:13" x14ac:dyDescent="0.3">
      <c r="A74" s="132">
        <v>57</v>
      </c>
      <c r="B74" s="132"/>
      <c r="C74" s="153"/>
      <c r="D74" s="133"/>
      <c r="E74" s="136"/>
      <c r="F74" s="132"/>
      <c r="G74" s="132"/>
      <c r="H74" s="132"/>
      <c r="I74" s="132"/>
      <c r="J74" s="132"/>
      <c r="K74" s="132"/>
      <c r="L74" s="132"/>
      <c r="M74" s="135"/>
    </row>
    <row r="75" spans="1:13" x14ac:dyDescent="0.3">
      <c r="A75" s="132">
        <v>58</v>
      </c>
      <c r="B75" s="132"/>
      <c r="C75" s="153"/>
      <c r="D75" s="133"/>
      <c r="E75" s="136"/>
      <c r="F75" s="132"/>
      <c r="G75" s="132"/>
      <c r="H75" s="132"/>
      <c r="I75" s="132"/>
      <c r="J75" s="132"/>
      <c r="K75" s="132"/>
      <c r="L75" s="132"/>
      <c r="M75" s="135"/>
    </row>
    <row r="76" spans="1:13" x14ac:dyDescent="0.3">
      <c r="A76" s="132">
        <v>59</v>
      </c>
      <c r="B76" s="132"/>
      <c r="C76" s="153"/>
      <c r="D76" s="133"/>
      <c r="E76" s="136"/>
      <c r="F76" s="132"/>
      <c r="G76" s="132"/>
      <c r="H76" s="132"/>
      <c r="I76" s="132"/>
      <c r="J76" s="132"/>
      <c r="K76" s="132"/>
      <c r="L76" s="132"/>
      <c r="M76" s="135"/>
    </row>
    <row r="77" spans="1:13" x14ac:dyDescent="0.3">
      <c r="A77" s="132">
        <v>60</v>
      </c>
      <c r="B77" s="132"/>
      <c r="C77" s="153"/>
      <c r="D77" s="133"/>
      <c r="E77" s="136"/>
      <c r="F77" s="132"/>
      <c r="G77" s="132"/>
      <c r="H77" s="132"/>
      <c r="I77" s="132"/>
      <c r="J77" s="132"/>
      <c r="K77" s="132"/>
      <c r="L77" s="132"/>
      <c r="M77" s="135"/>
    </row>
    <row r="78" spans="1:13" x14ac:dyDescent="0.3">
      <c r="A78" s="132">
        <v>61</v>
      </c>
      <c r="B78" s="132"/>
      <c r="C78" s="153"/>
      <c r="D78" s="133"/>
      <c r="E78" s="136"/>
      <c r="F78" s="132"/>
      <c r="G78" s="132"/>
      <c r="H78" s="132"/>
      <c r="I78" s="132"/>
      <c r="J78" s="132"/>
      <c r="K78" s="132"/>
      <c r="L78" s="132"/>
      <c r="M78" s="135"/>
    </row>
    <row r="79" spans="1:13" x14ac:dyDescent="0.3">
      <c r="A79" s="132">
        <v>62</v>
      </c>
      <c r="B79" s="132"/>
      <c r="C79" s="153"/>
      <c r="D79" s="133"/>
      <c r="E79" s="136"/>
      <c r="F79" s="132"/>
      <c r="G79" s="132"/>
      <c r="H79" s="132"/>
      <c r="I79" s="132"/>
      <c r="J79" s="132"/>
      <c r="K79" s="132"/>
      <c r="L79" s="132"/>
      <c r="M79" s="135"/>
    </row>
    <row r="80" spans="1:13" x14ac:dyDescent="0.3">
      <c r="A80" s="132">
        <v>63</v>
      </c>
      <c r="B80" s="132"/>
      <c r="C80" s="153"/>
      <c r="D80" s="133"/>
      <c r="E80" s="136"/>
      <c r="F80" s="132"/>
      <c r="G80" s="132"/>
      <c r="H80" s="132"/>
      <c r="I80" s="132"/>
      <c r="J80" s="132"/>
      <c r="K80" s="132"/>
      <c r="L80" s="132"/>
      <c r="M80" s="135"/>
    </row>
    <row r="81" spans="1:13" x14ac:dyDescent="0.3">
      <c r="A81" s="132">
        <v>64</v>
      </c>
      <c r="B81" s="132"/>
      <c r="C81" s="153"/>
      <c r="D81" s="133"/>
      <c r="E81" s="136"/>
      <c r="F81" s="132"/>
      <c r="G81" s="132"/>
      <c r="H81" s="132"/>
      <c r="I81" s="132"/>
      <c r="J81" s="132"/>
      <c r="K81" s="132"/>
      <c r="L81" s="132"/>
      <c r="M81" s="135"/>
    </row>
    <row r="82" spans="1:13" x14ac:dyDescent="0.3">
      <c r="A82" s="132">
        <v>65</v>
      </c>
      <c r="B82" s="132"/>
      <c r="C82" s="153"/>
      <c r="D82" s="133"/>
      <c r="E82" s="136"/>
      <c r="F82" s="132"/>
      <c r="G82" s="132"/>
      <c r="H82" s="132"/>
      <c r="I82" s="132"/>
      <c r="J82" s="132"/>
      <c r="K82" s="132"/>
      <c r="L82" s="132"/>
      <c r="M82" s="135"/>
    </row>
    <row r="83" spans="1:13" x14ac:dyDescent="0.3">
      <c r="A83" s="132">
        <v>66</v>
      </c>
      <c r="B83" s="132"/>
      <c r="C83" s="153"/>
      <c r="D83" s="133"/>
      <c r="E83" s="136"/>
      <c r="F83" s="132"/>
      <c r="G83" s="132"/>
      <c r="H83" s="132"/>
      <c r="I83" s="132"/>
      <c r="J83" s="132"/>
      <c r="K83" s="132"/>
      <c r="L83" s="132"/>
      <c r="M83" s="135"/>
    </row>
    <row r="84" spans="1:13" x14ac:dyDescent="0.3">
      <c r="A84" s="132">
        <v>67</v>
      </c>
      <c r="B84" s="132"/>
      <c r="C84" s="153"/>
      <c r="D84" s="133"/>
      <c r="E84" s="136"/>
      <c r="F84" s="132"/>
      <c r="G84" s="132"/>
      <c r="H84" s="132"/>
      <c r="I84" s="132"/>
      <c r="J84" s="132"/>
      <c r="K84" s="132"/>
      <c r="L84" s="132"/>
      <c r="M84" s="135"/>
    </row>
    <row r="85" spans="1:13" x14ac:dyDescent="0.3">
      <c r="A85" s="132">
        <v>68</v>
      </c>
      <c r="B85" s="132"/>
      <c r="C85" s="153"/>
      <c r="D85" s="133"/>
      <c r="E85" s="136"/>
      <c r="F85" s="132"/>
      <c r="G85" s="132"/>
      <c r="H85" s="132"/>
      <c r="I85" s="132"/>
      <c r="J85" s="132"/>
      <c r="K85" s="132"/>
      <c r="L85" s="132"/>
      <c r="M85" s="135"/>
    </row>
    <row r="86" spans="1:13" x14ac:dyDescent="0.3">
      <c r="A86" s="132">
        <v>69</v>
      </c>
      <c r="B86" s="132"/>
      <c r="C86" s="153"/>
      <c r="D86" s="133"/>
      <c r="E86" s="136"/>
      <c r="F86" s="132"/>
      <c r="G86" s="132"/>
      <c r="H86" s="132"/>
      <c r="I86" s="132"/>
      <c r="J86" s="132"/>
      <c r="K86" s="132"/>
      <c r="L86" s="132"/>
      <c r="M86" s="135"/>
    </row>
    <row r="87" spans="1:13" x14ac:dyDescent="0.3">
      <c r="A87" s="132">
        <v>70</v>
      </c>
      <c r="B87" s="132"/>
      <c r="C87" s="153"/>
      <c r="D87" s="133"/>
      <c r="E87" s="136"/>
      <c r="F87" s="132"/>
      <c r="G87" s="132"/>
      <c r="H87" s="132"/>
      <c r="I87" s="132"/>
      <c r="J87" s="132"/>
      <c r="K87" s="132"/>
      <c r="L87" s="132"/>
      <c r="M87" s="135"/>
    </row>
    <row r="88" spans="1:13" x14ac:dyDescent="0.3">
      <c r="A88" s="132">
        <v>71</v>
      </c>
      <c r="B88" s="132"/>
      <c r="C88" s="153"/>
      <c r="D88" s="133"/>
      <c r="E88" s="136"/>
      <c r="F88" s="132"/>
      <c r="G88" s="132"/>
      <c r="H88" s="132"/>
      <c r="I88" s="132"/>
      <c r="J88" s="132"/>
      <c r="K88" s="132"/>
      <c r="L88" s="132"/>
      <c r="M88" s="135"/>
    </row>
    <row r="89" spans="1:13" x14ac:dyDescent="0.3">
      <c r="A89" s="132">
        <v>72</v>
      </c>
      <c r="B89" s="132"/>
      <c r="C89" s="153"/>
      <c r="D89" s="133"/>
      <c r="E89" s="136"/>
      <c r="F89" s="132"/>
      <c r="G89" s="132"/>
      <c r="H89" s="132"/>
      <c r="I89" s="132"/>
      <c r="J89" s="132"/>
      <c r="K89" s="132"/>
      <c r="L89" s="132"/>
      <c r="M89" s="135"/>
    </row>
    <row r="90" spans="1:13" x14ac:dyDescent="0.3">
      <c r="A90" s="132">
        <v>73</v>
      </c>
      <c r="B90" s="132"/>
      <c r="C90" s="153"/>
      <c r="D90" s="133"/>
      <c r="E90" s="136"/>
      <c r="F90" s="132"/>
      <c r="G90" s="132"/>
      <c r="H90" s="132"/>
      <c r="I90" s="132"/>
      <c r="J90" s="132"/>
      <c r="K90" s="132"/>
      <c r="L90" s="132"/>
      <c r="M90" s="135"/>
    </row>
    <row r="91" spans="1:13" x14ac:dyDescent="0.3">
      <c r="A91" s="132">
        <v>74</v>
      </c>
      <c r="B91" s="132"/>
      <c r="C91" s="153"/>
      <c r="D91" s="133"/>
      <c r="E91" s="136"/>
      <c r="F91" s="132"/>
      <c r="G91" s="132"/>
      <c r="H91" s="132"/>
      <c r="I91" s="132"/>
      <c r="J91" s="132"/>
      <c r="K91" s="132"/>
      <c r="L91" s="132"/>
      <c r="M91" s="135"/>
    </row>
    <row r="92" spans="1:13" x14ac:dyDescent="0.3">
      <c r="A92" s="132">
        <v>75</v>
      </c>
      <c r="B92" s="132"/>
      <c r="C92" s="153"/>
      <c r="D92" s="133"/>
      <c r="E92" s="136"/>
      <c r="F92" s="132"/>
      <c r="G92" s="132"/>
      <c r="H92" s="132"/>
      <c r="I92" s="132"/>
      <c r="J92" s="132"/>
      <c r="K92" s="132"/>
      <c r="L92" s="132"/>
      <c r="M92" s="135"/>
    </row>
    <row r="93" spans="1:13" x14ac:dyDescent="0.3">
      <c r="A93" s="132">
        <v>76</v>
      </c>
      <c r="B93" s="132"/>
      <c r="C93" s="153"/>
      <c r="D93" s="133"/>
      <c r="E93" s="136"/>
      <c r="F93" s="132"/>
      <c r="G93" s="132"/>
      <c r="H93" s="132"/>
      <c r="I93" s="132"/>
      <c r="J93" s="132"/>
      <c r="K93" s="132"/>
      <c r="L93" s="132"/>
      <c r="M93" s="135"/>
    </row>
    <row r="94" spans="1:13" x14ac:dyDescent="0.3">
      <c r="A94" s="132">
        <v>77</v>
      </c>
      <c r="B94" s="132"/>
      <c r="C94" s="153"/>
      <c r="D94" s="133"/>
      <c r="E94" s="136"/>
      <c r="F94" s="132"/>
      <c r="G94" s="132"/>
      <c r="H94" s="132"/>
      <c r="I94" s="132"/>
      <c r="J94" s="132"/>
      <c r="K94" s="132"/>
      <c r="L94" s="132"/>
      <c r="M94" s="135"/>
    </row>
    <row r="95" spans="1:13" x14ac:dyDescent="0.3">
      <c r="A95" s="132">
        <v>78</v>
      </c>
      <c r="B95" s="132"/>
      <c r="C95" s="153"/>
      <c r="D95" s="133"/>
      <c r="E95" s="136"/>
      <c r="F95" s="132"/>
      <c r="G95" s="132"/>
      <c r="H95" s="132"/>
      <c r="I95" s="132"/>
      <c r="J95" s="132"/>
      <c r="K95" s="132"/>
      <c r="L95" s="132"/>
      <c r="M95" s="135"/>
    </row>
    <row r="96" spans="1:13" x14ac:dyDescent="0.3">
      <c r="A96" s="132">
        <v>79</v>
      </c>
      <c r="B96" s="132"/>
      <c r="C96" s="153"/>
      <c r="D96" s="133"/>
      <c r="E96" s="136"/>
      <c r="F96" s="132"/>
      <c r="G96" s="132"/>
      <c r="H96" s="132"/>
      <c r="I96" s="132"/>
      <c r="J96" s="132"/>
      <c r="K96" s="132"/>
      <c r="L96" s="132"/>
      <c r="M96" s="135"/>
    </row>
    <row r="97" spans="1:13" x14ac:dyDescent="0.3">
      <c r="A97" s="132">
        <v>80</v>
      </c>
      <c r="B97" s="132"/>
      <c r="C97" s="153"/>
      <c r="D97" s="133"/>
      <c r="E97" s="136"/>
      <c r="F97" s="132"/>
      <c r="G97" s="132"/>
      <c r="H97" s="132"/>
      <c r="I97" s="132"/>
      <c r="J97" s="132"/>
      <c r="K97" s="132"/>
      <c r="L97" s="132"/>
      <c r="M97" s="135"/>
    </row>
    <row r="98" spans="1:13" x14ac:dyDescent="0.3">
      <c r="A98" s="132">
        <v>81</v>
      </c>
      <c r="B98" s="132"/>
      <c r="C98" s="153"/>
      <c r="D98" s="133"/>
      <c r="E98" s="136"/>
      <c r="F98" s="132"/>
      <c r="G98" s="132"/>
      <c r="H98" s="132"/>
      <c r="I98" s="132"/>
      <c r="J98" s="132"/>
      <c r="K98" s="132"/>
      <c r="L98" s="132"/>
      <c r="M98" s="135"/>
    </row>
    <row r="99" spans="1:13" x14ac:dyDescent="0.3">
      <c r="A99" s="132">
        <v>82</v>
      </c>
      <c r="B99" s="132"/>
      <c r="C99" s="153"/>
      <c r="D99" s="133"/>
      <c r="E99" s="136"/>
      <c r="F99" s="132"/>
      <c r="G99" s="132"/>
      <c r="H99" s="132"/>
      <c r="I99" s="132"/>
      <c r="J99" s="132"/>
      <c r="K99" s="132"/>
      <c r="L99" s="132"/>
      <c r="M99" s="135"/>
    </row>
    <row r="100" spans="1:13" x14ac:dyDescent="0.3">
      <c r="A100" s="132">
        <v>83</v>
      </c>
      <c r="B100" s="132"/>
      <c r="C100" s="153"/>
      <c r="D100" s="133"/>
      <c r="E100" s="136"/>
      <c r="F100" s="132"/>
      <c r="G100" s="132"/>
      <c r="H100" s="132"/>
      <c r="I100" s="132"/>
      <c r="J100" s="132"/>
      <c r="K100" s="132"/>
      <c r="L100" s="132"/>
      <c r="M100" s="135"/>
    </row>
    <row r="101" spans="1:13" x14ac:dyDescent="0.3">
      <c r="A101" s="132">
        <v>84</v>
      </c>
      <c r="B101" s="132"/>
      <c r="C101" s="153"/>
      <c r="D101" s="133"/>
      <c r="E101" s="136"/>
      <c r="F101" s="132"/>
      <c r="G101" s="132"/>
      <c r="H101" s="132"/>
      <c r="I101" s="132"/>
      <c r="J101" s="132"/>
      <c r="K101" s="132"/>
      <c r="L101" s="132"/>
      <c r="M101" s="135"/>
    </row>
    <row r="102" spans="1:13" x14ac:dyDescent="0.3">
      <c r="A102" s="132">
        <v>85</v>
      </c>
      <c r="B102" s="132"/>
      <c r="C102" s="153"/>
      <c r="D102" s="133"/>
      <c r="E102" s="136"/>
      <c r="F102" s="132"/>
      <c r="G102" s="132"/>
      <c r="H102" s="132"/>
      <c r="I102" s="132"/>
      <c r="J102" s="132"/>
      <c r="K102" s="132"/>
      <c r="L102" s="132"/>
      <c r="M102" s="135"/>
    </row>
    <row r="103" spans="1:13" x14ac:dyDescent="0.3">
      <c r="A103" s="132">
        <v>86</v>
      </c>
      <c r="B103" s="132"/>
      <c r="C103" s="153"/>
      <c r="D103" s="133"/>
      <c r="E103" s="136"/>
      <c r="F103" s="132"/>
      <c r="G103" s="132"/>
      <c r="H103" s="132"/>
      <c r="I103" s="132"/>
      <c r="J103" s="132"/>
      <c r="K103" s="132"/>
      <c r="L103" s="132"/>
      <c r="M103" s="135"/>
    </row>
    <row r="104" spans="1:13" x14ac:dyDescent="0.3">
      <c r="A104" s="132">
        <v>87</v>
      </c>
      <c r="B104" s="132"/>
      <c r="C104" s="153"/>
      <c r="D104" s="133"/>
      <c r="E104" s="136"/>
      <c r="F104" s="132"/>
      <c r="G104" s="132"/>
      <c r="H104" s="132"/>
      <c r="I104" s="132"/>
      <c r="J104" s="132"/>
      <c r="K104" s="132"/>
      <c r="L104" s="132"/>
      <c r="M104" s="135"/>
    </row>
    <row r="105" spans="1:13" x14ac:dyDescent="0.3">
      <c r="A105" s="132">
        <v>88</v>
      </c>
      <c r="B105" s="132"/>
      <c r="C105" s="153"/>
      <c r="D105" s="133"/>
      <c r="E105" s="136"/>
      <c r="F105" s="132"/>
      <c r="G105" s="132"/>
      <c r="H105" s="132"/>
      <c r="I105" s="132"/>
      <c r="J105" s="132"/>
      <c r="K105" s="132"/>
      <c r="L105" s="132"/>
      <c r="M105" s="135"/>
    </row>
    <row r="106" spans="1:13" x14ac:dyDescent="0.3">
      <c r="A106" s="132">
        <v>89</v>
      </c>
      <c r="B106" s="132"/>
      <c r="C106" s="153"/>
      <c r="D106" s="133"/>
      <c r="E106" s="136"/>
      <c r="F106" s="132"/>
      <c r="G106" s="132"/>
      <c r="H106" s="132"/>
      <c r="I106" s="132"/>
      <c r="J106" s="132"/>
      <c r="K106" s="132"/>
      <c r="L106" s="132"/>
      <c r="M106" s="135"/>
    </row>
    <row r="107" spans="1:13" x14ac:dyDescent="0.3">
      <c r="A107" s="132">
        <v>90</v>
      </c>
      <c r="B107" s="132"/>
      <c r="C107" s="153"/>
      <c r="D107" s="133"/>
      <c r="E107" s="136"/>
      <c r="F107" s="132"/>
      <c r="G107" s="132"/>
      <c r="H107" s="132"/>
      <c r="I107" s="132"/>
      <c r="J107" s="132"/>
      <c r="K107" s="132"/>
      <c r="L107" s="132"/>
      <c r="M107" s="135"/>
    </row>
    <row r="108" spans="1:13" x14ac:dyDescent="0.3">
      <c r="A108" s="132">
        <v>91</v>
      </c>
      <c r="B108" s="132"/>
      <c r="C108" s="153"/>
      <c r="D108" s="133"/>
      <c r="E108" s="136"/>
      <c r="F108" s="132"/>
      <c r="G108" s="132"/>
      <c r="H108" s="132"/>
      <c r="I108" s="132"/>
      <c r="J108" s="132"/>
      <c r="K108" s="132"/>
      <c r="L108" s="132"/>
      <c r="M108" s="135"/>
    </row>
    <row r="109" spans="1:13" x14ac:dyDescent="0.3">
      <c r="A109" s="132">
        <v>92</v>
      </c>
      <c r="B109" s="132"/>
      <c r="C109" s="153"/>
      <c r="D109" s="133"/>
      <c r="E109" s="136"/>
      <c r="F109" s="132"/>
      <c r="G109" s="132"/>
      <c r="H109" s="132"/>
      <c r="I109" s="132"/>
      <c r="J109" s="132"/>
      <c r="K109" s="132"/>
      <c r="L109" s="132"/>
      <c r="M109" s="135"/>
    </row>
    <row r="110" spans="1:13" x14ac:dyDescent="0.3">
      <c r="A110" s="132">
        <v>93</v>
      </c>
      <c r="B110" s="132"/>
      <c r="C110" s="153"/>
      <c r="D110" s="133"/>
      <c r="E110" s="136"/>
      <c r="F110" s="132"/>
      <c r="G110" s="132"/>
      <c r="H110" s="132"/>
      <c r="I110" s="132"/>
      <c r="J110" s="132"/>
      <c r="K110" s="132"/>
      <c r="L110" s="132"/>
      <c r="M110" s="135"/>
    </row>
    <row r="111" spans="1:13" x14ac:dyDescent="0.3">
      <c r="A111" s="132">
        <v>94</v>
      </c>
      <c r="B111" s="132"/>
      <c r="C111" s="153"/>
      <c r="D111" s="133"/>
      <c r="E111" s="136"/>
      <c r="F111" s="132"/>
      <c r="G111" s="132"/>
      <c r="H111" s="132"/>
      <c r="I111" s="132"/>
      <c r="J111" s="132"/>
      <c r="K111" s="132"/>
      <c r="L111" s="132"/>
      <c r="M111" s="135"/>
    </row>
    <row r="112" spans="1:13" x14ac:dyDescent="0.3">
      <c r="A112" s="132">
        <v>95</v>
      </c>
      <c r="B112" s="132"/>
      <c r="C112" s="153"/>
      <c r="D112" s="133"/>
      <c r="E112" s="136"/>
      <c r="F112" s="132"/>
      <c r="G112" s="132"/>
      <c r="H112" s="132"/>
      <c r="I112" s="132"/>
      <c r="J112" s="132"/>
      <c r="K112" s="132"/>
      <c r="L112" s="132"/>
      <c r="M112" s="135"/>
    </row>
    <row r="113" spans="1:13" x14ac:dyDescent="0.3">
      <c r="A113" s="132">
        <v>96</v>
      </c>
      <c r="B113" s="132"/>
      <c r="C113" s="153"/>
      <c r="D113" s="133"/>
      <c r="E113" s="136"/>
      <c r="F113" s="132"/>
      <c r="G113" s="132"/>
      <c r="H113" s="132"/>
      <c r="I113" s="132"/>
      <c r="J113" s="132"/>
      <c r="K113" s="132"/>
      <c r="L113" s="132"/>
      <c r="M113" s="135"/>
    </row>
    <row r="114" spans="1:13" x14ac:dyDescent="0.3">
      <c r="A114" s="132">
        <v>97</v>
      </c>
      <c r="B114" s="132"/>
      <c r="C114" s="153"/>
      <c r="D114" s="133"/>
      <c r="E114" s="136"/>
      <c r="F114" s="132"/>
      <c r="G114" s="132"/>
      <c r="H114" s="132"/>
      <c r="I114" s="132"/>
      <c r="J114" s="132"/>
      <c r="K114" s="132"/>
      <c r="L114" s="132"/>
      <c r="M114" s="135"/>
    </row>
    <row r="115" spans="1:13" x14ac:dyDescent="0.3">
      <c r="A115" s="132">
        <v>98</v>
      </c>
      <c r="B115" s="132"/>
      <c r="C115" s="153"/>
      <c r="D115" s="133"/>
      <c r="E115" s="136"/>
      <c r="F115" s="132"/>
      <c r="G115" s="132"/>
      <c r="H115" s="132"/>
      <c r="I115" s="132"/>
      <c r="J115" s="132"/>
      <c r="K115" s="132"/>
      <c r="L115" s="132"/>
      <c r="M115" s="135"/>
    </row>
    <row r="116" spans="1:13" x14ac:dyDescent="0.3">
      <c r="A116" s="132">
        <v>99</v>
      </c>
      <c r="B116" s="132"/>
      <c r="C116" s="153"/>
      <c r="D116" s="133"/>
      <c r="E116" s="136"/>
      <c r="F116" s="132"/>
      <c r="G116" s="132"/>
      <c r="H116" s="132"/>
      <c r="I116" s="132"/>
      <c r="J116" s="132"/>
      <c r="K116" s="132"/>
      <c r="L116" s="132"/>
      <c r="M116" s="135"/>
    </row>
    <row r="117" spans="1:13" x14ac:dyDescent="0.3">
      <c r="A117" s="132">
        <v>100</v>
      </c>
      <c r="B117" s="132"/>
      <c r="C117" s="153"/>
      <c r="D117" s="133"/>
      <c r="E117" s="136"/>
      <c r="F117" s="132"/>
      <c r="G117" s="132"/>
      <c r="H117" s="132"/>
      <c r="I117" s="132"/>
      <c r="J117" s="132"/>
      <c r="K117" s="132"/>
      <c r="L117" s="132"/>
      <c r="M117" s="135"/>
    </row>
    <row r="118" spans="1:13" x14ac:dyDescent="0.3">
      <c r="A118" s="132">
        <v>101</v>
      </c>
      <c r="B118" s="132"/>
      <c r="C118" s="153"/>
      <c r="D118" s="133"/>
      <c r="E118" s="136"/>
      <c r="F118" s="132"/>
      <c r="G118" s="132"/>
      <c r="H118" s="132"/>
      <c r="I118" s="132"/>
      <c r="J118" s="132"/>
      <c r="K118" s="132"/>
      <c r="L118" s="132"/>
      <c r="M118" s="135"/>
    </row>
    <row r="119" spans="1:13" x14ac:dyDescent="0.3">
      <c r="A119" s="132">
        <v>102</v>
      </c>
      <c r="B119" s="132"/>
      <c r="C119" s="153"/>
      <c r="D119" s="133"/>
      <c r="E119" s="136"/>
      <c r="F119" s="132"/>
      <c r="G119" s="132"/>
      <c r="H119" s="132"/>
      <c r="I119" s="132"/>
      <c r="J119" s="132"/>
      <c r="K119" s="132"/>
      <c r="L119" s="132"/>
      <c r="M119" s="135"/>
    </row>
    <row r="120" spans="1:13" x14ac:dyDescent="0.3">
      <c r="A120" s="132">
        <v>103</v>
      </c>
      <c r="B120" s="132"/>
      <c r="C120" s="153"/>
      <c r="D120" s="133"/>
      <c r="E120" s="136"/>
      <c r="F120" s="132"/>
      <c r="G120" s="132"/>
      <c r="H120" s="132"/>
      <c r="I120" s="132"/>
      <c r="J120" s="132"/>
      <c r="K120" s="132"/>
      <c r="L120" s="132"/>
      <c r="M120" s="135"/>
    </row>
    <row r="121" spans="1:13" x14ac:dyDescent="0.3">
      <c r="A121" s="132">
        <v>104</v>
      </c>
      <c r="B121" s="132"/>
      <c r="C121" s="153"/>
      <c r="D121" s="133"/>
      <c r="E121" s="136"/>
      <c r="F121" s="132"/>
      <c r="G121" s="132"/>
      <c r="H121" s="132"/>
      <c r="I121" s="132"/>
      <c r="J121" s="132"/>
      <c r="K121" s="132"/>
      <c r="L121" s="132"/>
      <c r="M121" s="135"/>
    </row>
    <row r="122" spans="1:13" x14ac:dyDescent="0.3">
      <c r="A122" s="132">
        <v>105</v>
      </c>
      <c r="B122" s="132"/>
      <c r="C122" s="153"/>
      <c r="D122" s="133"/>
      <c r="E122" s="136"/>
      <c r="F122" s="132"/>
      <c r="G122" s="132"/>
      <c r="H122" s="132"/>
      <c r="I122" s="132"/>
      <c r="J122" s="132"/>
      <c r="K122" s="132"/>
      <c r="L122" s="132"/>
      <c r="M122" s="135"/>
    </row>
    <row r="123" spans="1:13" x14ac:dyDescent="0.3">
      <c r="A123" s="132">
        <v>106</v>
      </c>
      <c r="B123" s="132"/>
      <c r="C123" s="153"/>
      <c r="D123" s="133"/>
      <c r="E123" s="136"/>
      <c r="F123" s="132"/>
      <c r="G123" s="132"/>
      <c r="H123" s="132"/>
      <c r="I123" s="132"/>
      <c r="J123" s="132"/>
      <c r="K123" s="132"/>
      <c r="L123" s="132"/>
      <c r="M123" s="135"/>
    </row>
    <row r="124" spans="1:13" x14ac:dyDescent="0.3">
      <c r="A124" s="132">
        <v>107</v>
      </c>
      <c r="B124" s="132"/>
      <c r="C124" s="153"/>
      <c r="D124" s="133"/>
      <c r="E124" s="136"/>
      <c r="F124" s="132"/>
      <c r="G124" s="132"/>
      <c r="H124" s="132"/>
      <c r="I124" s="132"/>
      <c r="J124" s="132"/>
      <c r="K124" s="132"/>
      <c r="L124" s="132"/>
      <c r="M124" s="135"/>
    </row>
    <row r="125" spans="1:13" x14ac:dyDescent="0.3">
      <c r="A125" s="132">
        <v>108</v>
      </c>
      <c r="B125" s="132"/>
      <c r="C125" s="153"/>
      <c r="D125" s="133"/>
      <c r="E125" s="136"/>
      <c r="F125" s="132"/>
      <c r="G125" s="132"/>
      <c r="H125" s="132"/>
      <c r="I125" s="132"/>
      <c r="J125" s="132"/>
      <c r="K125" s="132"/>
      <c r="L125" s="132"/>
      <c r="M125" s="135"/>
    </row>
    <row r="126" spans="1:13" x14ac:dyDescent="0.3">
      <c r="A126" s="132">
        <v>109</v>
      </c>
      <c r="B126" s="132"/>
      <c r="C126" s="153"/>
      <c r="D126" s="133"/>
      <c r="E126" s="136"/>
      <c r="F126" s="132"/>
      <c r="G126" s="132"/>
      <c r="H126" s="132"/>
      <c r="I126" s="132"/>
      <c r="J126" s="132"/>
      <c r="K126" s="132"/>
      <c r="L126" s="132"/>
      <c r="M126" s="135"/>
    </row>
    <row r="127" spans="1:13" x14ac:dyDescent="0.3">
      <c r="A127" s="132">
        <v>110</v>
      </c>
      <c r="B127" s="132"/>
      <c r="C127" s="153"/>
      <c r="D127" s="133"/>
      <c r="E127" s="136"/>
      <c r="F127" s="132"/>
      <c r="G127" s="132"/>
      <c r="H127" s="132"/>
      <c r="I127" s="132"/>
      <c r="J127" s="132"/>
      <c r="K127" s="132"/>
      <c r="L127" s="132"/>
      <c r="M127" s="135"/>
    </row>
    <row r="128" spans="1:13" x14ac:dyDescent="0.3">
      <c r="A128" s="132">
        <v>111</v>
      </c>
      <c r="B128" s="132"/>
      <c r="C128" s="153"/>
      <c r="D128" s="133"/>
      <c r="E128" s="136"/>
      <c r="F128" s="132"/>
      <c r="G128" s="132"/>
      <c r="H128" s="132"/>
      <c r="I128" s="132"/>
      <c r="J128" s="132"/>
      <c r="K128" s="132"/>
      <c r="L128" s="132"/>
      <c r="M128" s="135"/>
    </row>
    <row r="129" spans="1:13" x14ac:dyDescent="0.3">
      <c r="A129" s="132">
        <v>112</v>
      </c>
      <c r="B129" s="132"/>
      <c r="C129" s="153"/>
      <c r="D129" s="133"/>
      <c r="E129" s="136"/>
      <c r="F129" s="132"/>
      <c r="G129" s="132"/>
      <c r="H129" s="132"/>
      <c r="I129" s="132"/>
      <c r="J129" s="132"/>
      <c r="K129" s="132"/>
      <c r="L129" s="132"/>
      <c r="M129" s="135"/>
    </row>
    <row r="130" spans="1:13" x14ac:dyDescent="0.3">
      <c r="A130" s="132">
        <v>113</v>
      </c>
      <c r="B130" s="132"/>
      <c r="C130" s="153"/>
      <c r="D130" s="133"/>
      <c r="E130" s="136"/>
      <c r="F130" s="132"/>
      <c r="G130" s="132"/>
      <c r="H130" s="132"/>
      <c r="I130" s="132"/>
      <c r="J130" s="132"/>
      <c r="K130" s="132"/>
      <c r="L130" s="132"/>
      <c r="M130" s="135"/>
    </row>
    <row r="131" spans="1:13" x14ac:dyDescent="0.3">
      <c r="A131" s="132">
        <v>114</v>
      </c>
      <c r="B131" s="132"/>
      <c r="C131" s="153"/>
      <c r="D131" s="133"/>
      <c r="E131" s="136"/>
      <c r="F131" s="132"/>
      <c r="G131" s="132"/>
      <c r="H131" s="132"/>
      <c r="I131" s="132"/>
      <c r="J131" s="132"/>
      <c r="K131" s="132"/>
      <c r="L131" s="132"/>
      <c r="M131" s="135"/>
    </row>
    <row r="132" spans="1:13" x14ac:dyDescent="0.3">
      <c r="A132" s="132">
        <v>115</v>
      </c>
      <c r="B132" s="132"/>
      <c r="C132" s="153"/>
      <c r="D132" s="133"/>
      <c r="E132" s="136"/>
      <c r="F132" s="132"/>
      <c r="G132" s="132"/>
      <c r="H132" s="132"/>
      <c r="I132" s="132"/>
      <c r="J132" s="132"/>
      <c r="K132" s="132"/>
      <c r="L132" s="132"/>
      <c r="M132" s="135"/>
    </row>
    <row r="133" spans="1:13" x14ac:dyDescent="0.3">
      <c r="A133" s="132">
        <v>116</v>
      </c>
      <c r="B133" s="132"/>
      <c r="C133" s="153"/>
      <c r="D133" s="133"/>
      <c r="E133" s="136"/>
      <c r="F133" s="132"/>
      <c r="G133" s="132"/>
      <c r="H133" s="132"/>
      <c r="I133" s="132"/>
      <c r="J133" s="132"/>
      <c r="K133" s="132"/>
      <c r="L133" s="132"/>
      <c r="M133" s="135"/>
    </row>
    <row r="134" spans="1:13" x14ac:dyDescent="0.3">
      <c r="A134" s="132">
        <v>117</v>
      </c>
      <c r="B134" s="132"/>
      <c r="C134" s="153"/>
      <c r="D134" s="133"/>
      <c r="E134" s="136"/>
      <c r="F134" s="132"/>
      <c r="G134" s="132"/>
      <c r="H134" s="132"/>
      <c r="I134" s="132"/>
      <c r="J134" s="132"/>
      <c r="K134" s="132"/>
      <c r="L134" s="132"/>
      <c r="M134" s="135"/>
    </row>
    <row r="135" spans="1:13" x14ac:dyDescent="0.3">
      <c r="A135" s="132">
        <v>118</v>
      </c>
      <c r="B135" s="132"/>
      <c r="C135" s="153"/>
      <c r="D135" s="133"/>
      <c r="E135" s="136"/>
      <c r="F135" s="132"/>
      <c r="G135" s="132"/>
      <c r="H135" s="132"/>
      <c r="I135" s="132"/>
      <c r="J135" s="132"/>
      <c r="K135" s="132"/>
      <c r="L135" s="132"/>
      <c r="M135" s="135"/>
    </row>
    <row r="136" spans="1:13" x14ac:dyDescent="0.3">
      <c r="A136" s="132">
        <v>119</v>
      </c>
      <c r="B136" s="132"/>
      <c r="C136" s="153"/>
      <c r="D136" s="133"/>
      <c r="E136" s="136"/>
      <c r="F136" s="132"/>
      <c r="G136" s="132"/>
      <c r="H136" s="132"/>
      <c r="I136" s="132"/>
      <c r="J136" s="132"/>
      <c r="K136" s="132"/>
      <c r="L136" s="132"/>
      <c r="M136" s="135"/>
    </row>
    <row r="137" spans="1:13" x14ac:dyDescent="0.3">
      <c r="A137" s="132">
        <v>120</v>
      </c>
      <c r="B137" s="132"/>
      <c r="C137" s="153"/>
      <c r="D137" s="133"/>
      <c r="E137" s="136"/>
      <c r="F137" s="132"/>
      <c r="G137" s="132"/>
      <c r="H137" s="132"/>
      <c r="I137" s="132"/>
      <c r="J137" s="132"/>
      <c r="K137" s="132"/>
      <c r="L137" s="132"/>
      <c r="M137" s="135"/>
    </row>
    <row r="138" spans="1:13" x14ac:dyDescent="0.3">
      <c r="A138" s="132">
        <v>121</v>
      </c>
      <c r="B138" s="132"/>
      <c r="C138" s="153"/>
      <c r="D138" s="133"/>
      <c r="E138" s="136"/>
      <c r="F138" s="132"/>
      <c r="G138" s="132"/>
      <c r="H138" s="132"/>
      <c r="I138" s="132"/>
      <c r="J138" s="132"/>
      <c r="K138" s="132"/>
      <c r="L138" s="132"/>
      <c r="M138" s="135"/>
    </row>
    <row r="139" spans="1:13" x14ac:dyDescent="0.3">
      <c r="A139" s="132">
        <v>123</v>
      </c>
      <c r="B139" s="132"/>
      <c r="C139" s="153"/>
      <c r="D139" s="133"/>
      <c r="E139" s="136"/>
      <c r="F139" s="132"/>
      <c r="G139" s="132"/>
      <c r="H139" s="132"/>
      <c r="I139" s="132"/>
      <c r="J139" s="132"/>
      <c r="K139" s="132"/>
      <c r="L139" s="132"/>
      <c r="M139" s="135"/>
    </row>
    <row r="140" spans="1:13" x14ac:dyDescent="0.3">
      <c r="A140" s="132">
        <v>124</v>
      </c>
      <c r="B140" s="132"/>
      <c r="C140" s="153"/>
      <c r="D140" s="133"/>
      <c r="E140" s="136"/>
      <c r="F140" s="132"/>
      <c r="G140" s="132"/>
      <c r="H140" s="132"/>
      <c r="I140" s="132"/>
      <c r="J140" s="132"/>
      <c r="K140" s="132"/>
      <c r="L140" s="132"/>
      <c r="M140" s="135"/>
    </row>
    <row r="141" spans="1:13" x14ac:dyDescent="0.3">
      <c r="A141" s="132">
        <v>125</v>
      </c>
      <c r="B141" s="132"/>
      <c r="C141" s="153"/>
      <c r="D141" s="133"/>
      <c r="E141" s="136"/>
      <c r="F141" s="132"/>
      <c r="G141" s="132"/>
      <c r="H141" s="132"/>
      <c r="I141" s="132"/>
      <c r="J141" s="132"/>
      <c r="K141" s="132"/>
      <c r="L141" s="132"/>
      <c r="M141" s="135"/>
    </row>
    <row r="142" spans="1:13" x14ac:dyDescent="0.3">
      <c r="A142" s="132">
        <v>126</v>
      </c>
      <c r="B142" s="132"/>
      <c r="C142" s="153"/>
      <c r="D142" s="133"/>
      <c r="E142" s="136"/>
      <c r="F142" s="132"/>
      <c r="G142" s="132"/>
      <c r="H142" s="132"/>
      <c r="I142" s="132"/>
      <c r="J142" s="132"/>
      <c r="K142" s="132"/>
      <c r="L142" s="132"/>
      <c r="M142" s="135"/>
    </row>
    <row r="143" spans="1:13" x14ac:dyDescent="0.3">
      <c r="A143" s="132">
        <v>127</v>
      </c>
      <c r="B143" s="132"/>
      <c r="C143" s="153"/>
      <c r="D143" s="133"/>
      <c r="E143" s="136"/>
      <c r="F143" s="132"/>
      <c r="G143" s="132"/>
      <c r="H143" s="132"/>
      <c r="I143" s="132"/>
      <c r="J143" s="132"/>
      <c r="K143" s="132"/>
      <c r="L143" s="132"/>
      <c r="M143" s="135"/>
    </row>
    <row r="144" spans="1:13" x14ac:dyDescent="0.3">
      <c r="A144" s="132">
        <v>128</v>
      </c>
      <c r="B144" s="132"/>
      <c r="C144" s="153"/>
      <c r="D144" s="133"/>
      <c r="E144" s="136"/>
      <c r="F144" s="132"/>
      <c r="G144" s="132"/>
      <c r="H144" s="132"/>
      <c r="I144" s="132"/>
      <c r="J144" s="132"/>
      <c r="K144" s="132"/>
      <c r="L144" s="132"/>
      <c r="M144" s="135"/>
    </row>
    <row r="145" spans="1:13" x14ac:dyDescent="0.3">
      <c r="A145" s="132">
        <v>129</v>
      </c>
      <c r="B145" s="132"/>
      <c r="C145" s="153"/>
      <c r="D145" s="133"/>
      <c r="E145" s="136"/>
      <c r="F145" s="132"/>
      <c r="G145" s="132"/>
      <c r="H145" s="132"/>
      <c r="I145" s="132"/>
      <c r="J145" s="132"/>
      <c r="K145" s="132"/>
      <c r="L145" s="132"/>
      <c r="M145" s="135"/>
    </row>
    <row r="146" spans="1:13" x14ac:dyDescent="0.3">
      <c r="A146" s="132">
        <v>130</v>
      </c>
      <c r="B146" s="132"/>
      <c r="C146" s="153"/>
      <c r="D146" s="133"/>
      <c r="E146" s="136"/>
      <c r="F146" s="132"/>
      <c r="G146" s="132"/>
      <c r="H146" s="132"/>
      <c r="I146" s="132"/>
      <c r="J146" s="132"/>
      <c r="K146" s="132"/>
      <c r="L146" s="132"/>
      <c r="M146" s="135"/>
    </row>
    <row r="147" spans="1:13" x14ac:dyDescent="0.3">
      <c r="A147" s="132">
        <v>131</v>
      </c>
      <c r="B147" s="132"/>
      <c r="C147" s="153"/>
      <c r="D147" s="133"/>
      <c r="E147" s="136"/>
      <c r="F147" s="132"/>
      <c r="G147" s="132"/>
      <c r="H147" s="132"/>
      <c r="I147" s="132"/>
      <c r="J147" s="132"/>
      <c r="K147" s="132"/>
      <c r="L147" s="132"/>
      <c r="M147" s="135"/>
    </row>
    <row r="148" spans="1:13" x14ac:dyDescent="0.3">
      <c r="A148" s="132">
        <v>132</v>
      </c>
      <c r="B148" s="132"/>
      <c r="C148" s="153"/>
      <c r="D148" s="133"/>
      <c r="E148" s="136"/>
      <c r="F148" s="132"/>
      <c r="G148" s="132"/>
      <c r="H148" s="132"/>
      <c r="I148" s="132"/>
      <c r="J148" s="132"/>
      <c r="K148" s="132"/>
      <c r="L148" s="132"/>
      <c r="M148" s="135"/>
    </row>
    <row r="149" spans="1:13" x14ac:dyDescent="0.3">
      <c r="A149" s="132">
        <v>133</v>
      </c>
      <c r="B149" s="132"/>
      <c r="C149" s="153"/>
      <c r="D149" s="133"/>
      <c r="E149" s="136"/>
      <c r="F149" s="132"/>
      <c r="G149" s="132"/>
      <c r="H149" s="132"/>
      <c r="I149" s="132"/>
      <c r="J149" s="132"/>
      <c r="K149" s="132"/>
      <c r="L149" s="132"/>
      <c r="M149" s="135"/>
    </row>
    <row r="150" spans="1:13" x14ac:dyDescent="0.3">
      <c r="A150" s="132">
        <v>134</v>
      </c>
      <c r="B150" s="132"/>
      <c r="C150" s="153"/>
      <c r="D150" s="133"/>
      <c r="E150" s="136"/>
      <c r="F150" s="132"/>
      <c r="G150" s="132"/>
      <c r="H150" s="132"/>
      <c r="I150" s="132"/>
      <c r="J150" s="132"/>
      <c r="K150" s="132"/>
      <c r="L150" s="132"/>
      <c r="M150" s="135"/>
    </row>
    <row r="151" spans="1:13" x14ac:dyDescent="0.3">
      <c r="A151" s="132">
        <v>135</v>
      </c>
      <c r="B151" s="132"/>
      <c r="C151" s="153"/>
      <c r="D151" s="133"/>
      <c r="E151" s="136"/>
      <c r="F151" s="132"/>
      <c r="G151" s="132"/>
      <c r="H151" s="132"/>
      <c r="I151" s="132"/>
      <c r="J151" s="132"/>
      <c r="K151" s="132"/>
      <c r="L151" s="132"/>
      <c r="M151" s="135"/>
    </row>
    <row r="152" spans="1:13" x14ac:dyDescent="0.3">
      <c r="A152" s="132">
        <v>136</v>
      </c>
      <c r="B152" s="132"/>
      <c r="C152" s="153"/>
      <c r="D152" s="133"/>
      <c r="E152" s="136"/>
      <c r="F152" s="132"/>
      <c r="G152" s="132"/>
      <c r="H152" s="132"/>
      <c r="I152" s="132"/>
      <c r="J152" s="132"/>
      <c r="K152" s="132"/>
      <c r="L152" s="132"/>
      <c r="M152" s="135"/>
    </row>
    <row r="153" spans="1:13" x14ac:dyDescent="0.3">
      <c r="A153" s="132">
        <v>137</v>
      </c>
      <c r="B153" s="132"/>
      <c r="C153" s="153"/>
      <c r="D153" s="133"/>
      <c r="E153" s="136"/>
      <c r="F153" s="132"/>
      <c r="G153" s="132"/>
      <c r="H153" s="132"/>
      <c r="I153" s="132"/>
      <c r="J153" s="132"/>
      <c r="K153" s="132"/>
      <c r="L153" s="132"/>
      <c r="M153" s="135"/>
    </row>
    <row r="154" spans="1:13" x14ac:dyDescent="0.3">
      <c r="A154" s="132">
        <v>138</v>
      </c>
      <c r="B154" s="132"/>
      <c r="C154" s="153"/>
      <c r="D154" s="133"/>
      <c r="E154" s="136"/>
      <c r="F154" s="132"/>
      <c r="G154" s="132"/>
      <c r="H154" s="132"/>
      <c r="I154" s="132"/>
      <c r="J154" s="132"/>
      <c r="K154" s="132"/>
      <c r="L154" s="132"/>
      <c r="M154" s="135"/>
    </row>
    <row r="155" spans="1:13" x14ac:dyDescent="0.3">
      <c r="A155" s="132">
        <v>139</v>
      </c>
      <c r="B155" s="132"/>
      <c r="C155" s="153"/>
      <c r="D155" s="133"/>
      <c r="E155" s="136"/>
      <c r="F155" s="132"/>
      <c r="G155" s="132"/>
      <c r="H155" s="132"/>
      <c r="I155" s="132"/>
      <c r="J155" s="132"/>
      <c r="K155" s="132"/>
      <c r="L155" s="132"/>
      <c r="M155" s="135"/>
    </row>
    <row r="156" spans="1:13" x14ac:dyDescent="0.3">
      <c r="A156" s="132">
        <v>140</v>
      </c>
      <c r="B156" s="132"/>
      <c r="C156" s="153"/>
      <c r="D156" s="133"/>
      <c r="E156" s="136"/>
      <c r="F156" s="132"/>
      <c r="G156" s="132"/>
      <c r="H156" s="132"/>
      <c r="I156" s="132"/>
      <c r="J156" s="132"/>
      <c r="K156" s="132"/>
      <c r="L156" s="132"/>
      <c r="M156" s="135"/>
    </row>
    <row r="157" spans="1:13" x14ac:dyDescent="0.3">
      <c r="A157" s="132">
        <v>141</v>
      </c>
      <c r="B157" s="132"/>
      <c r="C157" s="153"/>
      <c r="D157" s="133"/>
      <c r="E157" s="136"/>
      <c r="F157" s="132"/>
      <c r="G157" s="132"/>
      <c r="H157" s="132"/>
      <c r="I157" s="132"/>
      <c r="J157" s="132"/>
      <c r="K157" s="132"/>
      <c r="L157" s="132"/>
      <c r="M157" s="135"/>
    </row>
    <row r="158" spans="1:13" x14ac:dyDescent="0.3">
      <c r="A158" s="132">
        <v>142</v>
      </c>
      <c r="B158" s="132"/>
      <c r="C158" s="153"/>
      <c r="D158" s="133"/>
      <c r="E158" s="136"/>
      <c r="F158" s="132"/>
      <c r="G158" s="132"/>
      <c r="H158" s="132"/>
      <c r="I158" s="132"/>
      <c r="J158" s="132"/>
      <c r="K158" s="132"/>
      <c r="L158" s="132"/>
      <c r="M158" s="135"/>
    </row>
    <row r="159" spans="1:13" x14ac:dyDescent="0.3">
      <c r="A159" s="132">
        <v>143</v>
      </c>
      <c r="B159" s="132"/>
      <c r="C159" s="153"/>
      <c r="D159" s="133"/>
      <c r="E159" s="136"/>
      <c r="F159" s="132"/>
      <c r="G159" s="132"/>
      <c r="H159" s="132"/>
      <c r="I159" s="132"/>
      <c r="J159" s="132"/>
      <c r="K159" s="132"/>
      <c r="L159" s="132"/>
      <c r="M159" s="135"/>
    </row>
    <row r="160" spans="1:13" x14ac:dyDescent="0.3">
      <c r="A160" s="132">
        <v>144</v>
      </c>
      <c r="B160" s="132"/>
      <c r="C160" s="153"/>
      <c r="D160" s="133"/>
      <c r="E160" s="136"/>
      <c r="F160" s="132"/>
      <c r="G160" s="132"/>
      <c r="H160" s="132"/>
      <c r="I160" s="132"/>
      <c r="J160" s="132"/>
      <c r="K160" s="132"/>
      <c r="L160" s="132"/>
      <c r="M160" s="135"/>
    </row>
    <row r="161" spans="1:13" x14ac:dyDescent="0.3">
      <c r="A161" s="132">
        <v>145</v>
      </c>
      <c r="B161" s="132"/>
      <c r="C161" s="153"/>
      <c r="D161" s="133"/>
      <c r="E161" s="136"/>
      <c r="F161" s="132"/>
      <c r="G161" s="132"/>
      <c r="H161" s="132"/>
      <c r="I161" s="132"/>
      <c r="J161" s="132"/>
      <c r="K161" s="132"/>
      <c r="L161" s="132"/>
      <c r="M161" s="135"/>
    </row>
    <row r="162" spans="1:13" x14ac:dyDescent="0.3">
      <c r="A162" s="132">
        <v>146</v>
      </c>
      <c r="B162" s="132"/>
      <c r="C162" s="153"/>
      <c r="D162" s="133"/>
      <c r="E162" s="136"/>
      <c r="F162" s="132"/>
      <c r="G162" s="132"/>
      <c r="H162" s="132"/>
      <c r="I162" s="132"/>
      <c r="J162" s="132"/>
      <c r="K162" s="132"/>
      <c r="L162" s="132"/>
      <c r="M162" s="135"/>
    </row>
    <row r="163" spans="1:13" x14ac:dyDescent="0.3">
      <c r="A163" s="132">
        <v>147</v>
      </c>
      <c r="B163" s="132"/>
      <c r="C163" s="153"/>
      <c r="D163" s="133"/>
      <c r="E163" s="136"/>
      <c r="F163" s="132"/>
      <c r="G163" s="132"/>
      <c r="H163" s="132"/>
      <c r="I163" s="132"/>
      <c r="J163" s="132"/>
      <c r="K163" s="132"/>
      <c r="L163" s="132"/>
      <c r="M163" s="135"/>
    </row>
    <row r="164" spans="1:13" x14ac:dyDescent="0.3">
      <c r="A164" s="132">
        <v>148</v>
      </c>
      <c r="B164" s="132"/>
      <c r="C164" s="153"/>
      <c r="D164" s="133"/>
      <c r="E164" s="136"/>
      <c r="F164" s="132"/>
      <c r="G164" s="132"/>
      <c r="H164" s="132"/>
      <c r="I164" s="132"/>
      <c r="J164" s="132"/>
      <c r="K164" s="132"/>
      <c r="L164" s="132"/>
      <c r="M164" s="135"/>
    </row>
    <row r="165" spans="1:13" x14ac:dyDescent="0.3">
      <c r="A165" s="132">
        <v>149</v>
      </c>
      <c r="B165" s="132"/>
      <c r="C165" s="153"/>
      <c r="D165" s="133"/>
      <c r="E165" s="136"/>
      <c r="F165" s="132"/>
      <c r="G165" s="132"/>
      <c r="H165" s="132"/>
      <c r="I165" s="132"/>
      <c r="J165" s="132"/>
      <c r="K165" s="132"/>
      <c r="L165" s="132"/>
      <c r="M165" s="135"/>
    </row>
    <row r="166" spans="1:13" x14ac:dyDescent="0.3">
      <c r="A166" s="132">
        <v>150</v>
      </c>
      <c r="B166" s="132"/>
      <c r="C166" s="153"/>
      <c r="D166" s="133"/>
      <c r="E166" s="136"/>
      <c r="F166" s="132"/>
      <c r="G166" s="132"/>
      <c r="H166" s="132"/>
      <c r="I166" s="132"/>
      <c r="J166" s="132"/>
      <c r="K166" s="132"/>
      <c r="L166" s="132"/>
      <c r="M166" s="135"/>
    </row>
    <row r="167" spans="1:13" x14ac:dyDescent="0.3">
      <c r="A167" s="132">
        <v>151</v>
      </c>
      <c r="B167" s="132"/>
      <c r="C167" s="153"/>
      <c r="D167" s="133"/>
      <c r="E167" s="136"/>
      <c r="F167" s="132"/>
      <c r="G167" s="132"/>
      <c r="H167" s="132"/>
      <c r="I167" s="132"/>
      <c r="J167" s="132"/>
      <c r="K167" s="132"/>
      <c r="L167" s="132"/>
      <c r="M167" s="135"/>
    </row>
    <row r="168" spans="1:13" x14ac:dyDescent="0.3">
      <c r="A168" s="132">
        <v>152</v>
      </c>
      <c r="B168" s="132"/>
      <c r="C168" s="153"/>
      <c r="D168" s="133"/>
      <c r="E168" s="136"/>
      <c r="F168" s="132"/>
      <c r="G168" s="132"/>
      <c r="H168" s="132"/>
      <c r="I168" s="132"/>
      <c r="J168" s="132"/>
      <c r="K168" s="132"/>
      <c r="L168" s="132"/>
      <c r="M168" s="135"/>
    </row>
    <row r="169" spans="1:13" x14ac:dyDescent="0.3">
      <c r="A169" s="132">
        <v>153</v>
      </c>
      <c r="B169" s="132"/>
      <c r="C169" s="153"/>
      <c r="D169" s="133"/>
      <c r="E169" s="136"/>
      <c r="F169" s="132"/>
      <c r="G169" s="132"/>
      <c r="H169" s="132"/>
      <c r="I169" s="132"/>
      <c r="J169" s="132"/>
      <c r="K169" s="132"/>
      <c r="L169" s="132"/>
      <c r="M169" s="135"/>
    </row>
    <row r="170" spans="1:13" x14ac:dyDescent="0.3">
      <c r="A170" s="132">
        <v>154</v>
      </c>
      <c r="B170" s="132"/>
      <c r="C170" s="153"/>
      <c r="D170" s="133"/>
      <c r="E170" s="136"/>
      <c r="F170" s="132"/>
      <c r="G170" s="132"/>
      <c r="H170" s="132"/>
      <c r="I170" s="132"/>
      <c r="J170" s="132"/>
      <c r="K170" s="132"/>
      <c r="L170" s="132"/>
      <c r="M170" s="135"/>
    </row>
    <row r="171" spans="1:13" x14ac:dyDescent="0.3">
      <c r="A171" s="132">
        <v>155</v>
      </c>
      <c r="B171" s="132"/>
      <c r="C171" s="153"/>
      <c r="D171" s="133"/>
      <c r="E171" s="136"/>
      <c r="F171" s="132"/>
      <c r="G171" s="132"/>
      <c r="H171" s="132"/>
      <c r="I171" s="132"/>
      <c r="J171" s="132"/>
      <c r="K171" s="132"/>
      <c r="L171" s="132"/>
      <c r="M171" s="135"/>
    </row>
    <row r="172" spans="1:13" x14ac:dyDescent="0.3">
      <c r="A172" s="132">
        <v>156</v>
      </c>
      <c r="B172" s="132"/>
      <c r="C172" s="153"/>
      <c r="D172" s="133"/>
      <c r="E172" s="136"/>
      <c r="F172" s="132"/>
      <c r="G172" s="132"/>
      <c r="H172" s="132"/>
      <c r="I172" s="132"/>
      <c r="J172" s="132"/>
      <c r="K172" s="132"/>
      <c r="L172" s="132"/>
      <c r="M172" s="135"/>
    </row>
    <row r="173" spans="1:13" x14ac:dyDescent="0.3">
      <c r="A173" s="132">
        <v>157</v>
      </c>
      <c r="B173" s="132"/>
      <c r="C173" s="153"/>
      <c r="D173" s="133"/>
      <c r="E173" s="136"/>
      <c r="F173" s="132"/>
      <c r="G173" s="132"/>
      <c r="H173" s="132"/>
      <c r="I173" s="132"/>
      <c r="J173" s="132"/>
      <c r="K173" s="132"/>
      <c r="L173" s="132"/>
      <c r="M173" s="135"/>
    </row>
    <row r="174" spans="1:13" x14ac:dyDescent="0.3">
      <c r="A174" s="132">
        <v>158</v>
      </c>
      <c r="B174" s="132"/>
      <c r="C174" s="153"/>
      <c r="D174" s="133"/>
      <c r="E174" s="136"/>
      <c r="F174" s="132"/>
      <c r="G174" s="132"/>
      <c r="H174" s="132"/>
      <c r="I174" s="132"/>
      <c r="J174" s="132"/>
      <c r="K174" s="132"/>
      <c r="L174" s="132"/>
      <c r="M174" s="135"/>
    </row>
    <row r="175" spans="1:13" x14ac:dyDescent="0.3">
      <c r="A175" s="132">
        <v>159</v>
      </c>
      <c r="B175" s="132"/>
      <c r="C175" s="153"/>
      <c r="D175" s="133"/>
      <c r="E175" s="136"/>
      <c r="F175" s="132"/>
      <c r="G175" s="132"/>
      <c r="H175" s="132"/>
      <c r="I175" s="132"/>
      <c r="J175" s="132"/>
      <c r="K175" s="132"/>
      <c r="L175" s="132"/>
      <c r="M175" s="135"/>
    </row>
    <row r="176" spans="1:13" x14ac:dyDescent="0.3">
      <c r="A176" s="132">
        <v>160</v>
      </c>
      <c r="B176" s="132"/>
      <c r="C176" s="153"/>
      <c r="D176" s="133"/>
      <c r="E176" s="136"/>
      <c r="F176" s="132"/>
      <c r="G176" s="132"/>
      <c r="H176" s="132"/>
      <c r="I176" s="132"/>
      <c r="J176" s="132"/>
      <c r="K176" s="132"/>
      <c r="L176" s="132"/>
      <c r="M176" s="135"/>
    </row>
    <row r="177" spans="1:13" x14ac:dyDescent="0.3">
      <c r="A177" s="132">
        <v>161</v>
      </c>
      <c r="B177" s="132"/>
      <c r="C177" s="153"/>
      <c r="D177" s="133"/>
      <c r="E177" s="136"/>
      <c r="F177" s="132"/>
      <c r="G177" s="132"/>
      <c r="H177" s="132"/>
      <c r="I177" s="132"/>
      <c r="J177" s="132"/>
      <c r="K177" s="132"/>
      <c r="L177" s="132"/>
      <c r="M177" s="135"/>
    </row>
    <row r="178" spans="1:13" x14ac:dyDescent="0.3">
      <c r="A178" s="132">
        <v>162</v>
      </c>
      <c r="B178" s="132"/>
      <c r="C178" s="153"/>
      <c r="D178" s="133"/>
      <c r="E178" s="136"/>
      <c r="F178" s="132"/>
      <c r="G178" s="132"/>
      <c r="H178" s="132"/>
      <c r="I178" s="132"/>
      <c r="J178" s="132"/>
      <c r="K178" s="132"/>
      <c r="L178" s="132"/>
      <c r="M178" s="135"/>
    </row>
    <row r="179" spans="1:13" x14ac:dyDescent="0.3">
      <c r="A179" s="132">
        <v>163</v>
      </c>
      <c r="B179" s="132"/>
      <c r="C179" s="153"/>
      <c r="D179" s="133"/>
      <c r="E179" s="136"/>
      <c r="F179" s="132"/>
      <c r="G179" s="132"/>
      <c r="H179" s="132"/>
      <c r="I179" s="132"/>
      <c r="J179" s="132"/>
      <c r="K179" s="132"/>
      <c r="L179" s="132"/>
      <c r="M179" s="135"/>
    </row>
    <row r="180" spans="1:13" x14ac:dyDescent="0.3">
      <c r="A180" s="132">
        <v>164</v>
      </c>
      <c r="B180" s="132"/>
      <c r="C180" s="153"/>
      <c r="D180" s="133"/>
      <c r="E180" s="136"/>
      <c r="F180" s="132"/>
      <c r="G180" s="132"/>
      <c r="H180" s="132"/>
      <c r="I180" s="132"/>
      <c r="J180" s="132"/>
      <c r="K180" s="132"/>
      <c r="L180" s="132"/>
      <c r="M180" s="135"/>
    </row>
    <row r="181" spans="1:13" x14ac:dyDescent="0.3">
      <c r="A181" s="132">
        <v>165</v>
      </c>
      <c r="B181" s="132"/>
      <c r="C181" s="153"/>
      <c r="D181" s="133"/>
      <c r="E181" s="136"/>
      <c r="F181" s="132"/>
      <c r="G181" s="132"/>
      <c r="H181" s="132"/>
      <c r="I181" s="132"/>
      <c r="J181" s="132"/>
      <c r="K181" s="132"/>
      <c r="L181" s="132"/>
      <c r="M181" s="135"/>
    </row>
    <row r="182" spans="1:13" x14ac:dyDescent="0.3">
      <c r="A182" s="132">
        <v>166</v>
      </c>
      <c r="B182" s="132"/>
      <c r="C182" s="153"/>
      <c r="D182" s="133"/>
      <c r="E182" s="136"/>
      <c r="F182" s="132"/>
      <c r="G182" s="132"/>
      <c r="H182" s="132"/>
      <c r="I182" s="132"/>
      <c r="J182" s="132"/>
      <c r="K182" s="132"/>
      <c r="L182" s="132"/>
      <c r="M182" s="135"/>
    </row>
    <row r="183" spans="1:13" x14ac:dyDescent="0.3">
      <c r="A183" s="132">
        <v>167</v>
      </c>
      <c r="B183" s="132"/>
      <c r="C183" s="153"/>
      <c r="D183" s="133"/>
      <c r="E183" s="136"/>
      <c r="F183" s="132"/>
      <c r="G183" s="132"/>
      <c r="H183" s="132"/>
      <c r="I183" s="132"/>
      <c r="J183" s="132"/>
      <c r="K183" s="132"/>
      <c r="L183" s="132"/>
      <c r="M183" s="135"/>
    </row>
    <row r="184" spans="1:13" x14ac:dyDescent="0.3">
      <c r="A184" s="132">
        <v>168</v>
      </c>
      <c r="B184" s="132"/>
      <c r="C184" s="153"/>
      <c r="D184" s="133"/>
      <c r="E184" s="136"/>
      <c r="F184" s="132"/>
      <c r="G184" s="132"/>
      <c r="H184" s="132"/>
      <c r="I184" s="132"/>
      <c r="J184" s="132"/>
      <c r="K184" s="132"/>
      <c r="L184" s="132"/>
      <c r="M184" s="135"/>
    </row>
    <row r="185" spans="1:13" x14ac:dyDescent="0.3">
      <c r="A185" s="132">
        <v>169</v>
      </c>
      <c r="B185" s="132"/>
      <c r="C185" s="153"/>
      <c r="D185" s="133"/>
      <c r="E185" s="136"/>
      <c r="F185" s="132"/>
      <c r="G185" s="132"/>
      <c r="H185" s="132"/>
      <c r="I185" s="132"/>
      <c r="J185" s="132"/>
      <c r="K185" s="132"/>
      <c r="L185" s="132"/>
      <c r="M185" s="135"/>
    </row>
    <row r="186" spans="1:13" x14ac:dyDescent="0.3">
      <c r="A186" s="132">
        <v>170</v>
      </c>
      <c r="B186" s="132"/>
      <c r="C186" s="153"/>
      <c r="D186" s="133"/>
      <c r="E186" s="136"/>
      <c r="F186" s="132"/>
      <c r="G186" s="132"/>
      <c r="H186" s="132"/>
      <c r="I186" s="132"/>
      <c r="J186" s="132"/>
      <c r="K186" s="132"/>
      <c r="L186" s="132"/>
      <c r="M186" s="135"/>
    </row>
    <row r="187" spans="1:13" x14ac:dyDescent="0.3">
      <c r="A187" s="132">
        <v>171</v>
      </c>
      <c r="B187" s="132"/>
      <c r="C187" s="153"/>
      <c r="D187" s="133"/>
      <c r="E187" s="136"/>
      <c r="F187" s="132"/>
      <c r="G187" s="132"/>
      <c r="H187" s="132"/>
      <c r="I187" s="132"/>
      <c r="J187" s="132"/>
      <c r="K187" s="132"/>
      <c r="L187" s="132"/>
      <c r="M187" s="135"/>
    </row>
    <row r="188" spans="1:13" x14ac:dyDescent="0.3">
      <c r="A188" s="132">
        <v>172</v>
      </c>
      <c r="B188" s="132"/>
      <c r="C188" s="153"/>
      <c r="D188" s="133"/>
      <c r="E188" s="136"/>
      <c r="F188" s="132"/>
      <c r="G188" s="132"/>
      <c r="H188" s="132"/>
      <c r="I188" s="132"/>
      <c r="J188" s="132"/>
      <c r="K188" s="132"/>
      <c r="L188" s="132"/>
      <c r="M188" s="135"/>
    </row>
    <row r="189" spans="1:13" x14ac:dyDescent="0.3">
      <c r="A189" s="132">
        <v>173</v>
      </c>
      <c r="B189" s="132"/>
      <c r="C189" s="153"/>
      <c r="D189" s="133"/>
      <c r="E189" s="136"/>
      <c r="F189" s="132"/>
      <c r="G189" s="132"/>
      <c r="H189" s="132"/>
      <c r="I189" s="132"/>
      <c r="J189" s="132"/>
      <c r="K189" s="132"/>
      <c r="L189" s="132"/>
      <c r="M189" s="135"/>
    </row>
    <row r="190" spans="1:13" x14ac:dyDescent="0.3">
      <c r="A190" s="132">
        <v>174</v>
      </c>
      <c r="B190" s="132"/>
      <c r="C190" s="153"/>
      <c r="D190" s="133"/>
      <c r="E190" s="136"/>
      <c r="F190" s="132"/>
      <c r="G190" s="132"/>
      <c r="H190" s="132"/>
      <c r="I190" s="132"/>
      <c r="J190" s="132"/>
      <c r="K190" s="132"/>
      <c r="L190" s="132"/>
      <c r="M190" s="135"/>
    </row>
    <row r="191" spans="1:13" x14ac:dyDescent="0.3">
      <c r="A191" s="132">
        <v>175</v>
      </c>
      <c r="B191" s="132"/>
      <c r="C191" s="153"/>
      <c r="D191" s="133"/>
      <c r="E191" s="136"/>
      <c r="F191" s="132"/>
      <c r="G191" s="132"/>
      <c r="H191" s="132"/>
      <c r="I191" s="132"/>
      <c r="J191" s="132"/>
      <c r="K191" s="132"/>
      <c r="L191" s="132"/>
      <c r="M191" s="135"/>
    </row>
    <row r="192" spans="1:13" x14ac:dyDescent="0.3">
      <c r="A192" s="132">
        <v>176</v>
      </c>
      <c r="B192" s="132"/>
      <c r="C192" s="153"/>
      <c r="D192" s="133"/>
      <c r="E192" s="136"/>
      <c r="F192" s="132"/>
      <c r="G192" s="132"/>
      <c r="H192" s="132"/>
      <c r="I192" s="132"/>
      <c r="J192" s="132"/>
      <c r="K192" s="132"/>
      <c r="L192" s="132"/>
      <c r="M192" s="135"/>
    </row>
    <row r="193" spans="1:13" x14ac:dyDescent="0.3">
      <c r="A193" s="132">
        <v>177</v>
      </c>
      <c r="B193" s="132"/>
      <c r="C193" s="153"/>
      <c r="D193" s="133"/>
      <c r="E193" s="136"/>
      <c r="F193" s="132"/>
      <c r="G193" s="132"/>
      <c r="H193" s="132"/>
      <c r="I193" s="132"/>
      <c r="J193" s="132"/>
      <c r="K193" s="132"/>
      <c r="L193" s="132"/>
      <c r="M193" s="135"/>
    </row>
    <row r="194" spans="1:13" x14ac:dyDescent="0.3">
      <c r="A194" s="132">
        <v>178</v>
      </c>
      <c r="B194" s="132"/>
      <c r="C194" s="153"/>
      <c r="D194" s="133"/>
      <c r="E194" s="136"/>
      <c r="F194" s="132"/>
      <c r="G194" s="132"/>
      <c r="H194" s="132"/>
      <c r="I194" s="132"/>
      <c r="J194" s="132"/>
      <c r="K194" s="132"/>
      <c r="L194" s="132"/>
      <c r="M194" s="135"/>
    </row>
    <row r="195" spans="1:13" x14ac:dyDescent="0.3">
      <c r="A195" s="132">
        <v>179</v>
      </c>
      <c r="B195" s="132"/>
      <c r="C195" s="153"/>
      <c r="D195" s="133"/>
      <c r="E195" s="136"/>
      <c r="F195" s="132"/>
      <c r="G195" s="132"/>
      <c r="H195" s="132"/>
      <c r="I195" s="132"/>
      <c r="J195" s="132"/>
      <c r="K195" s="132"/>
      <c r="L195" s="132"/>
      <c r="M195" s="135"/>
    </row>
    <row r="196" spans="1:13" x14ac:dyDescent="0.3">
      <c r="A196" s="132">
        <v>180</v>
      </c>
      <c r="B196" s="132"/>
      <c r="C196" s="153"/>
      <c r="D196" s="133"/>
      <c r="E196" s="136"/>
      <c r="F196" s="132"/>
      <c r="G196" s="132"/>
      <c r="H196" s="132"/>
      <c r="I196" s="132"/>
      <c r="J196" s="132"/>
      <c r="K196" s="132"/>
      <c r="L196" s="132"/>
      <c r="M196" s="135"/>
    </row>
    <row r="197" spans="1:13" x14ac:dyDescent="0.3">
      <c r="A197" s="132">
        <v>181</v>
      </c>
      <c r="B197" s="132"/>
      <c r="C197" s="153"/>
      <c r="D197" s="133"/>
      <c r="E197" s="136"/>
      <c r="F197" s="132"/>
      <c r="G197" s="132"/>
      <c r="H197" s="132"/>
      <c r="I197" s="132"/>
      <c r="J197" s="132"/>
      <c r="K197" s="132"/>
      <c r="L197" s="132"/>
      <c r="M197" s="135"/>
    </row>
    <row r="198" spans="1:13" x14ac:dyDescent="0.3">
      <c r="A198" s="132">
        <v>182</v>
      </c>
      <c r="B198" s="132"/>
      <c r="C198" s="153"/>
      <c r="D198" s="133"/>
      <c r="E198" s="136"/>
      <c r="F198" s="132"/>
      <c r="G198" s="132"/>
      <c r="H198" s="132"/>
      <c r="I198" s="132"/>
      <c r="J198" s="132"/>
      <c r="K198" s="132"/>
      <c r="L198" s="132"/>
      <c r="M198" s="135"/>
    </row>
    <row r="199" spans="1:13" x14ac:dyDescent="0.3">
      <c r="A199" s="132">
        <v>183</v>
      </c>
      <c r="B199" s="132"/>
      <c r="C199" s="153"/>
      <c r="D199" s="133"/>
      <c r="E199" s="136"/>
      <c r="F199" s="132"/>
      <c r="G199" s="132"/>
      <c r="H199" s="132"/>
      <c r="I199" s="132"/>
      <c r="J199" s="132"/>
      <c r="K199" s="132"/>
      <c r="L199" s="132"/>
      <c r="M199" s="135"/>
    </row>
    <row r="200" spans="1:13" x14ac:dyDescent="0.3">
      <c r="A200" s="132">
        <v>184</v>
      </c>
      <c r="B200" s="132"/>
      <c r="C200" s="153"/>
      <c r="D200" s="133"/>
      <c r="E200" s="136"/>
      <c r="F200" s="132"/>
      <c r="G200" s="132"/>
      <c r="H200" s="132"/>
      <c r="I200" s="132"/>
      <c r="J200" s="132"/>
      <c r="K200" s="132"/>
      <c r="L200" s="132"/>
      <c r="M200" s="135"/>
    </row>
    <row r="201" spans="1:13" x14ac:dyDescent="0.3">
      <c r="A201" s="132">
        <v>185</v>
      </c>
      <c r="B201" s="132"/>
      <c r="C201" s="153"/>
      <c r="D201" s="133"/>
      <c r="E201" s="136"/>
      <c r="F201" s="132"/>
      <c r="G201" s="132"/>
      <c r="H201" s="132"/>
      <c r="I201" s="132"/>
      <c r="J201" s="132"/>
      <c r="K201" s="132"/>
      <c r="L201" s="132"/>
      <c r="M201" s="135"/>
    </row>
    <row r="202" spans="1:13" x14ac:dyDescent="0.3">
      <c r="A202" s="132">
        <v>186</v>
      </c>
      <c r="B202" s="132"/>
      <c r="C202" s="153"/>
      <c r="D202" s="133"/>
      <c r="E202" s="136"/>
      <c r="F202" s="132"/>
      <c r="G202" s="132"/>
      <c r="H202" s="132"/>
      <c r="I202" s="132"/>
      <c r="J202" s="132"/>
      <c r="K202" s="132"/>
      <c r="L202" s="132"/>
      <c r="M202" s="135"/>
    </row>
    <row r="203" spans="1:13" x14ac:dyDescent="0.3">
      <c r="A203" s="132">
        <v>187</v>
      </c>
      <c r="B203" s="132"/>
      <c r="C203" s="153"/>
      <c r="D203" s="133"/>
      <c r="E203" s="136"/>
      <c r="F203" s="132"/>
      <c r="G203" s="132"/>
      <c r="H203" s="132"/>
      <c r="I203" s="132"/>
      <c r="J203" s="132"/>
      <c r="K203" s="132"/>
      <c r="L203" s="132"/>
      <c r="M203" s="135"/>
    </row>
    <row r="204" spans="1:13" x14ac:dyDescent="0.3">
      <c r="A204" s="132">
        <v>188</v>
      </c>
      <c r="B204" s="132" t="s">
        <v>333</v>
      </c>
      <c r="C204" s="153" t="s">
        <v>332</v>
      </c>
      <c r="D204" s="133" t="s">
        <v>199</v>
      </c>
      <c r="E204" s="136" t="s">
        <v>206</v>
      </c>
      <c r="F204" s="132"/>
      <c r="G204" s="132"/>
      <c r="H204" s="132"/>
      <c r="I204" s="132"/>
      <c r="J204" s="132"/>
      <c r="K204" s="132"/>
      <c r="L204" s="132"/>
      <c r="M204" s="135"/>
    </row>
    <row r="205" spans="1:13" x14ac:dyDescent="0.3">
      <c r="A205" s="132"/>
      <c r="B205" s="132"/>
      <c r="C205" s="153"/>
      <c r="D205" s="133"/>
      <c r="E205" s="136"/>
      <c r="F205" s="132"/>
      <c r="G205" s="132"/>
      <c r="H205" s="132"/>
      <c r="I205" s="132"/>
      <c r="J205" s="132"/>
      <c r="K205" s="132"/>
      <c r="L205" s="132"/>
      <c r="M205" s="135"/>
    </row>
    <row r="206" spans="1:13" x14ac:dyDescent="0.3">
      <c r="A206" s="140" t="s">
        <v>290</v>
      </c>
      <c r="B206" s="160"/>
      <c r="C206" s="160"/>
      <c r="D206" s="150"/>
      <c r="E206" s="150"/>
      <c r="F206" s="150"/>
      <c r="G206" s="150"/>
      <c r="H206" s="150"/>
      <c r="I206" s="150"/>
      <c r="J206" s="150"/>
      <c r="K206" s="150"/>
      <c r="L206" s="150"/>
      <c r="M206" s="150"/>
    </row>
  </sheetData>
  <sheetProtection password="C236" sheet="1" insertRows="0"/>
  <mergeCells count="2">
    <mergeCell ref="A1:C1"/>
    <mergeCell ref="A16:M16"/>
  </mergeCells>
  <dataValidations count="6">
    <dataValidation type="list" allowBlank="1" showInputMessage="1" showErrorMessage="1" sqref="C18:C205">
      <formula1>AudienceAge</formula1>
    </dataValidation>
    <dataValidation type="list" allowBlank="1" showInputMessage="1" showErrorMessage="1" sqref="D18:D205">
      <formula1>AudienceGender</formula1>
    </dataValidation>
    <dataValidation type="list" allowBlank="1" showInputMessage="1" showErrorMessage="1" sqref="E18:E205">
      <formula1>AudienceDisbaility</formula1>
    </dataValidation>
    <dataValidation type="list" allowBlank="1" showInputMessage="1" showErrorMessage="1" sqref="F18:L205">
      <formula1>AudienceConditions</formula1>
    </dataValidation>
    <dataValidation type="list" allowBlank="1" showInputMessage="1" showErrorMessage="1" sqref="M18:M205">
      <formula1>AudienceEthnicity</formula1>
    </dataValidation>
    <dataValidation type="list" allowBlank="1" showInputMessage="1" showErrorMessage="1" sqref="B4:B13">
      <formula1>AudienceTour</formula1>
    </dataValidation>
  </dataValidations>
  <pageMargins left="0.7" right="0.7" top="0.75" bottom="0.75" header="0.3" footer="0.3"/>
  <pageSetup paperSize="9"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M56"/>
  <sheetViews>
    <sheetView topLeftCell="B1" zoomScale="90" zoomScaleNormal="90" workbookViewId="0">
      <selection activeCell="N25" sqref="N25"/>
    </sheetView>
  </sheetViews>
  <sheetFormatPr defaultRowHeight="16.5" x14ac:dyDescent="0.3"/>
  <cols>
    <col min="1" max="1" width="34.42578125" style="10" customWidth="1"/>
    <col min="2" max="2" width="23.85546875" style="10" customWidth="1"/>
    <col min="3" max="3" width="23.7109375" style="10" customWidth="1"/>
    <col min="4" max="4" width="25" style="10" customWidth="1"/>
    <col min="5" max="5" width="20.7109375" style="10" customWidth="1"/>
    <col min="6" max="12" width="16.7109375" style="10" customWidth="1"/>
    <col min="13" max="13" width="62.28515625" style="10" customWidth="1"/>
    <col min="14" max="16384" width="9.140625" style="10"/>
  </cols>
  <sheetData>
    <row r="1" spans="1:13" s="43" customFormat="1" ht="24.95" customHeight="1" x14ac:dyDescent="0.25">
      <c r="A1" s="269" t="s">
        <v>334</v>
      </c>
      <c r="B1" s="269"/>
      <c r="C1" s="270"/>
    </row>
    <row r="3" spans="1:13" ht="33" x14ac:dyDescent="0.3">
      <c r="A3" s="15" t="s">
        <v>335</v>
      </c>
      <c r="B3" s="15" t="s">
        <v>336</v>
      </c>
      <c r="C3" s="15" t="s">
        <v>337</v>
      </c>
    </row>
    <row r="4" spans="1:13" x14ac:dyDescent="0.3">
      <c r="A4" s="132"/>
      <c r="B4" s="132"/>
      <c r="C4" s="133"/>
    </row>
    <row r="5" spans="1:13" x14ac:dyDescent="0.3">
      <c r="A5" s="132"/>
      <c r="B5" s="132"/>
      <c r="C5" s="133"/>
    </row>
    <row r="6" spans="1:13" x14ac:dyDescent="0.3">
      <c r="A6" s="132"/>
      <c r="B6" s="132"/>
      <c r="C6" s="133"/>
    </row>
    <row r="7" spans="1:13" x14ac:dyDescent="0.3">
      <c r="A7" s="132"/>
      <c r="B7" s="132"/>
      <c r="C7" s="133"/>
    </row>
    <row r="8" spans="1:13" x14ac:dyDescent="0.3">
      <c r="A8" s="132"/>
      <c r="B8" s="132"/>
      <c r="C8" s="133"/>
    </row>
    <row r="9" spans="1:13" x14ac:dyDescent="0.3">
      <c r="A9" s="132"/>
      <c r="B9" s="132"/>
      <c r="C9" s="133"/>
    </row>
    <row r="10" spans="1:13" x14ac:dyDescent="0.3">
      <c r="A10" s="132"/>
      <c r="B10" s="132"/>
      <c r="C10" s="133"/>
    </row>
    <row r="11" spans="1:13" x14ac:dyDescent="0.3">
      <c r="A11" s="132"/>
      <c r="B11" s="132"/>
      <c r="C11" s="133"/>
    </row>
    <row r="12" spans="1:13" x14ac:dyDescent="0.3">
      <c r="A12" s="132"/>
      <c r="B12" s="132"/>
      <c r="C12" s="133"/>
    </row>
    <row r="13" spans="1:13" x14ac:dyDescent="0.3">
      <c r="A13" s="145"/>
      <c r="B13" s="132"/>
      <c r="C13" s="146"/>
    </row>
    <row r="14" spans="1:13" x14ac:dyDescent="0.3">
      <c r="A14" s="140" t="s">
        <v>290</v>
      </c>
      <c r="B14" s="141"/>
      <c r="C14" s="150"/>
      <c r="D14" s="68"/>
      <c r="E14" s="21"/>
      <c r="F14" s="21"/>
      <c r="G14" s="21"/>
      <c r="H14" s="21"/>
    </row>
    <row r="16" spans="1:13" x14ac:dyDescent="0.3">
      <c r="A16" s="272" t="s">
        <v>331</v>
      </c>
      <c r="B16" s="275"/>
      <c r="C16" s="275"/>
      <c r="D16" s="275"/>
      <c r="E16" s="275"/>
      <c r="F16" s="275"/>
      <c r="G16" s="275"/>
      <c r="H16" s="275"/>
      <c r="I16" s="275"/>
      <c r="J16" s="275"/>
      <c r="K16" s="275"/>
      <c r="L16" s="275"/>
      <c r="M16" s="276"/>
    </row>
    <row r="17" spans="1:13" ht="66" x14ac:dyDescent="0.3">
      <c r="A17" s="15" t="s">
        <v>316</v>
      </c>
      <c r="B17" s="15" t="s">
        <v>261</v>
      </c>
      <c r="C17" s="15" t="s">
        <v>146</v>
      </c>
      <c r="D17" s="15" t="s">
        <v>194</v>
      </c>
      <c r="E17" s="15" t="s">
        <v>204</v>
      </c>
      <c r="F17" s="159" t="s">
        <v>317</v>
      </c>
      <c r="G17" s="159" t="s">
        <v>318</v>
      </c>
      <c r="H17" s="159" t="s">
        <v>319</v>
      </c>
      <c r="I17" s="159" t="s">
        <v>320</v>
      </c>
      <c r="J17" s="159" t="s">
        <v>321</v>
      </c>
      <c r="K17" s="159" t="s">
        <v>322</v>
      </c>
      <c r="L17" s="159" t="s">
        <v>323</v>
      </c>
      <c r="M17" s="149" t="s">
        <v>218</v>
      </c>
    </row>
    <row r="18" spans="1:13" x14ac:dyDescent="0.3">
      <c r="A18" s="132">
        <v>1</v>
      </c>
      <c r="B18" s="132"/>
      <c r="C18" s="153"/>
      <c r="D18" s="133"/>
      <c r="E18" s="136"/>
      <c r="F18" s="132"/>
      <c r="G18" s="132"/>
      <c r="H18" s="132"/>
      <c r="I18" s="132"/>
      <c r="J18" s="132"/>
      <c r="K18" s="132"/>
      <c r="L18" s="132"/>
      <c r="M18" s="135"/>
    </row>
    <row r="19" spans="1:13" x14ac:dyDescent="0.3">
      <c r="A19" s="132">
        <v>2</v>
      </c>
      <c r="B19" s="132"/>
      <c r="C19" s="153"/>
      <c r="D19" s="133"/>
      <c r="E19" s="136"/>
      <c r="F19" s="132"/>
      <c r="G19" s="132"/>
      <c r="H19" s="132"/>
      <c r="I19" s="132"/>
      <c r="J19" s="132"/>
      <c r="K19" s="132"/>
      <c r="L19" s="132"/>
      <c r="M19" s="135"/>
    </row>
    <row r="20" spans="1:13" x14ac:dyDescent="0.3">
      <c r="A20" s="132">
        <v>3</v>
      </c>
      <c r="B20" s="132"/>
      <c r="C20" s="153"/>
      <c r="D20" s="133"/>
      <c r="E20" s="136"/>
      <c r="F20" s="132"/>
      <c r="G20" s="132"/>
      <c r="H20" s="132"/>
      <c r="I20" s="132"/>
      <c r="J20" s="132"/>
      <c r="K20" s="132"/>
      <c r="L20" s="132"/>
      <c r="M20" s="135"/>
    </row>
    <row r="21" spans="1:13" x14ac:dyDescent="0.3">
      <c r="A21" s="132">
        <v>4</v>
      </c>
      <c r="B21" s="132"/>
      <c r="C21" s="153"/>
      <c r="D21" s="133"/>
      <c r="E21" s="136"/>
      <c r="F21" s="132"/>
      <c r="G21" s="132"/>
      <c r="H21" s="132"/>
      <c r="I21" s="132"/>
      <c r="J21" s="132"/>
      <c r="K21" s="132"/>
      <c r="L21" s="132"/>
      <c r="M21" s="135"/>
    </row>
    <row r="22" spans="1:13" x14ac:dyDescent="0.3">
      <c r="A22" s="132">
        <v>5</v>
      </c>
      <c r="B22" s="132"/>
      <c r="C22" s="153"/>
      <c r="D22" s="133"/>
      <c r="E22" s="136"/>
      <c r="F22" s="132"/>
      <c r="G22" s="132"/>
      <c r="H22" s="132"/>
      <c r="I22" s="132"/>
      <c r="J22" s="132"/>
      <c r="K22" s="132"/>
      <c r="L22" s="132"/>
      <c r="M22" s="135"/>
    </row>
    <row r="23" spans="1:13" x14ac:dyDescent="0.3">
      <c r="A23" s="132">
        <v>6</v>
      </c>
      <c r="B23" s="132"/>
      <c r="C23" s="153"/>
      <c r="D23" s="133"/>
      <c r="E23" s="136"/>
      <c r="F23" s="132"/>
      <c r="G23" s="132"/>
      <c r="H23" s="132"/>
      <c r="I23" s="132"/>
      <c r="J23" s="132"/>
      <c r="K23" s="132"/>
      <c r="L23" s="132"/>
      <c r="M23" s="135"/>
    </row>
    <row r="24" spans="1:13" x14ac:dyDescent="0.3">
      <c r="A24" s="132">
        <v>7</v>
      </c>
      <c r="B24" s="132"/>
      <c r="C24" s="153"/>
      <c r="D24" s="133"/>
      <c r="E24" s="136"/>
      <c r="F24" s="132"/>
      <c r="G24" s="132"/>
      <c r="H24" s="132"/>
      <c r="I24" s="132"/>
      <c r="J24" s="132"/>
      <c r="K24" s="132"/>
      <c r="L24" s="132"/>
      <c r="M24" s="135"/>
    </row>
    <row r="25" spans="1:13" x14ac:dyDescent="0.3">
      <c r="A25" s="132">
        <v>8</v>
      </c>
      <c r="B25" s="132"/>
      <c r="C25" s="153"/>
      <c r="D25" s="133"/>
      <c r="E25" s="136"/>
      <c r="F25" s="132"/>
      <c r="G25" s="132"/>
      <c r="H25" s="132"/>
      <c r="I25" s="132"/>
      <c r="J25" s="132"/>
      <c r="K25" s="132"/>
      <c r="L25" s="132"/>
      <c r="M25" s="135"/>
    </row>
    <row r="26" spans="1:13" x14ac:dyDescent="0.3">
      <c r="A26" s="132">
        <v>9</v>
      </c>
      <c r="B26" s="132"/>
      <c r="C26" s="153"/>
      <c r="D26" s="133"/>
      <c r="E26" s="136"/>
      <c r="F26" s="132"/>
      <c r="G26" s="132"/>
      <c r="H26" s="132"/>
      <c r="I26" s="132"/>
      <c r="J26" s="132"/>
      <c r="K26" s="132"/>
      <c r="L26" s="132"/>
      <c r="M26" s="135"/>
    </row>
    <row r="27" spans="1:13" x14ac:dyDescent="0.3">
      <c r="A27" s="132">
        <v>10</v>
      </c>
      <c r="B27" s="132"/>
      <c r="C27" s="153"/>
      <c r="D27" s="133"/>
      <c r="E27" s="136"/>
      <c r="F27" s="132"/>
      <c r="G27" s="132"/>
      <c r="H27" s="132"/>
      <c r="I27" s="132"/>
      <c r="J27" s="132"/>
      <c r="K27" s="132"/>
      <c r="L27" s="132"/>
      <c r="M27" s="135"/>
    </row>
    <row r="28" spans="1:13" x14ac:dyDescent="0.3">
      <c r="A28" s="132">
        <v>11</v>
      </c>
      <c r="B28" s="132"/>
      <c r="C28" s="153"/>
      <c r="D28" s="133"/>
      <c r="E28" s="136"/>
      <c r="F28" s="132"/>
      <c r="G28" s="132"/>
      <c r="H28" s="132"/>
      <c r="I28" s="132"/>
      <c r="J28" s="132"/>
      <c r="K28" s="132"/>
      <c r="L28" s="132"/>
      <c r="M28" s="135"/>
    </row>
    <row r="29" spans="1:13" x14ac:dyDescent="0.3">
      <c r="A29" s="132">
        <v>12</v>
      </c>
      <c r="B29" s="132"/>
      <c r="C29" s="153"/>
      <c r="D29" s="133"/>
      <c r="E29" s="136"/>
      <c r="F29" s="132"/>
      <c r="G29" s="132"/>
      <c r="H29" s="132"/>
      <c r="I29" s="132"/>
      <c r="J29" s="132"/>
      <c r="K29" s="132"/>
      <c r="L29" s="132"/>
      <c r="M29" s="135"/>
    </row>
    <row r="30" spans="1:13" x14ac:dyDescent="0.3">
      <c r="A30" s="132">
        <v>13</v>
      </c>
      <c r="B30" s="132"/>
      <c r="C30" s="153"/>
      <c r="D30" s="133"/>
      <c r="E30" s="136"/>
      <c r="F30" s="132"/>
      <c r="G30" s="132"/>
      <c r="H30" s="132"/>
      <c r="I30" s="132"/>
      <c r="J30" s="132"/>
      <c r="K30" s="132"/>
      <c r="L30" s="132"/>
      <c r="M30" s="135"/>
    </row>
    <row r="31" spans="1:13" x14ac:dyDescent="0.3">
      <c r="A31" s="132">
        <v>14</v>
      </c>
      <c r="B31" s="132"/>
      <c r="C31" s="153"/>
      <c r="D31" s="133"/>
      <c r="E31" s="136"/>
      <c r="F31" s="132"/>
      <c r="G31" s="132"/>
      <c r="H31" s="132"/>
      <c r="I31" s="132"/>
      <c r="J31" s="132"/>
      <c r="K31" s="132"/>
      <c r="L31" s="132"/>
      <c r="M31" s="135"/>
    </row>
    <row r="32" spans="1:13" x14ac:dyDescent="0.3">
      <c r="A32" s="132">
        <v>15</v>
      </c>
      <c r="B32" s="132"/>
      <c r="C32" s="153"/>
      <c r="D32" s="133"/>
      <c r="E32" s="136"/>
      <c r="F32" s="132"/>
      <c r="G32" s="132"/>
      <c r="H32" s="132"/>
      <c r="I32" s="132"/>
      <c r="J32" s="132"/>
      <c r="K32" s="132"/>
      <c r="L32" s="132"/>
      <c r="M32" s="135"/>
    </row>
    <row r="33" spans="1:13" x14ac:dyDescent="0.3">
      <c r="A33" s="132">
        <v>16</v>
      </c>
      <c r="B33" s="132"/>
      <c r="C33" s="153"/>
      <c r="D33" s="133"/>
      <c r="E33" s="136"/>
      <c r="F33" s="132"/>
      <c r="G33" s="132"/>
      <c r="H33" s="132"/>
      <c r="I33" s="132"/>
      <c r="J33" s="132"/>
      <c r="K33" s="132"/>
      <c r="L33" s="132"/>
      <c r="M33" s="135"/>
    </row>
    <row r="34" spans="1:13" x14ac:dyDescent="0.3">
      <c r="A34" s="132">
        <v>17</v>
      </c>
      <c r="B34" s="132"/>
      <c r="C34" s="153"/>
      <c r="D34" s="133"/>
      <c r="E34" s="136"/>
      <c r="F34" s="132"/>
      <c r="G34" s="132"/>
      <c r="H34" s="132"/>
      <c r="I34" s="132"/>
      <c r="J34" s="132"/>
      <c r="K34" s="132"/>
      <c r="L34" s="132"/>
      <c r="M34" s="135"/>
    </row>
    <row r="35" spans="1:13" x14ac:dyDescent="0.3">
      <c r="A35" s="132">
        <v>18</v>
      </c>
      <c r="B35" s="132"/>
      <c r="C35" s="153"/>
      <c r="D35" s="133"/>
      <c r="E35" s="136"/>
      <c r="F35" s="132"/>
      <c r="G35" s="132"/>
      <c r="H35" s="132"/>
      <c r="I35" s="132"/>
      <c r="J35" s="132"/>
      <c r="K35" s="132"/>
      <c r="L35" s="132"/>
      <c r="M35" s="135"/>
    </row>
    <row r="36" spans="1:13" x14ac:dyDescent="0.3">
      <c r="A36" s="132">
        <v>19</v>
      </c>
      <c r="B36" s="132"/>
      <c r="C36" s="153"/>
      <c r="D36" s="133"/>
      <c r="E36" s="136"/>
      <c r="F36" s="132"/>
      <c r="G36" s="132"/>
      <c r="H36" s="132"/>
      <c r="I36" s="132"/>
      <c r="J36" s="132"/>
      <c r="K36" s="132"/>
      <c r="L36" s="132"/>
      <c r="M36" s="135"/>
    </row>
    <row r="37" spans="1:13" x14ac:dyDescent="0.3">
      <c r="A37" s="132">
        <v>20</v>
      </c>
      <c r="B37" s="132"/>
      <c r="C37" s="153"/>
      <c r="D37" s="133"/>
      <c r="E37" s="136"/>
      <c r="F37" s="132"/>
      <c r="G37" s="132"/>
      <c r="H37" s="132"/>
      <c r="I37" s="132"/>
      <c r="J37" s="132"/>
      <c r="K37" s="132"/>
      <c r="L37" s="132"/>
      <c r="M37" s="135"/>
    </row>
    <row r="38" spans="1:13" x14ac:dyDescent="0.3">
      <c r="A38" s="132">
        <v>21</v>
      </c>
      <c r="B38" s="132"/>
      <c r="C38" s="153"/>
      <c r="D38" s="133"/>
      <c r="E38" s="136"/>
      <c r="F38" s="132"/>
      <c r="G38" s="132"/>
      <c r="H38" s="132"/>
      <c r="I38" s="132"/>
      <c r="J38" s="132"/>
      <c r="K38" s="132"/>
      <c r="L38" s="132"/>
      <c r="M38" s="135"/>
    </row>
    <row r="39" spans="1:13" x14ac:dyDescent="0.3">
      <c r="A39" s="132">
        <v>22</v>
      </c>
      <c r="B39" s="132"/>
      <c r="C39" s="153"/>
      <c r="D39" s="133"/>
      <c r="E39" s="136"/>
      <c r="F39" s="132"/>
      <c r="G39" s="132"/>
      <c r="H39" s="132"/>
      <c r="I39" s="132"/>
      <c r="J39" s="132"/>
      <c r="K39" s="132"/>
      <c r="L39" s="132"/>
      <c r="M39" s="135"/>
    </row>
    <row r="40" spans="1:13" x14ac:dyDescent="0.3">
      <c r="A40" s="132">
        <v>23</v>
      </c>
      <c r="B40" s="132"/>
      <c r="C40" s="153"/>
      <c r="D40" s="133"/>
      <c r="E40" s="136"/>
      <c r="F40" s="132"/>
      <c r="G40" s="132"/>
      <c r="H40" s="132"/>
      <c r="I40" s="132"/>
      <c r="J40" s="132"/>
      <c r="K40" s="132"/>
      <c r="L40" s="132"/>
      <c r="M40" s="135"/>
    </row>
    <row r="41" spans="1:13" x14ac:dyDescent="0.3">
      <c r="A41" s="132">
        <v>24</v>
      </c>
      <c r="B41" s="132"/>
      <c r="C41" s="153"/>
      <c r="D41" s="133"/>
      <c r="E41" s="136"/>
      <c r="F41" s="132"/>
      <c r="G41" s="132"/>
      <c r="H41" s="132"/>
      <c r="I41" s="132"/>
      <c r="J41" s="132"/>
      <c r="K41" s="132"/>
      <c r="L41" s="132"/>
      <c r="M41" s="135"/>
    </row>
    <row r="42" spans="1:13" x14ac:dyDescent="0.3">
      <c r="A42" s="132">
        <v>25</v>
      </c>
      <c r="B42" s="132"/>
      <c r="C42" s="153"/>
      <c r="D42" s="133"/>
      <c r="E42" s="136"/>
      <c r="F42" s="132"/>
      <c r="G42" s="132"/>
      <c r="H42" s="132"/>
      <c r="I42" s="132"/>
      <c r="J42" s="132"/>
      <c r="K42" s="132"/>
      <c r="L42" s="132"/>
      <c r="M42" s="135"/>
    </row>
    <row r="43" spans="1:13" x14ac:dyDescent="0.3">
      <c r="A43" s="132">
        <v>26</v>
      </c>
      <c r="B43" s="132"/>
      <c r="C43" s="153"/>
      <c r="D43" s="133"/>
      <c r="E43" s="136"/>
      <c r="F43" s="132"/>
      <c r="G43" s="132"/>
      <c r="H43" s="132"/>
      <c r="I43" s="132"/>
      <c r="J43" s="132"/>
      <c r="K43" s="132"/>
      <c r="L43" s="132"/>
      <c r="M43" s="135"/>
    </row>
    <row r="44" spans="1:13" x14ac:dyDescent="0.3">
      <c r="A44" s="132">
        <v>27</v>
      </c>
      <c r="B44" s="132"/>
      <c r="C44" s="153"/>
      <c r="D44" s="133"/>
      <c r="E44" s="136"/>
      <c r="F44" s="132"/>
      <c r="G44" s="132"/>
      <c r="H44" s="132"/>
      <c r="I44" s="132"/>
      <c r="J44" s="132"/>
      <c r="K44" s="132"/>
      <c r="L44" s="132"/>
      <c r="M44" s="135"/>
    </row>
    <row r="45" spans="1:13" x14ac:dyDescent="0.3">
      <c r="A45" s="132">
        <v>28</v>
      </c>
      <c r="B45" s="132"/>
      <c r="C45" s="153"/>
      <c r="D45" s="133"/>
      <c r="E45" s="136"/>
      <c r="F45" s="132"/>
      <c r="G45" s="132"/>
      <c r="H45" s="132"/>
      <c r="I45" s="132"/>
      <c r="J45" s="132"/>
      <c r="K45" s="132"/>
      <c r="L45" s="132"/>
      <c r="M45" s="135"/>
    </row>
    <row r="46" spans="1:13" x14ac:dyDescent="0.3">
      <c r="A46" s="132">
        <v>29</v>
      </c>
      <c r="B46" s="132"/>
      <c r="C46" s="153"/>
      <c r="D46" s="133"/>
      <c r="E46" s="136"/>
      <c r="F46" s="132"/>
      <c r="G46" s="132"/>
      <c r="H46" s="132"/>
      <c r="I46" s="132"/>
      <c r="J46" s="132"/>
      <c r="K46" s="132"/>
      <c r="L46" s="132"/>
      <c r="M46" s="135"/>
    </row>
    <row r="47" spans="1:13" x14ac:dyDescent="0.3">
      <c r="A47" s="132">
        <v>30</v>
      </c>
      <c r="B47" s="132"/>
      <c r="C47" s="153"/>
      <c r="D47" s="133"/>
      <c r="E47" s="136"/>
      <c r="F47" s="132"/>
      <c r="G47" s="132"/>
      <c r="H47" s="132"/>
      <c r="I47" s="132"/>
      <c r="J47" s="132"/>
      <c r="K47" s="132"/>
      <c r="L47" s="132"/>
      <c r="M47" s="135"/>
    </row>
    <row r="48" spans="1:13" x14ac:dyDescent="0.3">
      <c r="A48" s="132">
        <v>31</v>
      </c>
      <c r="B48" s="132"/>
      <c r="C48" s="153"/>
      <c r="D48" s="133"/>
      <c r="E48" s="136"/>
      <c r="F48" s="132"/>
      <c r="G48" s="132"/>
      <c r="H48" s="132"/>
      <c r="I48" s="132"/>
      <c r="J48" s="132"/>
      <c r="K48" s="132"/>
      <c r="L48" s="132"/>
      <c r="M48" s="135"/>
    </row>
    <row r="49" spans="1:13" x14ac:dyDescent="0.3">
      <c r="A49" s="132">
        <v>32</v>
      </c>
      <c r="B49" s="132"/>
      <c r="C49" s="153"/>
      <c r="D49" s="133"/>
      <c r="E49" s="136"/>
      <c r="F49" s="132"/>
      <c r="G49" s="132"/>
      <c r="H49" s="132"/>
      <c r="I49" s="132"/>
      <c r="J49" s="132"/>
      <c r="K49" s="132"/>
      <c r="L49" s="132"/>
      <c r="M49" s="135"/>
    </row>
    <row r="50" spans="1:13" x14ac:dyDescent="0.3">
      <c r="A50" s="132">
        <v>33</v>
      </c>
      <c r="B50" s="132"/>
      <c r="C50" s="153"/>
      <c r="D50" s="133"/>
      <c r="E50" s="136"/>
      <c r="F50" s="132"/>
      <c r="G50" s="132"/>
      <c r="H50" s="132"/>
      <c r="I50" s="132"/>
      <c r="J50" s="132"/>
      <c r="K50" s="132"/>
      <c r="L50" s="132"/>
      <c r="M50" s="135"/>
    </row>
    <row r="51" spans="1:13" x14ac:dyDescent="0.3">
      <c r="A51" s="132">
        <v>34</v>
      </c>
      <c r="B51" s="132"/>
      <c r="C51" s="153"/>
      <c r="D51" s="133"/>
      <c r="E51" s="136"/>
      <c r="F51" s="132"/>
      <c r="G51" s="132"/>
      <c r="H51" s="132"/>
      <c r="I51" s="132"/>
      <c r="J51" s="132"/>
      <c r="K51" s="132"/>
      <c r="L51" s="132"/>
      <c r="M51" s="135"/>
    </row>
    <row r="52" spans="1:13" x14ac:dyDescent="0.3">
      <c r="A52" s="132"/>
      <c r="B52" s="132"/>
      <c r="C52" s="153"/>
      <c r="D52" s="133"/>
      <c r="E52" s="136"/>
      <c r="F52" s="132"/>
      <c r="G52" s="132"/>
      <c r="H52" s="132"/>
      <c r="I52" s="132"/>
      <c r="J52" s="132"/>
      <c r="K52" s="132"/>
      <c r="L52" s="132"/>
      <c r="M52" s="135"/>
    </row>
    <row r="53" spans="1:13" x14ac:dyDescent="0.3">
      <c r="A53" s="132"/>
      <c r="B53" s="132"/>
      <c r="C53" s="153"/>
      <c r="D53" s="133"/>
      <c r="E53" s="136"/>
      <c r="F53" s="132"/>
      <c r="G53" s="132"/>
      <c r="H53" s="132"/>
      <c r="I53" s="132"/>
      <c r="J53" s="132"/>
      <c r="K53" s="132"/>
      <c r="L53" s="132"/>
      <c r="M53" s="135"/>
    </row>
    <row r="54" spans="1:13" x14ac:dyDescent="0.3">
      <c r="A54" s="132"/>
      <c r="B54" s="132"/>
      <c r="C54" s="153"/>
      <c r="D54" s="133"/>
      <c r="E54" s="136"/>
      <c r="F54" s="132"/>
      <c r="G54" s="132"/>
      <c r="H54" s="132"/>
      <c r="I54" s="132"/>
      <c r="J54" s="132"/>
      <c r="K54" s="132"/>
      <c r="L54" s="132"/>
      <c r="M54" s="135"/>
    </row>
    <row r="55" spans="1:13" x14ac:dyDescent="0.3">
      <c r="A55" s="132"/>
      <c r="B55" s="132"/>
      <c r="C55" s="153"/>
      <c r="D55" s="133"/>
      <c r="E55" s="136"/>
      <c r="F55" s="132"/>
      <c r="G55" s="132"/>
      <c r="H55" s="132"/>
      <c r="I55" s="132"/>
      <c r="J55" s="132"/>
      <c r="K55" s="132"/>
      <c r="L55" s="132"/>
      <c r="M55" s="135"/>
    </row>
    <row r="56" spans="1:13" x14ac:dyDescent="0.3">
      <c r="A56" s="140" t="s">
        <v>290</v>
      </c>
      <c r="B56" s="160"/>
      <c r="C56" s="160"/>
      <c r="D56" s="150"/>
      <c r="E56" s="150"/>
      <c r="F56" s="150"/>
      <c r="G56" s="150"/>
      <c r="H56" s="150"/>
      <c r="I56" s="150"/>
      <c r="J56" s="150"/>
      <c r="K56" s="150"/>
      <c r="L56" s="150"/>
      <c r="M56" s="150"/>
    </row>
  </sheetData>
  <sheetProtection password="C236" sheet="1" objects="1" scenarios="1" insertRows="0"/>
  <mergeCells count="2">
    <mergeCell ref="A1:C1"/>
    <mergeCell ref="A16:M16"/>
  </mergeCells>
  <dataValidations count="6">
    <dataValidation type="list" allowBlank="1" showInputMessage="1" showErrorMessage="1" sqref="C18:C55">
      <formula1>ParticipantAge</formula1>
    </dataValidation>
    <dataValidation type="list" allowBlank="1" showInputMessage="1" showErrorMessage="1" sqref="B4:B13">
      <formula1>InHouse</formula1>
    </dataValidation>
    <dataValidation type="list" allowBlank="1" showInputMessage="1" showErrorMessage="1" sqref="D18:D55">
      <formula1>ParticipantGender</formula1>
    </dataValidation>
    <dataValidation type="list" allowBlank="1" showInputMessage="1" showErrorMessage="1" sqref="E18:E55">
      <formula1>ParticipantDisbaility</formula1>
    </dataValidation>
    <dataValidation type="list" allowBlank="1" showInputMessage="1" showErrorMessage="1" sqref="F18:L55">
      <formula1>ParticipantConditions</formula1>
    </dataValidation>
    <dataValidation type="list" allowBlank="1" showInputMessage="1" showErrorMessage="1" sqref="M18:M55">
      <formula1>ParticipantEthnicity</formula1>
    </dataValidation>
  </dataValidations>
  <pageMargins left="0.7" right="0.7" top="0.75" bottom="0.75" header="0.3" footer="0.3"/>
  <pageSetup paperSize="9"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22"/>
  <sheetViews>
    <sheetView workbookViewId="0">
      <selection activeCell="A14" sqref="A14"/>
    </sheetView>
  </sheetViews>
  <sheetFormatPr defaultRowHeight="15" x14ac:dyDescent="0.25"/>
  <cols>
    <col min="1" max="1" width="48" bestFit="1" customWidth="1"/>
    <col min="2" max="2" width="33.28515625" customWidth="1"/>
    <col min="3" max="3" width="33" customWidth="1"/>
    <col min="4" max="4" width="28.28515625" customWidth="1"/>
    <col min="5" max="6" width="29.140625" customWidth="1"/>
    <col min="7" max="7" width="4.42578125" customWidth="1"/>
    <col min="8" max="8" width="14.140625" customWidth="1"/>
    <col min="9" max="9" width="69.140625" customWidth="1"/>
  </cols>
  <sheetData>
    <row r="1" spans="1:14" s="2" customFormat="1" ht="24.95" customHeight="1" x14ac:dyDescent="0.3">
      <c r="A1" s="44" t="s">
        <v>339</v>
      </c>
      <c r="B1" s="45"/>
      <c r="C1" s="45"/>
      <c r="D1" s="45"/>
      <c r="E1" s="45"/>
      <c r="F1" s="45"/>
    </row>
    <row r="2" spans="1:14" s="2" customFormat="1" ht="15" customHeight="1" x14ac:dyDescent="0.3">
      <c r="A2" s="54"/>
      <c r="B2" s="55"/>
      <c r="C2" s="55"/>
      <c r="D2" s="55" t="s">
        <v>340</v>
      </c>
      <c r="E2" s="55"/>
      <c r="F2" s="55"/>
    </row>
    <row r="3" spans="1:14" s="2" customFormat="1" ht="33" x14ac:dyDescent="0.3">
      <c r="A3" s="56" t="s">
        <v>341</v>
      </c>
      <c r="B3" s="77" t="s">
        <v>242</v>
      </c>
      <c r="C3" s="77" t="s">
        <v>243</v>
      </c>
      <c r="D3" s="15" t="s">
        <v>342</v>
      </c>
      <c r="E3" s="58"/>
      <c r="F3" s="52"/>
      <c r="G3" s="26"/>
    </row>
    <row r="4" spans="1:14" s="2" customFormat="1" ht="18.75" customHeight="1" x14ac:dyDescent="0.3">
      <c r="A4" s="166" t="s">
        <v>343</v>
      </c>
      <c r="B4" s="161"/>
      <c r="C4" s="161"/>
      <c r="D4" s="162"/>
      <c r="E4" s="57"/>
      <c r="F4" s="53"/>
      <c r="G4" s="26"/>
    </row>
    <row r="5" spans="1:14" s="2" customFormat="1" ht="18.75" customHeight="1" x14ac:dyDescent="0.3">
      <c r="A5" s="74"/>
      <c r="B5" s="53"/>
      <c r="C5" s="53"/>
      <c r="D5" s="53"/>
      <c r="E5" s="53"/>
      <c r="F5" s="53"/>
      <c r="G5" s="26"/>
    </row>
    <row r="6" spans="1:14" s="2" customFormat="1" ht="33" x14ac:dyDescent="0.3">
      <c r="A6" s="56" t="s">
        <v>344</v>
      </c>
      <c r="B6" s="41" t="s">
        <v>246</v>
      </c>
      <c r="C6" s="41" t="s">
        <v>247</v>
      </c>
      <c r="D6" s="77" t="s">
        <v>248</v>
      </c>
      <c r="E6" s="58"/>
      <c r="F6" s="52"/>
      <c r="G6" s="26"/>
    </row>
    <row r="7" spans="1:14" s="2" customFormat="1" ht="18.75" customHeight="1" x14ac:dyDescent="0.3">
      <c r="A7" s="167" t="s">
        <v>345</v>
      </c>
      <c r="B7" s="161"/>
      <c r="C7" s="161"/>
      <c r="D7" s="162"/>
      <c r="E7" s="57"/>
      <c r="F7" s="53"/>
      <c r="G7" s="26"/>
    </row>
    <row r="8" spans="1:14" s="2" customFormat="1" ht="18.75" customHeight="1" x14ac:dyDescent="0.3">
      <c r="A8" s="167" t="s">
        <v>250</v>
      </c>
      <c r="B8" s="161"/>
      <c r="C8" s="161"/>
      <c r="D8" s="161"/>
      <c r="E8" s="53"/>
      <c r="F8" s="53"/>
      <c r="G8" s="26"/>
    </row>
    <row r="10" spans="1:14" ht="49.5" x14ac:dyDescent="0.3">
      <c r="A10" s="56" t="s">
        <v>251</v>
      </c>
      <c r="B10" s="41" t="s">
        <v>252</v>
      </c>
      <c r="C10" s="41" t="s">
        <v>346</v>
      </c>
      <c r="D10" s="41" t="s">
        <v>254</v>
      </c>
      <c r="E10" s="124" t="s">
        <v>255</v>
      </c>
      <c r="F10" s="122" t="s">
        <v>255</v>
      </c>
      <c r="H10" s="51"/>
      <c r="I10" s="69"/>
    </row>
    <row r="11" spans="1:14" ht="16.5" x14ac:dyDescent="0.3">
      <c r="A11" s="168" t="s">
        <v>257</v>
      </c>
      <c r="B11" s="163"/>
      <c r="C11" s="163"/>
      <c r="D11" s="164"/>
      <c r="E11" s="163"/>
      <c r="F11" s="123"/>
      <c r="H11" s="70"/>
      <c r="I11" s="47"/>
      <c r="J11" s="194"/>
      <c r="K11" s="194"/>
      <c r="L11" s="194"/>
      <c r="M11" s="194"/>
      <c r="N11" s="194"/>
    </row>
    <row r="12" spans="1:14" ht="16.5" x14ac:dyDescent="0.3">
      <c r="A12" s="168" t="s">
        <v>258</v>
      </c>
      <c r="B12" s="163"/>
      <c r="C12" s="163"/>
      <c r="D12" s="164"/>
      <c r="E12" s="163"/>
      <c r="F12" s="123"/>
    </row>
    <row r="13" spans="1:14" ht="16.5" x14ac:dyDescent="0.3">
      <c r="A13" s="168" t="s">
        <v>259</v>
      </c>
      <c r="B13" s="163"/>
      <c r="C13" s="163"/>
      <c r="D13" s="164"/>
      <c r="E13" s="163"/>
      <c r="F13" s="123"/>
    </row>
    <row r="14" spans="1:14" ht="16.5" x14ac:dyDescent="0.3">
      <c r="A14" s="168" t="s">
        <v>260</v>
      </c>
      <c r="B14" s="163"/>
      <c r="C14" s="163"/>
      <c r="D14" s="164"/>
      <c r="E14" s="163"/>
      <c r="F14" s="123"/>
    </row>
    <row r="15" spans="1:14" ht="16.5" x14ac:dyDescent="0.3">
      <c r="A15" s="168" t="s">
        <v>215</v>
      </c>
      <c r="B15" s="163"/>
      <c r="C15" s="163"/>
      <c r="D15" s="164"/>
      <c r="E15" s="163"/>
      <c r="F15" s="123"/>
    </row>
    <row r="16" spans="1:14" ht="16.5" x14ac:dyDescent="0.3">
      <c r="A16" s="42"/>
      <c r="B16" s="42"/>
      <c r="C16" s="42"/>
      <c r="D16" s="42"/>
      <c r="E16" s="42"/>
      <c r="F16" s="42"/>
    </row>
    <row r="17" spans="1:6" ht="15.75" x14ac:dyDescent="0.3">
      <c r="A17" s="280" t="s">
        <v>347</v>
      </c>
      <c r="B17" s="241"/>
      <c r="C17" s="241"/>
      <c r="D17" s="241"/>
      <c r="E17" s="242"/>
      <c r="F17" s="206"/>
    </row>
    <row r="18" spans="1:6" ht="16.5" x14ac:dyDescent="0.25">
      <c r="A18" s="66" t="s">
        <v>257</v>
      </c>
      <c r="B18" s="277" t="s">
        <v>348</v>
      </c>
      <c r="C18" s="277"/>
      <c r="D18" s="224"/>
      <c r="E18" s="224"/>
      <c r="F18" s="206"/>
    </row>
    <row r="19" spans="1:6" ht="16.5" x14ac:dyDescent="0.25">
      <c r="A19" s="66" t="s">
        <v>258</v>
      </c>
      <c r="B19" s="278" t="s">
        <v>349</v>
      </c>
      <c r="C19" s="278"/>
      <c r="D19" s="279"/>
      <c r="E19" s="279"/>
      <c r="F19" s="75"/>
    </row>
    <row r="20" spans="1:6" ht="16.5" x14ac:dyDescent="0.3">
      <c r="A20" s="67" t="s">
        <v>259</v>
      </c>
      <c r="B20" s="225" t="s">
        <v>350</v>
      </c>
      <c r="C20" s="225"/>
      <c r="D20" s="224"/>
      <c r="E20" s="224"/>
      <c r="F20" s="206"/>
    </row>
    <row r="21" spans="1:6" ht="16.5" x14ac:dyDescent="0.3">
      <c r="A21" s="67" t="s">
        <v>260</v>
      </c>
      <c r="B21" s="225" t="s">
        <v>351</v>
      </c>
      <c r="C21" s="225"/>
      <c r="D21" s="224"/>
      <c r="E21" s="224"/>
      <c r="F21" s="206"/>
    </row>
    <row r="22" spans="1:6" ht="16.5" x14ac:dyDescent="0.3">
      <c r="D22" s="2"/>
      <c r="E22" s="2"/>
      <c r="F22" s="2"/>
    </row>
  </sheetData>
  <sheetProtection password="CCF6" sheet="1" objects="1" scenarios="1"/>
  <mergeCells count="5">
    <mergeCell ref="B18:E18"/>
    <mergeCell ref="B19:E19"/>
    <mergeCell ref="B20:E20"/>
    <mergeCell ref="B21:E21"/>
    <mergeCell ref="A17:E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14"/>
  <sheetViews>
    <sheetView tabSelected="1" workbookViewId="0">
      <selection activeCell="A4" sqref="A4:E8"/>
    </sheetView>
  </sheetViews>
  <sheetFormatPr defaultRowHeight="15" x14ac:dyDescent="0.25"/>
  <cols>
    <col min="1" max="1" width="44" customWidth="1"/>
    <col min="2" max="2" width="21.85546875" customWidth="1"/>
    <col min="3" max="3" width="37.85546875" customWidth="1"/>
    <col min="4" max="4" width="35.140625" customWidth="1"/>
    <col min="5" max="5" width="28.140625" customWidth="1"/>
  </cols>
  <sheetData>
    <row r="1" spans="1:10" s="34" customFormat="1" ht="24.95" customHeight="1" x14ac:dyDescent="0.25">
      <c r="A1" s="269" t="s">
        <v>352</v>
      </c>
      <c r="B1" s="270"/>
      <c r="C1" s="270"/>
      <c r="D1" s="270"/>
      <c r="E1" s="270"/>
    </row>
    <row r="2" spans="1:10" ht="16.5" x14ac:dyDescent="0.3">
      <c r="A2" s="10"/>
      <c r="B2" s="10"/>
      <c r="C2" s="10"/>
      <c r="D2" s="10"/>
      <c r="E2" s="10"/>
    </row>
    <row r="3" spans="1:10" ht="33" x14ac:dyDescent="0.25">
      <c r="A3" s="15" t="s">
        <v>353</v>
      </c>
      <c r="B3" s="15" t="s">
        <v>354</v>
      </c>
      <c r="C3" s="15" t="s">
        <v>355</v>
      </c>
      <c r="D3" s="15" t="s">
        <v>356</v>
      </c>
      <c r="E3" s="15" t="s">
        <v>357</v>
      </c>
    </row>
    <row r="4" spans="1:10" ht="16.5" x14ac:dyDescent="0.3">
      <c r="A4" s="132"/>
      <c r="B4" s="132"/>
      <c r="C4" s="153"/>
      <c r="D4" s="133"/>
      <c r="E4" s="133"/>
    </row>
    <row r="5" spans="1:10" ht="16.5" x14ac:dyDescent="0.3">
      <c r="A5" s="132"/>
      <c r="B5" s="132"/>
      <c r="C5" s="153"/>
      <c r="D5" s="133"/>
      <c r="E5" s="133"/>
    </row>
    <row r="6" spans="1:10" ht="16.5" x14ac:dyDescent="0.3">
      <c r="A6" s="132"/>
      <c r="B6" s="132"/>
      <c r="C6" s="153"/>
      <c r="D6" s="133"/>
      <c r="E6" s="133"/>
    </row>
    <row r="7" spans="1:10" ht="16.5" x14ac:dyDescent="0.3">
      <c r="A7" s="132"/>
      <c r="B7" s="132"/>
      <c r="C7" s="153"/>
      <c r="D7" s="133"/>
      <c r="E7" s="133"/>
    </row>
    <row r="8" spans="1:10" ht="16.5" x14ac:dyDescent="0.3">
      <c r="A8" s="132"/>
      <c r="B8" s="132"/>
      <c r="C8" s="153"/>
      <c r="D8" s="133"/>
      <c r="E8" s="133"/>
    </row>
    <row r="9" spans="1:10" ht="16.5" x14ac:dyDescent="0.3">
      <c r="A9" s="132"/>
      <c r="B9" s="132"/>
      <c r="C9" s="153"/>
      <c r="D9" s="133"/>
      <c r="E9" s="133"/>
    </row>
    <row r="10" spans="1:10" ht="16.5" x14ac:dyDescent="0.3">
      <c r="A10" s="132"/>
      <c r="B10" s="132"/>
      <c r="C10" s="153"/>
      <c r="D10" s="133"/>
      <c r="E10" s="133"/>
    </row>
    <row r="11" spans="1:10" ht="16.5" x14ac:dyDescent="0.3">
      <c r="A11" s="132"/>
      <c r="B11" s="132"/>
      <c r="C11" s="153"/>
      <c r="D11" s="133"/>
      <c r="E11" s="133"/>
    </row>
    <row r="12" spans="1:10" ht="16.5" x14ac:dyDescent="0.3">
      <c r="A12" s="132"/>
      <c r="B12" s="132"/>
      <c r="C12" s="153"/>
      <c r="D12" s="133"/>
      <c r="E12" s="133"/>
    </row>
    <row r="13" spans="1:10" ht="16.5" x14ac:dyDescent="0.3">
      <c r="A13" s="145"/>
      <c r="B13" s="132"/>
      <c r="C13" s="153"/>
      <c r="D13" s="133"/>
      <c r="E13" s="133"/>
    </row>
    <row r="14" spans="1:10" ht="16.5" x14ac:dyDescent="0.3">
      <c r="A14" s="140" t="s">
        <v>290</v>
      </c>
      <c r="B14" s="150"/>
      <c r="C14" s="150"/>
      <c r="D14" s="150"/>
      <c r="E14" s="165"/>
      <c r="F14" s="71"/>
      <c r="G14" s="71"/>
      <c r="H14" s="71"/>
      <c r="I14" s="71"/>
      <c r="J14" s="71"/>
    </row>
  </sheetData>
  <sheetProtection password="C236" sheet="1" objects="1" scenarios="1" insertRows="0"/>
  <mergeCells count="1">
    <mergeCell ref="A1:E1"/>
  </mergeCells>
  <dataValidations count="3">
    <dataValidation type="list" allowBlank="1" showInputMessage="1" showErrorMessage="1" sqref="C4:C13">
      <formula1>Location</formula1>
    </dataValidation>
    <dataValidation type="list" allowBlank="1" showInputMessage="1" showErrorMessage="1" sqref="D4:D13">
      <formula1>PartnerType</formula1>
    </dataValidation>
    <dataValidation type="list" allowBlank="1" showInputMessage="1" showErrorMessage="1" sqref="E4:E13">
      <formula1>Stage</formula1>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2001"/>
  <sheetViews>
    <sheetView topLeftCell="AC1" workbookViewId="0">
      <selection activeCell="AI295" sqref="AI295"/>
    </sheetView>
  </sheetViews>
  <sheetFormatPr defaultRowHeight="16.5" x14ac:dyDescent="0.3"/>
  <cols>
    <col min="1" max="1" width="41.7109375" style="2" customWidth="1"/>
    <col min="2" max="2" width="3.7109375" style="2" customWidth="1"/>
    <col min="3" max="3" width="41.7109375" style="2" customWidth="1"/>
    <col min="4" max="4" width="2.5703125" style="2" customWidth="1"/>
    <col min="5" max="5" width="41.7109375" style="2" customWidth="1"/>
    <col min="6" max="6" width="3.5703125" style="2" customWidth="1"/>
    <col min="7" max="7" width="41.7109375" style="2" customWidth="1"/>
    <col min="8" max="8" width="3.7109375" style="2" customWidth="1"/>
    <col min="9" max="9" width="41.7109375" style="2" customWidth="1"/>
    <col min="10" max="10" width="3.7109375" style="2" customWidth="1"/>
    <col min="11" max="11" width="41.7109375" style="2" customWidth="1"/>
    <col min="12" max="12" width="3.7109375" style="2" customWidth="1"/>
    <col min="13" max="13" width="51.28515625" style="2" bestFit="1" customWidth="1"/>
    <col min="14" max="14" width="3.7109375" style="2" customWidth="1"/>
    <col min="15" max="15" width="51.28515625" style="2" bestFit="1" customWidth="1"/>
    <col min="16" max="16" width="3.7109375" style="2" customWidth="1"/>
    <col min="17" max="17" width="51.28515625" style="2" bestFit="1" customWidth="1"/>
    <col min="18" max="18" width="3.7109375" style="2" customWidth="1"/>
    <col min="19" max="19" width="41.7109375" style="2" customWidth="1"/>
    <col min="20" max="20" width="5.7109375" style="2" customWidth="1"/>
    <col min="21" max="21" width="18" style="2" customWidth="1"/>
    <col min="22" max="24" width="10.5703125" style="2" bestFit="1" customWidth="1"/>
    <col min="25" max="25" width="11.85546875" style="2" bestFit="1" customWidth="1"/>
    <col min="26" max="26" width="35.7109375" style="2" bestFit="1" customWidth="1"/>
    <col min="27" max="27" width="22.28515625" style="2" customWidth="1"/>
    <col min="28" max="28" width="30.5703125" style="2" bestFit="1" customWidth="1"/>
    <col min="29" max="29" width="31" style="2" customWidth="1"/>
    <col min="30" max="30" width="32.140625" style="2" customWidth="1"/>
    <col min="31" max="31" width="26.140625" style="2" customWidth="1"/>
    <col min="32" max="32" width="28.5703125" style="2" customWidth="1"/>
    <col min="33" max="33" width="26.140625" style="2" customWidth="1"/>
    <col min="34" max="34" width="27" style="2" customWidth="1"/>
    <col min="35" max="35" width="24.42578125" style="2" bestFit="1" customWidth="1"/>
    <col min="36" max="36" width="29" style="2" bestFit="1" customWidth="1"/>
    <col min="37" max="37" width="25" style="2" bestFit="1" customWidth="1"/>
    <col min="38" max="38" width="29.5703125" style="2" bestFit="1" customWidth="1"/>
    <col min="39" max="39" width="23.28515625" style="2" bestFit="1" customWidth="1"/>
    <col min="40" max="40" width="20.5703125" style="2" bestFit="1" customWidth="1"/>
    <col min="41" max="41" width="29.42578125" style="2" bestFit="1" customWidth="1"/>
    <col min="42" max="42" width="20.7109375" style="2" bestFit="1" customWidth="1"/>
    <col min="43" max="43" width="27" style="2" bestFit="1" customWidth="1"/>
    <col min="44" max="44" width="27.85546875" style="2" bestFit="1" customWidth="1"/>
    <col min="45" max="45" width="25.140625" style="2" bestFit="1" customWidth="1"/>
    <col min="46" max="46" width="34.140625" style="2" bestFit="1" customWidth="1"/>
    <col min="47" max="47" width="25.28515625" style="2" bestFit="1" customWidth="1"/>
    <col min="48" max="48" width="31.5703125" style="2" bestFit="1" customWidth="1"/>
    <col min="49" max="49" width="27.140625" style="2" bestFit="1" customWidth="1"/>
    <col min="50" max="50" width="28.28515625" style="2" bestFit="1" customWidth="1"/>
    <col min="51" max="51" width="26.42578125" style="2" bestFit="1" customWidth="1"/>
    <col min="52" max="52" width="28" style="2" bestFit="1" customWidth="1"/>
    <col min="53" max="53" width="22.140625" style="2" bestFit="1" customWidth="1"/>
    <col min="54" max="54" width="22.28515625" style="2" bestFit="1" customWidth="1"/>
    <col min="55" max="55" width="25" style="2" bestFit="1" customWidth="1"/>
    <col min="56" max="56" width="31.7109375" style="2" bestFit="1" customWidth="1"/>
    <col min="57" max="57" width="32.85546875" style="2" bestFit="1" customWidth="1"/>
    <col min="58" max="58" width="31" style="2" bestFit="1" customWidth="1"/>
    <col min="59" max="59" width="32.5703125" style="2" bestFit="1" customWidth="1"/>
    <col min="60" max="60" width="26.7109375" style="2" bestFit="1" customWidth="1"/>
    <col min="61" max="61" width="26.85546875" style="2" bestFit="1" customWidth="1"/>
    <col min="62" max="62" width="29.5703125" style="2" bestFit="1" customWidth="1"/>
    <col min="63" max="63" width="33.5703125" style="2" bestFit="1" customWidth="1"/>
    <col min="64" max="64" width="31.28515625" style="2" bestFit="1" customWidth="1"/>
    <col min="65" max="65" width="31.28515625" style="2" customWidth="1"/>
    <col min="66" max="66" width="29.28515625" style="2" bestFit="1" customWidth="1"/>
    <col min="67" max="67" width="22.42578125" style="2" bestFit="1" customWidth="1"/>
    <col min="68" max="68" width="24.7109375" style="2" bestFit="1" customWidth="1"/>
    <col min="69" max="69" width="18.42578125" style="2" bestFit="1" customWidth="1"/>
    <col min="70" max="70" width="20.7109375" style="2" bestFit="1" customWidth="1"/>
    <col min="71" max="71" width="18.42578125" style="2" bestFit="1" customWidth="1"/>
    <col min="72" max="72" width="20.7109375" style="2" bestFit="1" customWidth="1"/>
    <col min="73" max="73" width="18.42578125" style="2" bestFit="1" customWidth="1"/>
    <col min="74" max="74" width="20.7109375" style="2" bestFit="1" customWidth="1"/>
    <col min="75" max="75" width="26.140625" style="2" customWidth="1"/>
    <col min="76" max="83" width="25" style="2" customWidth="1"/>
    <col min="84" max="84" width="35.28515625" style="2" bestFit="1" customWidth="1"/>
    <col min="85" max="85" width="30.28515625" style="2" bestFit="1" customWidth="1"/>
    <col min="86" max="91" width="25" style="2" customWidth="1"/>
    <col min="92" max="99" width="21.42578125" style="2" customWidth="1"/>
    <col min="100" max="16384" width="9.140625" style="2"/>
  </cols>
  <sheetData>
    <row r="1" spans="1:99" s="78" customFormat="1" ht="33" x14ac:dyDescent="0.3">
      <c r="A1" s="78" t="s">
        <v>360</v>
      </c>
      <c r="C1" s="78" t="s">
        <v>361</v>
      </c>
      <c r="E1" s="78" t="s">
        <v>35</v>
      </c>
      <c r="G1" s="78" t="s">
        <v>40</v>
      </c>
      <c r="I1" s="78" t="s">
        <v>362</v>
      </c>
      <c r="K1" s="78" t="s">
        <v>363</v>
      </c>
      <c r="M1" s="78" t="s">
        <v>364</v>
      </c>
      <c r="O1" s="78" t="s">
        <v>64</v>
      </c>
      <c r="Q1" s="78" t="s">
        <v>68</v>
      </c>
      <c r="S1" s="78" t="s">
        <v>82</v>
      </c>
      <c r="U1" s="78" t="s">
        <v>365</v>
      </c>
      <c r="V1" s="78" t="s">
        <v>366</v>
      </c>
      <c r="W1" s="78" t="s">
        <v>367</v>
      </c>
      <c r="X1" s="78" t="s">
        <v>368</v>
      </c>
      <c r="Y1" s="78" t="s">
        <v>369</v>
      </c>
      <c r="Z1" s="13" t="s">
        <v>370</v>
      </c>
      <c r="AA1" s="78" t="s">
        <v>30</v>
      </c>
      <c r="AB1" s="78" t="s">
        <v>35</v>
      </c>
      <c r="AC1" s="78" t="s">
        <v>40</v>
      </c>
      <c r="AD1" s="78" t="s">
        <v>44</v>
      </c>
      <c r="AE1" s="78" t="s">
        <v>52</v>
      </c>
      <c r="AF1" s="78" t="s">
        <v>62</v>
      </c>
      <c r="AG1" s="78" t="s">
        <v>64</v>
      </c>
      <c r="AH1" s="78" t="s">
        <v>68</v>
      </c>
      <c r="AI1" s="13" t="s">
        <v>371</v>
      </c>
      <c r="AJ1" s="13" t="s">
        <v>372</v>
      </c>
      <c r="AK1" s="13" t="s">
        <v>373</v>
      </c>
      <c r="AL1" s="13" t="s">
        <v>374</v>
      </c>
      <c r="AM1" s="13" t="s">
        <v>375</v>
      </c>
      <c r="AN1" s="13" t="s">
        <v>376</v>
      </c>
      <c r="AO1" s="13" t="s">
        <v>377</v>
      </c>
      <c r="AP1" s="13" t="s">
        <v>378</v>
      </c>
      <c r="AQ1" s="13" t="s">
        <v>379</v>
      </c>
      <c r="AR1" s="13" t="s">
        <v>380</v>
      </c>
      <c r="AS1" s="13" t="s">
        <v>381</v>
      </c>
      <c r="AT1" s="13" t="s">
        <v>382</v>
      </c>
      <c r="AU1" s="13" t="s">
        <v>383</v>
      </c>
      <c r="AV1" s="13" t="s">
        <v>384</v>
      </c>
      <c r="AW1" s="13" t="s">
        <v>385</v>
      </c>
      <c r="AX1" s="13" t="s">
        <v>386</v>
      </c>
      <c r="AY1" s="13" t="s">
        <v>387</v>
      </c>
      <c r="AZ1" s="13" t="s">
        <v>388</v>
      </c>
      <c r="BA1" s="13" t="s">
        <v>389</v>
      </c>
      <c r="BB1" s="13" t="s">
        <v>390</v>
      </c>
      <c r="BC1" s="13" t="s">
        <v>373</v>
      </c>
      <c r="BD1" s="13" t="s">
        <v>391</v>
      </c>
      <c r="BE1" s="13" t="s">
        <v>392</v>
      </c>
      <c r="BF1" s="13" t="s">
        <v>393</v>
      </c>
      <c r="BG1" s="13" t="s">
        <v>394</v>
      </c>
      <c r="BH1" s="13" t="s">
        <v>395</v>
      </c>
      <c r="BI1" s="13" t="s">
        <v>396</v>
      </c>
      <c r="BJ1" s="13" t="s">
        <v>374</v>
      </c>
      <c r="BK1" s="78" t="s">
        <v>397</v>
      </c>
      <c r="BL1" s="78" t="s">
        <v>398</v>
      </c>
      <c r="BM1" s="78" t="s">
        <v>399</v>
      </c>
      <c r="BN1" s="78" t="s">
        <v>400</v>
      </c>
      <c r="BO1" s="78" t="s">
        <v>401</v>
      </c>
      <c r="BP1" s="78" t="s">
        <v>402</v>
      </c>
      <c r="BQ1" s="78" t="s">
        <v>403</v>
      </c>
      <c r="BR1" s="78" t="s">
        <v>404</v>
      </c>
      <c r="BS1" s="78" t="s">
        <v>405</v>
      </c>
      <c r="BT1" s="78" t="s">
        <v>406</v>
      </c>
      <c r="BU1" s="78" t="s">
        <v>407</v>
      </c>
      <c r="BV1" s="78" t="s">
        <v>408</v>
      </c>
      <c r="BW1" s="78" t="s">
        <v>409</v>
      </c>
      <c r="BX1" s="78" t="s">
        <v>410</v>
      </c>
      <c r="BY1" s="78" t="s">
        <v>411</v>
      </c>
      <c r="BZ1" s="78" t="s">
        <v>412</v>
      </c>
      <c r="CA1" s="113" t="s">
        <v>413</v>
      </c>
      <c r="CB1" s="113" t="s">
        <v>414</v>
      </c>
      <c r="CC1" s="113" t="s">
        <v>415</v>
      </c>
      <c r="CD1" s="113" t="s">
        <v>416</v>
      </c>
      <c r="CE1" s="113" t="s">
        <v>417</v>
      </c>
      <c r="CF1" s="113" t="s">
        <v>418</v>
      </c>
      <c r="CG1" s="113" t="s">
        <v>44</v>
      </c>
      <c r="CH1" s="113" t="s">
        <v>419</v>
      </c>
      <c r="CI1" s="113" t="s">
        <v>420</v>
      </c>
      <c r="CJ1" s="113" t="s">
        <v>421</v>
      </c>
      <c r="CK1" s="113" t="s">
        <v>422</v>
      </c>
      <c r="CL1" s="113" t="s">
        <v>423</v>
      </c>
      <c r="CM1" s="13" t="s">
        <v>424</v>
      </c>
      <c r="CN1" s="13" t="s">
        <v>425</v>
      </c>
      <c r="CO1" s="13" t="s">
        <v>426</v>
      </c>
      <c r="CP1" s="13" t="s">
        <v>411</v>
      </c>
      <c r="CQ1" s="13" t="s">
        <v>427</v>
      </c>
      <c r="CR1" s="13" t="s">
        <v>428</v>
      </c>
      <c r="CS1" s="13" t="s">
        <v>429</v>
      </c>
      <c r="CT1" s="13" t="s">
        <v>415</v>
      </c>
      <c r="CU1" s="13" t="s">
        <v>430</v>
      </c>
    </row>
    <row r="2" spans="1:99" x14ac:dyDescent="0.3">
      <c r="V2" s="2">
        <v>4</v>
      </c>
      <c r="W2" s="2">
        <v>5</v>
      </c>
      <c r="X2" s="2">
        <v>7</v>
      </c>
      <c r="Y2" s="2">
        <v>18</v>
      </c>
      <c r="Z2" s="193" t="b">
        <f ca="1">AND(LEFT(INDIRECT("PRODUCTIONS!"&amp;"B"&amp;$V2),2)="HU",OR(LEN(INDIRECT("PRODUCTIONS!"&amp;"B"&amp;$V2))=6,AND(LEN(INDIRECT("PRODUCTIONS!"&amp;"B"&amp;$V2))=7,MID(INDIRECT("PRODUCTIONS!"&amp;"B"&amp;$V2),4,1)=" ")))</f>
        <v>1</v>
      </c>
      <c r="AA2" s="193" t="b">
        <f ca="1">AND(LEFT(INDIRECT("EXHIBITIONS!"&amp;"B"&amp;$V2),2)="HU",OR(LEN(INDIRECT("EXHIBITIONS!"&amp;"B"&amp;$V2))=6,AND(LEN(INDIRECT("EXHIBITIONS!"&amp;"B"&amp;$V2))=7,MID(INDIRECT("EXHIBITIONS!"&amp;"B"&amp;$V2),4,1)=" ")))</f>
        <v>0</v>
      </c>
      <c r="AB2" s="193" t="b">
        <f ca="1">AND(LEFT(INDIRECT("FILMS!"&amp;"B"&amp;$V2),2)="HU",OR(LEN(INDIRECT("FILMS!"&amp;"B"&amp;$V2))=6,AND(LEN(INDIRECT("FILMS!"&amp;"B"&amp;$V2))=7,MID(INDIRECT("FILMS!"&amp;"B"&amp;$V2),4,1)=" ")))</f>
        <v>1</v>
      </c>
      <c r="AC2" s="193" t="b">
        <f ca="1">AND(LEFT(INDIRECT("'FESTIVALS &amp; MUSIC EVENTS'!"&amp;"B"&amp;$X2),2)="HU",OR(LEN(INDIRECT("'FESTIVALS &amp; MUSIC EVENTS'!"&amp;"B"&amp;$X2))=6,AND(LEN(INDIRECT("'FESTIVALS &amp; MUSIC EVENTS'!"&amp;"B"&amp;$X2))=7,MID(INDIRECT("'FESTIVALS &amp; MUSIC EVENTS'!"&amp;"B"&amp;$X2),4,1)=" ")))</f>
        <v>0</v>
      </c>
      <c r="AD2" s="193" t="b">
        <f ca="1">AND(LEFT(INDIRECT("'LEARNING &amp; PARTICIPATION'!"&amp;"B"&amp;$V2),2)="HU",OR(LEN(INDIRECT("'LEARNING &amp; PARTICIPATION'!"&amp;"B"&amp;$V2))=6,AND(LEN(INDIRECT("'LEARNING &amp; PARTICIPATION'!"&amp;"B"&amp;$V2))=7,MID(INDIRECT("'LEARNING &amp; PARTICIPATION'!"&amp;"B"&amp;$V2),4,1)=" ")))</f>
        <v>1</v>
      </c>
      <c r="AE2" s="193" t="b">
        <f ca="1">AND(LEFT(INDIRECT("'YOUR PEOPLE'!"&amp;"B"&amp;$W2),2)="HU",OR(LEN(INDIRECT("'YOUR PEOPLE'!"&amp;"B"&amp;$W2))=6,AND(LEN(INDIRECT("'YOUR PEOPLE'!"&amp;"B"&amp;$W2))=7,MID(INDIRECT("'YOUR PEOPLE'!"&amp;"B"&amp;$W2),4,1)=" ")))</f>
        <v>0</v>
      </c>
      <c r="AF2" s="193" t="b">
        <f ca="1">AND(LEFT(INDIRECT("'ADDITIONAL CAPACITY'!"&amp;"B"&amp;$W2),2)="HU",OR(LEN(INDIRECT("'ADDITIONAL CAPACITY'!"&amp;"B"&amp;$W2))=6,AND(LEN(INDIRECT("'ADDITIONAL CAPACITY'!"&amp;"B"&amp;$W2))=7,MID(INDIRECT("'ADDITIONAL CAPACITY'!"&amp;"B"&amp;$W2),4,1)=" ")))</f>
        <v>0</v>
      </c>
      <c r="AG2" s="193" t="b">
        <f ca="1">AND(LEFT(INDIRECT("AUDIENCES!"&amp;"B"&amp;$Y2),2)="HU",OR(LEN(INDIRECT("AUDIENCES!"&amp;"B"&amp;$Y2))=6,AND(LEN(INDIRECT("AUDIENCES!"&amp;"B"&amp;$Y2))=7,MID(INDIRECT("AUDIENCES!"&amp;"B"&amp;$Y2),4,1)=" ")))</f>
        <v>0</v>
      </c>
      <c r="AH2" s="193" t="b">
        <f ca="1">AND(LEFT(INDIRECT("PARTICIPANTS!"&amp;"B"&amp;$Y2),2)="HU",OR(LEN(INDIRECT("PARTICIPANTS!"&amp;"B"&amp;$Y2))=6,AND(LEN(INDIRECT("PARTICIPANTS!"&amp;"B"&amp;$Y2))=7,MID(INDIRECT("PARTICIPANTS!"&amp;"B"&amp;$Y2),4,1)=" ")))</f>
        <v>0</v>
      </c>
      <c r="AI2" s="193" t="b">
        <f ca="1">AND(LEFT(INDIRECT("PARTNERS!"&amp;"B"&amp;$V2),2)="HU",OR(LEN(INDIRECT("PARTNERS!"&amp;"B"&amp;$V2))=6,AND(LEN(INDIRECT("PARTNERS!"&amp;"B"&amp;$V2))=7,MID(INDIRECT("PARTNERS!"&amp;"B"&amp;$V2),4,1)=" ")),INDIRECT("PARTNERS!"&amp;"E"&amp;$V2)="New partner")</f>
        <v>0</v>
      </c>
      <c r="AJ2" s="193" t="b">
        <f ca="1">AND(LEFT(INDIRECT("PARTNERS!"&amp;"B"&amp;$V2),2)="HU",OR(LEN(INDIRECT("PARTNERS!"&amp;"B"&amp;$V2))=6,AND(LEN(INDIRECT("PARTNERS!"&amp;"B"&amp;$V2))=7,MID(INDIRECT("PARTNERS!"&amp;"B"&amp;$V2),4,1)=" ")),INDIRECT("PARTNERS!"&amp;"E"&amp;$V2)="Existing partner")</f>
        <v>0</v>
      </c>
      <c r="AK2" s="193" t="b">
        <f ca="1">AND(NOT(AND(LEFT(INDIRECT("PARTNERS!"&amp;"B"&amp;$V2),2)="HU",OR(LEN(INDIRECT("PARTNERS!"&amp;"B"&amp;$V2))=6,AND(LEN(INDIRECT("PARTNERS!"&amp;"B"&amp;$V2))=7,MID(INDIRECT("PARTNERS!"&amp;"B"&amp;$V2),4,1)=" ")))),INDIRECT("PARTNERS!"&amp;"E"&amp;$V2)="New partner")</f>
        <v>0</v>
      </c>
      <c r="AL2" s="193" t="b">
        <f ca="1">AND(NOT(AND(LEFT(INDIRECT("PARTNERS!"&amp;"B"&amp;$V2),2)="HU",OR(LEN(INDIRECT("PARTNERS!"&amp;"B"&amp;$V2))=6,AND(LEN(INDIRECT("PARTNERS!"&amp;"B"&amp;$V2))=7,MID(INDIRECT("PARTNERS!"&amp;"B"&amp;$V2),4,1)=" ")))),INDIRECT("PARTNERS!"&amp;"E"&amp;$V2)="Existing partner")</f>
        <v>0</v>
      </c>
      <c r="AM2" s="193" t="b">
        <f ca="1">AND(INDIRECT("PARTNERS!"&amp;"C"&amp;$V2)="Hull",INDIRECT("PARTNERS!"&amp;"E"&amp;$V2)="New partner")</f>
        <v>0</v>
      </c>
      <c r="AN2" s="193" t="b">
        <f ca="1">AND(INDIRECT("PARTNERS!"&amp;"C"&amp;$V2)="East Riding of Yorkshire",INDIRECT("PARTNERS!"&amp;"E"&amp;$V2)="New partner")</f>
        <v>0</v>
      </c>
      <c r="AO2" s="193" t="b">
        <f ca="1">AND(INDIRECT("PARTNERS!"&amp;"C"&amp;$V2)="Elsewhere in Yorkshire &amp; Humber",INDIRECT("PARTNERS!"&amp;"E"&amp;$V2)="New partner")</f>
        <v>0</v>
      </c>
      <c r="AP2" s="193" t="b">
        <f ca="1">AND(INDIRECT("PARTNERS!"&amp;"C"&amp;$V2)="Elsewhere in the UK",INDIRECT("PARTNERS!"&amp;"E"&amp;$V2)="New partner")</f>
        <v>0</v>
      </c>
      <c r="AQ2" s="193" t="b">
        <f ca="1">AND(INDIRECT("PARTNERS!"&amp;"C"&amp;$V2)="Outside UK",INDIRECT("PARTNERS!"&amp;"E"&amp;$V2)="New partner")</f>
        <v>0</v>
      </c>
      <c r="AR2" s="193" t="b">
        <f ca="1">AND(INDIRECT("PARTNERS!"&amp;"C"&amp;$V2)="Hull",INDIRECT("PARTNERS!"&amp;"E"&amp;$V2)="Existing partner")</f>
        <v>0</v>
      </c>
      <c r="AS2" s="193" t="b">
        <f ca="1">AND(INDIRECT("PARTNERS!"&amp;"C"&amp;$V2)="East Riding of Yorkshire",INDIRECT("PARTNERS!"&amp;"E"&amp;$V2)="Existing partner")</f>
        <v>0</v>
      </c>
      <c r="AT2" s="193" t="b">
        <f ca="1">AND(INDIRECT("PARTNERS!"&amp;"C"&amp;$V2)="Elsewhere in Yorkshire &amp; Humber",INDIRECT("PARTNERS!"&amp;"E"&amp;$V2)="Exisiting partner")</f>
        <v>0</v>
      </c>
      <c r="AU2" s="193" t="b">
        <f ca="1">AND(INDIRECT("PARTNERS!"&amp;"C"&amp;$V2)="Elsewhere in the UK",INDIRECT("PARTNERS!"&amp;"E"&amp;$V2)="Existing partner")</f>
        <v>0</v>
      </c>
      <c r="AV2" s="193" t="b">
        <f ca="1">AND(INDIRECT("PARTNERS!"&amp;"C"&amp;$V2)="Outside UK",INDIRECT("PARTNERS!"&amp;"E"&amp;$V2)="Existing partner")</f>
        <v>0</v>
      </c>
      <c r="AW2" s="193" t="b">
        <f ca="1">AND(INDIRECT("PARTNERS!"&amp;"D"&amp;$V2)="Artistic partner",INDIRECT("PARTNERS!"&amp;"E"&amp;$V2)="New partner")</f>
        <v>0</v>
      </c>
      <c r="AX2" s="193" t="b">
        <f ca="1">AND(INDIRECT("PARTNERS!"&amp;"D"&amp;$V2)="Heritage partner",INDIRECT("PARTNERS!"&amp;"E"&amp;$V2)="New partner")</f>
        <v>0</v>
      </c>
      <c r="AY2" s="193" t="b">
        <f ca="1">AND(INDIRECT("PARTNERS!"&amp;"D"&amp;$V2)="Funder",INDIRECT("PARTNERS!"&amp;"E"&amp;$V2)="New partner")</f>
        <v>0</v>
      </c>
      <c r="AZ2" s="193" t="b">
        <f ca="1">AND(INDIRECT("PARTNERS!"&amp;"D"&amp;$V2)="Public Service partner",INDIRECT("PARTNERS!"&amp;"E"&amp;$V2)="New partner")</f>
        <v>0</v>
      </c>
      <c r="BA2" s="193" t="b">
        <f ca="1">AND(INDIRECT("PARTNERS!"&amp;"D"&amp;$V2)="Voluntary Sector / Charity partner",INDIRECT("PARTNERS!"&amp;"E"&amp;$V2)="New partner")</f>
        <v>0</v>
      </c>
      <c r="BB2" s="193" t="b">
        <f ca="1">AND(INDIRECT("PARTNERS!"&amp;"D"&amp;$V2)="Education partner",INDIRECT("PARTNERS!"&amp;"E"&amp;$V2)="New partner")</f>
        <v>0</v>
      </c>
      <c r="BC2" s="193" t="b">
        <f ca="1">AND(INDIRECT("PARTNERS!"&amp;"D"&amp;$V2)="Other",INDIRECT("PARTNERS!"&amp;"E"&amp;$V2)="New partner")</f>
        <v>0</v>
      </c>
      <c r="BD2" s="193" t="b">
        <f ca="1">AND(INDIRECT("PARTNERS!"&amp;"D"&amp;$V2)="Artistic partner",INDIRECT("PARTNERS!"&amp;"E"&amp;$V2)="Existing partner")</f>
        <v>0</v>
      </c>
      <c r="BE2" s="193" t="b">
        <f ca="1">AND(INDIRECT("PARTNERS!"&amp;"D"&amp;$V2)="Heritage partner",INDIRECT("PARTNERS!"&amp;"E"&amp;$V2)="Existing partner")</f>
        <v>0</v>
      </c>
      <c r="BF2" s="193" t="b">
        <f ca="1">AND(INDIRECT("PARTNERS!"&amp;"D"&amp;$V2)="Funder",INDIRECT("PARTNERS!"&amp;"E"&amp;$V2)="Existing partner")</f>
        <v>0</v>
      </c>
      <c r="BG2" s="193" t="b">
        <f ca="1">AND(INDIRECT("PARTNERS!"&amp;"D"&amp;$V2)="Public Service partner",INDIRECT("PARTNERS!"&amp;"E"&amp;$V2)="Existing partner")</f>
        <v>0</v>
      </c>
      <c r="BH2" s="193" t="b">
        <f ca="1">AND(INDIRECT("PARTNERS!"&amp;"D"&amp;$V2)="Voluntary Sector / Charity partner",INDIRECT("PARTNERS!"&amp;"E"&amp;$V2)="Existing partner")</f>
        <v>0</v>
      </c>
      <c r="BI2" s="193" t="b">
        <f ca="1">AND(INDIRECT("PARTNERS!"&amp;"D"&amp;$V2)="Education partner",INDIRECT("PARTNERS!"&amp;"E"&amp;$V2)="Existing partner")</f>
        <v>0</v>
      </c>
      <c r="BJ2" s="193" t="b">
        <f ca="1">AND(INDIRECT("PARTNERS!"&amp;"D"&amp;$V2)="Other",INDIRECT("PARTNERS!"&amp;"E"&amp;$V2)="Existing partner")</f>
        <v>0</v>
      </c>
      <c r="BK2" s="193" t="b">
        <f ca="1">AND(INDIRECT("PRODUCTIONS!"&amp;"D"&amp;$V2)="Yes",INDIRECT("PRODUCTIONS!"&amp;"G"&amp;$V2)="Yes")</f>
        <v>0</v>
      </c>
      <c r="BL2" s="193" t="b">
        <f ca="1">AND(INDIRECT("EXHIBITIONS!"&amp;"D"&amp;$V2)="Yes",INDIRECT("EXHIBITIONS!"&amp;"F"&amp;$V2)="Yes")</f>
        <v>0</v>
      </c>
      <c r="BM2" s="193" t="b">
        <f ca="1">AND(INDIRECT("'FESTIVALS &amp; MUSIC EVENTS'!"&amp;"D"&amp;$X2)="Yes",INDIRECT("'FESTIVALS &amp; MUSIC EVENTS'!"&amp;"F"&amp;$X2)="Yes")</f>
        <v>0</v>
      </c>
      <c r="BN2" s="193" t="b">
        <f ca="1">AND(OR(INDIRECT("PRODUCTIONS!"&amp;"f"&amp;$V2)="Production",INDIRECT("PRODUCTIONS!"&amp;"f"&amp;$V2)="Co-Production"),INDIRECT("PRODUCTIONS!"&amp;"i"&amp;$V2)="Yes")</f>
        <v>0</v>
      </c>
      <c r="BO2" s="193" t="b">
        <f ca="1">AND(INDIRECT("'LEARNING &amp; PARTICIPATION'!"&amp;"D"&amp;$V2)="In-house",INDIRECT("'LEARNING &amp; PARTICIPATION'!"&amp;"E"&amp;$V2)="Participant")</f>
        <v>1</v>
      </c>
      <c r="BP2" s="193" t="b">
        <f ca="1">AND(INDIRECT("'LEARNING &amp; PARTICIPATION'!"&amp;"D"&amp;$V2)="Outreach",INDIRECT("'LEARNING &amp; PARTICIPATION'!"&amp;"E"&amp;$V2)="Participant")</f>
        <v>0</v>
      </c>
      <c r="BQ2" s="193" t="b">
        <f ca="1">AND(INDIRECT("'LEARNING &amp; PARTICIPATION'!"&amp;"D"&amp;$V2)="In-house",INDIRECT("'LEARNING &amp; PARTICIPATION'!"&amp;"E"&amp;$V2)="Schools engagement")</f>
        <v>0</v>
      </c>
      <c r="BR2" s="193" t="b">
        <f ca="1">AND(INDIRECT("'LEARNING &amp; PARTICIPATION'!"&amp;"D"&amp;$V2)="Outreach",INDIRECT("'LEARNING &amp; PARTICIPATION'!"&amp;"E"&amp;$V2)="Schools engagement")</f>
        <v>0</v>
      </c>
      <c r="BS2" s="193" t="b">
        <f ca="1">AND(INDIRECT("'LEARNING &amp; PARTICIPATION'!"&amp;"D"&amp;$V2)="In-house",INDIRECT("'LEARNING &amp; PARTICIPATION'!"&amp;"E"&amp;$V2)="Artist development")</f>
        <v>0</v>
      </c>
      <c r="BT2" s="193" t="b">
        <f ca="1">AND(INDIRECT("'LEARNING &amp; PARTICIPATION'!"&amp;"D"&amp;$V2)="Outreach",INDIRECT("'LEARNING &amp; PARTICIPATION'!"&amp;"E"&amp;$V2)="Artist development")</f>
        <v>0</v>
      </c>
      <c r="BU2" s="193" t="b">
        <f ca="1">AND(INDIRECT("'LEARNING &amp; PARTICIPATION'!"&amp;"D"&amp;$V2)="In-house",INDIRECT("'LEARNING &amp; PARTICIPATION'!"&amp;"E"&amp;$V2)="Staff training")</f>
        <v>0</v>
      </c>
      <c r="BV2" s="193" t="b">
        <f ca="1">AND(INDIRECT("'LEARNING &amp; PARTICIPATION'!"&amp;"D"&amp;$V2)="Outreach",INDIRECT("'LEARNING &amp; PARTICIPATION'!"&amp;"E"&amp;$V2)="Staff training")</f>
        <v>0</v>
      </c>
      <c r="BW2" s="193" t="b">
        <f ca="1">AND(LEFT(INDIRECT("'YOUR PEOPLE'!"&amp;"$B"&amp;$W2),2)="HU",OR(LEN(INDIRECT("'YOUR PEOPLE'!"&amp;"$B"&amp;$W2))=6,AND(LEN(INDIRECT("'YOUR PEOPLE'!"&amp;"$B"&amp;$W2))=7,MID(INDIRECT("'YOUR PEOPLE'!"&amp;"$B"&amp;$W2),4,1)=" ")),INDIRECT("'YOUR PEOPLE'!"&amp;"$C"&amp;$W2)='DATA SUMMARY'!$A$63)</f>
        <v>0</v>
      </c>
      <c r="BX2" s="193" t="b">
        <f ca="1">AND(LEFT(INDIRECT("'YOUR PEOPLE'!"&amp;"$B"&amp;$W2),2)="HU",OR(LEN(INDIRECT("'YOUR PEOPLE'!"&amp;"$B"&amp;$W2))=6,AND(LEN(INDIRECT("'YOUR PEOPLE'!"&amp;"$B"&amp;$W2))=7,MID(INDIRECT("'YOUR PEOPLE'!"&amp;"$B"&amp;$W2),4,1)=" ")),INDIRECT("'YOUR PEOPLE'!"&amp;"$C"&amp;$W2)='DATA SUMMARY'!$A$64)</f>
        <v>0</v>
      </c>
      <c r="BY2" s="193" t="b">
        <f ca="1">AND(LEFT(INDIRECT("'YOUR PEOPLE'!"&amp;"$B"&amp;$W2),2)="HU",OR(LEN(INDIRECT("'YOUR PEOPLE'!"&amp;"$B"&amp;$W2))=6,AND(LEN(INDIRECT("'YOUR PEOPLE'!"&amp;"$B"&amp;$W2))=7,MID(INDIRECT("'YOUR PEOPLE'!"&amp;"$B"&amp;$W2),4,1)=" ")),INDIRECT("'YOUR PEOPLE'!"&amp;"$C"&amp;$W2)='DATA SUMMARY'!$A$65)</f>
        <v>0</v>
      </c>
      <c r="BZ2" s="193" t="b">
        <f ca="1">AND(LEFT(INDIRECT("'YOUR PEOPLE'!"&amp;"$B"&amp;$W2),2)="HU",OR(LEN(INDIRECT("'YOUR PEOPLE'!"&amp;"$B"&amp;$W2))=6,AND(LEN(INDIRECT("'YOUR PEOPLE'!"&amp;"$B"&amp;$W2))=7,MID(INDIRECT("'YOUR PEOPLE'!"&amp;"$B"&amp;$W2),4,1)=" ")),INDIRECT("'YOUR PEOPLE'!"&amp;"$C"&amp;$W2)='DATA SUMMARY'!$A$66)</f>
        <v>0</v>
      </c>
      <c r="CA2" s="193" t="b">
        <f ca="1">AND(LEFT(INDIRECT("'YOUR PEOPLE'!"&amp;"$B"&amp;$W2),2)="HU",OR(LEN(INDIRECT("'YOUR PEOPLE'!"&amp;"$B"&amp;$W2))=6,AND(LEN(INDIRECT("'YOUR PEOPLE'!"&amp;"$B"&amp;$W2))=7,MID(INDIRECT("'YOUR PEOPLE'!"&amp;"$B"&amp;$W2),4,1)=" ")),INDIRECT("'YOUR PEOPLE'!"&amp;"$C"&amp;$W2)='DATA SUMMARY'!$A$67)</f>
        <v>0</v>
      </c>
      <c r="CB2" s="193" t="b">
        <f ca="1">AND(LEFT(INDIRECT("'YOUR PEOPLE'!"&amp;"$B"&amp;$W2),2)="HU",OR(LEN(INDIRECT("'YOUR PEOPLE'!"&amp;"$B"&amp;$W2))=6,AND(LEN(INDIRECT("'YOUR PEOPLE'!"&amp;"$B"&amp;$W2))=7,MID(INDIRECT("'YOUR PEOPLE'!"&amp;"$B"&amp;$W2),4,1)=" ")),INDIRECT("'YOUR PEOPLE'!"&amp;"$C"&amp;$W2)='DATA SUMMARY'!$A$68)</f>
        <v>0</v>
      </c>
      <c r="CC2" s="193" t="b">
        <f ca="1">AND(LEFT(INDIRECT("'YOUR PEOPLE'!"&amp;"$B"&amp;$W2),2)="HU",OR(LEN(INDIRECT("'YOUR PEOPLE'!"&amp;"$B"&amp;$W2))=6,AND(LEN(INDIRECT("'YOUR PEOPLE'!"&amp;"$B"&amp;$W2))=7,MID(INDIRECT("'YOUR PEOPLE'!"&amp;"$B"&amp;$W2),4,1)=" ")),INDIRECT("'YOUR PEOPLE'!"&amp;"$C"&amp;$W2)='DATA SUMMARY'!$A$69)</f>
        <v>0</v>
      </c>
      <c r="CD2" s="193" t="b">
        <f ca="1">AND(LEFT(INDIRECT("'YOUR PEOPLE'!"&amp;"$B"&amp;$W2),2)="HU",OR(LEN(INDIRECT("'YOUR PEOPLE'!"&amp;"$B"&amp;$W2))=6,AND(LEN(INDIRECT("'YOUR PEOPLE'!"&amp;"$B"&amp;$W2))=7,MID(INDIRECT("'YOUR PEOPLE'!"&amp;"$B"&amp;$W2),4,1)=" ")),INDIRECT("'YOUR PEOPLE'!"&amp;"$C"&amp;$W2)='DATA SUMMARY'!$A$70)</f>
        <v>0</v>
      </c>
      <c r="CE2" s="193" t="b">
        <f ca="1">AND(LEFT(INDIRECT("'YOUR PEOPLE'!"&amp;"$B"&amp;$W2),2)="HU",OR(LEN(INDIRECT("'YOUR PEOPLE'!"&amp;"$B"&amp;$W2))=6,AND(LEN(INDIRECT("'YOUR PEOPLE'!"&amp;"$B"&amp;$W2))=7,MID(INDIRECT("'YOUR PEOPLE'!"&amp;"$B"&amp;$W2),4,1)=" ")),INDIRECT("'YOUR PEOPLE'!"&amp;"$C"&amp;$W2)='DATA SUMMARY'!$A$71)</f>
        <v>0</v>
      </c>
      <c r="CF2" s="193" t="b">
        <f ca="1">AND(LEFT(INDIRECT("'YOUR PEOPLE'!"&amp;"$B"&amp;$W2),2)="HU",OR(LEN(INDIRECT("'YOUR PEOPLE'!"&amp;"$B"&amp;$W2))=6,AND(LEN(INDIRECT("'YOUR PEOPLE'!"&amp;"$B"&amp;$W2))=7,MID(INDIRECT("'YOUR PEOPLE'!"&amp;"$B"&amp;$W2),4,1)=" ")),INDIRECT("'YOUR PEOPLE'!"&amp;"$C"&amp;$W2)='DATA SUMMARY'!$A$72)</f>
        <v>0</v>
      </c>
      <c r="CG2" s="193" t="b">
        <f ca="1">AND(LEFT(INDIRECT("'YOUR PEOPLE'!"&amp;"$B"&amp;$W2),2)="HU",OR(LEN(INDIRECT("'YOUR PEOPLE'!"&amp;"$B"&amp;$W2))=6,AND(LEN(INDIRECT("'YOUR PEOPLE'!"&amp;"$B"&amp;$W2))=7,MID(INDIRECT("'YOUR PEOPLE'!"&amp;"$B"&amp;$W2),4,1)=" ")),INDIRECT("'YOUR PEOPLE'!"&amp;"$C"&amp;$W2)='DATA SUMMARY'!$A$73)</f>
        <v>0</v>
      </c>
      <c r="CH2" s="193" t="b">
        <f ca="1">AND(LEFT(INDIRECT("'YOUR PEOPLE'!"&amp;"$B"&amp;$W2),2)="HU",OR(LEN(INDIRECT("'YOUR PEOPLE'!"&amp;"$B"&amp;$W2))=6,AND(LEN(INDIRECT("'YOUR PEOPLE'!"&amp;"$B"&amp;$W2))=7,MID(INDIRECT("'YOUR PEOPLE'!"&amp;"$B"&amp;$W2),4,1)=" ")),INDIRECT("'YOUR PEOPLE'!"&amp;"$C"&amp;$W2)='DATA SUMMARY'!$A$74)</f>
        <v>0</v>
      </c>
      <c r="CI2" s="193" t="b">
        <f ca="1">AND(LEFT(INDIRECT("'YOUR PEOPLE'!"&amp;"$B"&amp;$W2),2)="HU",OR(LEN(INDIRECT("'YOUR PEOPLE'!"&amp;"$B"&amp;$W2))=6,AND(LEN(INDIRECT("'YOUR PEOPLE'!"&amp;"$B"&amp;$W2))=7,MID(INDIRECT("'YOUR PEOPLE'!"&amp;"$B"&amp;$W2),4,1)=" ")),INDIRECT("'YOUR PEOPLE'!"&amp;"$C"&amp;$W2)='DATA SUMMARY'!$A$75)</f>
        <v>0</v>
      </c>
      <c r="CJ2" s="193" t="b">
        <f ca="1">AND(LEFT(INDIRECT("'YOUR PEOPLE'!"&amp;"$B"&amp;$W2),2)="HU",OR(LEN(INDIRECT("'YOUR PEOPLE'!"&amp;"$B"&amp;$W2))=6,AND(LEN(INDIRECT("'YOUR PEOPLE'!"&amp;"$B"&amp;$W2))=7,MID(INDIRECT("'YOUR PEOPLE'!"&amp;"$B"&amp;$W2),4,1)=" ")),INDIRECT("'YOUR PEOPLE'!"&amp;"$C"&amp;$W2)='DATA SUMMARY'!$A$76)</f>
        <v>0</v>
      </c>
      <c r="CK2" s="193" t="b">
        <f ca="1">AND(LEFT(INDIRECT("'YOUR PEOPLE'!"&amp;"$B"&amp;$W2),2)="HU",OR(LEN(INDIRECT("'YOUR PEOPLE'!"&amp;"$B"&amp;$W2))=6,AND(LEN(INDIRECT("'YOUR PEOPLE'!"&amp;"$B"&amp;$W2))=7,MID(INDIRECT("'YOUR PEOPLE'!"&amp;"$B"&amp;$W2),4,1)=" ")),INDIRECT("'YOUR PEOPLE'!"&amp;"$C"&amp;$W2)='DATA SUMMARY'!$A$77)</f>
        <v>0</v>
      </c>
      <c r="CL2" s="193" t="b">
        <f ca="1">AND(LEFT(INDIRECT("'YOUR PEOPLE'!"&amp;"$B"&amp;$W2),2)="HU",OR(LEN(INDIRECT("'YOUR PEOPLE'!"&amp;"$B"&amp;$W2))=6,AND(LEN(INDIRECT("'YOUR PEOPLE'!"&amp;"$B"&amp;$W2))=7,MID(INDIRECT("'YOUR PEOPLE'!"&amp;"$B"&amp;$W2),4,1)=" ")),INDIRECT("'YOUR PEOPLE'!"&amp;"$C"&amp;$W2)='DATA SUMMARY'!$A$78)</f>
        <v>0</v>
      </c>
      <c r="CM2" s="193" t="b">
        <f ca="1">AND(LEFT(INDIRECT("'YOUR PEOPLE'!"&amp;"$B"&amp;$W2),2)="HU",OR(LEN(INDIRECT("'YOUR PEOPLE'!"&amp;"$B"&amp;$W2))=6,AND(LEN(INDIRECT("'YOUR PEOPLE'!"&amp;"$B"&amp;$W2))=7,MID(INDIRECT("'YOUR PEOPLE'!"&amp;"$B"&amp;$W2),4,1)=" ")),INDIRECT("'YOUR PEOPLE'!"&amp;"$C"&amp;$W2)='DATA SUMMARY'!$A$79)</f>
        <v>0</v>
      </c>
      <c r="CN2" s="193" t="b">
        <f ca="1">AND(LEFT(INDIRECT("'ADDITIONAL CAPACITY'!"&amp;"$B"&amp;$W2),2)="HU",OR(LEN(INDIRECT("'ADDITIONAL CAPACITY'!"&amp;"$B"&amp;$W2))=6,AND(LEN(INDIRECT("'ADDITIONAL CAPACITY'!"&amp;"$B"&amp;$W2))=7,MID(INDIRECT("'ADDITIONAL CAPACITY'!"&amp;"$B"&amp;$W2),4,1)=" ")),INDIRECT("'ADDITIONAL CAPACITY'!"&amp;"$C"&amp;$W2)='DATA SUMMARY'!$A$101)</f>
        <v>0</v>
      </c>
      <c r="CO2" s="193" t="b">
        <f ca="1">AND(LEFT(INDIRECT("'ADDITIONAL CAPACITY'!"&amp;"$B"&amp;$W2),2)="HU",OR(LEN(INDIRECT("'ADDITIONAL CAPACITY'!"&amp;"$B"&amp;$W2))=6,AND(LEN(INDIRECT("'ADDITIONAL CAPACITY'!"&amp;"$B"&amp;$W2))=7,MID(INDIRECT("'ADDITIONAL CAPACITY'!"&amp;"$B"&amp;$W2),4,1)=" ")),INDIRECT("'ADDITIONAL CAPACITY'!"&amp;"$C"&amp;$W2)='DATA SUMMARY'!$A$102)</f>
        <v>0</v>
      </c>
      <c r="CP2" s="193" t="b">
        <f ca="1">AND(LEFT(INDIRECT("'ADDITIONAL CAPACITY'!"&amp;"$B"&amp;$W2),2)="HU",OR(LEN(INDIRECT("'ADDITIONAL CAPACITY'!"&amp;"$B"&amp;$W2))=6,AND(LEN(INDIRECT("'ADDITIONAL CAPACITY'!"&amp;"$B"&amp;$W2))=7,MID(INDIRECT("'ADDITIONAL CAPACITY'!"&amp;"$B"&amp;$W2),4,1)=" ")),INDIRECT("'ADDITIONAL CAPACITY'!"&amp;"$C"&amp;$W2)='DATA SUMMARY'!$A$103)</f>
        <v>0</v>
      </c>
      <c r="CQ2" s="193" t="b">
        <f ca="1">AND(LEFT(INDIRECT("'ADDITIONAL CAPACITY'!"&amp;"$B"&amp;$W2),2)="HU",OR(LEN(INDIRECT("'ADDITIONAL CAPACITY'!"&amp;"$B"&amp;$W2))=6,AND(LEN(INDIRECT("'ADDITIONAL CAPACITY'!"&amp;"$B"&amp;$W2))=7,MID(INDIRECT("'ADDITIONAL CAPACITY'!"&amp;"$B"&amp;$W2),4,1)=" ")),INDIRECT("'ADDITIONAL CAPACITY'!"&amp;"$C"&amp;$W2)='DATA SUMMARY'!$A$104)</f>
        <v>0</v>
      </c>
      <c r="CR2" s="193" t="b">
        <f ca="1">AND(LEFT(INDIRECT("'ADDITIONAL CAPACITY'!"&amp;"$B"&amp;$W2),2)="HU",OR(LEN(INDIRECT("'ADDITIONAL CAPACITY'!"&amp;"$B"&amp;$W2))=6,AND(LEN(INDIRECT("'ADDITIONAL CAPACITY'!"&amp;"$B"&amp;$W2))=7,MID(INDIRECT("'ADDITIONAL CAPACITY'!"&amp;"$B"&amp;$W2),4,1)=" ")),INDIRECT("'ADDITIONAL CAPACITY'!"&amp;"$C"&amp;$W2)='DATA SUMMARY'!$A$105)</f>
        <v>0</v>
      </c>
      <c r="CS2" s="193" t="b">
        <f ca="1">AND(LEFT(INDIRECT("'ADDITIONAL CAPACITY'!"&amp;"$B"&amp;$W2),2)="HU",OR(LEN(INDIRECT("'ADDITIONAL CAPACITY'!"&amp;"$B"&amp;$W2))=6,AND(LEN(INDIRECT("'ADDITIONAL CAPACITY'!"&amp;"$B"&amp;$W2))=7,MID(INDIRECT("'ADDITIONAL CAPACITY'!"&amp;"$B"&amp;$W2),4,1)=" ")),INDIRECT("'ADDITIONAL CAPACITY'!"&amp;"$C"&amp;$W2)='DATA SUMMARY'!$A$106)</f>
        <v>0</v>
      </c>
      <c r="CT2" s="193" t="b">
        <f ca="1">AND(LEFT(INDIRECT("'ADDITIONAL CAPACITY'!"&amp;"$B"&amp;$W2),2)="HU",OR(LEN(INDIRECT("'ADDITIONAL CAPACITY'!"&amp;"$B"&amp;$W2))=6,AND(LEN(INDIRECT("'ADDITIONAL CAPACITY'!"&amp;"$B"&amp;$W2))=7,MID(INDIRECT("'ADDITIONAL CAPACITY'!"&amp;"$B"&amp;$W2),4,1)=" ")),INDIRECT("'ADDITIONAL CAPACITY'!"&amp;"$C"&amp;$W2)='DATA SUMMARY'!$A$107)</f>
        <v>0</v>
      </c>
      <c r="CU2" s="193" t="b">
        <f ca="1">AND(LEFT(INDIRECT("'ADDITIONAL CAPACITY'!"&amp;"$B"&amp;$W2),2)="HU",OR(LEN(INDIRECT("'ADDITIONAL CAPACITY'!"&amp;"$B"&amp;$W2))=6,AND(LEN(INDIRECT("'ADDITIONAL CAPACITY'!"&amp;"$B"&amp;$W2))=7,MID(INDIRECT("'ADDITIONAL CAPACITY'!"&amp;"$B"&amp;$W2),4,1)=" ")),INDIRECT("'ADDITIONAL CAPACITY'!"&amp;"$C"&amp;$W2)='DATA SUMMARY'!$A$108)</f>
        <v>0</v>
      </c>
    </row>
    <row r="3" spans="1:99" x14ac:dyDescent="0.3">
      <c r="A3" s="13" t="s">
        <v>431</v>
      </c>
      <c r="C3" s="13" t="s">
        <v>432</v>
      </c>
      <c r="D3" s="13"/>
      <c r="E3" s="13" t="s">
        <v>433</v>
      </c>
      <c r="F3" s="13"/>
      <c r="G3" s="13" t="s">
        <v>433</v>
      </c>
      <c r="H3" s="13"/>
      <c r="I3" s="13" t="s">
        <v>434</v>
      </c>
      <c r="J3" s="13"/>
      <c r="K3" s="13" t="s">
        <v>435</v>
      </c>
      <c r="M3" s="13" t="s">
        <v>435</v>
      </c>
      <c r="O3" s="13" t="s">
        <v>436</v>
      </c>
      <c r="Q3" s="13" t="s">
        <v>434</v>
      </c>
      <c r="S3" s="13" t="s">
        <v>437</v>
      </c>
      <c r="V3" s="2">
        <v>5</v>
      </c>
      <c r="W3" s="2">
        <v>6</v>
      </c>
      <c r="X3" s="2">
        <v>8</v>
      </c>
      <c r="Y3" s="2">
        <v>19</v>
      </c>
      <c r="Z3" s="193" t="b">
        <f t="shared" ref="Z3:Z67" ca="1" si="0">AND(LEFT(INDIRECT("PRODUCTIONS!"&amp;"B"&amp;$V3),2)="HU",OR(LEN(INDIRECT("PRODUCTIONS!"&amp;"B"&amp;$V3))=6,AND(LEN(INDIRECT("PRODUCTIONS!"&amp;"B"&amp;$V3))=7,MID(INDIRECT("PRODUCTIONS!"&amp;"B"&amp;$V3),4,1)=" ")))</f>
        <v>1</v>
      </c>
      <c r="AA3" s="193" t="b">
        <f t="shared" ref="AA3:AA67" ca="1" si="1">AND(LEFT(INDIRECT("EXHIBITIONS!"&amp;"B"&amp;$V3),2)="HU",OR(LEN(INDIRECT("EXHIBITIONS!"&amp;"B"&amp;$V3))=6,AND(LEN(INDIRECT("EXHIBITIONS!"&amp;"B"&amp;$V3))=7,MID(INDIRECT("EXHIBITIONS!"&amp;"B"&amp;$V3),4,1)=" ")))</f>
        <v>0</v>
      </c>
      <c r="AB3" s="193" t="b">
        <f t="shared" ref="AB3:AB67" ca="1" si="2">AND(LEFT(INDIRECT("FILMS!"&amp;"B"&amp;$V3),2)="HU",OR(LEN(INDIRECT("FILMS!"&amp;"B"&amp;$V3))=6,AND(LEN(INDIRECT("FILMS!"&amp;"B"&amp;$V3))=7,MID(INDIRECT("FILMS!"&amp;"B"&amp;$V3),4,1)=" ")))</f>
        <v>0</v>
      </c>
      <c r="AC3" s="193" t="b">
        <f t="shared" ref="AC3:AC67" ca="1" si="3">AND(LEFT(INDIRECT("'FESTIVALS &amp; MUSIC EVENTS'!"&amp;"B"&amp;$X3),2)="HU",OR(LEN(INDIRECT("'FESTIVALS &amp; MUSIC EVENTS'!"&amp;"B"&amp;$X3))=6,AND(LEN(INDIRECT("'FESTIVALS &amp; MUSIC EVENTS'!"&amp;"B"&amp;$X3))=7,MID(INDIRECT("'FESTIVALS &amp; MUSIC EVENTS'!"&amp;"B"&amp;$X3),4,1)=" ")))</f>
        <v>0</v>
      </c>
      <c r="AD3" s="193" t="b">
        <f t="shared" ref="AD3:AD67" ca="1" si="4">AND(LEFT(INDIRECT("'LEARNING &amp; PARTICIPATION'!"&amp;"B"&amp;$V3),2)="HU",OR(LEN(INDIRECT("'LEARNING &amp; PARTICIPATION'!"&amp;"B"&amp;$V3))=6,AND(LEN(INDIRECT("'LEARNING &amp; PARTICIPATION'!"&amp;"B"&amp;$V3))=7,MID(INDIRECT("'LEARNING &amp; PARTICIPATION'!"&amp;"B"&amp;$V3),4,1)=" ")))</f>
        <v>1</v>
      </c>
      <c r="AE3" s="193" t="b">
        <f t="shared" ref="AE3:AE67" ca="1" si="5">AND(LEFT(INDIRECT("'YOUR PEOPLE'!"&amp;"B"&amp;$W3),2)="HU",OR(LEN(INDIRECT("'YOUR PEOPLE'!"&amp;"B"&amp;$W3))=6,AND(LEN(INDIRECT("'YOUR PEOPLE'!"&amp;"B"&amp;$W3))=7,MID(INDIRECT("'YOUR PEOPLE'!"&amp;"B"&amp;$W3),4,1)=" ")))</f>
        <v>0</v>
      </c>
      <c r="AF3" s="193" t="b">
        <f t="shared" ref="AF3:AF67" ca="1" si="6">AND(LEFT(INDIRECT("'ADDITIONAL CAPACITY'!"&amp;"B"&amp;$W3),2)="HU",OR(LEN(INDIRECT("'ADDITIONAL CAPACITY'!"&amp;"B"&amp;$W3))=6,AND(LEN(INDIRECT("'ADDITIONAL CAPACITY'!"&amp;"B"&amp;$W3))=7,MID(INDIRECT("'ADDITIONAL CAPACITY'!"&amp;"B"&amp;$W3),4,1)=" ")))</f>
        <v>0</v>
      </c>
      <c r="AG3" s="193" t="b">
        <f t="shared" ref="AG3:AG66" ca="1" si="7">AND(LEFT(INDIRECT("AUDIENCES!"&amp;"B"&amp;$Y3),2)="HU",OR(LEN(INDIRECT("AUDIENCES!"&amp;"B"&amp;$Y3))=6,AND(LEN(INDIRECT("AUDIENCES!"&amp;"B"&amp;$Y3))=7,MID(INDIRECT("AUDIENCES!"&amp;"B"&amp;$Y3),4,1)=" ")))</f>
        <v>0</v>
      </c>
      <c r="AH3" s="193" t="b">
        <f t="shared" ref="AH3:AH67" ca="1" si="8">AND(LEFT(INDIRECT("PARTICIPANTS!"&amp;"B"&amp;$Y3),2)="HU",OR(LEN(INDIRECT("PARTICIPANTS!"&amp;"B"&amp;$Y3))=6,AND(LEN(INDIRECT("PARTICIPANTS!"&amp;"B"&amp;$Y3))=7,MID(INDIRECT("PARTICIPANTS!"&amp;"B"&amp;$Y3),4,1)=" ")))</f>
        <v>0</v>
      </c>
      <c r="AI3" s="193" t="b">
        <f t="shared" ref="AI3:AI67" ca="1" si="9">AND(LEFT(INDIRECT("PARTNERS!"&amp;"B"&amp;$V3),2)="HU",OR(LEN(INDIRECT("PARTNERS!"&amp;"B"&amp;$V3))=6,AND(LEN(INDIRECT("PARTNERS!"&amp;"B"&amp;$V3))=7,MID(INDIRECT("PARTNERS!"&amp;"B"&amp;$V3),4,1)=" ")),INDIRECT("PARTNERS!"&amp;"E"&amp;$V3)="New partner")</f>
        <v>0</v>
      </c>
      <c r="AJ3" s="193" t="b">
        <f t="shared" ref="AJ3:AJ67" ca="1" si="10">AND(LEFT(INDIRECT("PARTNERS!"&amp;"B"&amp;$V3),2)="HU",OR(LEN(INDIRECT("PARTNERS!"&amp;"B"&amp;$V3))=6,AND(LEN(INDIRECT("PARTNERS!"&amp;"B"&amp;$V3))=7,MID(INDIRECT("PARTNERS!"&amp;"B"&amp;$V3),4,1)=" ")),INDIRECT("PARTNERS!"&amp;"E"&amp;$V3)="Existing partner")</f>
        <v>0</v>
      </c>
      <c r="AK3" s="193" t="b">
        <f t="shared" ref="AK3:AK67" ca="1" si="11">AND(NOT(AND(LEFT(INDIRECT("PARTNERS!"&amp;"B"&amp;$V3),2)="HU",OR(LEN(INDIRECT("PARTNERS!"&amp;"B"&amp;$V3))=6,AND(LEN(INDIRECT("PARTNERS!"&amp;"B"&amp;$V3))=7,MID(INDIRECT("PARTNERS!"&amp;"B"&amp;$V3),4,1)=" ")))),INDIRECT("PARTNERS!"&amp;"E"&amp;$V3)="New partner")</f>
        <v>0</v>
      </c>
      <c r="AL3" s="193" t="b">
        <f t="shared" ref="AL3:AL67" ca="1" si="12">AND(NOT(AND(LEFT(INDIRECT("PARTNERS!"&amp;"B"&amp;$V3),2)="HU",OR(LEN(INDIRECT("PARTNERS!"&amp;"B"&amp;$V3))=6,AND(LEN(INDIRECT("PARTNERS!"&amp;"B"&amp;$V3))=7,MID(INDIRECT("PARTNERS!"&amp;"B"&amp;$V3),4,1)=" ")))),INDIRECT("PARTNERS!"&amp;"E"&amp;$V3)="Existing partner")</f>
        <v>0</v>
      </c>
      <c r="AM3" s="193" t="b">
        <f t="shared" ref="AM3:AM67" ca="1" si="13">AND(INDIRECT("PARTNERS!"&amp;"C"&amp;$V3)="Hull",INDIRECT("PARTNERS!"&amp;"E"&amp;$V3)="New partner")</f>
        <v>0</v>
      </c>
      <c r="AN3" s="193" t="b">
        <f t="shared" ref="AN3:AN67" ca="1" si="14">AND(INDIRECT("PARTNERS!"&amp;"C"&amp;$V3)="East Riding of Yorkshire",INDIRECT("PARTNERS!"&amp;"E"&amp;$V3)="New partner")</f>
        <v>0</v>
      </c>
      <c r="AO3" s="193" t="b">
        <f t="shared" ref="AO3:AO67" ca="1" si="15">AND(INDIRECT("PARTNERS!"&amp;"C"&amp;$V3)="Elsewhere in Yorkshire &amp; Humber",INDIRECT("PARTNERS!"&amp;"E"&amp;$V3)="New partner")</f>
        <v>0</v>
      </c>
      <c r="AP3" s="193" t="b">
        <f t="shared" ref="AP3:AP67" ca="1" si="16">AND(INDIRECT("PARTNERS!"&amp;"C"&amp;$V3)="Elsewhere in the UK",INDIRECT("PARTNERS!"&amp;"E"&amp;$V3)="New partner")</f>
        <v>0</v>
      </c>
      <c r="AQ3" s="193" t="b">
        <f t="shared" ref="AQ3:AQ67" ca="1" si="17">AND(INDIRECT("PARTNERS!"&amp;"C"&amp;$V3)="Outside UK",INDIRECT("PARTNERS!"&amp;"E"&amp;$V3)="New partner")</f>
        <v>0</v>
      </c>
      <c r="AR3" s="193" t="b">
        <f t="shared" ref="AR3:AR67" ca="1" si="18">AND(INDIRECT("PARTNERS!"&amp;"C"&amp;$V3)="Hull",INDIRECT("PARTNERS!"&amp;"E"&amp;$V3)="Existing partner")</f>
        <v>0</v>
      </c>
      <c r="AS3" s="193" t="b">
        <f t="shared" ref="AS3:AS67" ca="1" si="19">AND(INDIRECT("PARTNERS!"&amp;"C"&amp;$V3)="East Riding of Yorkshire",INDIRECT("PARTNERS!"&amp;"E"&amp;$V3)="Existing partner")</f>
        <v>0</v>
      </c>
      <c r="AT3" s="193" t="b">
        <f t="shared" ref="AT3:AT67" ca="1" si="20">AND(INDIRECT("PARTNERS!"&amp;"C"&amp;$V3)="Elsewhere in Yorkshire &amp; Humber",INDIRECT("PARTNERS!"&amp;"E"&amp;$V3)="Exisiting partner")</f>
        <v>0</v>
      </c>
      <c r="AU3" s="193" t="b">
        <f t="shared" ref="AU3:AU67" ca="1" si="21">AND(INDIRECT("PARTNERS!"&amp;"C"&amp;$V3)="Elsewhere in the UK",INDIRECT("PARTNERS!"&amp;"E"&amp;$V3)="Existing partner")</f>
        <v>0</v>
      </c>
      <c r="AV3" s="193" t="b">
        <f t="shared" ref="AV3:AV67" ca="1" si="22">AND(INDIRECT("PARTNERS!"&amp;"C"&amp;$V3)="Outside UK",INDIRECT("PARTNERS!"&amp;"E"&amp;$V3)="Existing partner")</f>
        <v>0</v>
      </c>
      <c r="AW3" s="193" t="b">
        <f t="shared" ref="AW3:AW67" ca="1" si="23">AND(INDIRECT("PARTNERS!"&amp;"D"&amp;$V3)="Artistic partner",INDIRECT("PARTNERS!"&amp;"E"&amp;$V3)="New partner")</f>
        <v>0</v>
      </c>
      <c r="AX3" s="193" t="b">
        <f t="shared" ref="AX3:AX67" ca="1" si="24">AND(INDIRECT("PARTNERS!"&amp;"D"&amp;$V3)="Heritage partner",INDIRECT("PARTNERS!"&amp;"E"&amp;$V3)="New partner")</f>
        <v>0</v>
      </c>
      <c r="AY3" s="193" t="b">
        <f t="shared" ref="AY3:AY67" ca="1" si="25">AND(INDIRECT("PARTNERS!"&amp;"D"&amp;$V3)="Funder",INDIRECT("PARTNERS!"&amp;"E"&amp;$V3)="New partner")</f>
        <v>0</v>
      </c>
      <c r="AZ3" s="193" t="b">
        <f t="shared" ref="AZ3:AZ67" ca="1" si="26">AND(INDIRECT("PARTNERS!"&amp;"D"&amp;$V3)="Public Service partner",INDIRECT("PARTNERS!"&amp;"E"&amp;$V3)="New partner")</f>
        <v>0</v>
      </c>
      <c r="BA3" s="193" t="b">
        <f t="shared" ref="BA3:BA67" ca="1" si="27">AND(INDIRECT("PARTNERS!"&amp;"D"&amp;$V3)="Voluntary Sector / Charity partner",INDIRECT("PARTNERS!"&amp;"E"&amp;$V3)="New partner")</f>
        <v>0</v>
      </c>
      <c r="BB3" s="193" t="b">
        <f t="shared" ref="BB3:BB67" ca="1" si="28">AND(INDIRECT("PARTNERS!"&amp;"D"&amp;$V3)="Education partner",INDIRECT("PARTNERS!"&amp;"E"&amp;$V3)="New partner")</f>
        <v>0</v>
      </c>
      <c r="BC3" s="193" t="b">
        <f t="shared" ref="BC3:BC67" ca="1" si="29">AND(INDIRECT("PARTNERS!"&amp;"D"&amp;$V3)="Other",INDIRECT("PARTNERS!"&amp;"E"&amp;$V3)="New partner")</f>
        <v>0</v>
      </c>
      <c r="BD3" s="193" t="b">
        <f t="shared" ref="BD3:BD67" ca="1" si="30">AND(INDIRECT("PARTNERS!"&amp;"D"&amp;$V3)="Artistic partner",INDIRECT("PARTNERS!"&amp;"E"&amp;$V3)="Existing partner")</f>
        <v>0</v>
      </c>
      <c r="BE3" s="193" t="b">
        <f t="shared" ref="BE3:BE67" ca="1" si="31">AND(INDIRECT("PARTNERS!"&amp;"D"&amp;$V3)="Heritage partner",INDIRECT("PARTNERS!"&amp;"E"&amp;$V3)="Existing partner")</f>
        <v>0</v>
      </c>
      <c r="BF3" s="193" t="b">
        <f t="shared" ref="BF3:BF67" ca="1" si="32">AND(INDIRECT("PARTNERS!"&amp;"D"&amp;$V3)="Funder",INDIRECT("PARTNERS!"&amp;"E"&amp;$V3)="Existing partner")</f>
        <v>0</v>
      </c>
      <c r="BG3" s="193" t="b">
        <f t="shared" ref="BG3:BG67" ca="1" si="33">AND(INDIRECT("PARTNERS!"&amp;"D"&amp;$V3)="Public Service partner",INDIRECT("PARTNERS!"&amp;"E"&amp;$V3)="Existing partner")</f>
        <v>0</v>
      </c>
      <c r="BH3" s="193" t="b">
        <f t="shared" ref="BH3:BH67" ca="1" si="34">AND(INDIRECT("PARTNERS!"&amp;"D"&amp;$V3)="Voluntary Sector / Charity partner",INDIRECT("PARTNERS!"&amp;"E"&amp;$V3)="Existing partner")</f>
        <v>0</v>
      </c>
      <c r="BI3" s="193" t="b">
        <f t="shared" ref="BI3:BI67" ca="1" si="35">AND(INDIRECT("PARTNERS!"&amp;"D"&amp;$V3)="Education partner",INDIRECT("PARTNERS!"&amp;"E"&amp;$V3)="Existing partner")</f>
        <v>0</v>
      </c>
      <c r="BJ3" s="193" t="b">
        <f t="shared" ref="BJ3:BJ67" ca="1" si="36">AND(INDIRECT("PARTNERS!"&amp;"D"&amp;$V3)="Other",INDIRECT("PARTNERS!"&amp;"E"&amp;$V3)="Existing partner")</f>
        <v>0</v>
      </c>
      <c r="BK3" s="193" t="b">
        <f t="shared" ref="BK3:BK67" ca="1" si="37">AND(INDIRECT("PRODUCTIONS!"&amp;"D"&amp;$V3)="Yes",INDIRECT("PRODUCTIONS!"&amp;"G"&amp;$V3)="Yes")</f>
        <v>0</v>
      </c>
      <c r="BL3" s="193" t="b">
        <f t="shared" ref="BL3:BL67" ca="1" si="38">AND(INDIRECT("EXHIBITIONS!"&amp;"D"&amp;$V3)="Yes",INDIRECT("EXHIBITIONS!"&amp;"F"&amp;$V3)="Yes")</f>
        <v>0</v>
      </c>
      <c r="BM3" s="193" t="b">
        <f t="shared" ref="BM3:BM67" ca="1" si="39">AND(INDIRECT("'FESTIVALS &amp; MUSIC EVENTS'!"&amp;"D"&amp;$X3)="Yes",INDIRECT("'FESTIVALS &amp; MUSIC EVENTS'!"&amp;"F"&amp;$X3)="Yes")</f>
        <v>0</v>
      </c>
      <c r="BN3" s="193" t="b">
        <f t="shared" ref="BN3:BN67" ca="1" si="40">AND(OR(INDIRECT("PRODUCTIONS!"&amp;"f"&amp;$V3)="Production",INDIRECT("PRODUCTIONS!"&amp;"f"&amp;$V3)="Co-Production"),INDIRECT("PRODUCTIONS!"&amp;"i"&amp;$V3)="Yes")</f>
        <v>0</v>
      </c>
      <c r="BO3" s="193" t="b">
        <f t="shared" ref="BO3:BO67" ca="1" si="41">AND(INDIRECT("'LEARNING &amp; PARTICIPATION'!"&amp;"D"&amp;$V3)="In-house",INDIRECT("'LEARNING &amp; PARTICIPATION'!"&amp;"E"&amp;$V3)="Participant")</f>
        <v>0</v>
      </c>
      <c r="BP3" s="193" t="b">
        <f t="shared" ref="BP3:BP67" ca="1" si="42">AND(INDIRECT("'LEARNING &amp; PARTICIPATION'!"&amp;"D"&amp;$V3)="Outreach",INDIRECT("'LEARNING &amp; PARTICIPATION'!"&amp;"E"&amp;$V3)="Participant")</f>
        <v>0</v>
      </c>
      <c r="BQ3" s="193" t="b">
        <f t="shared" ref="BQ3:BQ67" ca="1" si="43">AND(INDIRECT("'LEARNING &amp; PARTICIPATION'!"&amp;"D"&amp;$V3)="In-house",INDIRECT("'LEARNING &amp; PARTICIPATION'!"&amp;"E"&amp;$V3)="Schools engagement")</f>
        <v>0</v>
      </c>
      <c r="BR3" s="193" t="b">
        <f t="shared" ref="BR3:BR67" ca="1" si="44">AND(INDIRECT("'LEARNING &amp; PARTICIPATION'!"&amp;"D"&amp;$V3)="Outreach",INDIRECT("'LEARNING &amp; PARTICIPATION'!"&amp;"E"&amp;$V3)="Schools engagement")</f>
        <v>0</v>
      </c>
      <c r="BS3" s="193" t="b">
        <f t="shared" ref="BS3:BS67" ca="1" si="45">AND(INDIRECT("'LEARNING &amp; PARTICIPATION'!"&amp;"D"&amp;$V3)="In-house",INDIRECT("'LEARNING &amp; PARTICIPATION'!"&amp;"E"&amp;$V3)="Artist development")</f>
        <v>1</v>
      </c>
      <c r="BT3" s="193" t="b">
        <f t="shared" ref="BT3:BT67" ca="1" si="46">AND(INDIRECT("'LEARNING &amp; PARTICIPATION'!"&amp;"D"&amp;$V3)="Outreach",INDIRECT("'LEARNING &amp; PARTICIPATION'!"&amp;"E"&amp;$V3)="Artist development")</f>
        <v>0</v>
      </c>
      <c r="BU3" s="193" t="b">
        <f t="shared" ref="BU3:BU67" ca="1" si="47">AND(INDIRECT("'LEARNING &amp; PARTICIPATION'!"&amp;"D"&amp;$V3)="In-house",INDIRECT("'LEARNING &amp; PARTICIPATION'!"&amp;"E"&amp;$V3)="Staff training")</f>
        <v>0</v>
      </c>
      <c r="BV3" s="193" t="b">
        <f t="shared" ref="BV3:BV67" ca="1" si="48">AND(INDIRECT("'LEARNING &amp; PARTICIPATION'!"&amp;"D"&amp;$V3)="Outreach",INDIRECT("'LEARNING &amp; PARTICIPATION'!"&amp;"E"&amp;$V3)="Staff training")</f>
        <v>0</v>
      </c>
      <c r="BW3" s="193" t="b">
        <f ca="1">AND(LEFT(INDIRECT("'YOUR PEOPLE'!"&amp;"$B"&amp;$W3),2)="HU",OR(LEN(INDIRECT("'YOUR PEOPLE'!"&amp;"$B"&amp;$W3))=6,AND(LEN(INDIRECT("'YOUR PEOPLE'!"&amp;"$B"&amp;$W3))=7,MID(INDIRECT("'YOUR PEOPLE'!"&amp;"$B"&amp;$W3),4,1)=" ")),INDIRECT("'YOUR PEOPLE'!"&amp;"$C"&amp;$W3)='DATA SUMMARY'!$A$63)</f>
        <v>0</v>
      </c>
      <c r="BX3" s="193" t="b">
        <f ca="1">AND(LEFT(INDIRECT("'YOUR PEOPLE'!"&amp;"$B"&amp;$W3),2)="HU",OR(LEN(INDIRECT("'YOUR PEOPLE'!"&amp;"$B"&amp;$W3))=6,AND(LEN(INDIRECT("'YOUR PEOPLE'!"&amp;"$B"&amp;$W3))=7,MID(INDIRECT("'YOUR PEOPLE'!"&amp;"$B"&amp;$W3),4,1)=" ")),INDIRECT("'YOUR PEOPLE'!"&amp;"$C"&amp;$W3)='DATA SUMMARY'!$A$64)</f>
        <v>0</v>
      </c>
      <c r="BY3" s="193" t="b">
        <f ca="1">AND(LEFT(INDIRECT("'YOUR PEOPLE'!"&amp;"$B"&amp;$W3),2)="HU",OR(LEN(INDIRECT("'YOUR PEOPLE'!"&amp;"$B"&amp;$W3))=6,AND(LEN(INDIRECT("'YOUR PEOPLE'!"&amp;"$B"&amp;$W3))=7,MID(INDIRECT("'YOUR PEOPLE'!"&amp;"$B"&amp;$W3),4,1)=" ")),INDIRECT("'YOUR PEOPLE'!"&amp;"$C"&amp;$W3)='DATA SUMMARY'!$A$65)</f>
        <v>0</v>
      </c>
      <c r="BZ3" s="193" t="b">
        <f ca="1">AND(LEFT(INDIRECT("'YOUR PEOPLE'!"&amp;"$B"&amp;$W3),2)="HU",OR(LEN(INDIRECT("'YOUR PEOPLE'!"&amp;"$B"&amp;$W3))=6,AND(LEN(INDIRECT("'YOUR PEOPLE'!"&amp;"$B"&amp;$W3))=7,MID(INDIRECT("'YOUR PEOPLE'!"&amp;"$B"&amp;$W3),4,1)=" ")),INDIRECT("'YOUR PEOPLE'!"&amp;"$C"&amp;$W3)='DATA SUMMARY'!$A$66)</f>
        <v>0</v>
      </c>
      <c r="CA3" s="193" t="b">
        <f ca="1">AND(LEFT(INDIRECT("'YOUR PEOPLE'!"&amp;"$B"&amp;$W3),2)="HU",OR(LEN(INDIRECT("'YOUR PEOPLE'!"&amp;"$B"&amp;$W3))=6,AND(LEN(INDIRECT("'YOUR PEOPLE'!"&amp;"$B"&amp;$W3))=7,MID(INDIRECT("'YOUR PEOPLE'!"&amp;"$B"&amp;$W3),4,1)=" ")),INDIRECT("'YOUR PEOPLE'!"&amp;"$C"&amp;$W3)='DATA SUMMARY'!$A$67)</f>
        <v>0</v>
      </c>
      <c r="CB3" s="193" t="b">
        <f ca="1">AND(LEFT(INDIRECT("'YOUR PEOPLE'!"&amp;"$B"&amp;$W3),2)="HU",OR(LEN(INDIRECT("'YOUR PEOPLE'!"&amp;"$B"&amp;$W3))=6,AND(LEN(INDIRECT("'YOUR PEOPLE'!"&amp;"$B"&amp;$W3))=7,MID(INDIRECT("'YOUR PEOPLE'!"&amp;"$B"&amp;$W3),4,1)=" ")),INDIRECT("'YOUR PEOPLE'!"&amp;"$C"&amp;$W3)='DATA SUMMARY'!$A$68)</f>
        <v>0</v>
      </c>
      <c r="CC3" s="193" t="b">
        <f ca="1">AND(LEFT(INDIRECT("'YOUR PEOPLE'!"&amp;"$B"&amp;$W3),2)="HU",OR(LEN(INDIRECT("'YOUR PEOPLE'!"&amp;"$B"&amp;$W3))=6,AND(LEN(INDIRECT("'YOUR PEOPLE'!"&amp;"$B"&amp;$W3))=7,MID(INDIRECT("'YOUR PEOPLE'!"&amp;"$B"&amp;$W3),4,1)=" ")),INDIRECT("'YOUR PEOPLE'!"&amp;"$C"&amp;$W3)='DATA SUMMARY'!$A$69)</f>
        <v>0</v>
      </c>
      <c r="CD3" s="193" t="b">
        <f ca="1">AND(LEFT(INDIRECT("'YOUR PEOPLE'!"&amp;"$B"&amp;$W3),2)="HU",OR(LEN(INDIRECT("'YOUR PEOPLE'!"&amp;"$B"&amp;$W3))=6,AND(LEN(INDIRECT("'YOUR PEOPLE'!"&amp;"$B"&amp;$W3))=7,MID(INDIRECT("'YOUR PEOPLE'!"&amp;"$B"&amp;$W3),4,1)=" ")),INDIRECT("'YOUR PEOPLE'!"&amp;"$C"&amp;$W3)='DATA SUMMARY'!$A$70)</f>
        <v>0</v>
      </c>
      <c r="CE3" s="193" t="b">
        <f ca="1">AND(LEFT(INDIRECT("'YOUR PEOPLE'!"&amp;"$B"&amp;$W3),2)="HU",OR(LEN(INDIRECT("'YOUR PEOPLE'!"&amp;"$B"&amp;$W3))=6,AND(LEN(INDIRECT("'YOUR PEOPLE'!"&amp;"$B"&amp;$W3))=7,MID(INDIRECT("'YOUR PEOPLE'!"&amp;"$B"&amp;$W3),4,1)=" ")),INDIRECT("'YOUR PEOPLE'!"&amp;"$C"&amp;$W3)='DATA SUMMARY'!$A$71)</f>
        <v>0</v>
      </c>
      <c r="CF3" s="193" t="b">
        <f ca="1">AND(LEFT(INDIRECT("'YOUR PEOPLE'!"&amp;"$B"&amp;$W3),2)="HU",OR(LEN(INDIRECT("'YOUR PEOPLE'!"&amp;"$B"&amp;$W3))=6,AND(LEN(INDIRECT("'YOUR PEOPLE'!"&amp;"$B"&amp;$W3))=7,MID(INDIRECT("'YOUR PEOPLE'!"&amp;"$B"&amp;$W3),4,1)=" ")),INDIRECT("'YOUR PEOPLE'!"&amp;"$C"&amp;$W3)='DATA SUMMARY'!$A$72)</f>
        <v>0</v>
      </c>
      <c r="CG3" s="193" t="b">
        <f ca="1">AND(LEFT(INDIRECT("'YOUR PEOPLE'!"&amp;"$B"&amp;$W3),2)="HU",OR(LEN(INDIRECT("'YOUR PEOPLE'!"&amp;"$B"&amp;$W3))=6,AND(LEN(INDIRECT("'YOUR PEOPLE'!"&amp;"$B"&amp;$W3))=7,MID(INDIRECT("'YOUR PEOPLE'!"&amp;"$B"&amp;$W3),4,1)=" ")),INDIRECT("'YOUR PEOPLE'!"&amp;"$C"&amp;$W3)='DATA SUMMARY'!$A$73)</f>
        <v>0</v>
      </c>
      <c r="CH3" s="193" t="b">
        <f ca="1">AND(LEFT(INDIRECT("'YOUR PEOPLE'!"&amp;"$B"&amp;$W3),2)="HU",OR(LEN(INDIRECT("'YOUR PEOPLE'!"&amp;"$B"&amp;$W3))=6,AND(LEN(INDIRECT("'YOUR PEOPLE'!"&amp;"$B"&amp;$W3))=7,MID(INDIRECT("'YOUR PEOPLE'!"&amp;"$B"&amp;$W3),4,1)=" ")),INDIRECT("'YOUR PEOPLE'!"&amp;"$C"&amp;$W3)='DATA SUMMARY'!$A$74)</f>
        <v>0</v>
      </c>
      <c r="CI3" s="193" t="b">
        <f ca="1">AND(LEFT(INDIRECT("'YOUR PEOPLE'!"&amp;"$B"&amp;$W3),2)="HU",OR(LEN(INDIRECT("'YOUR PEOPLE'!"&amp;"$B"&amp;$W3))=6,AND(LEN(INDIRECT("'YOUR PEOPLE'!"&amp;"$B"&amp;$W3))=7,MID(INDIRECT("'YOUR PEOPLE'!"&amp;"$B"&amp;$W3),4,1)=" ")),INDIRECT("'YOUR PEOPLE'!"&amp;"$C"&amp;$W3)='DATA SUMMARY'!$A$75)</f>
        <v>0</v>
      </c>
      <c r="CJ3" s="193" t="b">
        <f ca="1">AND(LEFT(INDIRECT("'YOUR PEOPLE'!"&amp;"$B"&amp;$W3),2)="HU",OR(LEN(INDIRECT("'YOUR PEOPLE'!"&amp;"$B"&amp;$W3))=6,AND(LEN(INDIRECT("'YOUR PEOPLE'!"&amp;"$B"&amp;$W3))=7,MID(INDIRECT("'YOUR PEOPLE'!"&amp;"$B"&amp;$W3),4,1)=" ")),INDIRECT("'YOUR PEOPLE'!"&amp;"$C"&amp;$W3)='DATA SUMMARY'!$A$76)</f>
        <v>0</v>
      </c>
      <c r="CK3" s="193" t="b">
        <f ca="1">AND(LEFT(INDIRECT("'YOUR PEOPLE'!"&amp;"$B"&amp;$W3),2)="HU",OR(LEN(INDIRECT("'YOUR PEOPLE'!"&amp;"$B"&amp;$W3))=6,AND(LEN(INDIRECT("'YOUR PEOPLE'!"&amp;"$B"&amp;$W3))=7,MID(INDIRECT("'YOUR PEOPLE'!"&amp;"$B"&amp;$W3),4,1)=" ")),INDIRECT("'YOUR PEOPLE'!"&amp;"$C"&amp;$W3)='DATA SUMMARY'!$A$77)</f>
        <v>0</v>
      </c>
      <c r="CL3" s="193" t="b">
        <f ca="1">AND(LEFT(INDIRECT("'YOUR PEOPLE'!"&amp;"$B"&amp;$W3),2)="HU",OR(LEN(INDIRECT("'YOUR PEOPLE'!"&amp;"$B"&amp;$W3))=6,AND(LEN(INDIRECT("'YOUR PEOPLE'!"&amp;"$B"&amp;$W3))=7,MID(INDIRECT("'YOUR PEOPLE'!"&amp;"$B"&amp;$W3),4,1)=" ")),INDIRECT("'YOUR PEOPLE'!"&amp;"$C"&amp;$W3)='DATA SUMMARY'!$A$78)</f>
        <v>0</v>
      </c>
      <c r="CM3" s="193" t="b">
        <f ca="1">AND(LEFT(INDIRECT("'YOUR PEOPLE'!"&amp;"$B"&amp;$W3),2)="HU",OR(LEN(INDIRECT("'YOUR PEOPLE'!"&amp;"$B"&amp;$W3))=6,AND(LEN(INDIRECT("'YOUR PEOPLE'!"&amp;"$B"&amp;$W3))=7,MID(INDIRECT("'YOUR PEOPLE'!"&amp;"$B"&amp;$W3),4,1)=" ")),INDIRECT("'YOUR PEOPLE'!"&amp;"$C"&amp;$W3)='DATA SUMMARY'!$A$79)</f>
        <v>0</v>
      </c>
      <c r="CN3" s="193" t="b">
        <f ca="1">AND(LEFT(INDIRECT("'ADDITIONAL CAPACITY'!"&amp;"$B"&amp;$W3),2)="HU",OR(LEN(INDIRECT("'ADDITIONAL CAPACITY'!"&amp;"$B"&amp;$W3))=6,AND(LEN(INDIRECT("'ADDITIONAL CAPACITY'!"&amp;"$B"&amp;$W3))=7,MID(INDIRECT("'ADDITIONAL CAPACITY'!"&amp;"$B"&amp;$W3),4,1)=" ")),INDIRECT("'ADDITIONAL CAPACITY'!"&amp;"$C"&amp;$W3)='DATA SUMMARY'!$A$101)</f>
        <v>0</v>
      </c>
      <c r="CO3" s="193" t="b">
        <f ca="1">AND(LEFT(INDIRECT("'ADDITIONAL CAPACITY'!"&amp;"$B"&amp;$W3),2)="HU",OR(LEN(INDIRECT("'ADDITIONAL CAPACITY'!"&amp;"$B"&amp;$W3))=6,AND(LEN(INDIRECT("'ADDITIONAL CAPACITY'!"&amp;"$B"&amp;$W3))=7,MID(INDIRECT("'ADDITIONAL CAPACITY'!"&amp;"$B"&amp;$W3),4,1)=" ")),INDIRECT("'ADDITIONAL CAPACITY'!"&amp;"$C"&amp;$W3)='DATA SUMMARY'!$A$102)</f>
        <v>0</v>
      </c>
      <c r="CP3" s="193" t="b">
        <f ca="1">AND(LEFT(INDIRECT("'ADDITIONAL CAPACITY'!"&amp;"$B"&amp;$W3),2)="HU",OR(LEN(INDIRECT("'ADDITIONAL CAPACITY'!"&amp;"$B"&amp;$W3))=6,AND(LEN(INDIRECT("'ADDITIONAL CAPACITY'!"&amp;"$B"&amp;$W3))=7,MID(INDIRECT("'ADDITIONAL CAPACITY'!"&amp;"$B"&amp;$W3),4,1)=" ")),INDIRECT("'ADDITIONAL CAPACITY'!"&amp;"$C"&amp;$W3)='DATA SUMMARY'!$A$103)</f>
        <v>0</v>
      </c>
      <c r="CQ3" s="193" t="b">
        <f ca="1">AND(LEFT(INDIRECT("'ADDITIONAL CAPACITY'!"&amp;"$B"&amp;$W3),2)="HU",OR(LEN(INDIRECT("'ADDITIONAL CAPACITY'!"&amp;"$B"&amp;$W3))=6,AND(LEN(INDIRECT("'ADDITIONAL CAPACITY'!"&amp;"$B"&amp;$W3))=7,MID(INDIRECT("'ADDITIONAL CAPACITY'!"&amp;"$B"&amp;$W3),4,1)=" ")),INDIRECT("'ADDITIONAL CAPACITY'!"&amp;"$C"&amp;$W3)='DATA SUMMARY'!$A$104)</f>
        <v>0</v>
      </c>
      <c r="CR3" s="193" t="b">
        <f ca="1">AND(LEFT(INDIRECT("'ADDITIONAL CAPACITY'!"&amp;"$B"&amp;$W3),2)="HU",OR(LEN(INDIRECT("'ADDITIONAL CAPACITY'!"&amp;"$B"&amp;$W3))=6,AND(LEN(INDIRECT("'ADDITIONAL CAPACITY'!"&amp;"$B"&amp;$W3))=7,MID(INDIRECT("'ADDITIONAL CAPACITY'!"&amp;"$B"&amp;$W3),4,1)=" ")),INDIRECT("'ADDITIONAL CAPACITY'!"&amp;"$C"&amp;$W3)='DATA SUMMARY'!$A$105)</f>
        <v>0</v>
      </c>
      <c r="CS3" s="193" t="b">
        <f ca="1">AND(LEFT(INDIRECT("'ADDITIONAL CAPACITY'!"&amp;"$B"&amp;$W3),2)="HU",OR(LEN(INDIRECT("'ADDITIONAL CAPACITY'!"&amp;"$B"&amp;$W3))=6,AND(LEN(INDIRECT("'ADDITIONAL CAPACITY'!"&amp;"$B"&amp;$W3))=7,MID(INDIRECT("'ADDITIONAL CAPACITY'!"&amp;"$B"&amp;$W3),4,1)=" ")),INDIRECT("'ADDITIONAL CAPACITY'!"&amp;"$C"&amp;$W3)='DATA SUMMARY'!$A$106)</f>
        <v>0</v>
      </c>
      <c r="CT3" s="193" t="b">
        <f ca="1">AND(LEFT(INDIRECT("'ADDITIONAL CAPACITY'!"&amp;"$B"&amp;$W3),2)="HU",OR(LEN(INDIRECT("'ADDITIONAL CAPACITY'!"&amp;"$B"&amp;$W3))=6,AND(LEN(INDIRECT("'ADDITIONAL CAPACITY'!"&amp;"$B"&amp;$W3))=7,MID(INDIRECT("'ADDITIONAL CAPACITY'!"&amp;"$B"&amp;$W3),4,1)=" ")),INDIRECT("'ADDITIONAL CAPACITY'!"&amp;"$C"&amp;$W3)='DATA SUMMARY'!$A$107)</f>
        <v>0</v>
      </c>
      <c r="CU3" s="193" t="b">
        <f ca="1">AND(LEFT(INDIRECT("'ADDITIONAL CAPACITY'!"&amp;"$B"&amp;$W3),2)="HU",OR(LEN(INDIRECT("'ADDITIONAL CAPACITY'!"&amp;"$B"&amp;$W3))=6,AND(LEN(INDIRECT("'ADDITIONAL CAPACITY'!"&amp;"$B"&amp;$W3))=7,MID(INDIRECT("'ADDITIONAL CAPACITY'!"&amp;"$B"&amp;$W3),4,1)=" ")),INDIRECT("'ADDITIONAL CAPACITY'!"&amp;"$C"&amp;$W3)='DATA SUMMARY'!$A$108)</f>
        <v>0</v>
      </c>
    </row>
    <row r="4" spans="1:99" x14ac:dyDescent="0.3">
      <c r="A4" s="2" t="s">
        <v>438</v>
      </c>
      <c r="C4" s="2" t="s">
        <v>288</v>
      </c>
      <c r="E4" s="2" t="s">
        <v>138</v>
      </c>
      <c r="G4" s="2" t="s">
        <v>138</v>
      </c>
      <c r="I4" s="2" t="s">
        <v>330</v>
      </c>
      <c r="K4" s="2" t="s">
        <v>148</v>
      </c>
      <c r="M4" s="2" t="s">
        <v>219</v>
      </c>
      <c r="O4" s="2" t="s">
        <v>330</v>
      </c>
      <c r="Q4" s="2" t="s">
        <v>330</v>
      </c>
      <c r="S4" s="2" t="s">
        <v>266</v>
      </c>
      <c r="V4" s="2">
        <v>6</v>
      </c>
      <c r="W4" s="2">
        <v>7</v>
      </c>
      <c r="X4" s="2">
        <v>9</v>
      </c>
      <c r="Y4" s="2">
        <v>20</v>
      </c>
      <c r="Z4" s="193" t="b">
        <f t="shared" ca="1" si="0"/>
        <v>1</v>
      </c>
      <c r="AA4" s="193" t="b">
        <f t="shared" ca="1" si="1"/>
        <v>0</v>
      </c>
      <c r="AB4" s="193" t="b">
        <f t="shared" ca="1" si="2"/>
        <v>0</v>
      </c>
      <c r="AC4" s="193" t="b">
        <f t="shared" ca="1" si="3"/>
        <v>0</v>
      </c>
      <c r="AD4" s="193" t="b">
        <f t="shared" ca="1" si="4"/>
        <v>1</v>
      </c>
      <c r="AE4" s="193" t="b">
        <f t="shared" ca="1" si="5"/>
        <v>0</v>
      </c>
      <c r="AF4" s="193" t="b">
        <f t="shared" ca="1" si="6"/>
        <v>0</v>
      </c>
      <c r="AG4" s="193" t="b">
        <f t="shared" ca="1" si="7"/>
        <v>0</v>
      </c>
      <c r="AH4" s="193" t="b">
        <f t="shared" ca="1" si="8"/>
        <v>0</v>
      </c>
      <c r="AI4" s="193" t="b">
        <f t="shared" ca="1" si="9"/>
        <v>0</v>
      </c>
      <c r="AJ4" s="193" t="b">
        <f t="shared" ca="1" si="10"/>
        <v>0</v>
      </c>
      <c r="AK4" s="193" t="b">
        <f t="shared" ca="1" si="11"/>
        <v>0</v>
      </c>
      <c r="AL4" s="193" t="b">
        <f t="shared" ca="1" si="12"/>
        <v>0</v>
      </c>
      <c r="AM4" s="193" t="b">
        <f t="shared" ca="1" si="13"/>
        <v>0</v>
      </c>
      <c r="AN4" s="193" t="b">
        <f t="shared" ca="1" si="14"/>
        <v>0</v>
      </c>
      <c r="AO4" s="193" t="b">
        <f t="shared" ca="1" si="15"/>
        <v>0</v>
      </c>
      <c r="AP4" s="193" t="b">
        <f t="shared" ca="1" si="16"/>
        <v>0</v>
      </c>
      <c r="AQ4" s="193" t="b">
        <f t="shared" ca="1" si="17"/>
        <v>0</v>
      </c>
      <c r="AR4" s="193" t="b">
        <f t="shared" ca="1" si="18"/>
        <v>0</v>
      </c>
      <c r="AS4" s="193" t="b">
        <f t="shared" ca="1" si="19"/>
        <v>0</v>
      </c>
      <c r="AT4" s="193" t="b">
        <f t="shared" ca="1" si="20"/>
        <v>0</v>
      </c>
      <c r="AU4" s="193" t="b">
        <f t="shared" ca="1" si="21"/>
        <v>0</v>
      </c>
      <c r="AV4" s="193" t="b">
        <f t="shared" ca="1" si="22"/>
        <v>0</v>
      </c>
      <c r="AW4" s="193" t="b">
        <f t="shared" ca="1" si="23"/>
        <v>0</v>
      </c>
      <c r="AX4" s="193" t="b">
        <f t="shared" ca="1" si="24"/>
        <v>0</v>
      </c>
      <c r="AY4" s="193" t="b">
        <f t="shared" ca="1" si="25"/>
        <v>0</v>
      </c>
      <c r="AZ4" s="193" t="b">
        <f t="shared" ca="1" si="26"/>
        <v>0</v>
      </c>
      <c r="BA4" s="193" t="b">
        <f t="shared" ca="1" si="27"/>
        <v>0</v>
      </c>
      <c r="BB4" s="193" t="b">
        <f t="shared" ca="1" si="28"/>
        <v>0</v>
      </c>
      <c r="BC4" s="193" t="b">
        <f t="shared" ca="1" si="29"/>
        <v>0</v>
      </c>
      <c r="BD4" s="193" t="b">
        <f t="shared" ca="1" si="30"/>
        <v>0</v>
      </c>
      <c r="BE4" s="193" t="b">
        <f t="shared" ca="1" si="31"/>
        <v>0</v>
      </c>
      <c r="BF4" s="193" t="b">
        <f t="shared" ca="1" si="32"/>
        <v>0</v>
      </c>
      <c r="BG4" s="193" t="b">
        <f t="shared" ca="1" si="33"/>
        <v>0</v>
      </c>
      <c r="BH4" s="193" t="b">
        <f t="shared" ca="1" si="34"/>
        <v>0</v>
      </c>
      <c r="BI4" s="193" t="b">
        <f t="shared" ca="1" si="35"/>
        <v>0</v>
      </c>
      <c r="BJ4" s="193" t="b">
        <f t="shared" ca="1" si="36"/>
        <v>0</v>
      </c>
      <c r="BK4" s="193" t="b">
        <f t="shared" ca="1" si="37"/>
        <v>0</v>
      </c>
      <c r="BL4" s="193" t="b">
        <f t="shared" ca="1" si="38"/>
        <v>0</v>
      </c>
      <c r="BM4" s="193" t="b">
        <f t="shared" ca="1" si="39"/>
        <v>0</v>
      </c>
      <c r="BN4" s="193" t="b">
        <f t="shared" ca="1" si="40"/>
        <v>0</v>
      </c>
      <c r="BO4" s="193" t="b">
        <f t="shared" ca="1" si="41"/>
        <v>1</v>
      </c>
      <c r="BP4" s="193" t="b">
        <f t="shared" ca="1" si="42"/>
        <v>0</v>
      </c>
      <c r="BQ4" s="193" t="b">
        <f t="shared" ca="1" si="43"/>
        <v>0</v>
      </c>
      <c r="BR4" s="193" t="b">
        <f t="shared" ca="1" si="44"/>
        <v>0</v>
      </c>
      <c r="BS4" s="193" t="b">
        <f t="shared" ca="1" si="45"/>
        <v>0</v>
      </c>
      <c r="BT4" s="193" t="b">
        <f t="shared" ca="1" si="46"/>
        <v>0</v>
      </c>
      <c r="BU4" s="193" t="b">
        <f t="shared" ca="1" si="47"/>
        <v>0</v>
      </c>
      <c r="BV4" s="193" t="b">
        <f t="shared" ca="1" si="48"/>
        <v>0</v>
      </c>
      <c r="BW4" s="193" t="b">
        <f ca="1">AND(LEFT(INDIRECT("'YOUR PEOPLE'!"&amp;"$B"&amp;$W4),2)="HU",OR(LEN(INDIRECT("'YOUR PEOPLE'!"&amp;"$B"&amp;$W4))=6,AND(LEN(INDIRECT("'YOUR PEOPLE'!"&amp;"$B"&amp;$W4))=7,MID(INDIRECT("'YOUR PEOPLE'!"&amp;"$B"&amp;$W4),4,1)=" ")),INDIRECT("'YOUR PEOPLE'!"&amp;"$C"&amp;$W4)='DATA SUMMARY'!$A$63)</f>
        <v>0</v>
      </c>
      <c r="BX4" s="193" t="b">
        <f ca="1">AND(LEFT(INDIRECT("'YOUR PEOPLE'!"&amp;"$B"&amp;$W4),2)="HU",OR(LEN(INDIRECT("'YOUR PEOPLE'!"&amp;"$B"&amp;$W4))=6,AND(LEN(INDIRECT("'YOUR PEOPLE'!"&amp;"$B"&amp;$W4))=7,MID(INDIRECT("'YOUR PEOPLE'!"&amp;"$B"&amp;$W4),4,1)=" ")),INDIRECT("'YOUR PEOPLE'!"&amp;"$C"&amp;$W4)='DATA SUMMARY'!$A$64)</f>
        <v>0</v>
      </c>
      <c r="BY4" s="193" t="b">
        <f ca="1">AND(LEFT(INDIRECT("'YOUR PEOPLE'!"&amp;"$B"&amp;$W4),2)="HU",OR(LEN(INDIRECT("'YOUR PEOPLE'!"&amp;"$B"&amp;$W4))=6,AND(LEN(INDIRECT("'YOUR PEOPLE'!"&amp;"$B"&amp;$W4))=7,MID(INDIRECT("'YOUR PEOPLE'!"&amp;"$B"&amp;$W4),4,1)=" ")),INDIRECT("'YOUR PEOPLE'!"&amp;"$C"&amp;$W4)='DATA SUMMARY'!$A$65)</f>
        <v>0</v>
      </c>
      <c r="BZ4" s="193" t="b">
        <f ca="1">AND(LEFT(INDIRECT("'YOUR PEOPLE'!"&amp;"$B"&amp;$W4),2)="HU",OR(LEN(INDIRECT("'YOUR PEOPLE'!"&amp;"$B"&amp;$W4))=6,AND(LEN(INDIRECT("'YOUR PEOPLE'!"&amp;"$B"&amp;$W4))=7,MID(INDIRECT("'YOUR PEOPLE'!"&amp;"$B"&amp;$W4),4,1)=" ")),INDIRECT("'YOUR PEOPLE'!"&amp;"$C"&amp;$W4)='DATA SUMMARY'!$A$66)</f>
        <v>0</v>
      </c>
      <c r="CA4" s="193" t="b">
        <f ca="1">AND(LEFT(INDIRECT("'YOUR PEOPLE'!"&amp;"$B"&amp;$W4),2)="HU",OR(LEN(INDIRECT("'YOUR PEOPLE'!"&amp;"$B"&amp;$W4))=6,AND(LEN(INDIRECT("'YOUR PEOPLE'!"&amp;"$B"&amp;$W4))=7,MID(INDIRECT("'YOUR PEOPLE'!"&amp;"$B"&amp;$W4),4,1)=" ")),INDIRECT("'YOUR PEOPLE'!"&amp;"$C"&amp;$W4)='DATA SUMMARY'!$A$67)</f>
        <v>0</v>
      </c>
      <c r="CB4" s="193" t="b">
        <f ca="1">AND(LEFT(INDIRECT("'YOUR PEOPLE'!"&amp;"$B"&amp;$W4),2)="HU",OR(LEN(INDIRECT("'YOUR PEOPLE'!"&amp;"$B"&amp;$W4))=6,AND(LEN(INDIRECT("'YOUR PEOPLE'!"&amp;"$B"&amp;$W4))=7,MID(INDIRECT("'YOUR PEOPLE'!"&amp;"$B"&amp;$W4),4,1)=" ")),INDIRECT("'YOUR PEOPLE'!"&amp;"$C"&amp;$W4)='DATA SUMMARY'!$A$68)</f>
        <v>0</v>
      </c>
      <c r="CC4" s="193" t="b">
        <f ca="1">AND(LEFT(INDIRECT("'YOUR PEOPLE'!"&amp;"$B"&amp;$W4),2)="HU",OR(LEN(INDIRECT("'YOUR PEOPLE'!"&amp;"$B"&amp;$W4))=6,AND(LEN(INDIRECT("'YOUR PEOPLE'!"&amp;"$B"&amp;$W4))=7,MID(INDIRECT("'YOUR PEOPLE'!"&amp;"$B"&amp;$W4),4,1)=" ")),INDIRECT("'YOUR PEOPLE'!"&amp;"$C"&amp;$W4)='DATA SUMMARY'!$A$69)</f>
        <v>0</v>
      </c>
      <c r="CD4" s="193" t="b">
        <f ca="1">AND(LEFT(INDIRECT("'YOUR PEOPLE'!"&amp;"$B"&amp;$W4),2)="HU",OR(LEN(INDIRECT("'YOUR PEOPLE'!"&amp;"$B"&amp;$W4))=6,AND(LEN(INDIRECT("'YOUR PEOPLE'!"&amp;"$B"&amp;$W4))=7,MID(INDIRECT("'YOUR PEOPLE'!"&amp;"$B"&amp;$W4),4,1)=" ")),INDIRECT("'YOUR PEOPLE'!"&amp;"$C"&amp;$W4)='DATA SUMMARY'!$A$70)</f>
        <v>0</v>
      </c>
      <c r="CE4" s="193" t="b">
        <f ca="1">AND(LEFT(INDIRECT("'YOUR PEOPLE'!"&amp;"$B"&amp;$W4),2)="HU",OR(LEN(INDIRECT("'YOUR PEOPLE'!"&amp;"$B"&amp;$W4))=6,AND(LEN(INDIRECT("'YOUR PEOPLE'!"&amp;"$B"&amp;$W4))=7,MID(INDIRECT("'YOUR PEOPLE'!"&amp;"$B"&amp;$W4),4,1)=" ")),INDIRECT("'YOUR PEOPLE'!"&amp;"$C"&amp;$W4)='DATA SUMMARY'!$A$71)</f>
        <v>0</v>
      </c>
      <c r="CF4" s="193" t="b">
        <f ca="1">AND(LEFT(INDIRECT("'YOUR PEOPLE'!"&amp;"$B"&amp;$W4),2)="HU",OR(LEN(INDIRECT("'YOUR PEOPLE'!"&amp;"$B"&amp;$W4))=6,AND(LEN(INDIRECT("'YOUR PEOPLE'!"&amp;"$B"&amp;$W4))=7,MID(INDIRECT("'YOUR PEOPLE'!"&amp;"$B"&amp;$W4),4,1)=" ")),INDIRECT("'YOUR PEOPLE'!"&amp;"$C"&amp;$W4)='DATA SUMMARY'!$A$72)</f>
        <v>0</v>
      </c>
      <c r="CG4" s="193" t="b">
        <f ca="1">AND(LEFT(INDIRECT("'YOUR PEOPLE'!"&amp;"$B"&amp;$W4),2)="HU",OR(LEN(INDIRECT("'YOUR PEOPLE'!"&amp;"$B"&amp;$W4))=6,AND(LEN(INDIRECT("'YOUR PEOPLE'!"&amp;"$B"&amp;$W4))=7,MID(INDIRECT("'YOUR PEOPLE'!"&amp;"$B"&amp;$W4),4,1)=" ")),INDIRECT("'YOUR PEOPLE'!"&amp;"$C"&amp;$W4)='DATA SUMMARY'!$A$73)</f>
        <v>0</v>
      </c>
      <c r="CH4" s="193" t="b">
        <f ca="1">AND(LEFT(INDIRECT("'YOUR PEOPLE'!"&amp;"$B"&amp;$W4),2)="HU",OR(LEN(INDIRECT("'YOUR PEOPLE'!"&amp;"$B"&amp;$W4))=6,AND(LEN(INDIRECT("'YOUR PEOPLE'!"&amp;"$B"&amp;$W4))=7,MID(INDIRECT("'YOUR PEOPLE'!"&amp;"$B"&amp;$W4),4,1)=" ")),INDIRECT("'YOUR PEOPLE'!"&amp;"$C"&amp;$W4)='DATA SUMMARY'!$A$74)</f>
        <v>0</v>
      </c>
      <c r="CI4" s="193" t="b">
        <f ca="1">AND(LEFT(INDIRECT("'YOUR PEOPLE'!"&amp;"$B"&amp;$W4),2)="HU",OR(LEN(INDIRECT("'YOUR PEOPLE'!"&amp;"$B"&amp;$W4))=6,AND(LEN(INDIRECT("'YOUR PEOPLE'!"&amp;"$B"&amp;$W4))=7,MID(INDIRECT("'YOUR PEOPLE'!"&amp;"$B"&amp;$W4),4,1)=" ")),INDIRECT("'YOUR PEOPLE'!"&amp;"$C"&amp;$W4)='DATA SUMMARY'!$A$75)</f>
        <v>0</v>
      </c>
      <c r="CJ4" s="193" t="b">
        <f ca="1">AND(LEFT(INDIRECT("'YOUR PEOPLE'!"&amp;"$B"&amp;$W4),2)="HU",OR(LEN(INDIRECT("'YOUR PEOPLE'!"&amp;"$B"&amp;$W4))=6,AND(LEN(INDIRECT("'YOUR PEOPLE'!"&amp;"$B"&amp;$W4))=7,MID(INDIRECT("'YOUR PEOPLE'!"&amp;"$B"&amp;$W4),4,1)=" ")),INDIRECT("'YOUR PEOPLE'!"&amp;"$C"&amp;$W4)='DATA SUMMARY'!$A$76)</f>
        <v>0</v>
      </c>
      <c r="CK4" s="193" t="b">
        <f ca="1">AND(LEFT(INDIRECT("'YOUR PEOPLE'!"&amp;"$B"&amp;$W4),2)="HU",OR(LEN(INDIRECT("'YOUR PEOPLE'!"&amp;"$B"&amp;$W4))=6,AND(LEN(INDIRECT("'YOUR PEOPLE'!"&amp;"$B"&amp;$W4))=7,MID(INDIRECT("'YOUR PEOPLE'!"&amp;"$B"&amp;$W4),4,1)=" ")),INDIRECT("'YOUR PEOPLE'!"&amp;"$C"&amp;$W4)='DATA SUMMARY'!$A$77)</f>
        <v>0</v>
      </c>
      <c r="CL4" s="193" t="b">
        <f ca="1">AND(LEFT(INDIRECT("'YOUR PEOPLE'!"&amp;"$B"&amp;$W4),2)="HU",OR(LEN(INDIRECT("'YOUR PEOPLE'!"&amp;"$B"&amp;$W4))=6,AND(LEN(INDIRECT("'YOUR PEOPLE'!"&amp;"$B"&amp;$W4))=7,MID(INDIRECT("'YOUR PEOPLE'!"&amp;"$B"&amp;$W4),4,1)=" ")),INDIRECT("'YOUR PEOPLE'!"&amp;"$C"&amp;$W4)='DATA SUMMARY'!$A$78)</f>
        <v>0</v>
      </c>
      <c r="CM4" s="193" t="b">
        <f ca="1">AND(LEFT(INDIRECT("'YOUR PEOPLE'!"&amp;"$B"&amp;$W4),2)="HU",OR(LEN(INDIRECT("'YOUR PEOPLE'!"&amp;"$B"&amp;$W4))=6,AND(LEN(INDIRECT("'YOUR PEOPLE'!"&amp;"$B"&amp;$W4))=7,MID(INDIRECT("'YOUR PEOPLE'!"&amp;"$B"&amp;$W4),4,1)=" ")),INDIRECT("'YOUR PEOPLE'!"&amp;"$C"&amp;$W4)='DATA SUMMARY'!$A$79)</f>
        <v>0</v>
      </c>
      <c r="CN4" s="193" t="b">
        <f ca="1">AND(LEFT(INDIRECT("'ADDITIONAL CAPACITY'!"&amp;"$B"&amp;$W4),2)="HU",OR(LEN(INDIRECT("'ADDITIONAL CAPACITY'!"&amp;"$B"&amp;$W4))=6,AND(LEN(INDIRECT("'ADDITIONAL CAPACITY'!"&amp;"$B"&amp;$W4))=7,MID(INDIRECT("'ADDITIONAL CAPACITY'!"&amp;"$B"&amp;$W4),4,1)=" ")),INDIRECT("'ADDITIONAL CAPACITY'!"&amp;"$C"&amp;$W4)='DATA SUMMARY'!$A$101)</f>
        <v>0</v>
      </c>
      <c r="CO4" s="193" t="b">
        <f ca="1">AND(LEFT(INDIRECT("'ADDITIONAL CAPACITY'!"&amp;"$B"&amp;$W4),2)="HU",OR(LEN(INDIRECT("'ADDITIONAL CAPACITY'!"&amp;"$B"&amp;$W4))=6,AND(LEN(INDIRECT("'ADDITIONAL CAPACITY'!"&amp;"$B"&amp;$W4))=7,MID(INDIRECT("'ADDITIONAL CAPACITY'!"&amp;"$B"&amp;$W4),4,1)=" ")),INDIRECT("'ADDITIONAL CAPACITY'!"&amp;"$C"&amp;$W4)='DATA SUMMARY'!$A$102)</f>
        <v>0</v>
      </c>
      <c r="CP4" s="193" t="b">
        <f ca="1">AND(LEFT(INDIRECT("'ADDITIONAL CAPACITY'!"&amp;"$B"&amp;$W4),2)="HU",OR(LEN(INDIRECT("'ADDITIONAL CAPACITY'!"&amp;"$B"&amp;$W4))=6,AND(LEN(INDIRECT("'ADDITIONAL CAPACITY'!"&amp;"$B"&amp;$W4))=7,MID(INDIRECT("'ADDITIONAL CAPACITY'!"&amp;"$B"&amp;$W4),4,1)=" ")),INDIRECT("'ADDITIONAL CAPACITY'!"&amp;"$C"&amp;$W4)='DATA SUMMARY'!$A$103)</f>
        <v>0</v>
      </c>
      <c r="CQ4" s="193" t="b">
        <f ca="1">AND(LEFT(INDIRECT("'ADDITIONAL CAPACITY'!"&amp;"$B"&amp;$W4),2)="HU",OR(LEN(INDIRECT("'ADDITIONAL CAPACITY'!"&amp;"$B"&amp;$W4))=6,AND(LEN(INDIRECT("'ADDITIONAL CAPACITY'!"&amp;"$B"&amp;$W4))=7,MID(INDIRECT("'ADDITIONAL CAPACITY'!"&amp;"$B"&amp;$W4),4,1)=" ")),INDIRECT("'ADDITIONAL CAPACITY'!"&amp;"$C"&amp;$W4)='DATA SUMMARY'!$A$104)</f>
        <v>0</v>
      </c>
      <c r="CR4" s="193" t="b">
        <f ca="1">AND(LEFT(INDIRECT("'ADDITIONAL CAPACITY'!"&amp;"$B"&amp;$W4),2)="HU",OR(LEN(INDIRECT("'ADDITIONAL CAPACITY'!"&amp;"$B"&amp;$W4))=6,AND(LEN(INDIRECT("'ADDITIONAL CAPACITY'!"&amp;"$B"&amp;$W4))=7,MID(INDIRECT("'ADDITIONAL CAPACITY'!"&amp;"$B"&amp;$W4),4,1)=" ")),INDIRECT("'ADDITIONAL CAPACITY'!"&amp;"$C"&amp;$W4)='DATA SUMMARY'!$A$105)</f>
        <v>0</v>
      </c>
      <c r="CS4" s="193" t="b">
        <f ca="1">AND(LEFT(INDIRECT("'ADDITIONAL CAPACITY'!"&amp;"$B"&amp;$W4),2)="HU",OR(LEN(INDIRECT("'ADDITIONAL CAPACITY'!"&amp;"$B"&amp;$W4))=6,AND(LEN(INDIRECT("'ADDITIONAL CAPACITY'!"&amp;"$B"&amp;$W4))=7,MID(INDIRECT("'ADDITIONAL CAPACITY'!"&amp;"$B"&amp;$W4),4,1)=" ")),INDIRECT("'ADDITIONAL CAPACITY'!"&amp;"$C"&amp;$W4)='DATA SUMMARY'!$A$106)</f>
        <v>0</v>
      </c>
      <c r="CT4" s="193" t="b">
        <f ca="1">AND(LEFT(INDIRECT("'ADDITIONAL CAPACITY'!"&amp;"$B"&amp;$W4),2)="HU",OR(LEN(INDIRECT("'ADDITIONAL CAPACITY'!"&amp;"$B"&amp;$W4))=6,AND(LEN(INDIRECT("'ADDITIONAL CAPACITY'!"&amp;"$B"&amp;$W4))=7,MID(INDIRECT("'ADDITIONAL CAPACITY'!"&amp;"$B"&amp;$W4),4,1)=" ")),INDIRECT("'ADDITIONAL CAPACITY'!"&amp;"$C"&amp;$W4)='DATA SUMMARY'!$A$107)</f>
        <v>0</v>
      </c>
      <c r="CU4" s="193" t="b">
        <f ca="1">AND(LEFT(INDIRECT("'ADDITIONAL CAPACITY'!"&amp;"$B"&amp;$W4),2)="HU",OR(LEN(INDIRECT("'ADDITIONAL CAPACITY'!"&amp;"$B"&amp;$W4))=6,AND(LEN(INDIRECT("'ADDITIONAL CAPACITY'!"&amp;"$B"&amp;$W4))=7,MID(INDIRECT("'ADDITIONAL CAPACITY'!"&amp;"$B"&amp;$W4),4,1)=" ")),INDIRECT("'ADDITIONAL CAPACITY'!"&amp;"$C"&amp;$W4)='DATA SUMMARY'!$A$108)</f>
        <v>0</v>
      </c>
    </row>
    <row r="5" spans="1:99" x14ac:dyDescent="0.3">
      <c r="A5" s="2" t="s">
        <v>289</v>
      </c>
      <c r="C5" s="2" t="s">
        <v>207</v>
      </c>
      <c r="E5" s="2" t="s">
        <v>139</v>
      </c>
      <c r="G5" s="2" t="s">
        <v>139</v>
      </c>
      <c r="I5" s="2" t="s">
        <v>338</v>
      </c>
      <c r="K5" s="2" t="s">
        <v>151</v>
      </c>
      <c r="M5" s="2" t="s">
        <v>220</v>
      </c>
      <c r="O5" s="2" t="s">
        <v>439</v>
      </c>
      <c r="Q5" s="2" t="s">
        <v>338</v>
      </c>
      <c r="S5" s="2" t="s">
        <v>267</v>
      </c>
      <c r="V5" s="2">
        <v>7</v>
      </c>
      <c r="W5" s="2">
        <v>8</v>
      </c>
      <c r="X5" s="2">
        <v>10</v>
      </c>
      <c r="Y5" s="2">
        <v>21</v>
      </c>
      <c r="Z5" s="193" t="b">
        <f t="shared" ca="1" si="0"/>
        <v>1</v>
      </c>
      <c r="AA5" s="193" t="b">
        <f t="shared" ca="1" si="1"/>
        <v>0</v>
      </c>
      <c r="AB5" s="193" t="b">
        <f t="shared" ca="1" si="2"/>
        <v>0</v>
      </c>
      <c r="AC5" s="193" t="b">
        <f t="shared" ca="1" si="3"/>
        <v>0</v>
      </c>
      <c r="AD5" s="193" t="b">
        <f t="shared" ca="1" si="4"/>
        <v>1</v>
      </c>
      <c r="AE5" s="193" t="b">
        <f t="shared" ca="1" si="5"/>
        <v>0</v>
      </c>
      <c r="AF5" s="193" t="b">
        <f t="shared" ca="1" si="6"/>
        <v>0</v>
      </c>
      <c r="AG5" s="193" t="b">
        <f t="shared" ca="1" si="7"/>
        <v>0</v>
      </c>
      <c r="AH5" s="193" t="b">
        <f t="shared" ca="1" si="8"/>
        <v>0</v>
      </c>
      <c r="AI5" s="193" t="b">
        <f t="shared" ca="1" si="9"/>
        <v>0</v>
      </c>
      <c r="AJ5" s="193" t="b">
        <f t="shared" ca="1" si="10"/>
        <v>0</v>
      </c>
      <c r="AK5" s="193" t="b">
        <f t="shared" ca="1" si="11"/>
        <v>0</v>
      </c>
      <c r="AL5" s="193" t="b">
        <f t="shared" ca="1" si="12"/>
        <v>0</v>
      </c>
      <c r="AM5" s="193" t="b">
        <f t="shared" ca="1" si="13"/>
        <v>0</v>
      </c>
      <c r="AN5" s="193" t="b">
        <f t="shared" ca="1" si="14"/>
        <v>0</v>
      </c>
      <c r="AO5" s="193" t="b">
        <f t="shared" ca="1" si="15"/>
        <v>0</v>
      </c>
      <c r="AP5" s="193" t="b">
        <f t="shared" ca="1" si="16"/>
        <v>0</v>
      </c>
      <c r="AQ5" s="193" t="b">
        <f t="shared" ca="1" si="17"/>
        <v>0</v>
      </c>
      <c r="AR5" s="193" t="b">
        <f t="shared" ca="1" si="18"/>
        <v>0</v>
      </c>
      <c r="AS5" s="193" t="b">
        <f t="shared" ca="1" si="19"/>
        <v>0</v>
      </c>
      <c r="AT5" s="193" t="b">
        <f t="shared" ca="1" si="20"/>
        <v>0</v>
      </c>
      <c r="AU5" s="193" t="b">
        <f t="shared" ca="1" si="21"/>
        <v>0</v>
      </c>
      <c r="AV5" s="193" t="b">
        <f t="shared" ca="1" si="22"/>
        <v>0</v>
      </c>
      <c r="AW5" s="193" t="b">
        <f t="shared" ca="1" si="23"/>
        <v>0</v>
      </c>
      <c r="AX5" s="193" t="b">
        <f t="shared" ca="1" si="24"/>
        <v>0</v>
      </c>
      <c r="AY5" s="193" t="b">
        <f t="shared" ca="1" si="25"/>
        <v>0</v>
      </c>
      <c r="AZ5" s="193" t="b">
        <f t="shared" ca="1" si="26"/>
        <v>0</v>
      </c>
      <c r="BA5" s="193" t="b">
        <f t="shared" ca="1" si="27"/>
        <v>0</v>
      </c>
      <c r="BB5" s="193" t="b">
        <f t="shared" ca="1" si="28"/>
        <v>0</v>
      </c>
      <c r="BC5" s="193" t="b">
        <f t="shared" ca="1" si="29"/>
        <v>0</v>
      </c>
      <c r="BD5" s="193" t="b">
        <f t="shared" ca="1" si="30"/>
        <v>0</v>
      </c>
      <c r="BE5" s="193" t="b">
        <f t="shared" ca="1" si="31"/>
        <v>0</v>
      </c>
      <c r="BF5" s="193" t="b">
        <f t="shared" ca="1" si="32"/>
        <v>0</v>
      </c>
      <c r="BG5" s="193" t="b">
        <f t="shared" ca="1" si="33"/>
        <v>0</v>
      </c>
      <c r="BH5" s="193" t="b">
        <f t="shared" ca="1" si="34"/>
        <v>0</v>
      </c>
      <c r="BI5" s="193" t="b">
        <f t="shared" ca="1" si="35"/>
        <v>0</v>
      </c>
      <c r="BJ5" s="193" t="b">
        <f t="shared" ca="1" si="36"/>
        <v>0</v>
      </c>
      <c r="BK5" s="193" t="b">
        <f t="shared" ca="1" si="37"/>
        <v>0</v>
      </c>
      <c r="BL5" s="193" t="b">
        <f t="shared" ca="1" si="38"/>
        <v>0</v>
      </c>
      <c r="BM5" s="193" t="b">
        <f t="shared" ca="1" si="39"/>
        <v>0</v>
      </c>
      <c r="BN5" s="193" t="b">
        <f t="shared" ca="1" si="40"/>
        <v>0</v>
      </c>
      <c r="BO5" s="193" t="b">
        <f t="shared" ca="1" si="41"/>
        <v>1</v>
      </c>
      <c r="BP5" s="193" t="b">
        <f t="shared" ca="1" si="42"/>
        <v>0</v>
      </c>
      <c r="BQ5" s="193" t="b">
        <f t="shared" ca="1" si="43"/>
        <v>0</v>
      </c>
      <c r="BR5" s="193" t="b">
        <f t="shared" ca="1" si="44"/>
        <v>0</v>
      </c>
      <c r="BS5" s="193" t="b">
        <f t="shared" ca="1" si="45"/>
        <v>0</v>
      </c>
      <c r="BT5" s="193" t="b">
        <f t="shared" ca="1" si="46"/>
        <v>0</v>
      </c>
      <c r="BU5" s="193" t="b">
        <f t="shared" ca="1" si="47"/>
        <v>0</v>
      </c>
      <c r="BV5" s="193" t="b">
        <f t="shared" ca="1" si="48"/>
        <v>0</v>
      </c>
      <c r="BW5" s="193" t="b">
        <f ca="1">AND(LEFT(INDIRECT("'YOUR PEOPLE'!"&amp;"$B"&amp;$W5),2)="HU",OR(LEN(INDIRECT("'YOUR PEOPLE'!"&amp;"$B"&amp;$W5))=6,AND(LEN(INDIRECT("'YOUR PEOPLE'!"&amp;"$B"&amp;$W5))=7,MID(INDIRECT("'YOUR PEOPLE'!"&amp;"$B"&amp;$W5),4,1)=" ")),INDIRECT("'YOUR PEOPLE'!"&amp;"$C"&amp;$W5)='DATA SUMMARY'!$A$63)</f>
        <v>0</v>
      </c>
      <c r="BX5" s="193" t="b">
        <f ca="1">AND(LEFT(INDIRECT("'YOUR PEOPLE'!"&amp;"$B"&amp;$W5),2)="HU",OR(LEN(INDIRECT("'YOUR PEOPLE'!"&amp;"$B"&amp;$W5))=6,AND(LEN(INDIRECT("'YOUR PEOPLE'!"&amp;"$B"&amp;$W5))=7,MID(INDIRECT("'YOUR PEOPLE'!"&amp;"$B"&amp;$W5),4,1)=" ")),INDIRECT("'YOUR PEOPLE'!"&amp;"$C"&amp;$W5)='DATA SUMMARY'!$A$64)</f>
        <v>0</v>
      </c>
      <c r="BY5" s="193" t="b">
        <f ca="1">AND(LEFT(INDIRECT("'YOUR PEOPLE'!"&amp;"$B"&amp;$W5),2)="HU",OR(LEN(INDIRECT("'YOUR PEOPLE'!"&amp;"$B"&amp;$W5))=6,AND(LEN(INDIRECT("'YOUR PEOPLE'!"&amp;"$B"&amp;$W5))=7,MID(INDIRECT("'YOUR PEOPLE'!"&amp;"$B"&amp;$W5),4,1)=" ")),INDIRECT("'YOUR PEOPLE'!"&amp;"$C"&amp;$W5)='DATA SUMMARY'!$A$65)</f>
        <v>0</v>
      </c>
      <c r="BZ5" s="193" t="b">
        <f ca="1">AND(LEFT(INDIRECT("'YOUR PEOPLE'!"&amp;"$B"&amp;$W5),2)="HU",OR(LEN(INDIRECT("'YOUR PEOPLE'!"&amp;"$B"&amp;$W5))=6,AND(LEN(INDIRECT("'YOUR PEOPLE'!"&amp;"$B"&amp;$W5))=7,MID(INDIRECT("'YOUR PEOPLE'!"&amp;"$B"&amp;$W5),4,1)=" ")),INDIRECT("'YOUR PEOPLE'!"&amp;"$C"&amp;$W5)='DATA SUMMARY'!$A$66)</f>
        <v>0</v>
      </c>
      <c r="CA5" s="193" t="b">
        <f ca="1">AND(LEFT(INDIRECT("'YOUR PEOPLE'!"&amp;"$B"&amp;$W5),2)="HU",OR(LEN(INDIRECT("'YOUR PEOPLE'!"&amp;"$B"&amp;$W5))=6,AND(LEN(INDIRECT("'YOUR PEOPLE'!"&amp;"$B"&amp;$W5))=7,MID(INDIRECT("'YOUR PEOPLE'!"&amp;"$B"&amp;$W5),4,1)=" ")),INDIRECT("'YOUR PEOPLE'!"&amp;"$C"&amp;$W5)='DATA SUMMARY'!$A$67)</f>
        <v>0</v>
      </c>
      <c r="CB5" s="193" t="b">
        <f ca="1">AND(LEFT(INDIRECT("'YOUR PEOPLE'!"&amp;"$B"&amp;$W5),2)="HU",OR(LEN(INDIRECT("'YOUR PEOPLE'!"&amp;"$B"&amp;$W5))=6,AND(LEN(INDIRECT("'YOUR PEOPLE'!"&amp;"$B"&amp;$W5))=7,MID(INDIRECT("'YOUR PEOPLE'!"&amp;"$B"&amp;$W5),4,1)=" ")),INDIRECT("'YOUR PEOPLE'!"&amp;"$C"&amp;$W5)='DATA SUMMARY'!$A$68)</f>
        <v>0</v>
      </c>
      <c r="CC5" s="193" t="b">
        <f ca="1">AND(LEFT(INDIRECT("'YOUR PEOPLE'!"&amp;"$B"&amp;$W5),2)="HU",OR(LEN(INDIRECT("'YOUR PEOPLE'!"&amp;"$B"&amp;$W5))=6,AND(LEN(INDIRECT("'YOUR PEOPLE'!"&amp;"$B"&amp;$W5))=7,MID(INDIRECT("'YOUR PEOPLE'!"&amp;"$B"&amp;$W5),4,1)=" ")),INDIRECT("'YOUR PEOPLE'!"&amp;"$C"&amp;$W5)='DATA SUMMARY'!$A$69)</f>
        <v>0</v>
      </c>
      <c r="CD5" s="193" t="b">
        <f ca="1">AND(LEFT(INDIRECT("'YOUR PEOPLE'!"&amp;"$B"&amp;$W5),2)="HU",OR(LEN(INDIRECT("'YOUR PEOPLE'!"&amp;"$B"&amp;$W5))=6,AND(LEN(INDIRECT("'YOUR PEOPLE'!"&amp;"$B"&amp;$W5))=7,MID(INDIRECT("'YOUR PEOPLE'!"&amp;"$B"&amp;$W5),4,1)=" ")),INDIRECT("'YOUR PEOPLE'!"&amp;"$C"&amp;$W5)='DATA SUMMARY'!$A$70)</f>
        <v>0</v>
      </c>
      <c r="CE5" s="193" t="b">
        <f ca="1">AND(LEFT(INDIRECT("'YOUR PEOPLE'!"&amp;"$B"&amp;$W5),2)="HU",OR(LEN(INDIRECT("'YOUR PEOPLE'!"&amp;"$B"&amp;$W5))=6,AND(LEN(INDIRECT("'YOUR PEOPLE'!"&amp;"$B"&amp;$W5))=7,MID(INDIRECT("'YOUR PEOPLE'!"&amp;"$B"&amp;$W5),4,1)=" ")),INDIRECT("'YOUR PEOPLE'!"&amp;"$C"&amp;$W5)='DATA SUMMARY'!$A$71)</f>
        <v>0</v>
      </c>
      <c r="CF5" s="193" t="b">
        <f ca="1">AND(LEFT(INDIRECT("'YOUR PEOPLE'!"&amp;"$B"&amp;$W5),2)="HU",OR(LEN(INDIRECT("'YOUR PEOPLE'!"&amp;"$B"&amp;$W5))=6,AND(LEN(INDIRECT("'YOUR PEOPLE'!"&amp;"$B"&amp;$W5))=7,MID(INDIRECT("'YOUR PEOPLE'!"&amp;"$B"&amp;$W5),4,1)=" ")),INDIRECT("'YOUR PEOPLE'!"&amp;"$C"&amp;$W5)='DATA SUMMARY'!$A$72)</f>
        <v>0</v>
      </c>
      <c r="CG5" s="193" t="b">
        <f ca="1">AND(LEFT(INDIRECT("'YOUR PEOPLE'!"&amp;"$B"&amp;$W5),2)="HU",OR(LEN(INDIRECT("'YOUR PEOPLE'!"&amp;"$B"&amp;$W5))=6,AND(LEN(INDIRECT("'YOUR PEOPLE'!"&amp;"$B"&amp;$W5))=7,MID(INDIRECT("'YOUR PEOPLE'!"&amp;"$B"&amp;$W5),4,1)=" ")),INDIRECT("'YOUR PEOPLE'!"&amp;"$C"&amp;$W5)='DATA SUMMARY'!$A$73)</f>
        <v>0</v>
      </c>
      <c r="CH5" s="193" t="b">
        <f ca="1">AND(LEFT(INDIRECT("'YOUR PEOPLE'!"&amp;"$B"&amp;$W5),2)="HU",OR(LEN(INDIRECT("'YOUR PEOPLE'!"&amp;"$B"&amp;$W5))=6,AND(LEN(INDIRECT("'YOUR PEOPLE'!"&amp;"$B"&amp;$W5))=7,MID(INDIRECT("'YOUR PEOPLE'!"&amp;"$B"&amp;$W5),4,1)=" ")),INDIRECT("'YOUR PEOPLE'!"&amp;"$C"&amp;$W5)='DATA SUMMARY'!$A$74)</f>
        <v>0</v>
      </c>
      <c r="CI5" s="193" t="b">
        <f ca="1">AND(LEFT(INDIRECT("'YOUR PEOPLE'!"&amp;"$B"&amp;$W5),2)="HU",OR(LEN(INDIRECT("'YOUR PEOPLE'!"&amp;"$B"&amp;$W5))=6,AND(LEN(INDIRECT("'YOUR PEOPLE'!"&amp;"$B"&amp;$W5))=7,MID(INDIRECT("'YOUR PEOPLE'!"&amp;"$B"&amp;$W5),4,1)=" ")),INDIRECT("'YOUR PEOPLE'!"&amp;"$C"&amp;$W5)='DATA SUMMARY'!$A$75)</f>
        <v>0</v>
      </c>
      <c r="CJ5" s="193" t="b">
        <f ca="1">AND(LEFT(INDIRECT("'YOUR PEOPLE'!"&amp;"$B"&amp;$W5),2)="HU",OR(LEN(INDIRECT("'YOUR PEOPLE'!"&amp;"$B"&amp;$W5))=6,AND(LEN(INDIRECT("'YOUR PEOPLE'!"&amp;"$B"&amp;$W5))=7,MID(INDIRECT("'YOUR PEOPLE'!"&amp;"$B"&amp;$W5),4,1)=" ")),INDIRECT("'YOUR PEOPLE'!"&amp;"$C"&amp;$W5)='DATA SUMMARY'!$A$76)</f>
        <v>0</v>
      </c>
      <c r="CK5" s="193" t="b">
        <f ca="1">AND(LEFT(INDIRECT("'YOUR PEOPLE'!"&amp;"$B"&amp;$W5),2)="HU",OR(LEN(INDIRECT("'YOUR PEOPLE'!"&amp;"$B"&amp;$W5))=6,AND(LEN(INDIRECT("'YOUR PEOPLE'!"&amp;"$B"&amp;$W5))=7,MID(INDIRECT("'YOUR PEOPLE'!"&amp;"$B"&amp;$W5),4,1)=" ")),INDIRECT("'YOUR PEOPLE'!"&amp;"$C"&amp;$W5)='DATA SUMMARY'!$A$77)</f>
        <v>0</v>
      </c>
      <c r="CL5" s="193" t="b">
        <f ca="1">AND(LEFT(INDIRECT("'YOUR PEOPLE'!"&amp;"$B"&amp;$W5),2)="HU",OR(LEN(INDIRECT("'YOUR PEOPLE'!"&amp;"$B"&amp;$W5))=6,AND(LEN(INDIRECT("'YOUR PEOPLE'!"&amp;"$B"&amp;$W5))=7,MID(INDIRECT("'YOUR PEOPLE'!"&amp;"$B"&amp;$W5),4,1)=" ")),INDIRECT("'YOUR PEOPLE'!"&amp;"$C"&amp;$W5)='DATA SUMMARY'!$A$78)</f>
        <v>0</v>
      </c>
      <c r="CM5" s="193" t="b">
        <f ca="1">AND(LEFT(INDIRECT("'YOUR PEOPLE'!"&amp;"$B"&amp;$W5),2)="HU",OR(LEN(INDIRECT("'YOUR PEOPLE'!"&amp;"$B"&amp;$W5))=6,AND(LEN(INDIRECT("'YOUR PEOPLE'!"&amp;"$B"&amp;$W5))=7,MID(INDIRECT("'YOUR PEOPLE'!"&amp;"$B"&amp;$W5),4,1)=" ")),INDIRECT("'YOUR PEOPLE'!"&amp;"$C"&amp;$W5)='DATA SUMMARY'!$A$79)</f>
        <v>0</v>
      </c>
      <c r="CN5" s="193" t="b">
        <f ca="1">AND(LEFT(INDIRECT("'ADDITIONAL CAPACITY'!"&amp;"$B"&amp;$W5),2)="HU",OR(LEN(INDIRECT("'ADDITIONAL CAPACITY'!"&amp;"$B"&amp;$W5))=6,AND(LEN(INDIRECT("'ADDITIONAL CAPACITY'!"&amp;"$B"&amp;$W5))=7,MID(INDIRECT("'ADDITIONAL CAPACITY'!"&amp;"$B"&amp;$W5),4,1)=" ")),INDIRECT("'ADDITIONAL CAPACITY'!"&amp;"$C"&amp;$W5)='DATA SUMMARY'!$A$101)</f>
        <v>0</v>
      </c>
      <c r="CO5" s="193" t="b">
        <f ca="1">AND(LEFT(INDIRECT("'ADDITIONAL CAPACITY'!"&amp;"$B"&amp;$W5),2)="HU",OR(LEN(INDIRECT("'ADDITIONAL CAPACITY'!"&amp;"$B"&amp;$W5))=6,AND(LEN(INDIRECT("'ADDITIONAL CAPACITY'!"&amp;"$B"&amp;$W5))=7,MID(INDIRECT("'ADDITIONAL CAPACITY'!"&amp;"$B"&amp;$W5),4,1)=" ")),INDIRECT("'ADDITIONAL CAPACITY'!"&amp;"$C"&amp;$W5)='DATA SUMMARY'!$A$102)</f>
        <v>0</v>
      </c>
      <c r="CP5" s="193" t="b">
        <f ca="1">AND(LEFT(INDIRECT("'ADDITIONAL CAPACITY'!"&amp;"$B"&amp;$W5),2)="HU",OR(LEN(INDIRECT("'ADDITIONAL CAPACITY'!"&amp;"$B"&amp;$W5))=6,AND(LEN(INDIRECT("'ADDITIONAL CAPACITY'!"&amp;"$B"&amp;$W5))=7,MID(INDIRECT("'ADDITIONAL CAPACITY'!"&amp;"$B"&amp;$W5),4,1)=" ")),INDIRECT("'ADDITIONAL CAPACITY'!"&amp;"$C"&amp;$W5)='DATA SUMMARY'!$A$103)</f>
        <v>0</v>
      </c>
      <c r="CQ5" s="193" t="b">
        <f ca="1">AND(LEFT(INDIRECT("'ADDITIONAL CAPACITY'!"&amp;"$B"&amp;$W5),2)="HU",OR(LEN(INDIRECT("'ADDITIONAL CAPACITY'!"&amp;"$B"&amp;$W5))=6,AND(LEN(INDIRECT("'ADDITIONAL CAPACITY'!"&amp;"$B"&amp;$W5))=7,MID(INDIRECT("'ADDITIONAL CAPACITY'!"&amp;"$B"&amp;$W5),4,1)=" ")),INDIRECT("'ADDITIONAL CAPACITY'!"&amp;"$C"&amp;$W5)='DATA SUMMARY'!$A$104)</f>
        <v>0</v>
      </c>
      <c r="CR5" s="193" t="b">
        <f ca="1">AND(LEFT(INDIRECT("'ADDITIONAL CAPACITY'!"&amp;"$B"&amp;$W5),2)="HU",OR(LEN(INDIRECT("'ADDITIONAL CAPACITY'!"&amp;"$B"&amp;$W5))=6,AND(LEN(INDIRECT("'ADDITIONAL CAPACITY'!"&amp;"$B"&amp;$W5))=7,MID(INDIRECT("'ADDITIONAL CAPACITY'!"&amp;"$B"&amp;$W5),4,1)=" ")),INDIRECT("'ADDITIONAL CAPACITY'!"&amp;"$C"&amp;$W5)='DATA SUMMARY'!$A$105)</f>
        <v>0</v>
      </c>
      <c r="CS5" s="193" t="b">
        <f ca="1">AND(LEFT(INDIRECT("'ADDITIONAL CAPACITY'!"&amp;"$B"&amp;$W5),2)="HU",OR(LEN(INDIRECT("'ADDITIONAL CAPACITY'!"&amp;"$B"&amp;$W5))=6,AND(LEN(INDIRECT("'ADDITIONAL CAPACITY'!"&amp;"$B"&amp;$W5))=7,MID(INDIRECT("'ADDITIONAL CAPACITY'!"&amp;"$B"&amp;$W5),4,1)=" ")),INDIRECT("'ADDITIONAL CAPACITY'!"&amp;"$C"&amp;$W5)='DATA SUMMARY'!$A$106)</f>
        <v>0</v>
      </c>
      <c r="CT5" s="193" t="b">
        <f ca="1">AND(LEFT(INDIRECT("'ADDITIONAL CAPACITY'!"&amp;"$B"&amp;$W5),2)="HU",OR(LEN(INDIRECT("'ADDITIONAL CAPACITY'!"&amp;"$B"&amp;$W5))=6,AND(LEN(INDIRECT("'ADDITIONAL CAPACITY'!"&amp;"$B"&amp;$W5))=7,MID(INDIRECT("'ADDITIONAL CAPACITY'!"&amp;"$B"&amp;$W5),4,1)=" ")),INDIRECT("'ADDITIONAL CAPACITY'!"&amp;"$C"&amp;$W5)='DATA SUMMARY'!$A$107)</f>
        <v>0</v>
      </c>
      <c r="CU5" s="193" t="b">
        <f ca="1">AND(LEFT(INDIRECT("'ADDITIONAL CAPACITY'!"&amp;"$B"&amp;$W5),2)="HU",OR(LEN(INDIRECT("'ADDITIONAL CAPACITY'!"&amp;"$B"&amp;$W5))=6,AND(LEN(INDIRECT("'ADDITIONAL CAPACITY'!"&amp;"$B"&amp;$W5))=7,MID(INDIRECT("'ADDITIONAL CAPACITY'!"&amp;"$B"&amp;$W5),4,1)=" ")),INDIRECT("'ADDITIONAL CAPACITY'!"&amp;"$C"&amp;$W5)='DATA SUMMARY'!$A$108)</f>
        <v>0</v>
      </c>
    </row>
    <row r="6" spans="1:99" x14ac:dyDescent="0.3">
      <c r="A6" s="2" t="s">
        <v>440</v>
      </c>
      <c r="E6" s="2" t="s">
        <v>141</v>
      </c>
      <c r="G6" s="2" t="s">
        <v>141</v>
      </c>
      <c r="K6" s="2" t="s">
        <v>154</v>
      </c>
      <c r="M6" s="2" t="s">
        <v>154</v>
      </c>
      <c r="S6" s="2" t="s">
        <v>268</v>
      </c>
      <c r="V6" s="2">
        <v>8</v>
      </c>
      <c r="W6" s="2">
        <v>9</v>
      </c>
      <c r="X6" s="2">
        <v>11</v>
      </c>
      <c r="Y6" s="2">
        <v>22</v>
      </c>
      <c r="Z6" s="193" t="b">
        <f t="shared" ca="1" si="0"/>
        <v>1</v>
      </c>
      <c r="AA6" s="193" t="b">
        <f t="shared" ca="1" si="1"/>
        <v>0</v>
      </c>
      <c r="AB6" s="193" t="b">
        <f t="shared" ca="1" si="2"/>
        <v>0</v>
      </c>
      <c r="AC6" s="193" t="b">
        <f t="shared" ca="1" si="3"/>
        <v>0</v>
      </c>
      <c r="AD6" s="193" t="b">
        <f t="shared" ca="1" si="4"/>
        <v>0</v>
      </c>
      <c r="AE6" s="193" t="b">
        <f t="shared" ca="1" si="5"/>
        <v>0</v>
      </c>
      <c r="AF6" s="193" t="b">
        <f t="shared" ca="1" si="6"/>
        <v>0</v>
      </c>
      <c r="AG6" s="193" t="b">
        <f t="shared" ca="1" si="7"/>
        <v>0</v>
      </c>
      <c r="AH6" s="193" t="b">
        <f t="shared" ca="1" si="8"/>
        <v>0</v>
      </c>
      <c r="AI6" s="193" t="b">
        <f t="shared" ca="1" si="9"/>
        <v>0</v>
      </c>
      <c r="AJ6" s="193" t="b">
        <f t="shared" ca="1" si="10"/>
        <v>0</v>
      </c>
      <c r="AK6" s="193" t="b">
        <f t="shared" ca="1" si="11"/>
        <v>0</v>
      </c>
      <c r="AL6" s="193" t="b">
        <f t="shared" ca="1" si="12"/>
        <v>0</v>
      </c>
      <c r="AM6" s="193" t="b">
        <f t="shared" ca="1" si="13"/>
        <v>0</v>
      </c>
      <c r="AN6" s="193" t="b">
        <f t="shared" ca="1" si="14"/>
        <v>0</v>
      </c>
      <c r="AO6" s="193" t="b">
        <f t="shared" ca="1" si="15"/>
        <v>0</v>
      </c>
      <c r="AP6" s="193" t="b">
        <f t="shared" ca="1" si="16"/>
        <v>0</v>
      </c>
      <c r="AQ6" s="193" t="b">
        <f t="shared" ca="1" si="17"/>
        <v>0</v>
      </c>
      <c r="AR6" s="193" t="b">
        <f t="shared" ca="1" si="18"/>
        <v>0</v>
      </c>
      <c r="AS6" s="193" t="b">
        <f t="shared" ca="1" si="19"/>
        <v>0</v>
      </c>
      <c r="AT6" s="193" t="b">
        <f t="shared" ca="1" si="20"/>
        <v>0</v>
      </c>
      <c r="AU6" s="193" t="b">
        <f t="shared" ca="1" si="21"/>
        <v>0</v>
      </c>
      <c r="AV6" s="193" t="b">
        <f t="shared" ca="1" si="22"/>
        <v>0</v>
      </c>
      <c r="AW6" s="193" t="b">
        <f t="shared" ca="1" si="23"/>
        <v>0</v>
      </c>
      <c r="AX6" s="193" t="b">
        <f t="shared" ca="1" si="24"/>
        <v>0</v>
      </c>
      <c r="AY6" s="193" t="b">
        <f t="shared" ca="1" si="25"/>
        <v>0</v>
      </c>
      <c r="AZ6" s="193" t="b">
        <f t="shared" ca="1" si="26"/>
        <v>0</v>
      </c>
      <c r="BA6" s="193" t="b">
        <f t="shared" ca="1" si="27"/>
        <v>0</v>
      </c>
      <c r="BB6" s="193" t="b">
        <f t="shared" ca="1" si="28"/>
        <v>0</v>
      </c>
      <c r="BC6" s="193" t="b">
        <f t="shared" ca="1" si="29"/>
        <v>0</v>
      </c>
      <c r="BD6" s="193" t="b">
        <f t="shared" ca="1" si="30"/>
        <v>0</v>
      </c>
      <c r="BE6" s="193" t="b">
        <f t="shared" ca="1" si="31"/>
        <v>0</v>
      </c>
      <c r="BF6" s="193" t="b">
        <f t="shared" ca="1" si="32"/>
        <v>0</v>
      </c>
      <c r="BG6" s="193" t="b">
        <f t="shared" ca="1" si="33"/>
        <v>0</v>
      </c>
      <c r="BH6" s="193" t="b">
        <f t="shared" ca="1" si="34"/>
        <v>0</v>
      </c>
      <c r="BI6" s="193" t="b">
        <f t="shared" ca="1" si="35"/>
        <v>0</v>
      </c>
      <c r="BJ6" s="193" t="b">
        <f t="shared" ca="1" si="36"/>
        <v>0</v>
      </c>
      <c r="BK6" s="193" t="b">
        <f t="shared" ca="1" si="37"/>
        <v>0</v>
      </c>
      <c r="BL6" s="193" t="b">
        <f t="shared" ca="1" si="38"/>
        <v>0</v>
      </c>
      <c r="BM6" s="193" t="b">
        <f t="shared" ca="1" si="39"/>
        <v>0</v>
      </c>
      <c r="BN6" s="193" t="b">
        <f t="shared" ca="1" si="40"/>
        <v>0</v>
      </c>
      <c r="BO6" s="193" t="b">
        <f t="shared" ca="1" si="41"/>
        <v>0</v>
      </c>
      <c r="BP6" s="193" t="b">
        <f t="shared" ca="1" si="42"/>
        <v>0</v>
      </c>
      <c r="BQ6" s="193" t="b">
        <f t="shared" ca="1" si="43"/>
        <v>0</v>
      </c>
      <c r="BR6" s="193" t="b">
        <f t="shared" ca="1" si="44"/>
        <v>0</v>
      </c>
      <c r="BS6" s="193" t="b">
        <f t="shared" ca="1" si="45"/>
        <v>0</v>
      </c>
      <c r="BT6" s="193" t="b">
        <f t="shared" ca="1" si="46"/>
        <v>0</v>
      </c>
      <c r="BU6" s="193" t="b">
        <f t="shared" ca="1" si="47"/>
        <v>0</v>
      </c>
      <c r="BV6" s="193" t="b">
        <f t="shared" ca="1" si="48"/>
        <v>0</v>
      </c>
      <c r="BW6" s="193" t="b">
        <f ca="1">AND(LEFT(INDIRECT("'YOUR PEOPLE'!"&amp;"$B"&amp;$W6),2)="HU",OR(LEN(INDIRECT("'YOUR PEOPLE'!"&amp;"$B"&amp;$W6))=6,AND(LEN(INDIRECT("'YOUR PEOPLE'!"&amp;"$B"&amp;$W6))=7,MID(INDIRECT("'YOUR PEOPLE'!"&amp;"$B"&amp;$W6),4,1)=" ")),INDIRECT("'YOUR PEOPLE'!"&amp;"$C"&amp;$W6)='DATA SUMMARY'!$A$63)</f>
        <v>0</v>
      </c>
      <c r="BX6" s="193" t="b">
        <f ca="1">AND(LEFT(INDIRECT("'YOUR PEOPLE'!"&amp;"$B"&amp;$W6),2)="HU",OR(LEN(INDIRECT("'YOUR PEOPLE'!"&amp;"$B"&amp;$W6))=6,AND(LEN(INDIRECT("'YOUR PEOPLE'!"&amp;"$B"&amp;$W6))=7,MID(INDIRECT("'YOUR PEOPLE'!"&amp;"$B"&amp;$W6),4,1)=" ")),INDIRECT("'YOUR PEOPLE'!"&amp;"$C"&amp;$W6)='DATA SUMMARY'!$A$64)</f>
        <v>0</v>
      </c>
      <c r="BY6" s="193" t="b">
        <f ca="1">AND(LEFT(INDIRECT("'YOUR PEOPLE'!"&amp;"$B"&amp;$W6),2)="HU",OR(LEN(INDIRECT("'YOUR PEOPLE'!"&amp;"$B"&amp;$W6))=6,AND(LEN(INDIRECT("'YOUR PEOPLE'!"&amp;"$B"&amp;$W6))=7,MID(INDIRECT("'YOUR PEOPLE'!"&amp;"$B"&amp;$W6),4,1)=" ")),INDIRECT("'YOUR PEOPLE'!"&amp;"$C"&amp;$W6)='DATA SUMMARY'!$A$65)</f>
        <v>0</v>
      </c>
      <c r="BZ6" s="193" t="b">
        <f ca="1">AND(LEFT(INDIRECT("'YOUR PEOPLE'!"&amp;"$B"&amp;$W6),2)="HU",OR(LEN(INDIRECT("'YOUR PEOPLE'!"&amp;"$B"&amp;$W6))=6,AND(LEN(INDIRECT("'YOUR PEOPLE'!"&amp;"$B"&amp;$W6))=7,MID(INDIRECT("'YOUR PEOPLE'!"&amp;"$B"&amp;$W6),4,1)=" ")),INDIRECT("'YOUR PEOPLE'!"&amp;"$C"&amp;$W6)='DATA SUMMARY'!$A$66)</f>
        <v>0</v>
      </c>
      <c r="CA6" s="193" t="b">
        <f ca="1">AND(LEFT(INDIRECT("'YOUR PEOPLE'!"&amp;"$B"&amp;$W6),2)="HU",OR(LEN(INDIRECT("'YOUR PEOPLE'!"&amp;"$B"&amp;$W6))=6,AND(LEN(INDIRECT("'YOUR PEOPLE'!"&amp;"$B"&amp;$W6))=7,MID(INDIRECT("'YOUR PEOPLE'!"&amp;"$B"&amp;$W6),4,1)=" ")),INDIRECT("'YOUR PEOPLE'!"&amp;"$C"&amp;$W6)='DATA SUMMARY'!$A$67)</f>
        <v>0</v>
      </c>
      <c r="CB6" s="193" t="b">
        <f ca="1">AND(LEFT(INDIRECT("'YOUR PEOPLE'!"&amp;"$B"&amp;$W6),2)="HU",OR(LEN(INDIRECT("'YOUR PEOPLE'!"&amp;"$B"&amp;$W6))=6,AND(LEN(INDIRECT("'YOUR PEOPLE'!"&amp;"$B"&amp;$W6))=7,MID(INDIRECT("'YOUR PEOPLE'!"&amp;"$B"&amp;$W6),4,1)=" ")),INDIRECT("'YOUR PEOPLE'!"&amp;"$C"&amp;$W6)='DATA SUMMARY'!$A$68)</f>
        <v>0</v>
      </c>
      <c r="CC6" s="193" t="b">
        <f ca="1">AND(LEFT(INDIRECT("'YOUR PEOPLE'!"&amp;"$B"&amp;$W6),2)="HU",OR(LEN(INDIRECT("'YOUR PEOPLE'!"&amp;"$B"&amp;$W6))=6,AND(LEN(INDIRECT("'YOUR PEOPLE'!"&amp;"$B"&amp;$W6))=7,MID(INDIRECT("'YOUR PEOPLE'!"&amp;"$B"&amp;$W6),4,1)=" ")),INDIRECT("'YOUR PEOPLE'!"&amp;"$C"&amp;$W6)='DATA SUMMARY'!$A$69)</f>
        <v>0</v>
      </c>
      <c r="CD6" s="193" t="b">
        <f ca="1">AND(LEFT(INDIRECT("'YOUR PEOPLE'!"&amp;"$B"&amp;$W6),2)="HU",OR(LEN(INDIRECT("'YOUR PEOPLE'!"&amp;"$B"&amp;$W6))=6,AND(LEN(INDIRECT("'YOUR PEOPLE'!"&amp;"$B"&amp;$W6))=7,MID(INDIRECT("'YOUR PEOPLE'!"&amp;"$B"&amp;$W6),4,1)=" ")),INDIRECT("'YOUR PEOPLE'!"&amp;"$C"&amp;$W6)='DATA SUMMARY'!$A$70)</f>
        <v>0</v>
      </c>
      <c r="CE6" s="193" t="b">
        <f ca="1">AND(LEFT(INDIRECT("'YOUR PEOPLE'!"&amp;"$B"&amp;$W6),2)="HU",OR(LEN(INDIRECT("'YOUR PEOPLE'!"&amp;"$B"&amp;$W6))=6,AND(LEN(INDIRECT("'YOUR PEOPLE'!"&amp;"$B"&amp;$W6))=7,MID(INDIRECT("'YOUR PEOPLE'!"&amp;"$B"&amp;$W6),4,1)=" ")),INDIRECT("'YOUR PEOPLE'!"&amp;"$C"&amp;$W6)='DATA SUMMARY'!$A$71)</f>
        <v>0</v>
      </c>
      <c r="CF6" s="193" t="b">
        <f ca="1">AND(LEFT(INDIRECT("'YOUR PEOPLE'!"&amp;"$B"&amp;$W6),2)="HU",OR(LEN(INDIRECT("'YOUR PEOPLE'!"&amp;"$B"&amp;$W6))=6,AND(LEN(INDIRECT("'YOUR PEOPLE'!"&amp;"$B"&amp;$W6))=7,MID(INDIRECT("'YOUR PEOPLE'!"&amp;"$B"&amp;$W6),4,1)=" ")),INDIRECT("'YOUR PEOPLE'!"&amp;"$C"&amp;$W6)='DATA SUMMARY'!$A$72)</f>
        <v>0</v>
      </c>
      <c r="CG6" s="193" t="b">
        <f ca="1">AND(LEFT(INDIRECT("'YOUR PEOPLE'!"&amp;"$B"&amp;$W6),2)="HU",OR(LEN(INDIRECT("'YOUR PEOPLE'!"&amp;"$B"&amp;$W6))=6,AND(LEN(INDIRECT("'YOUR PEOPLE'!"&amp;"$B"&amp;$W6))=7,MID(INDIRECT("'YOUR PEOPLE'!"&amp;"$B"&amp;$W6),4,1)=" ")),INDIRECT("'YOUR PEOPLE'!"&amp;"$C"&amp;$W6)='DATA SUMMARY'!$A$73)</f>
        <v>0</v>
      </c>
      <c r="CH6" s="193" t="b">
        <f ca="1">AND(LEFT(INDIRECT("'YOUR PEOPLE'!"&amp;"$B"&amp;$W6),2)="HU",OR(LEN(INDIRECT("'YOUR PEOPLE'!"&amp;"$B"&amp;$W6))=6,AND(LEN(INDIRECT("'YOUR PEOPLE'!"&amp;"$B"&amp;$W6))=7,MID(INDIRECT("'YOUR PEOPLE'!"&amp;"$B"&amp;$W6),4,1)=" ")),INDIRECT("'YOUR PEOPLE'!"&amp;"$C"&amp;$W6)='DATA SUMMARY'!$A$74)</f>
        <v>0</v>
      </c>
      <c r="CI6" s="193" t="b">
        <f ca="1">AND(LEFT(INDIRECT("'YOUR PEOPLE'!"&amp;"$B"&amp;$W6),2)="HU",OR(LEN(INDIRECT("'YOUR PEOPLE'!"&amp;"$B"&amp;$W6))=6,AND(LEN(INDIRECT("'YOUR PEOPLE'!"&amp;"$B"&amp;$W6))=7,MID(INDIRECT("'YOUR PEOPLE'!"&amp;"$B"&amp;$W6),4,1)=" ")),INDIRECT("'YOUR PEOPLE'!"&amp;"$C"&amp;$W6)='DATA SUMMARY'!$A$75)</f>
        <v>0</v>
      </c>
      <c r="CJ6" s="193" t="b">
        <f ca="1">AND(LEFT(INDIRECT("'YOUR PEOPLE'!"&amp;"$B"&amp;$W6),2)="HU",OR(LEN(INDIRECT("'YOUR PEOPLE'!"&amp;"$B"&amp;$W6))=6,AND(LEN(INDIRECT("'YOUR PEOPLE'!"&amp;"$B"&amp;$W6))=7,MID(INDIRECT("'YOUR PEOPLE'!"&amp;"$B"&amp;$W6),4,1)=" ")),INDIRECT("'YOUR PEOPLE'!"&amp;"$C"&amp;$W6)='DATA SUMMARY'!$A$76)</f>
        <v>0</v>
      </c>
      <c r="CK6" s="193" t="b">
        <f ca="1">AND(LEFT(INDIRECT("'YOUR PEOPLE'!"&amp;"$B"&amp;$W6),2)="HU",OR(LEN(INDIRECT("'YOUR PEOPLE'!"&amp;"$B"&amp;$W6))=6,AND(LEN(INDIRECT("'YOUR PEOPLE'!"&amp;"$B"&amp;$W6))=7,MID(INDIRECT("'YOUR PEOPLE'!"&amp;"$B"&amp;$W6),4,1)=" ")),INDIRECT("'YOUR PEOPLE'!"&amp;"$C"&amp;$W6)='DATA SUMMARY'!$A$77)</f>
        <v>0</v>
      </c>
      <c r="CL6" s="193" t="b">
        <f ca="1">AND(LEFT(INDIRECT("'YOUR PEOPLE'!"&amp;"$B"&amp;$W6),2)="HU",OR(LEN(INDIRECT("'YOUR PEOPLE'!"&amp;"$B"&amp;$W6))=6,AND(LEN(INDIRECT("'YOUR PEOPLE'!"&amp;"$B"&amp;$W6))=7,MID(INDIRECT("'YOUR PEOPLE'!"&amp;"$B"&amp;$W6),4,1)=" ")),INDIRECT("'YOUR PEOPLE'!"&amp;"$C"&amp;$W6)='DATA SUMMARY'!$A$78)</f>
        <v>0</v>
      </c>
      <c r="CM6" s="193" t="b">
        <f ca="1">AND(LEFT(INDIRECT("'YOUR PEOPLE'!"&amp;"$B"&amp;$W6),2)="HU",OR(LEN(INDIRECT("'YOUR PEOPLE'!"&amp;"$B"&amp;$W6))=6,AND(LEN(INDIRECT("'YOUR PEOPLE'!"&amp;"$B"&amp;$W6))=7,MID(INDIRECT("'YOUR PEOPLE'!"&amp;"$B"&amp;$W6),4,1)=" ")),INDIRECT("'YOUR PEOPLE'!"&amp;"$C"&amp;$W6)='DATA SUMMARY'!$A$79)</f>
        <v>0</v>
      </c>
      <c r="CN6" s="193" t="b">
        <f ca="1">AND(LEFT(INDIRECT("'ADDITIONAL CAPACITY'!"&amp;"$B"&amp;$W6),2)="HU",OR(LEN(INDIRECT("'ADDITIONAL CAPACITY'!"&amp;"$B"&amp;$W6))=6,AND(LEN(INDIRECT("'ADDITIONAL CAPACITY'!"&amp;"$B"&amp;$W6))=7,MID(INDIRECT("'ADDITIONAL CAPACITY'!"&amp;"$B"&amp;$W6),4,1)=" ")),INDIRECT("'ADDITIONAL CAPACITY'!"&amp;"$C"&amp;$W6)='DATA SUMMARY'!$A$101)</f>
        <v>0</v>
      </c>
      <c r="CO6" s="193" t="b">
        <f ca="1">AND(LEFT(INDIRECT("'ADDITIONAL CAPACITY'!"&amp;"$B"&amp;$W6),2)="HU",OR(LEN(INDIRECT("'ADDITIONAL CAPACITY'!"&amp;"$B"&amp;$W6))=6,AND(LEN(INDIRECT("'ADDITIONAL CAPACITY'!"&amp;"$B"&amp;$W6))=7,MID(INDIRECT("'ADDITIONAL CAPACITY'!"&amp;"$B"&amp;$W6),4,1)=" ")),INDIRECT("'ADDITIONAL CAPACITY'!"&amp;"$C"&amp;$W6)='DATA SUMMARY'!$A$102)</f>
        <v>0</v>
      </c>
      <c r="CP6" s="193" t="b">
        <f ca="1">AND(LEFT(INDIRECT("'ADDITIONAL CAPACITY'!"&amp;"$B"&amp;$W6),2)="HU",OR(LEN(INDIRECT("'ADDITIONAL CAPACITY'!"&amp;"$B"&amp;$W6))=6,AND(LEN(INDIRECT("'ADDITIONAL CAPACITY'!"&amp;"$B"&amp;$W6))=7,MID(INDIRECT("'ADDITIONAL CAPACITY'!"&amp;"$B"&amp;$W6),4,1)=" ")),INDIRECT("'ADDITIONAL CAPACITY'!"&amp;"$C"&amp;$W6)='DATA SUMMARY'!$A$103)</f>
        <v>0</v>
      </c>
      <c r="CQ6" s="193" t="b">
        <f ca="1">AND(LEFT(INDIRECT("'ADDITIONAL CAPACITY'!"&amp;"$B"&amp;$W6),2)="HU",OR(LEN(INDIRECT("'ADDITIONAL CAPACITY'!"&amp;"$B"&amp;$W6))=6,AND(LEN(INDIRECT("'ADDITIONAL CAPACITY'!"&amp;"$B"&amp;$W6))=7,MID(INDIRECT("'ADDITIONAL CAPACITY'!"&amp;"$B"&amp;$W6),4,1)=" ")),INDIRECT("'ADDITIONAL CAPACITY'!"&amp;"$C"&amp;$W6)='DATA SUMMARY'!$A$104)</f>
        <v>0</v>
      </c>
      <c r="CR6" s="193" t="b">
        <f ca="1">AND(LEFT(INDIRECT("'ADDITIONAL CAPACITY'!"&amp;"$B"&amp;$W6),2)="HU",OR(LEN(INDIRECT("'ADDITIONAL CAPACITY'!"&amp;"$B"&amp;$W6))=6,AND(LEN(INDIRECT("'ADDITIONAL CAPACITY'!"&amp;"$B"&amp;$W6))=7,MID(INDIRECT("'ADDITIONAL CAPACITY'!"&amp;"$B"&amp;$W6),4,1)=" ")),INDIRECT("'ADDITIONAL CAPACITY'!"&amp;"$C"&amp;$W6)='DATA SUMMARY'!$A$105)</f>
        <v>0</v>
      </c>
      <c r="CS6" s="193" t="b">
        <f ca="1">AND(LEFT(INDIRECT("'ADDITIONAL CAPACITY'!"&amp;"$B"&amp;$W6),2)="HU",OR(LEN(INDIRECT("'ADDITIONAL CAPACITY'!"&amp;"$B"&amp;$W6))=6,AND(LEN(INDIRECT("'ADDITIONAL CAPACITY'!"&amp;"$B"&amp;$W6))=7,MID(INDIRECT("'ADDITIONAL CAPACITY'!"&amp;"$B"&amp;$W6),4,1)=" ")),INDIRECT("'ADDITIONAL CAPACITY'!"&amp;"$C"&amp;$W6)='DATA SUMMARY'!$A$106)</f>
        <v>0</v>
      </c>
      <c r="CT6" s="193" t="b">
        <f ca="1">AND(LEFT(INDIRECT("'ADDITIONAL CAPACITY'!"&amp;"$B"&amp;$W6),2)="HU",OR(LEN(INDIRECT("'ADDITIONAL CAPACITY'!"&amp;"$B"&amp;$W6))=6,AND(LEN(INDIRECT("'ADDITIONAL CAPACITY'!"&amp;"$B"&amp;$W6))=7,MID(INDIRECT("'ADDITIONAL CAPACITY'!"&amp;"$B"&amp;$W6),4,1)=" ")),INDIRECT("'ADDITIONAL CAPACITY'!"&amp;"$C"&amp;$W6)='DATA SUMMARY'!$A$107)</f>
        <v>0</v>
      </c>
      <c r="CU6" s="193" t="b">
        <f ca="1">AND(LEFT(INDIRECT("'ADDITIONAL CAPACITY'!"&amp;"$B"&amp;$W6),2)="HU",OR(LEN(INDIRECT("'ADDITIONAL CAPACITY'!"&amp;"$B"&amp;$W6))=6,AND(LEN(INDIRECT("'ADDITIONAL CAPACITY'!"&amp;"$B"&amp;$W6))=7,MID(INDIRECT("'ADDITIONAL CAPACITY'!"&amp;"$B"&amp;$W6),4,1)=" ")),INDIRECT("'ADDITIONAL CAPACITY'!"&amp;"$C"&amp;$W6)='DATA SUMMARY'!$A$108)</f>
        <v>0</v>
      </c>
    </row>
    <row r="7" spans="1:99" x14ac:dyDescent="0.3">
      <c r="E7" s="2" t="s">
        <v>142</v>
      </c>
      <c r="G7" s="2" t="s">
        <v>142</v>
      </c>
      <c r="K7" s="2" t="s">
        <v>157</v>
      </c>
      <c r="M7" s="2" t="s">
        <v>221</v>
      </c>
      <c r="O7" s="13" t="s">
        <v>441</v>
      </c>
      <c r="Q7" s="13" t="s">
        <v>442</v>
      </c>
      <c r="S7" s="2" t="s">
        <v>269</v>
      </c>
      <c r="V7" s="2">
        <v>9</v>
      </c>
      <c r="W7" s="2">
        <v>10</v>
      </c>
      <c r="X7" s="2">
        <v>12</v>
      </c>
      <c r="Y7" s="2">
        <v>23</v>
      </c>
      <c r="Z7" s="193" t="b">
        <f t="shared" ca="1" si="0"/>
        <v>1</v>
      </c>
      <c r="AA7" s="193" t="b">
        <f t="shared" ca="1" si="1"/>
        <v>0</v>
      </c>
      <c r="AB7" s="193" t="b">
        <f t="shared" ca="1" si="2"/>
        <v>0</v>
      </c>
      <c r="AC7" s="193" t="b">
        <f t="shared" ca="1" si="3"/>
        <v>0</v>
      </c>
      <c r="AD7" s="193" t="b">
        <f t="shared" ca="1" si="4"/>
        <v>0</v>
      </c>
      <c r="AE7" s="193" t="b">
        <f t="shared" ca="1" si="5"/>
        <v>0</v>
      </c>
      <c r="AF7" s="193" t="b">
        <f t="shared" ca="1" si="6"/>
        <v>0</v>
      </c>
      <c r="AG7" s="193" t="b">
        <f t="shared" ca="1" si="7"/>
        <v>0</v>
      </c>
      <c r="AH7" s="193" t="b">
        <f t="shared" ca="1" si="8"/>
        <v>0</v>
      </c>
      <c r="AI7" s="193" t="b">
        <f t="shared" ca="1" si="9"/>
        <v>0</v>
      </c>
      <c r="AJ7" s="193" t="b">
        <f t="shared" ca="1" si="10"/>
        <v>0</v>
      </c>
      <c r="AK7" s="193" t="b">
        <f t="shared" ca="1" si="11"/>
        <v>0</v>
      </c>
      <c r="AL7" s="193" t="b">
        <f t="shared" ca="1" si="12"/>
        <v>0</v>
      </c>
      <c r="AM7" s="193" t="b">
        <f t="shared" ca="1" si="13"/>
        <v>0</v>
      </c>
      <c r="AN7" s="193" t="b">
        <f t="shared" ca="1" si="14"/>
        <v>0</v>
      </c>
      <c r="AO7" s="193" t="b">
        <f t="shared" ca="1" si="15"/>
        <v>0</v>
      </c>
      <c r="AP7" s="193" t="b">
        <f t="shared" ca="1" si="16"/>
        <v>0</v>
      </c>
      <c r="AQ7" s="193" t="b">
        <f t="shared" ca="1" si="17"/>
        <v>0</v>
      </c>
      <c r="AR7" s="193" t="b">
        <f t="shared" ca="1" si="18"/>
        <v>0</v>
      </c>
      <c r="AS7" s="193" t="b">
        <f t="shared" ca="1" si="19"/>
        <v>0</v>
      </c>
      <c r="AT7" s="193" t="b">
        <f t="shared" ca="1" si="20"/>
        <v>0</v>
      </c>
      <c r="AU7" s="193" t="b">
        <f t="shared" ca="1" si="21"/>
        <v>0</v>
      </c>
      <c r="AV7" s="193" t="b">
        <f t="shared" ca="1" si="22"/>
        <v>0</v>
      </c>
      <c r="AW7" s="193" t="b">
        <f t="shared" ca="1" si="23"/>
        <v>0</v>
      </c>
      <c r="AX7" s="193" t="b">
        <f t="shared" ca="1" si="24"/>
        <v>0</v>
      </c>
      <c r="AY7" s="193" t="b">
        <f t="shared" ca="1" si="25"/>
        <v>0</v>
      </c>
      <c r="AZ7" s="193" t="b">
        <f t="shared" ca="1" si="26"/>
        <v>0</v>
      </c>
      <c r="BA7" s="193" t="b">
        <f t="shared" ca="1" si="27"/>
        <v>0</v>
      </c>
      <c r="BB7" s="193" t="b">
        <f t="shared" ca="1" si="28"/>
        <v>0</v>
      </c>
      <c r="BC7" s="193" t="b">
        <f t="shared" ca="1" si="29"/>
        <v>0</v>
      </c>
      <c r="BD7" s="193" t="b">
        <f t="shared" ca="1" si="30"/>
        <v>0</v>
      </c>
      <c r="BE7" s="193" t="b">
        <f t="shared" ca="1" si="31"/>
        <v>0</v>
      </c>
      <c r="BF7" s="193" t="b">
        <f t="shared" ca="1" si="32"/>
        <v>0</v>
      </c>
      <c r="BG7" s="193" t="b">
        <f t="shared" ca="1" si="33"/>
        <v>0</v>
      </c>
      <c r="BH7" s="193" t="b">
        <f t="shared" ca="1" si="34"/>
        <v>0</v>
      </c>
      <c r="BI7" s="193" t="b">
        <f t="shared" ca="1" si="35"/>
        <v>0</v>
      </c>
      <c r="BJ7" s="193" t="b">
        <f t="shared" ca="1" si="36"/>
        <v>0</v>
      </c>
      <c r="BK7" s="193" t="b">
        <f t="shared" ca="1" si="37"/>
        <v>0</v>
      </c>
      <c r="BL7" s="193" t="b">
        <f t="shared" ca="1" si="38"/>
        <v>0</v>
      </c>
      <c r="BM7" s="193" t="b">
        <f t="shared" ca="1" si="39"/>
        <v>0</v>
      </c>
      <c r="BN7" s="193" t="b">
        <f t="shared" ca="1" si="40"/>
        <v>0</v>
      </c>
      <c r="BO7" s="193" t="b">
        <f t="shared" ca="1" si="41"/>
        <v>0</v>
      </c>
      <c r="BP7" s="193" t="b">
        <f t="shared" ca="1" si="42"/>
        <v>0</v>
      </c>
      <c r="BQ7" s="193" t="b">
        <f t="shared" ca="1" si="43"/>
        <v>0</v>
      </c>
      <c r="BR7" s="193" t="b">
        <f t="shared" ca="1" si="44"/>
        <v>0</v>
      </c>
      <c r="BS7" s="193" t="b">
        <f t="shared" ca="1" si="45"/>
        <v>0</v>
      </c>
      <c r="BT7" s="193" t="b">
        <f t="shared" ca="1" si="46"/>
        <v>0</v>
      </c>
      <c r="BU7" s="193" t="b">
        <f t="shared" ca="1" si="47"/>
        <v>0</v>
      </c>
      <c r="BV7" s="193" t="b">
        <f t="shared" ca="1" si="48"/>
        <v>0</v>
      </c>
      <c r="BW7" s="193" t="b">
        <f ca="1">AND(LEFT(INDIRECT("'YOUR PEOPLE'!"&amp;"$B"&amp;$W7),2)="HU",OR(LEN(INDIRECT("'YOUR PEOPLE'!"&amp;"$B"&amp;$W7))=6,AND(LEN(INDIRECT("'YOUR PEOPLE'!"&amp;"$B"&amp;$W7))=7,MID(INDIRECT("'YOUR PEOPLE'!"&amp;"$B"&amp;$W7),4,1)=" ")),INDIRECT("'YOUR PEOPLE'!"&amp;"$C"&amp;$W7)='DATA SUMMARY'!$A$63)</f>
        <v>0</v>
      </c>
      <c r="BX7" s="193" t="b">
        <f ca="1">AND(LEFT(INDIRECT("'YOUR PEOPLE'!"&amp;"$B"&amp;$W7),2)="HU",OR(LEN(INDIRECT("'YOUR PEOPLE'!"&amp;"$B"&amp;$W7))=6,AND(LEN(INDIRECT("'YOUR PEOPLE'!"&amp;"$B"&amp;$W7))=7,MID(INDIRECT("'YOUR PEOPLE'!"&amp;"$B"&amp;$W7),4,1)=" ")),INDIRECT("'YOUR PEOPLE'!"&amp;"$C"&amp;$W7)='DATA SUMMARY'!$A$64)</f>
        <v>0</v>
      </c>
      <c r="BY7" s="193" t="b">
        <f ca="1">AND(LEFT(INDIRECT("'YOUR PEOPLE'!"&amp;"$B"&amp;$W7),2)="HU",OR(LEN(INDIRECT("'YOUR PEOPLE'!"&amp;"$B"&amp;$W7))=6,AND(LEN(INDIRECT("'YOUR PEOPLE'!"&amp;"$B"&amp;$W7))=7,MID(INDIRECT("'YOUR PEOPLE'!"&amp;"$B"&amp;$W7),4,1)=" ")),INDIRECT("'YOUR PEOPLE'!"&amp;"$C"&amp;$W7)='DATA SUMMARY'!$A$65)</f>
        <v>0</v>
      </c>
      <c r="BZ7" s="193" t="b">
        <f ca="1">AND(LEFT(INDIRECT("'YOUR PEOPLE'!"&amp;"$B"&amp;$W7),2)="HU",OR(LEN(INDIRECT("'YOUR PEOPLE'!"&amp;"$B"&amp;$W7))=6,AND(LEN(INDIRECT("'YOUR PEOPLE'!"&amp;"$B"&amp;$W7))=7,MID(INDIRECT("'YOUR PEOPLE'!"&amp;"$B"&amp;$W7),4,1)=" ")),INDIRECT("'YOUR PEOPLE'!"&amp;"$C"&amp;$W7)='DATA SUMMARY'!$A$66)</f>
        <v>0</v>
      </c>
      <c r="CA7" s="193" t="b">
        <f ca="1">AND(LEFT(INDIRECT("'YOUR PEOPLE'!"&amp;"$B"&amp;$W7),2)="HU",OR(LEN(INDIRECT("'YOUR PEOPLE'!"&amp;"$B"&amp;$W7))=6,AND(LEN(INDIRECT("'YOUR PEOPLE'!"&amp;"$B"&amp;$W7))=7,MID(INDIRECT("'YOUR PEOPLE'!"&amp;"$B"&amp;$W7),4,1)=" ")),INDIRECT("'YOUR PEOPLE'!"&amp;"$C"&amp;$W7)='DATA SUMMARY'!$A$67)</f>
        <v>0</v>
      </c>
      <c r="CB7" s="193" t="b">
        <f ca="1">AND(LEFT(INDIRECT("'YOUR PEOPLE'!"&amp;"$B"&amp;$W7),2)="HU",OR(LEN(INDIRECT("'YOUR PEOPLE'!"&amp;"$B"&amp;$W7))=6,AND(LEN(INDIRECT("'YOUR PEOPLE'!"&amp;"$B"&amp;$W7))=7,MID(INDIRECT("'YOUR PEOPLE'!"&amp;"$B"&amp;$W7),4,1)=" ")),INDIRECT("'YOUR PEOPLE'!"&amp;"$C"&amp;$W7)='DATA SUMMARY'!$A$68)</f>
        <v>0</v>
      </c>
      <c r="CC7" s="193" t="b">
        <f ca="1">AND(LEFT(INDIRECT("'YOUR PEOPLE'!"&amp;"$B"&amp;$W7),2)="HU",OR(LEN(INDIRECT("'YOUR PEOPLE'!"&amp;"$B"&amp;$W7))=6,AND(LEN(INDIRECT("'YOUR PEOPLE'!"&amp;"$B"&amp;$W7))=7,MID(INDIRECT("'YOUR PEOPLE'!"&amp;"$B"&amp;$W7),4,1)=" ")),INDIRECT("'YOUR PEOPLE'!"&amp;"$C"&amp;$W7)='DATA SUMMARY'!$A$69)</f>
        <v>0</v>
      </c>
      <c r="CD7" s="193" t="b">
        <f ca="1">AND(LEFT(INDIRECT("'YOUR PEOPLE'!"&amp;"$B"&amp;$W7),2)="HU",OR(LEN(INDIRECT("'YOUR PEOPLE'!"&amp;"$B"&amp;$W7))=6,AND(LEN(INDIRECT("'YOUR PEOPLE'!"&amp;"$B"&amp;$W7))=7,MID(INDIRECT("'YOUR PEOPLE'!"&amp;"$B"&amp;$W7),4,1)=" ")),INDIRECT("'YOUR PEOPLE'!"&amp;"$C"&amp;$W7)='DATA SUMMARY'!$A$70)</f>
        <v>0</v>
      </c>
      <c r="CE7" s="193" t="b">
        <f ca="1">AND(LEFT(INDIRECT("'YOUR PEOPLE'!"&amp;"$B"&amp;$W7),2)="HU",OR(LEN(INDIRECT("'YOUR PEOPLE'!"&amp;"$B"&amp;$W7))=6,AND(LEN(INDIRECT("'YOUR PEOPLE'!"&amp;"$B"&amp;$W7))=7,MID(INDIRECT("'YOUR PEOPLE'!"&amp;"$B"&amp;$W7),4,1)=" ")),INDIRECT("'YOUR PEOPLE'!"&amp;"$C"&amp;$W7)='DATA SUMMARY'!$A$71)</f>
        <v>0</v>
      </c>
      <c r="CF7" s="193" t="b">
        <f ca="1">AND(LEFT(INDIRECT("'YOUR PEOPLE'!"&amp;"$B"&amp;$W7),2)="HU",OR(LEN(INDIRECT("'YOUR PEOPLE'!"&amp;"$B"&amp;$W7))=6,AND(LEN(INDIRECT("'YOUR PEOPLE'!"&amp;"$B"&amp;$W7))=7,MID(INDIRECT("'YOUR PEOPLE'!"&amp;"$B"&amp;$W7),4,1)=" ")),INDIRECT("'YOUR PEOPLE'!"&amp;"$C"&amp;$W7)='DATA SUMMARY'!$A$72)</f>
        <v>0</v>
      </c>
      <c r="CG7" s="193" t="b">
        <f ca="1">AND(LEFT(INDIRECT("'YOUR PEOPLE'!"&amp;"$B"&amp;$W7),2)="HU",OR(LEN(INDIRECT("'YOUR PEOPLE'!"&amp;"$B"&amp;$W7))=6,AND(LEN(INDIRECT("'YOUR PEOPLE'!"&amp;"$B"&amp;$W7))=7,MID(INDIRECT("'YOUR PEOPLE'!"&amp;"$B"&amp;$W7),4,1)=" ")),INDIRECT("'YOUR PEOPLE'!"&amp;"$C"&amp;$W7)='DATA SUMMARY'!$A$73)</f>
        <v>0</v>
      </c>
      <c r="CH7" s="193" t="b">
        <f ca="1">AND(LEFT(INDIRECT("'YOUR PEOPLE'!"&amp;"$B"&amp;$W7),2)="HU",OR(LEN(INDIRECT("'YOUR PEOPLE'!"&amp;"$B"&amp;$W7))=6,AND(LEN(INDIRECT("'YOUR PEOPLE'!"&amp;"$B"&amp;$W7))=7,MID(INDIRECT("'YOUR PEOPLE'!"&amp;"$B"&amp;$W7),4,1)=" ")),INDIRECT("'YOUR PEOPLE'!"&amp;"$C"&amp;$W7)='DATA SUMMARY'!$A$74)</f>
        <v>0</v>
      </c>
      <c r="CI7" s="193" t="b">
        <f ca="1">AND(LEFT(INDIRECT("'YOUR PEOPLE'!"&amp;"$B"&amp;$W7),2)="HU",OR(LEN(INDIRECT("'YOUR PEOPLE'!"&amp;"$B"&amp;$W7))=6,AND(LEN(INDIRECT("'YOUR PEOPLE'!"&amp;"$B"&amp;$W7))=7,MID(INDIRECT("'YOUR PEOPLE'!"&amp;"$B"&amp;$W7),4,1)=" ")),INDIRECT("'YOUR PEOPLE'!"&amp;"$C"&amp;$W7)='DATA SUMMARY'!$A$75)</f>
        <v>0</v>
      </c>
      <c r="CJ7" s="193" t="b">
        <f ca="1">AND(LEFT(INDIRECT("'YOUR PEOPLE'!"&amp;"$B"&amp;$W7),2)="HU",OR(LEN(INDIRECT("'YOUR PEOPLE'!"&amp;"$B"&amp;$W7))=6,AND(LEN(INDIRECT("'YOUR PEOPLE'!"&amp;"$B"&amp;$W7))=7,MID(INDIRECT("'YOUR PEOPLE'!"&amp;"$B"&amp;$W7),4,1)=" ")),INDIRECT("'YOUR PEOPLE'!"&amp;"$C"&amp;$W7)='DATA SUMMARY'!$A$76)</f>
        <v>0</v>
      </c>
      <c r="CK7" s="193" t="b">
        <f ca="1">AND(LEFT(INDIRECT("'YOUR PEOPLE'!"&amp;"$B"&amp;$W7),2)="HU",OR(LEN(INDIRECT("'YOUR PEOPLE'!"&amp;"$B"&amp;$W7))=6,AND(LEN(INDIRECT("'YOUR PEOPLE'!"&amp;"$B"&amp;$W7))=7,MID(INDIRECT("'YOUR PEOPLE'!"&amp;"$B"&amp;$W7),4,1)=" ")),INDIRECT("'YOUR PEOPLE'!"&amp;"$C"&amp;$W7)='DATA SUMMARY'!$A$77)</f>
        <v>0</v>
      </c>
      <c r="CL7" s="193" t="b">
        <f ca="1">AND(LEFT(INDIRECT("'YOUR PEOPLE'!"&amp;"$B"&amp;$W7),2)="HU",OR(LEN(INDIRECT("'YOUR PEOPLE'!"&amp;"$B"&amp;$W7))=6,AND(LEN(INDIRECT("'YOUR PEOPLE'!"&amp;"$B"&amp;$W7))=7,MID(INDIRECT("'YOUR PEOPLE'!"&amp;"$B"&amp;$W7),4,1)=" ")),INDIRECT("'YOUR PEOPLE'!"&amp;"$C"&amp;$W7)='DATA SUMMARY'!$A$78)</f>
        <v>0</v>
      </c>
      <c r="CM7" s="193" t="b">
        <f ca="1">AND(LEFT(INDIRECT("'YOUR PEOPLE'!"&amp;"$B"&amp;$W7),2)="HU",OR(LEN(INDIRECT("'YOUR PEOPLE'!"&amp;"$B"&amp;$W7))=6,AND(LEN(INDIRECT("'YOUR PEOPLE'!"&amp;"$B"&amp;$W7))=7,MID(INDIRECT("'YOUR PEOPLE'!"&amp;"$B"&amp;$W7),4,1)=" ")),INDIRECT("'YOUR PEOPLE'!"&amp;"$C"&amp;$W7)='DATA SUMMARY'!$A$79)</f>
        <v>0</v>
      </c>
      <c r="CN7" s="193" t="b">
        <f ca="1">AND(LEFT(INDIRECT("'ADDITIONAL CAPACITY'!"&amp;"$B"&amp;$W7),2)="HU",OR(LEN(INDIRECT("'ADDITIONAL CAPACITY'!"&amp;"$B"&amp;$W7))=6,AND(LEN(INDIRECT("'ADDITIONAL CAPACITY'!"&amp;"$B"&amp;$W7))=7,MID(INDIRECT("'ADDITIONAL CAPACITY'!"&amp;"$B"&amp;$W7),4,1)=" ")),INDIRECT("'ADDITIONAL CAPACITY'!"&amp;"$C"&amp;$W7)='DATA SUMMARY'!$A$101)</f>
        <v>0</v>
      </c>
      <c r="CO7" s="193" t="b">
        <f ca="1">AND(LEFT(INDIRECT("'ADDITIONAL CAPACITY'!"&amp;"$B"&amp;$W7),2)="HU",OR(LEN(INDIRECT("'ADDITIONAL CAPACITY'!"&amp;"$B"&amp;$W7))=6,AND(LEN(INDIRECT("'ADDITIONAL CAPACITY'!"&amp;"$B"&amp;$W7))=7,MID(INDIRECT("'ADDITIONAL CAPACITY'!"&amp;"$B"&amp;$W7),4,1)=" ")),INDIRECT("'ADDITIONAL CAPACITY'!"&amp;"$C"&amp;$W7)='DATA SUMMARY'!$A$102)</f>
        <v>0</v>
      </c>
      <c r="CP7" s="193" t="b">
        <f ca="1">AND(LEFT(INDIRECT("'ADDITIONAL CAPACITY'!"&amp;"$B"&amp;$W7),2)="HU",OR(LEN(INDIRECT("'ADDITIONAL CAPACITY'!"&amp;"$B"&amp;$W7))=6,AND(LEN(INDIRECT("'ADDITIONAL CAPACITY'!"&amp;"$B"&amp;$W7))=7,MID(INDIRECT("'ADDITIONAL CAPACITY'!"&amp;"$B"&amp;$W7),4,1)=" ")),INDIRECT("'ADDITIONAL CAPACITY'!"&amp;"$C"&amp;$W7)='DATA SUMMARY'!$A$103)</f>
        <v>0</v>
      </c>
      <c r="CQ7" s="193" t="b">
        <f ca="1">AND(LEFT(INDIRECT("'ADDITIONAL CAPACITY'!"&amp;"$B"&amp;$W7),2)="HU",OR(LEN(INDIRECT("'ADDITIONAL CAPACITY'!"&amp;"$B"&amp;$W7))=6,AND(LEN(INDIRECT("'ADDITIONAL CAPACITY'!"&amp;"$B"&amp;$W7))=7,MID(INDIRECT("'ADDITIONAL CAPACITY'!"&amp;"$B"&amp;$W7),4,1)=" ")),INDIRECT("'ADDITIONAL CAPACITY'!"&amp;"$C"&amp;$W7)='DATA SUMMARY'!$A$104)</f>
        <v>0</v>
      </c>
      <c r="CR7" s="193" t="b">
        <f ca="1">AND(LEFT(INDIRECT("'ADDITIONAL CAPACITY'!"&amp;"$B"&amp;$W7),2)="HU",OR(LEN(INDIRECT("'ADDITIONAL CAPACITY'!"&amp;"$B"&amp;$W7))=6,AND(LEN(INDIRECT("'ADDITIONAL CAPACITY'!"&amp;"$B"&amp;$W7))=7,MID(INDIRECT("'ADDITIONAL CAPACITY'!"&amp;"$B"&amp;$W7),4,1)=" ")),INDIRECT("'ADDITIONAL CAPACITY'!"&amp;"$C"&amp;$W7)='DATA SUMMARY'!$A$105)</f>
        <v>0</v>
      </c>
      <c r="CS7" s="193" t="b">
        <f ca="1">AND(LEFT(INDIRECT("'ADDITIONAL CAPACITY'!"&amp;"$B"&amp;$W7),2)="HU",OR(LEN(INDIRECT("'ADDITIONAL CAPACITY'!"&amp;"$B"&amp;$W7))=6,AND(LEN(INDIRECT("'ADDITIONAL CAPACITY'!"&amp;"$B"&amp;$W7))=7,MID(INDIRECT("'ADDITIONAL CAPACITY'!"&amp;"$B"&amp;$W7),4,1)=" ")),INDIRECT("'ADDITIONAL CAPACITY'!"&amp;"$C"&amp;$W7)='DATA SUMMARY'!$A$106)</f>
        <v>0</v>
      </c>
      <c r="CT7" s="193" t="b">
        <f ca="1">AND(LEFT(INDIRECT("'ADDITIONAL CAPACITY'!"&amp;"$B"&amp;$W7),2)="HU",OR(LEN(INDIRECT("'ADDITIONAL CAPACITY'!"&amp;"$B"&amp;$W7))=6,AND(LEN(INDIRECT("'ADDITIONAL CAPACITY'!"&amp;"$B"&amp;$W7))=7,MID(INDIRECT("'ADDITIONAL CAPACITY'!"&amp;"$B"&amp;$W7),4,1)=" ")),INDIRECT("'ADDITIONAL CAPACITY'!"&amp;"$C"&amp;$W7)='DATA SUMMARY'!$A$107)</f>
        <v>0</v>
      </c>
      <c r="CU7" s="193" t="b">
        <f ca="1">AND(LEFT(INDIRECT("'ADDITIONAL CAPACITY'!"&amp;"$B"&amp;$W7),2)="HU",OR(LEN(INDIRECT("'ADDITIONAL CAPACITY'!"&amp;"$B"&amp;$W7))=6,AND(LEN(INDIRECT("'ADDITIONAL CAPACITY'!"&amp;"$B"&amp;$W7))=7,MID(INDIRECT("'ADDITIONAL CAPACITY'!"&amp;"$B"&amp;$W7),4,1)=" ")),INDIRECT("'ADDITIONAL CAPACITY'!"&amp;"$C"&amp;$W7)='DATA SUMMARY'!$A$108)</f>
        <v>0</v>
      </c>
    </row>
    <row r="8" spans="1:99" x14ac:dyDescent="0.3">
      <c r="A8" s="13" t="s">
        <v>433</v>
      </c>
      <c r="C8" s="13" t="s">
        <v>433</v>
      </c>
      <c r="D8" s="13"/>
      <c r="F8" s="13"/>
      <c r="G8" s="13"/>
      <c r="H8" s="13"/>
      <c r="I8" s="13" t="s">
        <v>443</v>
      </c>
      <c r="J8" s="13"/>
      <c r="K8" s="2" t="s">
        <v>160</v>
      </c>
      <c r="M8" s="2" t="s">
        <v>222</v>
      </c>
      <c r="O8" s="2" t="s">
        <v>226</v>
      </c>
      <c r="Q8" s="2" t="s">
        <v>226</v>
      </c>
      <c r="S8" s="2" t="s">
        <v>270</v>
      </c>
      <c r="V8" s="2">
        <v>10</v>
      </c>
      <c r="W8" s="2">
        <v>11</v>
      </c>
      <c r="X8" s="2">
        <v>13</v>
      </c>
      <c r="Y8" s="2">
        <v>24</v>
      </c>
      <c r="Z8" s="193" t="b">
        <f t="shared" ca="1" si="0"/>
        <v>0</v>
      </c>
      <c r="AA8" s="193" t="b">
        <f t="shared" ca="1" si="1"/>
        <v>0</v>
      </c>
      <c r="AB8" s="193" t="b">
        <f t="shared" ca="1" si="2"/>
        <v>0</v>
      </c>
      <c r="AC8" s="193" t="b">
        <f t="shared" ca="1" si="3"/>
        <v>0</v>
      </c>
      <c r="AD8" s="193" t="b">
        <f t="shared" ca="1" si="4"/>
        <v>0</v>
      </c>
      <c r="AE8" s="193" t="b">
        <f t="shared" ca="1" si="5"/>
        <v>0</v>
      </c>
      <c r="AF8" s="193" t="b">
        <f t="shared" ca="1" si="6"/>
        <v>0</v>
      </c>
      <c r="AG8" s="193" t="b">
        <f t="shared" ca="1" si="7"/>
        <v>0</v>
      </c>
      <c r="AH8" s="193" t="b">
        <f t="shared" ca="1" si="8"/>
        <v>0</v>
      </c>
      <c r="AI8" s="193" t="b">
        <f t="shared" ca="1" si="9"/>
        <v>0</v>
      </c>
      <c r="AJ8" s="193" t="b">
        <f t="shared" ca="1" si="10"/>
        <v>0</v>
      </c>
      <c r="AK8" s="193" t="b">
        <f t="shared" ca="1" si="11"/>
        <v>0</v>
      </c>
      <c r="AL8" s="193" t="b">
        <f t="shared" ca="1" si="12"/>
        <v>0</v>
      </c>
      <c r="AM8" s="193" t="b">
        <f t="shared" ca="1" si="13"/>
        <v>0</v>
      </c>
      <c r="AN8" s="193" t="b">
        <f t="shared" ca="1" si="14"/>
        <v>0</v>
      </c>
      <c r="AO8" s="193" t="b">
        <f t="shared" ca="1" si="15"/>
        <v>0</v>
      </c>
      <c r="AP8" s="193" t="b">
        <f t="shared" ca="1" si="16"/>
        <v>0</v>
      </c>
      <c r="AQ8" s="193" t="b">
        <f t="shared" ca="1" si="17"/>
        <v>0</v>
      </c>
      <c r="AR8" s="193" t="b">
        <f t="shared" ca="1" si="18"/>
        <v>0</v>
      </c>
      <c r="AS8" s="193" t="b">
        <f t="shared" ca="1" si="19"/>
        <v>0</v>
      </c>
      <c r="AT8" s="193" t="b">
        <f t="shared" ca="1" si="20"/>
        <v>0</v>
      </c>
      <c r="AU8" s="193" t="b">
        <f t="shared" ca="1" si="21"/>
        <v>0</v>
      </c>
      <c r="AV8" s="193" t="b">
        <f t="shared" ca="1" si="22"/>
        <v>0</v>
      </c>
      <c r="AW8" s="193" t="b">
        <f t="shared" ca="1" si="23"/>
        <v>0</v>
      </c>
      <c r="AX8" s="193" t="b">
        <f t="shared" ca="1" si="24"/>
        <v>0</v>
      </c>
      <c r="AY8" s="193" t="b">
        <f t="shared" ca="1" si="25"/>
        <v>0</v>
      </c>
      <c r="AZ8" s="193" t="b">
        <f t="shared" ca="1" si="26"/>
        <v>0</v>
      </c>
      <c r="BA8" s="193" t="b">
        <f t="shared" ca="1" si="27"/>
        <v>0</v>
      </c>
      <c r="BB8" s="193" t="b">
        <f t="shared" ca="1" si="28"/>
        <v>0</v>
      </c>
      <c r="BC8" s="193" t="b">
        <f t="shared" ca="1" si="29"/>
        <v>0</v>
      </c>
      <c r="BD8" s="193" t="b">
        <f t="shared" ca="1" si="30"/>
        <v>0</v>
      </c>
      <c r="BE8" s="193" t="b">
        <f t="shared" ca="1" si="31"/>
        <v>0</v>
      </c>
      <c r="BF8" s="193" t="b">
        <f t="shared" ca="1" si="32"/>
        <v>0</v>
      </c>
      <c r="BG8" s="193" t="b">
        <f t="shared" ca="1" si="33"/>
        <v>0</v>
      </c>
      <c r="BH8" s="193" t="b">
        <f t="shared" ca="1" si="34"/>
        <v>0</v>
      </c>
      <c r="BI8" s="193" t="b">
        <f t="shared" ca="1" si="35"/>
        <v>0</v>
      </c>
      <c r="BJ8" s="193" t="b">
        <f t="shared" ca="1" si="36"/>
        <v>0</v>
      </c>
      <c r="BK8" s="193" t="b">
        <f t="shared" ca="1" si="37"/>
        <v>0</v>
      </c>
      <c r="BL8" s="193" t="b">
        <f t="shared" ca="1" si="38"/>
        <v>0</v>
      </c>
      <c r="BM8" s="193" t="b">
        <f t="shared" ca="1" si="39"/>
        <v>0</v>
      </c>
      <c r="BN8" s="193" t="b">
        <f t="shared" ca="1" si="40"/>
        <v>0</v>
      </c>
      <c r="BO8" s="193" t="b">
        <f t="shared" ca="1" si="41"/>
        <v>0</v>
      </c>
      <c r="BP8" s="193" t="b">
        <f t="shared" ca="1" si="42"/>
        <v>0</v>
      </c>
      <c r="BQ8" s="193" t="b">
        <f t="shared" ca="1" si="43"/>
        <v>0</v>
      </c>
      <c r="BR8" s="193" t="b">
        <f t="shared" ca="1" si="44"/>
        <v>0</v>
      </c>
      <c r="BS8" s="193" t="b">
        <f t="shared" ca="1" si="45"/>
        <v>0</v>
      </c>
      <c r="BT8" s="193" t="b">
        <f t="shared" ca="1" si="46"/>
        <v>0</v>
      </c>
      <c r="BU8" s="193" t="b">
        <f t="shared" ca="1" si="47"/>
        <v>0</v>
      </c>
      <c r="BV8" s="193" t="b">
        <f t="shared" ca="1" si="48"/>
        <v>0</v>
      </c>
      <c r="BW8" s="193" t="b">
        <f ca="1">AND(LEFT(INDIRECT("'YOUR PEOPLE'!"&amp;"$B"&amp;$W8),2)="HU",OR(LEN(INDIRECT("'YOUR PEOPLE'!"&amp;"$B"&amp;$W8))=6,AND(LEN(INDIRECT("'YOUR PEOPLE'!"&amp;"$B"&amp;$W8))=7,MID(INDIRECT("'YOUR PEOPLE'!"&amp;"$B"&amp;$W8),4,1)=" ")),INDIRECT("'YOUR PEOPLE'!"&amp;"$C"&amp;$W8)='DATA SUMMARY'!$A$63)</f>
        <v>0</v>
      </c>
      <c r="BX8" s="193" t="b">
        <f ca="1">AND(LEFT(INDIRECT("'YOUR PEOPLE'!"&amp;"$B"&amp;$W8),2)="HU",OR(LEN(INDIRECT("'YOUR PEOPLE'!"&amp;"$B"&amp;$W8))=6,AND(LEN(INDIRECT("'YOUR PEOPLE'!"&amp;"$B"&amp;$W8))=7,MID(INDIRECT("'YOUR PEOPLE'!"&amp;"$B"&amp;$W8),4,1)=" ")),INDIRECT("'YOUR PEOPLE'!"&amp;"$C"&amp;$W8)='DATA SUMMARY'!$A$64)</f>
        <v>0</v>
      </c>
      <c r="BY8" s="193" t="b">
        <f ca="1">AND(LEFT(INDIRECT("'YOUR PEOPLE'!"&amp;"$B"&amp;$W8),2)="HU",OR(LEN(INDIRECT("'YOUR PEOPLE'!"&amp;"$B"&amp;$W8))=6,AND(LEN(INDIRECT("'YOUR PEOPLE'!"&amp;"$B"&amp;$W8))=7,MID(INDIRECT("'YOUR PEOPLE'!"&amp;"$B"&amp;$W8),4,1)=" ")),INDIRECT("'YOUR PEOPLE'!"&amp;"$C"&amp;$W8)='DATA SUMMARY'!$A$65)</f>
        <v>0</v>
      </c>
      <c r="BZ8" s="193" t="b">
        <f ca="1">AND(LEFT(INDIRECT("'YOUR PEOPLE'!"&amp;"$B"&amp;$W8),2)="HU",OR(LEN(INDIRECT("'YOUR PEOPLE'!"&amp;"$B"&amp;$W8))=6,AND(LEN(INDIRECT("'YOUR PEOPLE'!"&amp;"$B"&amp;$W8))=7,MID(INDIRECT("'YOUR PEOPLE'!"&amp;"$B"&amp;$W8),4,1)=" ")),INDIRECT("'YOUR PEOPLE'!"&amp;"$C"&amp;$W8)='DATA SUMMARY'!$A$66)</f>
        <v>0</v>
      </c>
      <c r="CA8" s="193" t="b">
        <f ca="1">AND(LEFT(INDIRECT("'YOUR PEOPLE'!"&amp;"$B"&amp;$W8),2)="HU",OR(LEN(INDIRECT("'YOUR PEOPLE'!"&amp;"$B"&amp;$W8))=6,AND(LEN(INDIRECT("'YOUR PEOPLE'!"&amp;"$B"&amp;$W8))=7,MID(INDIRECT("'YOUR PEOPLE'!"&amp;"$B"&amp;$W8),4,1)=" ")),INDIRECT("'YOUR PEOPLE'!"&amp;"$C"&amp;$W8)='DATA SUMMARY'!$A$67)</f>
        <v>0</v>
      </c>
      <c r="CB8" s="193" t="b">
        <f ca="1">AND(LEFT(INDIRECT("'YOUR PEOPLE'!"&amp;"$B"&amp;$W8),2)="HU",OR(LEN(INDIRECT("'YOUR PEOPLE'!"&amp;"$B"&amp;$W8))=6,AND(LEN(INDIRECT("'YOUR PEOPLE'!"&amp;"$B"&amp;$W8))=7,MID(INDIRECT("'YOUR PEOPLE'!"&amp;"$B"&amp;$W8),4,1)=" ")),INDIRECT("'YOUR PEOPLE'!"&amp;"$C"&amp;$W8)='DATA SUMMARY'!$A$68)</f>
        <v>0</v>
      </c>
      <c r="CC8" s="193" t="b">
        <f ca="1">AND(LEFT(INDIRECT("'YOUR PEOPLE'!"&amp;"$B"&amp;$W8),2)="HU",OR(LEN(INDIRECT("'YOUR PEOPLE'!"&amp;"$B"&amp;$W8))=6,AND(LEN(INDIRECT("'YOUR PEOPLE'!"&amp;"$B"&amp;$W8))=7,MID(INDIRECT("'YOUR PEOPLE'!"&amp;"$B"&amp;$W8),4,1)=" ")),INDIRECT("'YOUR PEOPLE'!"&amp;"$C"&amp;$W8)='DATA SUMMARY'!$A$69)</f>
        <v>0</v>
      </c>
      <c r="CD8" s="193" t="b">
        <f ca="1">AND(LEFT(INDIRECT("'YOUR PEOPLE'!"&amp;"$B"&amp;$W8),2)="HU",OR(LEN(INDIRECT("'YOUR PEOPLE'!"&amp;"$B"&amp;$W8))=6,AND(LEN(INDIRECT("'YOUR PEOPLE'!"&amp;"$B"&amp;$W8))=7,MID(INDIRECT("'YOUR PEOPLE'!"&amp;"$B"&amp;$W8),4,1)=" ")),INDIRECT("'YOUR PEOPLE'!"&amp;"$C"&amp;$W8)='DATA SUMMARY'!$A$70)</f>
        <v>0</v>
      </c>
      <c r="CE8" s="193" t="b">
        <f ca="1">AND(LEFT(INDIRECT("'YOUR PEOPLE'!"&amp;"$B"&amp;$W8),2)="HU",OR(LEN(INDIRECT("'YOUR PEOPLE'!"&amp;"$B"&amp;$W8))=6,AND(LEN(INDIRECT("'YOUR PEOPLE'!"&amp;"$B"&amp;$W8))=7,MID(INDIRECT("'YOUR PEOPLE'!"&amp;"$B"&amp;$W8),4,1)=" ")),INDIRECT("'YOUR PEOPLE'!"&amp;"$C"&amp;$W8)='DATA SUMMARY'!$A$71)</f>
        <v>0</v>
      </c>
      <c r="CF8" s="193" t="b">
        <f ca="1">AND(LEFT(INDIRECT("'YOUR PEOPLE'!"&amp;"$B"&amp;$W8),2)="HU",OR(LEN(INDIRECT("'YOUR PEOPLE'!"&amp;"$B"&amp;$W8))=6,AND(LEN(INDIRECT("'YOUR PEOPLE'!"&amp;"$B"&amp;$W8))=7,MID(INDIRECT("'YOUR PEOPLE'!"&amp;"$B"&amp;$W8),4,1)=" ")),INDIRECT("'YOUR PEOPLE'!"&amp;"$C"&amp;$W8)='DATA SUMMARY'!$A$72)</f>
        <v>0</v>
      </c>
      <c r="CG8" s="193" t="b">
        <f ca="1">AND(LEFT(INDIRECT("'YOUR PEOPLE'!"&amp;"$B"&amp;$W8),2)="HU",OR(LEN(INDIRECT("'YOUR PEOPLE'!"&amp;"$B"&amp;$W8))=6,AND(LEN(INDIRECT("'YOUR PEOPLE'!"&amp;"$B"&amp;$W8))=7,MID(INDIRECT("'YOUR PEOPLE'!"&amp;"$B"&amp;$W8),4,1)=" ")),INDIRECT("'YOUR PEOPLE'!"&amp;"$C"&amp;$W8)='DATA SUMMARY'!$A$73)</f>
        <v>0</v>
      </c>
      <c r="CH8" s="193" t="b">
        <f ca="1">AND(LEFT(INDIRECT("'YOUR PEOPLE'!"&amp;"$B"&amp;$W8),2)="HU",OR(LEN(INDIRECT("'YOUR PEOPLE'!"&amp;"$B"&amp;$W8))=6,AND(LEN(INDIRECT("'YOUR PEOPLE'!"&amp;"$B"&amp;$W8))=7,MID(INDIRECT("'YOUR PEOPLE'!"&amp;"$B"&amp;$W8),4,1)=" ")),INDIRECT("'YOUR PEOPLE'!"&amp;"$C"&amp;$W8)='DATA SUMMARY'!$A$74)</f>
        <v>0</v>
      </c>
      <c r="CI8" s="193" t="b">
        <f ca="1">AND(LEFT(INDIRECT("'YOUR PEOPLE'!"&amp;"$B"&amp;$W8),2)="HU",OR(LEN(INDIRECT("'YOUR PEOPLE'!"&amp;"$B"&amp;$W8))=6,AND(LEN(INDIRECT("'YOUR PEOPLE'!"&amp;"$B"&amp;$W8))=7,MID(INDIRECT("'YOUR PEOPLE'!"&amp;"$B"&amp;$W8),4,1)=" ")),INDIRECT("'YOUR PEOPLE'!"&amp;"$C"&amp;$W8)='DATA SUMMARY'!$A$75)</f>
        <v>0</v>
      </c>
      <c r="CJ8" s="193" t="b">
        <f ca="1">AND(LEFT(INDIRECT("'YOUR PEOPLE'!"&amp;"$B"&amp;$W8),2)="HU",OR(LEN(INDIRECT("'YOUR PEOPLE'!"&amp;"$B"&amp;$W8))=6,AND(LEN(INDIRECT("'YOUR PEOPLE'!"&amp;"$B"&amp;$W8))=7,MID(INDIRECT("'YOUR PEOPLE'!"&amp;"$B"&amp;$W8),4,1)=" ")),INDIRECT("'YOUR PEOPLE'!"&amp;"$C"&amp;$W8)='DATA SUMMARY'!$A$76)</f>
        <v>0</v>
      </c>
      <c r="CK8" s="193" t="b">
        <f ca="1">AND(LEFT(INDIRECT("'YOUR PEOPLE'!"&amp;"$B"&amp;$W8),2)="HU",OR(LEN(INDIRECT("'YOUR PEOPLE'!"&amp;"$B"&amp;$W8))=6,AND(LEN(INDIRECT("'YOUR PEOPLE'!"&amp;"$B"&amp;$W8))=7,MID(INDIRECT("'YOUR PEOPLE'!"&amp;"$B"&amp;$W8),4,1)=" ")),INDIRECT("'YOUR PEOPLE'!"&amp;"$C"&amp;$W8)='DATA SUMMARY'!$A$77)</f>
        <v>0</v>
      </c>
      <c r="CL8" s="193" t="b">
        <f ca="1">AND(LEFT(INDIRECT("'YOUR PEOPLE'!"&amp;"$B"&amp;$W8),2)="HU",OR(LEN(INDIRECT("'YOUR PEOPLE'!"&amp;"$B"&amp;$W8))=6,AND(LEN(INDIRECT("'YOUR PEOPLE'!"&amp;"$B"&amp;$W8))=7,MID(INDIRECT("'YOUR PEOPLE'!"&amp;"$B"&amp;$W8),4,1)=" ")),INDIRECT("'YOUR PEOPLE'!"&amp;"$C"&amp;$W8)='DATA SUMMARY'!$A$78)</f>
        <v>0</v>
      </c>
      <c r="CM8" s="193" t="b">
        <f ca="1">AND(LEFT(INDIRECT("'YOUR PEOPLE'!"&amp;"$B"&amp;$W8),2)="HU",OR(LEN(INDIRECT("'YOUR PEOPLE'!"&amp;"$B"&amp;$W8))=6,AND(LEN(INDIRECT("'YOUR PEOPLE'!"&amp;"$B"&amp;$W8))=7,MID(INDIRECT("'YOUR PEOPLE'!"&amp;"$B"&amp;$W8),4,1)=" ")),INDIRECT("'YOUR PEOPLE'!"&amp;"$C"&amp;$W8)='DATA SUMMARY'!$A$79)</f>
        <v>0</v>
      </c>
      <c r="CN8" s="193" t="b">
        <f ca="1">AND(LEFT(INDIRECT("'ADDITIONAL CAPACITY'!"&amp;"$B"&amp;$W8),2)="HU",OR(LEN(INDIRECT("'ADDITIONAL CAPACITY'!"&amp;"$B"&amp;$W8))=6,AND(LEN(INDIRECT("'ADDITIONAL CAPACITY'!"&amp;"$B"&amp;$W8))=7,MID(INDIRECT("'ADDITIONAL CAPACITY'!"&amp;"$B"&amp;$W8),4,1)=" ")),INDIRECT("'ADDITIONAL CAPACITY'!"&amp;"$C"&amp;$W8)='DATA SUMMARY'!$A$101)</f>
        <v>0</v>
      </c>
      <c r="CO8" s="193" t="b">
        <f ca="1">AND(LEFT(INDIRECT("'ADDITIONAL CAPACITY'!"&amp;"$B"&amp;$W8),2)="HU",OR(LEN(INDIRECT("'ADDITIONAL CAPACITY'!"&amp;"$B"&amp;$W8))=6,AND(LEN(INDIRECT("'ADDITIONAL CAPACITY'!"&amp;"$B"&amp;$W8))=7,MID(INDIRECT("'ADDITIONAL CAPACITY'!"&amp;"$B"&amp;$W8),4,1)=" ")),INDIRECT("'ADDITIONAL CAPACITY'!"&amp;"$C"&amp;$W8)='DATA SUMMARY'!$A$102)</f>
        <v>0</v>
      </c>
      <c r="CP8" s="193" t="b">
        <f ca="1">AND(LEFT(INDIRECT("'ADDITIONAL CAPACITY'!"&amp;"$B"&amp;$W8),2)="HU",OR(LEN(INDIRECT("'ADDITIONAL CAPACITY'!"&amp;"$B"&amp;$W8))=6,AND(LEN(INDIRECT("'ADDITIONAL CAPACITY'!"&amp;"$B"&amp;$W8))=7,MID(INDIRECT("'ADDITIONAL CAPACITY'!"&amp;"$B"&amp;$W8),4,1)=" ")),INDIRECT("'ADDITIONAL CAPACITY'!"&amp;"$C"&amp;$W8)='DATA SUMMARY'!$A$103)</f>
        <v>0</v>
      </c>
      <c r="CQ8" s="193" t="b">
        <f ca="1">AND(LEFT(INDIRECT("'ADDITIONAL CAPACITY'!"&amp;"$B"&amp;$W8),2)="HU",OR(LEN(INDIRECT("'ADDITIONAL CAPACITY'!"&amp;"$B"&amp;$W8))=6,AND(LEN(INDIRECT("'ADDITIONAL CAPACITY'!"&amp;"$B"&amp;$W8))=7,MID(INDIRECT("'ADDITIONAL CAPACITY'!"&amp;"$B"&amp;$W8),4,1)=" ")),INDIRECT("'ADDITIONAL CAPACITY'!"&amp;"$C"&amp;$W8)='DATA SUMMARY'!$A$104)</f>
        <v>0</v>
      </c>
      <c r="CR8" s="193" t="b">
        <f ca="1">AND(LEFT(INDIRECT("'ADDITIONAL CAPACITY'!"&amp;"$B"&amp;$W8),2)="HU",OR(LEN(INDIRECT("'ADDITIONAL CAPACITY'!"&amp;"$B"&amp;$W8))=6,AND(LEN(INDIRECT("'ADDITIONAL CAPACITY'!"&amp;"$B"&amp;$W8))=7,MID(INDIRECT("'ADDITIONAL CAPACITY'!"&amp;"$B"&amp;$W8),4,1)=" ")),INDIRECT("'ADDITIONAL CAPACITY'!"&amp;"$C"&amp;$W8)='DATA SUMMARY'!$A$105)</f>
        <v>0</v>
      </c>
      <c r="CS8" s="193" t="b">
        <f ca="1">AND(LEFT(INDIRECT("'ADDITIONAL CAPACITY'!"&amp;"$B"&amp;$W8),2)="HU",OR(LEN(INDIRECT("'ADDITIONAL CAPACITY'!"&amp;"$B"&amp;$W8))=6,AND(LEN(INDIRECT("'ADDITIONAL CAPACITY'!"&amp;"$B"&amp;$W8))=7,MID(INDIRECT("'ADDITIONAL CAPACITY'!"&amp;"$B"&amp;$W8),4,1)=" ")),INDIRECT("'ADDITIONAL CAPACITY'!"&amp;"$C"&amp;$W8)='DATA SUMMARY'!$A$106)</f>
        <v>0</v>
      </c>
      <c r="CT8" s="193" t="b">
        <f ca="1">AND(LEFT(INDIRECT("'ADDITIONAL CAPACITY'!"&amp;"$B"&amp;$W8),2)="HU",OR(LEN(INDIRECT("'ADDITIONAL CAPACITY'!"&amp;"$B"&amp;$W8))=6,AND(LEN(INDIRECT("'ADDITIONAL CAPACITY'!"&amp;"$B"&amp;$W8))=7,MID(INDIRECT("'ADDITIONAL CAPACITY'!"&amp;"$B"&amp;$W8),4,1)=" ")),INDIRECT("'ADDITIONAL CAPACITY'!"&amp;"$C"&amp;$W8)='DATA SUMMARY'!$A$107)</f>
        <v>0</v>
      </c>
      <c r="CU8" s="193" t="b">
        <f ca="1">AND(LEFT(INDIRECT("'ADDITIONAL CAPACITY'!"&amp;"$B"&amp;$W8),2)="HU",OR(LEN(INDIRECT("'ADDITIONAL CAPACITY'!"&amp;"$B"&amp;$W8))=6,AND(LEN(INDIRECT("'ADDITIONAL CAPACITY'!"&amp;"$B"&amp;$W8))=7,MID(INDIRECT("'ADDITIONAL CAPACITY'!"&amp;"$B"&amp;$W8),4,1)=" ")),INDIRECT("'ADDITIONAL CAPACITY'!"&amp;"$C"&amp;$W8)='DATA SUMMARY'!$A$108)</f>
        <v>0</v>
      </c>
    </row>
    <row r="9" spans="1:99" x14ac:dyDescent="0.3">
      <c r="A9" s="2" t="s">
        <v>138</v>
      </c>
      <c r="C9" s="2" t="s">
        <v>138</v>
      </c>
      <c r="E9" s="13" t="s">
        <v>444</v>
      </c>
      <c r="G9" s="13" t="s">
        <v>445</v>
      </c>
      <c r="I9" s="2" t="s">
        <v>311</v>
      </c>
      <c r="K9" s="2" t="s">
        <v>163</v>
      </c>
      <c r="M9" s="2" t="s">
        <v>223</v>
      </c>
      <c r="O9" s="12" t="s">
        <v>228</v>
      </c>
      <c r="Q9" s="12" t="s">
        <v>228</v>
      </c>
      <c r="V9" s="2">
        <v>11</v>
      </c>
      <c r="W9" s="2">
        <v>12</v>
      </c>
      <c r="X9" s="2">
        <v>14</v>
      </c>
      <c r="Y9" s="2">
        <v>25</v>
      </c>
      <c r="Z9" s="193" t="b">
        <f t="shared" ca="1" si="0"/>
        <v>0</v>
      </c>
      <c r="AA9" s="193" t="b">
        <f t="shared" ca="1" si="1"/>
        <v>0</v>
      </c>
      <c r="AB9" s="193" t="b">
        <f t="shared" ca="1" si="2"/>
        <v>0</v>
      </c>
      <c r="AC9" s="193" t="b">
        <f t="shared" ca="1" si="3"/>
        <v>0</v>
      </c>
      <c r="AD9" s="193" t="b">
        <f t="shared" ca="1" si="4"/>
        <v>0</v>
      </c>
      <c r="AE9" s="193" t="b">
        <f t="shared" ca="1" si="5"/>
        <v>0</v>
      </c>
      <c r="AF9" s="193" t="b">
        <f t="shared" ca="1" si="6"/>
        <v>0</v>
      </c>
      <c r="AG9" s="193" t="b">
        <f t="shared" ca="1" si="7"/>
        <v>0</v>
      </c>
      <c r="AH9" s="193" t="b">
        <f t="shared" ca="1" si="8"/>
        <v>0</v>
      </c>
      <c r="AI9" s="193" t="b">
        <f t="shared" ca="1" si="9"/>
        <v>0</v>
      </c>
      <c r="AJ9" s="193" t="b">
        <f t="shared" ca="1" si="10"/>
        <v>0</v>
      </c>
      <c r="AK9" s="193" t="b">
        <f t="shared" ca="1" si="11"/>
        <v>0</v>
      </c>
      <c r="AL9" s="193" t="b">
        <f t="shared" ca="1" si="12"/>
        <v>0</v>
      </c>
      <c r="AM9" s="193" t="b">
        <f t="shared" ca="1" si="13"/>
        <v>0</v>
      </c>
      <c r="AN9" s="193" t="b">
        <f t="shared" ca="1" si="14"/>
        <v>0</v>
      </c>
      <c r="AO9" s="193" t="b">
        <f t="shared" ca="1" si="15"/>
        <v>0</v>
      </c>
      <c r="AP9" s="193" t="b">
        <f t="shared" ca="1" si="16"/>
        <v>0</v>
      </c>
      <c r="AQ9" s="193" t="b">
        <f t="shared" ca="1" si="17"/>
        <v>0</v>
      </c>
      <c r="AR9" s="193" t="b">
        <f t="shared" ca="1" si="18"/>
        <v>0</v>
      </c>
      <c r="AS9" s="193" t="b">
        <f t="shared" ca="1" si="19"/>
        <v>0</v>
      </c>
      <c r="AT9" s="193" t="b">
        <f t="shared" ca="1" si="20"/>
        <v>0</v>
      </c>
      <c r="AU9" s="193" t="b">
        <f t="shared" ca="1" si="21"/>
        <v>0</v>
      </c>
      <c r="AV9" s="193" t="b">
        <f t="shared" ca="1" si="22"/>
        <v>0</v>
      </c>
      <c r="AW9" s="193" t="b">
        <f t="shared" ca="1" si="23"/>
        <v>0</v>
      </c>
      <c r="AX9" s="193" t="b">
        <f t="shared" ca="1" si="24"/>
        <v>0</v>
      </c>
      <c r="AY9" s="193" t="b">
        <f t="shared" ca="1" si="25"/>
        <v>0</v>
      </c>
      <c r="AZ9" s="193" t="b">
        <f t="shared" ca="1" si="26"/>
        <v>0</v>
      </c>
      <c r="BA9" s="193" t="b">
        <f t="shared" ca="1" si="27"/>
        <v>0</v>
      </c>
      <c r="BB9" s="193" t="b">
        <f t="shared" ca="1" si="28"/>
        <v>0</v>
      </c>
      <c r="BC9" s="193" t="b">
        <f t="shared" ca="1" si="29"/>
        <v>0</v>
      </c>
      <c r="BD9" s="193" t="b">
        <f t="shared" ca="1" si="30"/>
        <v>0</v>
      </c>
      <c r="BE9" s="193" t="b">
        <f t="shared" ca="1" si="31"/>
        <v>0</v>
      </c>
      <c r="BF9" s="193" t="b">
        <f t="shared" ca="1" si="32"/>
        <v>0</v>
      </c>
      <c r="BG9" s="193" t="b">
        <f t="shared" ca="1" si="33"/>
        <v>0</v>
      </c>
      <c r="BH9" s="193" t="b">
        <f t="shared" ca="1" si="34"/>
        <v>0</v>
      </c>
      <c r="BI9" s="193" t="b">
        <f t="shared" ca="1" si="35"/>
        <v>0</v>
      </c>
      <c r="BJ9" s="193" t="b">
        <f t="shared" ca="1" si="36"/>
        <v>0</v>
      </c>
      <c r="BK9" s="193" t="b">
        <f t="shared" ca="1" si="37"/>
        <v>0</v>
      </c>
      <c r="BL9" s="193" t="b">
        <f t="shared" ca="1" si="38"/>
        <v>0</v>
      </c>
      <c r="BM9" s="193" t="b">
        <f t="shared" ca="1" si="39"/>
        <v>0</v>
      </c>
      <c r="BN9" s="193" t="b">
        <f t="shared" ca="1" si="40"/>
        <v>0</v>
      </c>
      <c r="BO9" s="193" t="b">
        <f t="shared" ca="1" si="41"/>
        <v>0</v>
      </c>
      <c r="BP9" s="193" t="b">
        <f t="shared" ca="1" si="42"/>
        <v>0</v>
      </c>
      <c r="BQ9" s="193" t="b">
        <f t="shared" ca="1" si="43"/>
        <v>0</v>
      </c>
      <c r="BR9" s="193" t="b">
        <f t="shared" ca="1" si="44"/>
        <v>0</v>
      </c>
      <c r="BS9" s="193" t="b">
        <f t="shared" ca="1" si="45"/>
        <v>0</v>
      </c>
      <c r="BT9" s="193" t="b">
        <f t="shared" ca="1" si="46"/>
        <v>0</v>
      </c>
      <c r="BU9" s="193" t="b">
        <f t="shared" ca="1" si="47"/>
        <v>0</v>
      </c>
      <c r="BV9" s="193" t="b">
        <f t="shared" ca="1" si="48"/>
        <v>0</v>
      </c>
      <c r="BW9" s="193" t="b">
        <f ca="1">AND(LEFT(INDIRECT("'YOUR PEOPLE'!"&amp;"$B"&amp;$W9),2)="HU",OR(LEN(INDIRECT("'YOUR PEOPLE'!"&amp;"$B"&amp;$W9))=6,AND(LEN(INDIRECT("'YOUR PEOPLE'!"&amp;"$B"&amp;$W9))=7,MID(INDIRECT("'YOUR PEOPLE'!"&amp;"$B"&amp;$W9),4,1)=" ")),INDIRECT("'YOUR PEOPLE'!"&amp;"$C"&amp;$W9)='DATA SUMMARY'!$A$63)</f>
        <v>0</v>
      </c>
      <c r="BX9" s="193" t="b">
        <f ca="1">AND(LEFT(INDIRECT("'YOUR PEOPLE'!"&amp;"$B"&amp;$W9),2)="HU",OR(LEN(INDIRECT("'YOUR PEOPLE'!"&amp;"$B"&amp;$W9))=6,AND(LEN(INDIRECT("'YOUR PEOPLE'!"&amp;"$B"&amp;$W9))=7,MID(INDIRECT("'YOUR PEOPLE'!"&amp;"$B"&amp;$W9),4,1)=" ")),INDIRECT("'YOUR PEOPLE'!"&amp;"$C"&amp;$W9)='DATA SUMMARY'!$A$64)</f>
        <v>0</v>
      </c>
      <c r="BY9" s="193" t="b">
        <f ca="1">AND(LEFT(INDIRECT("'YOUR PEOPLE'!"&amp;"$B"&amp;$W9),2)="HU",OR(LEN(INDIRECT("'YOUR PEOPLE'!"&amp;"$B"&amp;$W9))=6,AND(LEN(INDIRECT("'YOUR PEOPLE'!"&amp;"$B"&amp;$W9))=7,MID(INDIRECT("'YOUR PEOPLE'!"&amp;"$B"&amp;$W9),4,1)=" ")),INDIRECT("'YOUR PEOPLE'!"&amp;"$C"&amp;$W9)='DATA SUMMARY'!$A$65)</f>
        <v>0</v>
      </c>
      <c r="BZ9" s="193" t="b">
        <f ca="1">AND(LEFT(INDIRECT("'YOUR PEOPLE'!"&amp;"$B"&amp;$W9),2)="HU",OR(LEN(INDIRECT("'YOUR PEOPLE'!"&amp;"$B"&amp;$W9))=6,AND(LEN(INDIRECT("'YOUR PEOPLE'!"&amp;"$B"&amp;$W9))=7,MID(INDIRECT("'YOUR PEOPLE'!"&amp;"$B"&amp;$W9),4,1)=" ")),INDIRECT("'YOUR PEOPLE'!"&amp;"$C"&amp;$W9)='DATA SUMMARY'!$A$66)</f>
        <v>0</v>
      </c>
      <c r="CA9" s="193" t="b">
        <f ca="1">AND(LEFT(INDIRECT("'YOUR PEOPLE'!"&amp;"$B"&amp;$W9),2)="HU",OR(LEN(INDIRECT("'YOUR PEOPLE'!"&amp;"$B"&amp;$W9))=6,AND(LEN(INDIRECT("'YOUR PEOPLE'!"&amp;"$B"&amp;$W9))=7,MID(INDIRECT("'YOUR PEOPLE'!"&amp;"$B"&amp;$W9),4,1)=" ")),INDIRECT("'YOUR PEOPLE'!"&amp;"$C"&amp;$W9)='DATA SUMMARY'!$A$67)</f>
        <v>0</v>
      </c>
      <c r="CB9" s="193" t="b">
        <f ca="1">AND(LEFT(INDIRECT("'YOUR PEOPLE'!"&amp;"$B"&amp;$W9),2)="HU",OR(LEN(INDIRECT("'YOUR PEOPLE'!"&amp;"$B"&amp;$W9))=6,AND(LEN(INDIRECT("'YOUR PEOPLE'!"&amp;"$B"&amp;$W9))=7,MID(INDIRECT("'YOUR PEOPLE'!"&amp;"$B"&amp;$W9),4,1)=" ")),INDIRECT("'YOUR PEOPLE'!"&amp;"$C"&amp;$W9)='DATA SUMMARY'!$A$68)</f>
        <v>0</v>
      </c>
      <c r="CC9" s="193" t="b">
        <f ca="1">AND(LEFT(INDIRECT("'YOUR PEOPLE'!"&amp;"$B"&amp;$W9),2)="HU",OR(LEN(INDIRECT("'YOUR PEOPLE'!"&amp;"$B"&amp;$W9))=6,AND(LEN(INDIRECT("'YOUR PEOPLE'!"&amp;"$B"&amp;$W9))=7,MID(INDIRECT("'YOUR PEOPLE'!"&amp;"$B"&amp;$W9),4,1)=" ")),INDIRECT("'YOUR PEOPLE'!"&amp;"$C"&amp;$W9)='DATA SUMMARY'!$A$69)</f>
        <v>0</v>
      </c>
      <c r="CD9" s="193" t="b">
        <f ca="1">AND(LEFT(INDIRECT("'YOUR PEOPLE'!"&amp;"$B"&amp;$W9),2)="HU",OR(LEN(INDIRECT("'YOUR PEOPLE'!"&amp;"$B"&amp;$W9))=6,AND(LEN(INDIRECT("'YOUR PEOPLE'!"&amp;"$B"&amp;$W9))=7,MID(INDIRECT("'YOUR PEOPLE'!"&amp;"$B"&amp;$W9),4,1)=" ")),INDIRECT("'YOUR PEOPLE'!"&amp;"$C"&amp;$W9)='DATA SUMMARY'!$A$70)</f>
        <v>0</v>
      </c>
      <c r="CE9" s="193" t="b">
        <f ca="1">AND(LEFT(INDIRECT("'YOUR PEOPLE'!"&amp;"$B"&amp;$W9),2)="HU",OR(LEN(INDIRECT("'YOUR PEOPLE'!"&amp;"$B"&amp;$W9))=6,AND(LEN(INDIRECT("'YOUR PEOPLE'!"&amp;"$B"&amp;$W9))=7,MID(INDIRECT("'YOUR PEOPLE'!"&amp;"$B"&amp;$W9),4,1)=" ")),INDIRECT("'YOUR PEOPLE'!"&amp;"$C"&amp;$W9)='DATA SUMMARY'!$A$71)</f>
        <v>0</v>
      </c>
      <c r="CF9" s="193" t="b">
        <f ca="1">AND(LEFT(INDIRECT("'YOUR PEOPLE'!"&amp;"$B"&amp;$W9),2)="HU",OR(LEN(INDIRECT("'YOUR PEOPLE'!"&amp;"$B"&amp;$W9))=6,AND(LEN(INDIRECT("'YOUR PEOPLE'!"&amp;"$B"&amp;$W9))=7,MID(INDIRECT("'YOUR PEOPLE'!"&amp;"$B"&amp;$W9),4,1)=" ")),INDIRECT("'YOUR PEOPLE'!"&amp;"$C"&amp;$W9)='DATA SUMMARY'!$A$72)</f>
        <v>0</v>
      </c>
      <c r="CG9" s="193" t="b">
        <f ca="1">AND(LEFT(INDIRECT("'YOUR PEOPLE'!"&amp;"$B"&amp;$W9),2)="HU",OR(LEN(INDIRECT("'YOUR PEOPLE'!"&amp;"$B"&amp;$W9))=6,AND(LEN(INDIRECT("'YOUR PEOPLE'!"&amp;"$B"&amp;$W9))=7,MID(INDIRECT("'YOUR PEOPLE'!"&amp;"$B"&amp;$W9),4,1)=" ")),INDIRECT("'YOUR PEOPLE'!"&amp;"$C"&amp;$W9)='DATA SUMMARY'!$A$73)</f>
        <v>0</v>
      </c>
      <c r="CH9" s="193" t="b">
        <f ca="1">AND(LEFT(INDIRECT("'YOUR PEOPLE'!"&amp;"$B"&amp;$W9),2)="HU",OR(LEN(INDIRECT("'YOUR PEOPLE'!"&amp;"$B"&amp;$W9))=6,AND(LEN(INDIRECT("'YOUR PEOPLE'!"&amp;"$B"&amp;$W9))=7,MID(INDIRECT("'YOUR PEOPLE'!"&amp;"$B"&amp;$W9),4,1)=" ")),INDIRECT("'YOUR PEOPLE'!"&amp;"$C"&amp;$W9)='DATA SUMMARY'!$A$74)</f>
        <v>0</v>
      </c>
      <c r="CI9" s="193" t="b">
        <f ca="1">AND(LEFT(INDIRECT("'YOUR PEOPLE'!"&amp;"$B"&amp;$W9),2)="HU",OR(LEN(INDIRECT("'YOUR PEOPLE'!"&amp;"$B"&amp;$W9))=6,AND(LEN(INDIRECT("'YOUR PEOPLE'!"&amp;"$B"&amp;$W9))=7,MID(INDIRECT("'YOUR PEOPLE'!"&amp;"$B"&amp;$W9),4,1)=" ")),INDIRECT("'YOUR PEOPLE'!"&amp;"$C"&amp;$W9)='DATA SUMMARY'!$A$75)</f>
        <v>0</v>
      </c>
      <c r="CJ9" s="193" t="b">
        <f ca="1">AND(LEFT(INDIRECT("'YOUR PEOPLE'!"&amp;"$B"&amp;$W9),2)="HU",OR(LEN(INDIRECT("'YOUR PEOPLE'!"&amp;"$B"&amp;$W9))=6,AND(LEN(INDIRECT("'YOUR PEOPLE'!"&amp;"$B"&amp;$W9))=7,MID(INDIRECT("'YOUR PEOPLE'!"&amp;"$B"&amp;$W9),4,1)=" ")),INDIRECT("'YOUR PEOPLE'!"&amp;"$C"&amp;$W9)='DATA SUMMARY'!$A$76)</f>
        <v>0</v>
      </c>
      <c r="CK9" s="193" t="b">
        <f ca="1">AND(LEFT(INDIRECT("'YOUR PEOPLE'!"&amp;"$B"&amp;$W9),2)="HU",OR(LEN(INDIRECT("'YOUR PEOPLE'!"&amp;"$B"&amp;$W9))=6,AND(LEN(INDIRECT("'YOUR PEOPLE'!"&amp;"$B"&amp;$W9))=7,MID(INDIRECT("'YOUR PEOPLE'!"&amp;"$B"&amp;$W9),4,1)=" ")),INDIRECT("'YOUR PEOPLE'!"&amp;"$C"&amp;$W9)='DATA SUMMARY'!$A$77)</f>
        <v>0</v>
      </c>
      <c r="CL9" s="193" t="b">
        <f ca="1">AND(LEFT(INDIRECT("'YOUR PEOPLE'!"&amp;"$B"&amp;$W9),2)="HU",OR(LEN(INDIRECT("'YOUR PEOPLE'!"&amp;"$B"&amp;$W9))=6,AND(LEN(INDIRECT("'YOUR PEOPLE'!"&amp;"$B"&amp;$W9))=7,MID(INDIRECT("'YOUR PEOPLE'!"&amp;"$B"&amp;$W9),4,1)=" ")),INDIRECT("'YOUR PEOPLE'!"&amp;"$C"&amp;$W9)='DATA SUMMARY'!$A$78)</f>
        <v>0</v>
      </c>
      <c r="CM9" s="193" t="b">
        <f ca="1">AND(LEFT(INDIRECT("'YOUR PEOPLE'!"&amp;"$B"&amp;$W9),2)="HU",OR(LEN(INDIRECT("'YOUR PEOPLE'!"&amp;"$B"&amp;$W9))=6,AND(LEN(INDIRECT("'YOUR PEOPLE'!"&amp;"$B"&amp;$W9))=7,MID(INDIRECT("'YOUR PEOPLE'!"&amp;"$B"&amp;$W9),4,1)=" ")),INDIRECT("'YOUR PEOPLE'!"&amp;"$C"&amp;$W9)='DATA SUMMARY'!$A$79)</f>
        <v>0</v>
      </c>
      <c r="CN9" s="193" t="b">
        <f ca="1">AND(LEFT(INDIRECT("'ADDITIONAL CAPACITY'!"&amp;"$B"&amp;$W9),2)="HU",OR(LEN(INDIRECT("'ADDITIONAL CAPACITY'!"&amp;"$B"&amp;$W9))=6,AND(LEN(INDIRECT("'ADDITIONAL CAPACITY'!"&amp;"$B"&amp;$W9))=7,MID(INDIRECT("'ADDITIONAL CAPACITY'!"&amp;"$B"&amp;$W9),4,1)=" ")),INDIRECT("'ADDITIONAL CAPACITY'!"&amp;"$C"&amp;$W9)='DATA SUMMARY'!$A$101)</f>
        <v>0</v>
      </c>
      <c r="CO9" s="193" t="b">
        <f ca="1">AND(LEFT(INDIRECT("'ADDITIONAL CAPACITY'!"&amp;"$B"&amp;$W9),2)="HU",OR(LEN(INDIRECT("'ADDITIONAL CAPACITY'!"&amp;"$B"&amp;$W9))=6,AND(LEN(INDIRECT("'ADDITIONAL CAPACITY'!"&amp;"$B"&amp;$W9))=7,MID(INDIRECT("'ADDITIONAL CAPACITY'!"&amp;"$B"&amp;$W9),4,1)=" ")),INDIRECT("'ADDITIONAL CAPACITY'!"&amp;"$C"&amp;$W9)='DATA SUMMARY'!$A$102)</f>
        <v>0</v>
      </c>
      <c r="CP9" s="193" t="b">
        <f ca="1">AND(LEFT(INDIRECT("'ADDITIONAL CAPACITY'!"&amp;"$B"&amp;$W9),2)="HU",OR(LEN(INDIRECT("'ADDITIONAL CAPACITY'!"&amp;"$B"&amp;$W9))=6,AND(LEN(INDIRECT("'ADDITIONAL CAPACITY'!"&amp;"$B"&amp;$W9))=7,MID(INDIRECT("'ADDITIONAL CAPACITY'!"&amp;"$B"&amp;$W9),4,1)=" ")),INDIRECT("'ADDITIONAL CAPACITY'!"&amp;"$C"&amp;$W9)='DATA SUMMARY'!$A$103)</f>
        <v>0</v>
      </c>
      <c r="CQ9" s="193" t="b">
        <f ca="1">AND(LEFT(INDIRECT("'ADDITIONAL CAPACITY'!"&amp;"$B"&amp;$W9),2)="HU",OR(LEN(INDIRECT("'ADDITIONAL CAPACITY'!"&amp;"$B"&amp;$W9))=6,AND(LEN(INDIRECT("'ADDITIONAL CAPACITY'!"&amp;"$B"&amp;$W9))=7,MID(INDIRECT("'ADDITIONAL CAPACITY'!"&amp;"$B"&amp;$W9),4,1)=" ")),INDIRECT("'ADDITIONAL CAPACITY'!"&amp;"$C"&amp;$W9)='DATA SUMMARY'!$A$104)</f>
        <v>0</v>
      </c>
      <c r="CR9" s="193" t="b">
        <f ca="1">AND(LEFT(INDIRECT("'ADDITIONAL CAPACITY'!"&amp;"$B"&amp;$W9),2)="HU",OR(LEN(INDIRECT("'ADDITIONAL CAPACITY'!"&amp;"$B"&amp;$W9))=6,AND(LEN(INDIRECT("'ADDITIONAL CAPACITY'!"&amp;"$B"&amp;$W9))=7,MID(INDIRECT("'ADDITIONAL CAPACITY'!"&amp;"$B"&amp;$W9),4,1)=" ")),INDIRECT("'ADDITIONAL CAPACITY'!"&amp;"$C"&amp;$W9)='DATA SUMMARY'!$A$105)</f>
        <v>0</v>
      </c>
      <c r="CS9" s="193" t="b">
        <f ca="1">AND(LEFT(INDIRECT("'ADDITIONAL CAPACITY'!"&amp;"$B"&amp;$W9),2)="HU",OR(LEN(INDIRECT("'ADDITIONAL CAPACITY'!"&amp;"$B"&amp;$W9))=6,AND(LEN(INDIRECT("'ADDITIONAL CAPACITY'!"&amp;"$B"&amp;$W9))=7,MID(INDIRECT("'ADDITIONAL CAPACITY'!"&amp;"$B"&amp;$W9),4,1)=" ")),INDIRECT("'ADDITIONAL CAPACITY'!"&amp;"$C"&amp;$W9)='DATA SUMMARY'!$A$106)</f>
        <v>0</v>
      </c>
      <c r="CT9" s="193" t="b">
        <f ca="1">AND(LEFT(INDIRECT("'ADDITIONAL CAPACITY'!"&amp;"$B"&amp;$W9),2)="HU",OR(LEN(INDIRECT("'ADDITIONAL CAPACITY'!"&amp;"$B"&amp;$W9))=6,AND(LEN(INDIRECT("'ADDITIONAL CAPACITY'!"&amp;"$B"&amp;$W9))=7,MID(INDIRECT("'ADDITIONAL CAPACITY'!"&amp;"$B"&amp;$W9),4,1)=" ")),INDIRECT("'ADDITIONAL CAPACITY'!"&amp;"$C"&amp;$W9)='DATA SUMMARY'!$A$107)</f>
        <v>0</v>
      </c>
      <c r="CU9" s="193" t="b">
        <f ca="1">AND(LEFT(INDIRECT("'ADDITIONAL CAPACITY'!"&amp;"$B"&amp;$W9),2)="HU",OR(LEN(INDIRECT("'ADDITIONAL CAPACITY'!"&amp;"$B"&amp;$W9))=6,AND(LEN(INDIRECT("'ADDITIONAL CAPACITY'!"&amp;"$B"&amp;$W9))=7,MID(INDIRECT("'ADDITIONAL CAPACITY'!"&amp;"$B"&amp;$W9),4,1)=" ")),INDIRECT("'ADDITIONAL CAPACITY'!"&amp;"$C"&amp;$W9)='DATA SUMMARY'!$A$108)</f>
        <v>0</v>
      </c>
    </row>
    <row r="10" spans="1:99" x14ac:dyDescent="0.3">
      <c r="A10" s="2" t="s">
        <v>139</v>
      </c>
      <c r="C10" s="2" t="s">
        <v>139</v>
      </c>
      <c r="E10" s="2" t="s">
        <v>288</v>
      </c>
      <c r="G10" s="2" t="s">
        <v>288</v>
      </c>
      <c r="I10" s="2" t="s">
        <v>310</v>
      </c>
      <c r="K10" s="2" t="s">
        <v>166</v>
      </c>
      <c r="M10" s="2" t="s">
        <v>166</v>
      </c>
      <c r="O10" s="12" t="s">
        <v>230</v>
      </c>
      <c r="Q10" s="12" t="s">
        <v>230</v>
      </c>
      <c r="S10" s="13" t="s">
        <v>446</v>
      </c>
      <c r="V10" s="2">
        <v>12</v>
      </c>
      <c r="W10" s="2">
        <v>13</v>
      </c>
      <c r="X10" s="2">
        <v>15</v>
      </c>
      <c r="Y10" s="2">
        <v>26</v>
      </c>
      <c r="Z10" s="193" t="b">
        <f t="shared" ca="1" si="0"/>
        <v>0</v>
      </c>
      <c r="AA10" s="193" t="b">
        <f t="shared" ca="1" si="1"/>
        <v>0</v>
      </c>
      <c r="AB10" s="193" t="b">
        <f t="shared" ca="1" si="2"/>
        <v>0</v>
      </c>
      <c r="AC10" s="193" t="b">
        <f t="shared" ca="1" si="3"/>
        <v>0</v>
      </c>
      <c r="AD10" s="193" t="b">
        <f t="shared" ca="1" si="4"/>
        <v>0</v>
      </c>
      <c r="AE10" s="193" t="b">
        <f t="shared" ca="1" si="5"/>
        <v>0</v>
      </c>
      <c r="AF10" s="193" t="b">
        <f t="shared" ca="1" si="6"/>
        <v>0</v>
      </c>
      <c r="AG10" s="193" t="b">
        <f t="shared" ca="1" si="7"/>
        <v>0</v>
      </c>
      <c r="AH10" s="193" t="b">
        <f t="shared" ca="1" si="8"/>
        <v>0</v>
      </c>
      <c r="AI10" s="193" t="b">
        <f t="shared" ca="1" si="9"/>
        <v>0</v>
      </c>
      <c r="AJ10" s="193" t="b">
        <f t="shared" ca="1" si="10"/>
        <v>0</v>
      </c>
      <c r="AK10" s="193" t="b">
        <f t="shared" ca="1" si="11"/>
        <v>0</v>
      </c>
      <c r="AL10" s="193" t="b">
        <f t="shared" ca="1" si="12"/>
        <v>0</v>
      </c>
      <c r="AM10" s="193" t="b">
        <f t="shared" ca="1" si="13"/>
        <v>0</v>
      </c>
      <c r="AN10" s="193" t="b">
        <f t="shared" ca="1" si="14"/>
        <v>0</v>
      </c>
      <c r="AO10" s="193" t="b">
        <f t="shared" ca="1" si="15"/>
        <v>0</v>
      </c>
      <c r="AP10" s="193" t="b">
        <f t="shared" ca="1" si="16"/>
        <v>0</v>
      </c>
      <c r="AQ10" s="193" t="b">
        <f t="shared" ca="1" si="17"/>
        <v>0</v>
      </c>
      <c r="AR10" s="193" t="b">
        <f t="shared" ca="1" si="18"/>
        <v>0</v>
      </c>
      <c r="AS10" s="193" t="b">
        <f t="shared" ca="1" si="19"/>
        <v>0</v>
      </c>
      <c r="AT10" s="193" t="b">
        <f t="shared" ca="1" si="20"/>
        <v>0</v>
      </c>
      <c r="AU10" s="193" t="b">
        <f t="shared" ca="1" si="21"/>
        <v>0</v>
      </c>
      <c r="AV10" s="193" t="b">
        <f t="shared" ca="1" si="22"/>
        <v>0</v>
      </c>
      <c r="AW10" s="193" t="b">
        <f t="shared" ca="1" si="23"/>
        <v>0</v>
      </c>
      <c r="AX10" s="193" t="b">
        <f t="shared" ca="1" si="24"/>
        <v>0</v>
      </c>
      <c r="AY10" s="193" t="b">
        <f t="shared" ca="1" si="25"/>
        <v>0</v>
      </c>
      <c r="AZ10" s="193" t="b">
        <f t="shared" ca="1" si="26"/>
        <v>0</v>
      </c>
      <c r="BA10" s="193" t="b">
        <f t="shared" ca="1" si="27"/>
        <v>0</v>
      </c>
      <c r="BB10" s="193" t="b">
        <f t="shared" ca="1" si="28"/>
        <v>0</v>
      </c>
      <c r="BC10" s="193" t="b">
        <f t="shared" ca="1" si="29"/>
        <v>0</v>
      </c>
      <c r="BD10" s="193" t="b">
        <f t="shared" ca="1" si="30"/>
        <v>0</v>
      </c>
      <c r="BE10" s="193" t="b">
        <f t="shared" ca="1" si="31"/>
        <v>0</v>
      </c>
      <c r="BF10" s="193" t="b">
        <f t="shared" ca="1" si="32"/>
        <v>0</v>
      </c>
      <c r="BG10" s="193" t="b">
        <f t="shared" ca="1" si="33"/>
        <v>0</v>
      </c>
      <c r="BH10" s="193" t="b">
        <f t="shared" ca="1" si="34"/>
        <v>0</v>
      </c>
      <c r="BI10" s="193" t="b">
        <f t="shared" ca="1" si="35"/>
        <v>0</v>
      </c>
      <c r="BJ10" s="193" t="b">
        <f t="shared" ca="1" si="36"/>
        <v>0</v>
      </c>
      <c r="BK10" s="193" t="b">
        <f t="shared" ca="1" si="37"/>
        <v>0</v>
      </c>
      <c r="BL10" s="193" t="b">
        <f t="shared" ca="1" si="38"/>
        <v>0</v>
      </c>
      <c r="BM10" s="193" t="b">
        <f t="shared" ca="1" si="39"/>
        <v>0</v>
      </c>
      <c r="BN10" s="193" t="b">
        <f t="shared" ca="1" si="40"/>
        <v>0</v>
      </c>
      <c r="BO10" s="193" t="b">
        <f t="shared" ca="1" si="41"/>
        <v>0</v>
      </c>
      <c r="BP10" s="193" t="b">
        <f t="shared" ca="1" si="42"/>
        <v>0</v>
      </c>
      <c r="BQ10" s="193" t="b">
        <f t="shared" ca="1" si="43"/>
        <v>0</v>
      </c>
      <c r="BR10" s="193" t="b">
        <f t="shared" ca="1" si="44"/>
        <v>0</v>
      </c>
      <c r="BS10" s="193" t="b">
        <f t="shared" ca="1" si="45"/>
        <v>0</v>
      </c>
      <c r="BT10" s="193" t="b">
        <f t="shared" ca="1" si="46"/>
        <v>0</v>
      </c>
      <c r="BU10" s="193" t="b">
        <f t="shared" ca="1" si="47"/>
        <v>0</v>
      </c>
      <c r="BV10" s="193" t="b">
        <f t="shared" ca="1" si="48"/>
        <v>0</v>
      </c>
      <c r="BW10" s="193" t="b">
        <f ca="1">AND(LEFT(INDIRECT("'YOUR PEOPLE'!"&amp;"$B"&amp;$W10),2)="HU",OR(LEN(INDIRECT("'YOUR PEOPLE'!"&amp;"$B"&amp;$W10))=6,AND(LEN(INDIRECT("'YOUR PEOPLE'!"&amp;"$B"&amp;$W10))=7,MID(INDIRECT("'YOUR PEOPLE'!"&amp;"$B"&amp;$W10),4,1)=" ")),INDIRECT("'YOUR PEOPLE'!"&amp;"$C"&amp;$W10)='DATA SUMMARY'!$A$63)</f>
        <v>0</v>
      </c>
      <c r="BX10" s="193" t="b">
        <f ca="1">AND(LEFT(INDIRECT("'YOUR PEOPLE'!"&amp;"$B"&amp;$W10),2)="HU",OR(LEN(INDIRECT("'YOUR PEOPLE'!"&amp;"$B"&amp;$W10))=6,AND(LEN(INDIRECT("'YOUR PEOPLE'!"&amp;"$B"&amp;$W10))=7,MID(INDIRECT("'YOUR PEOPLE'!"&amp;"$B"&amp;$W10),4,1)=" ")),INDIRECT("'YOUR PEOPLE'!"&amp;"$C"&amp;$W10)='DATA SUMMARY'!$A$64)</f>
        <v>0</v>
      </c>
      <c r="BY10" s="193" t="b">
        <f ca="1">AND(LEFT(INDIRECT("'YOUR PEOPLE'!"&amp;"$B"&amp;$W10),2)="HU",OR(LEN(INDIRECT("'YOUR PEOPLE'!"&amp;"$B"&amp;$W10))=6,AND(LEN(INDIRECT("'YOUR PEOPLE'!"&amp;"$B"&amp;$W10))=7,MID(INDIRECT("'YOUR PEOPLE'!"&amp;"$B"&amp;$W10),4,1)=" ")),INDIRECT("'YOUR PEOPLE'!"&amp;"$C"&amp;$W10)='DATA SUMMARY'!$A$65)</f>
        <v>0</v>
      </c>
      <c r="BZ10" s="193" t="b">
        <f ca="1">AND(LEFT(INDIRECT("'YOUR PEOPLE'!"&amp;"$B"&amp;$W10),2)="HU",OR(LEN(INDIRECT("'YOUR PEOPLE'!"&amp;"$B"&amp;$W10))=6,AND(LEN(INDIRECT("'YOUR PEOPLE'!"&amp;"$B"&amp;$W10))=7,MID(INDIRECT("'YOUR PEOPLE'!"&amp;"$B"&amp;$W10),4,1)=" ")),INDIRECT("'YOUR PEOPLE'!"&amp;"$C"&amp;$W10)='DATA SUMMARY'!$A$66)</f>
        <v>0</v>
      </c>
      <c r="CA10" s="193" t="b">
        <f ca="1">AND(LEFT(INDIRECT("'YOUR PEOPLE'!"&amp;"$B"&amp;$W10),2)="HU",OR(LEN(INDIRECT("'YOUR PEOPLE'!"&amp;"$B"&amp;$W10))=6,AND(LEN(INDIRECT("'YOUR PEOPLE'!"&amp;"$B"&amp;$W10))=7,MID(INDIRECT("'YOUR PEOPLE'!"&amp;"$B"&amp;$W10),4,1)=" ")),INDIRECT("'YOUR PEOPLE'!"&amp;"$C"&amp;$W10)='DATA SUMMARY'!$A$67)</f>
        <v>0</v>
      </c>
      <c r="CB10" s="193" t="b">
        <f ca="1">AND(LEFT(INDIRECT("'YOUR PEOPLE'!"&amp;"$B"&amp;$W10),2)="HU",OR(LEN(INDIRECT("'YOUR PEOPLE'!"&amp;"$B"&amp;$W10))=6,AND(LEN(INDIRECT("'YOUR PEOPLE'!"&amp;"$B"&amp;$W10))=7,MID(INDIRECT("'YOUR PEOPLE'!"&amp;"$B"&amp;$W10),4,1)=" ")),INDIRECT("'YOUR PEOPLE'!"&amp;"$C"&amp;$W10)='DATA SUMMARY'!$A$68)</f>
        <v>0</v>
      </c>
      <c r="CC10" s="193" t="b">
        <f ca="1">AND(LEFT(INDIRECT("'YOUR PEOPLE'!"&amp;"$B"&amp;$W10),2)="HU",OR(LEN(INDIRECT("'YOUR PEOPLE'!"&amp;"$B"&amp;$W10))=6,AND(LEN(INDIRECT("'YOUR PEOPLE'!"&amp;"$B"&amp;$W10))=7,MID(INDIRECT("'YOUR PEOPLE'!"&amp;"$B"&amp;$W10),4,1)=" ")),INDIRECT("'YOUR PEOPLE'!"&amp;"$C"&amp;$W10)='DATA SUMMARY'!$A$69)</f>
        <v>0</v>
      </c>
      <c r="CD10" s="193" t="b">
        <f ca="1">AND(LEFT(INDIRECT("'YOUR PEOPLE'!"&amp;"$B"&amp;$W10),2)="HU",OR(LEN(INDIRECT("'YOUR PEOPLE'!"&amp;"$B"&amp;$W10))=6,AND(LEN(INDIRECT("'YOUR PEOPLE'!"&amp;"$B"&amp;$W10))=7,MID(INDIRECT("'YOUR PEOPLE'!"&amp;"$B"&amp;$W10),4,1)=" ")),INDIRECT("'YOUR PEOPLE'!"&amp;"$C"&amp;$W10)='DATA SUMMARY'!$A$70)</f>
        <v>0</v>
      </c>
      <c r="CE10" s="193" t="b">
        <f ca="1">AND(LEFT(INDIRECT("'YOUR PEOPLE'!"&amp;"$B"&amp;$W10),2)="HU",OR(LEN(INDIRECT("'YOUR PEOPLE'!"&amp;"$B"&amp;$W10))=6,AND(LEN(INDIRECT("'YOUR PEOPLE'!"&amp;"$B"&amp;$W10))=7,MID(INDIRECT("'YOUR PEOPLE'!"&amp;"$B"&amp;$W10),4,1)=" ")),INDIRECT("'YOUR PEOPLE'!"&amp;"$C"&amp;$W10)='DATA SUMMARY'!$A$71)</f>
        <v>0</v>
      </c>
      <c r="CF10" s="193" t="b">
        <f ca="1">AND(LEFT(INDIRECT("'YOUR PEOPLE'!"&amp;"$B"&amp;$W10),2)="HU",OR(LEN(INDIRECT("'YOUR PEOPLE'!"&amp;"$B"&amp;$W10))=6,AND(LEN(INDIRECT("'YOUR PEOPLE'!"&amp;"$B"&amp;$W10))=7,MID(INDIRECT("'YOUR PEOPLE'!"&amp;"$B"&amp;$W10),4,1)=" ")),INDIRECT("'YOUR PEOPLE'!"&amp;"$C"&amp;$W10)='DATA SUMMARY'!$A$72)</f>
        <v>0</v>
      </c>
      <c r="CG10" s="193" t="b">
        <f ca="1">AND(LEFT(INDIRECT("'YOUR PEOPLE'!"&amp;"$B"&amp;$W10),2)="HU",OR(LEN(INDIRECT("'YOUR PEOPLE'!"&amp;"$B"&amp;$W10))=6,AND(LEN(INDIRECT("'YOUR PEOPLE'!"&amp;"$B"&amp;$W10))=7,MID(INDIRECT("'YOUR PEOPLE'!"&amp;"$B"&amp;$W10),4,1)=" ")),INDIRECT("'YOUR PEOPLE'!"&amp;"$C"&amp;$W10)='DATA SUMMARY'!$A$73)</f>
        <v>0</v>
      </c>
      <c r="CH10" s="193" t="b">
        <f ca="1">AND(LEFT(INDIRECT("'YOUR PEOPLE'!"&amp;"$B"&amp;$W10),2)="HU",OR(LEN(INDIRECT("'YOUR PEOPLE'!"&amp;"$B"&amp;$W10))=6,AND(LEN(INDIRECT("'YOUR PEOPLE'!"&amp;"$B"&amp;$W10))=7,MID(INDIRECT("'YOUR PEOPLE'!"&amp;"$B"&amp;$W10),4,1)=" ")),INDIRECT("'YOUR PEOPLE'!"&amp;"$C"&amp;$W10)='DATA SUMMARY'!$A$74)</f>
        <v>0</v>
      </c>
      <c r="CI10" s="193" t="b">
        <f ca="1">AND(LEFT(INDIRECT("'YOUR PEOPLE'!"&amp;"$B"&amp;$W10),2)="HU",OR(LEN(INDIRECT("'YOUR PEOPLE'!"&amp;"$B"&amp;$W10))=6,AND(LEN(INDIRECT("'YOUR PEOPLE'!"&amp;"$B"&amp;$W10))=7,MID(INDIRECT("'YOUR PEOPLE'!"&amp;"$B"&amp;$W10),4,1)=" ")),INDIRECT("'YOUR PEOPLE'!"&amp;"$C"&amp;$W10)='DATA SUMMARY'!$A$75)</f>
        <v>0</v>
      </c>
      <c r="CJ10" s="193" t="b">
        <f ca="1">AND(LEFT(INDIRECT("'YOUR PEOPLE'!"&amp;"$B"&amp;$W10),2)="HU",OR(LEN(INDIRECT("'YOUR PEOPLE'!"&amp;"$B"&amp;$W10))=6,AND(LEN(INDIRECT("'YOUR PEOPLE'!"&amp;"$B"&amp;$W10))=7,MID(INDIRECT("'YOUR PEOPLE'!"&amp;"$B"&amp;$W10),4,1)=" ")),INDIRECT("'YOUR PEOPLE'!"&amp;"$C"&amp;$W10)='DATA SUMMARY'!$A$76)</f>
        <v>0</v>
      </c>
      <c r="CK10" s="193" t="b">
        <f ca="1">AND(LEFT(INDIRECT("'YOUR PEOPLE'!"&amp;"$B"&amp;$W10),2)="HU",OR(LEN(INDIRECT("'YOUR PEOPLE'!"&amp;"$B"&amp;$W10))=6,AND(LEN(INDIRECT("'YOUR PEOPLE'!"&amp;"$B"&amp;$W10))=7,MID(INDIRECT("'YOUR PEOPLE'!"&amp;"$B"&amp;$W10),4,1)=" ")),INDIRECT("'YOUR PEOPLE'!"&amp;"$C"&amp;$W10)='DATA SUMMARY'!$A$77)</f>
        <v>0</v>
      </c>
      <c r="CL10" s="193" t="b">
        <f ca="1">AND(LEFT(INDIRECT("'YOUR PEOPLE'!"&amp;"$B"&amp;$W10),2)="HU",OR(LEN(INDIRECT("'YOUR PEOPLE'!"&amp;"$B"&amp;$W10))=6,AND(LEN(INDIRECT("'YOUR PEOPLE'!"&amp;"$B"&amp;$W10))=7,MID(INDIRECT("'YOUR PEOPLE'!"&amp;"$B"&amp;$W10),4,1)=" ")),INDIRECT("'YOUR PEOPLE'!"&amp;"$C"&amp;$W10)='DATA SUMMARY'!$A$78)</f>
        <v>0</v>
      </c>
      <c r="CM10" s="193" t="b">
        <f ca="1">AND(LEFT(INDIRECT("'YOUR PEOPLE'!"&amp;"$B"&amp;$W10),2)="HU",OR(LEN(INDIRECT("'YOUR PEOPLE'!"&amp;"$B"&amp;$W10))=6,AND(LEN(INDIRECT("'YOUR PEOPLE'!"&amp;"$B"&amp;$W10))=7,MID(INDIRECT("'YOUR PEOPLE'!"&amp;"$B"&amp;$W10),4,1)=" ")),INDIRECT("'YOUR PEOPLE'!"&amp;"$C"&amp;$W10)='DATA SUMMARY'!$A$79)</f>
        <v>0</v>
      </c>
      <c r="CN10" s="193" t="b">
        <f ca="1">AND(LEFT(INDIRECT("'ADDITIONAL CAPACITY'!"&amp;"$B"&amp;$W10),2)="HU",OR(LEN(INDIRECT("'ADDITIONAL CAPACITY'!"&amp;"$B"&amp;$W10))=6,AND(LEN(INDIRECT("'ADDITIONAL CAPACITY'!"&amp;"$B"&amp;$W10))=7,MID(INDIRECT("'ADDITIONAL CAPACITY'!"&amp;"$B"&amp;$W10),4,1)=" ")),INDIRECT("'ADDITIONAL CAPACITY'!"&amp;"$C"&amp;$W10)='DATA SUMMARY'!$A$101)</f>
        <v>0</v>
      </c>
      <c r="CO10" s="193" t="b">
        <f ca="1">AND(LEFT(INDIRECT("'ADDITIONAL CAPACITY'!"&amp;"$B"&amp;$W10),2)="HU",OR(LEN(INDIRECT("'ADDITIONAL CAPACITY'!"&amp;"$B"&amp;$W10))=6,AND(LEN(INDIRECT("'ADDITIONAL CAPACITY'!"&amp;"$B"&amp;$W10))=7,MID(INDIRECT("'ADDITIONAL CAPACITY'!"&amp;"$B"&amp;$W10),4,1)=" ")),INDIRECT("'ADDITIONAL CAPACITY'!"&amp;"$C"&amp;$W10)='DATA SUMMARY'!$A$102)</f>
        <v>0</v>
      </c>
      <c r="CP10" s="193" t="b">
        <f ca="1">AND(LEFT(INDIRECT("'ADDITIONAL CAPACITY'!"&amp;"$B"&amp;$W10),2)="HU",OR(LEN(INDIRECT("'ADDITIONAL CAPACITY'!"&amp;"$B"&amp;$W10))=6,AND(LEN(INDIRECT("'ADDITIONAL CAPACITY'!"&amp;"$B"&amp;$W10))=7,MID(INDIRECT("'ADDITIONAL CAPACITY'!"&amp;"$B"&amp;$W10),4,1)=" ")),INDIRECT("'ADDITIONAL CAPACITY'!"&amp;"$C"&amp;$W10)='DATA SUMMARY'!$A$103)</f>
        <v>0</v>
      </c>
      <c r="CQ10" s="193" t="b">
        <f ca="1">AND(LEFT(INDIRECT("'ADDITIONAL CAPACITY'!"&amp;"$B"&amp;$W10),2)="HU",OR(LEN(INDIRECT("'ADDITIONAL CAPACITY'!"&amp;"$B"&amp;$W10))=6,AND(LEN(INDIRECT("'ADDITIONAL CAPACITY'!"&amp;"$B"&amp;$W10))=7,MID(INDIRECT("'ADDITIONAL CAPACITY'!"&amp;"$B"&amp;$W10),4,1)=" ")),INDIRECT("'ADDITIONAL CAPACITY'!"&amp;"$C"&amp;$W10)='DATA SUMMARY'!$A$104)</f>
        <v>0</v>
      </c>
      <c r="CR10" s="193" t="b">
        <f ca="1">AND(LEFT(INDIRECT("'ADDITIONAL CAPACITY'!"&amp;"$B"&amp;$W10),2)="HU",OR(LEN(INDIRECT("'ADDITIONAL CAPACITY'!"&amp;"$B"&amp;$W10))=6,AND(LEN(INDIRECT("'ADDITIONAL CAPACITY'!"&amp;"$B"&amp;$W10))=7,MID(INDIRECT("'ADDITIONAL CAPACITY'!"&amp;"$B"&amp;$W10),4,1)=" ")),INDIRECT("'ADDITIONAL CAPACITY'!"&amp;"$C"&amp;$W10)='DATA SUMMARY'!$A$105)</f>
        <v>0</v>
      </c>
      <c r="CS10" s="193" t="b">
        <f ca="1">AND(LEFT(INDIRECT("'ADDITIONAL CAPACITY'!"&amp;"$B"&amp;$W10),2)="HU",OR(LEN(INDIRECT("'ADDITIONAL CAPACITY'!"&amp;"$B"&amp;$W10))=6,AND(LEN(INDIRECT("'ADDITIONAL CAPACITY'!"&amp;"$B"&amp;$W10))=7,MID(INDIRECT("'ADDITIONAL CAPACITY'!"&amp;"$B"&amp;$W10),4,1)=" ")),INDIRECT("'ADDITIONAL CAPACITY'!"&amp;"$C"&amp;$W10)='DATA SUMMARY'!$A$106)</f>
        <v>0</v>
      </c>
      <c r="CT10" s="193" t="b">
        <f ca="1">AND(LEFT(INDIRECT("'ADDITIONAL CAPACITY'!"&amp;"$B"&amp;$W10),2)="HU",OR(LEN(INDIRECT("'ADDITIONAL CAPACITY'!"&amp;"$B"&amp;$W10))=6,AND(LEN(INDIRECT("'ADDITIONAL CAPACITY'!"&amp;"$B"&amp;$W10))=7,MID(INDIRECT("'ADDITIONAL CAPACITY'!"&amp;"$B"&amp;$W10),4,1)=" ")),INDIRECT("'ADDITIONAL CAPACITY'!"&amp;"$C"&amp;$W10)='DATA SUMMARY'!$A$107)</f>
        <v>0</v>
      </c>
      <c r="CU10" s="193" t="b">
        <f ca="1">AND(LEFT(INDIRECT("'ADDITIONAL CAPACITY'!"&amp;"$B"&amp;$W10),2)="HU",OR(LEN(INDIRECT("'ADDITIONAL CAPACITY'!"&amp;"$B"&amp;$W10))=6,AND(LEN(INDIRECT("'ADDITIONAL CAPACITY'!"&amp;"$B"&amp;$W10))=7,MID(INDIRECT("'ADDITIONAL CAPACITY'!"&amp;"$B"&amp;$W10),4,1)=" ")),INDIRECT("'ADDITIONAL CAPACITY'!"&amp;"$C"&amp;$W10)='DATA SUMMARY'!$A$108)</f>
        <v>0</v>
      </c>
    </row>
    <row r="11" spans="1:99" x14ac:dyDescent="0.3">
      <c r="A11" s="2" t="s">
        <v>141</v>
      </c>
      <c r="C11" s="2" t="s">
        <v>141</v>
      </c>
      <c r="E11" s="2" t="s">
        <v>207</v>
      </c>
      <c r="G11" s="2" t="s">
        <v>207</v>
      </c>
      <c r="I11" s="2" t="s">
        <v>312</v>
      </c>
      <c r="K11" s="2" t="s">
        <v>169</v>
      </c>
      <c r="M11" s="2" t="s">
        <v>215</v>
      </c>
      <c r="O11" s="12" t="s">
        <v>233</v>
      </c>
      <c r="Q11" s="12" t="s">
        <v>233</v>
      </c>
      <c r="S11" s="2" t="s">
        <v>272</v>
      </c>
      <c r="V11" s="2">
        <v>13</v>
      </c>
      <c r="W11" s="2">
        <v>14</v>
      </c>
      <c r="X11" s="2">
        <v>16</v>
      </c>
      <c r="Y11" s="2">
        <v>27</v>
      </c>
      <c r="Z11" s="193" t="b">
        <f t="shared" ca="1" si="0"/>
        <v>0</v>
      </c>
      <c r="AA11" s="193" t="b">
        <f t="shared" ca="1" si="1"/>
        <v>0</v>
      </c>
      <c r="AB11" s="193" t="b">
        <f t="shared" ca="1" si="2"/>
        <v>0</v>
      </c>
      <c r="AC11" s="193" t="b">
        <f t="shared" ca="1" si="3"/>
        <v>0</v>
      </c>
      <c r="AD11" s="193" t="b">
        <f t="shared" ca="1" si="4"/>
        <v>0</v>
      </c>
      <c r="AE11" s="193" t="b">
        <f t="shared" ca="1" si="5"/>
        <v>0</v>
      </c>
      <c r="AF11" s="193" t="b">
        <f t="shared" ca="1" si="6"/>
        <v>0</v>
      </c>
      <c r="AG11" s="193" t="b">
        <f t="shared" ca="1" si="7"/>
        <v>0</v>
      </c>
      <c r="AH11" s="193" t="b">
        <f t="shared" ca="1" si="8"/>
        <v>0</v>
      </c>
      <c r="AI11" s="193" t="b">
        <f t="shared" ca="1" si="9"/>
        <v>0</v>
      </c>
      <c r="AJ11" s="193" t="b">
        <f t="shared" ca="1" si="10"/>
        <v>0</v>
      </c>
      <c r="AK11" s="193" t="b">
        <f t="shared" ca="1" si="11"/>
        <v>0</v>
      </c>
      <c r="AL11" s="193" t="b">
        <f t="shared" ca="1" si="12"/>
        <v>0</v>
      </c>
      <c r="AM11" s="193" t="b">
        <f t="shared" ca="1" si="13"/>
        <v>0</v>
      </c>
      <c r="AN11" s="193" t="b">
        <f t="shared" ca="1" si="14"/>
        <v>0</v>
      </c>
      <c r="AO11" s="193" t="b">
        <f t="shared" ca="1" si="15"/>
        <v>0</v>
      </c>
      <c r="AP11" s="193" t="b">
        <f t="shared" ca="1" si="16"/>
        <v>0</v>
      </c>
      <c r="AQ11" s="193" t="b">
        <f t="shared" ca="1" si="17"/>
        <v>0</v>
      </c>
      <c r="AR11" s="193" t="b">
        <f t="shared" ca="1" si="18"/>
        <v>0</v>
      </c>
      <c r="AS11" s="193" t="b">
        <f t="shared" ca="1" si="19"/>
        <v>0</v>
      </c>
      <c r="AT11" s="193" t="b">
        <f t="shared" ca="1" si="20"/>
        <v>0</v>
      </c>
      <c r="AU11" s="193" t="b">
        <f t="shared" ca="1" si="21"/>
        <v>0</v>
      </c>
      <c r="AV11" s="193" t="b">
        <f t="shared" ca="1" si="22"/>
        <v>0</v>
      </c>
      <c r="AW11" s="193" t="b">
        <f t="shared" ca="1" si="23"/>
        <v>0</v>
      </c>
      <c r="AX11" s="193" t="b">
        <f t="shared" ca="1" si="24"/>
        <v>0</v>
      </c>
      <c r="AY11" s="193" t="b">
        <f t="shared" ca="1" si="25"/>
        <v>0</v>
      </c>
      <c r="AZ11" s="193" t="b">
        <f t="shared" ca="1" si="26"/>
        <v>0</v>
      </c>
      <c r="BA11" s="193" t="b">
        <f t="shared" ca="1" si="27"/>
        <v>0</v>
      </c>
      <c r="BB11" s="193" t="b">
        <f t="shared" ca="1" si="28"/>
        <v>0</v>
      </c>
      <c r="BC11" s="193" t="b">
        <f t="shared" ca="1" si="29"/>
        <v>0</v>
      </c>
      <c r="BD11" s="193" t="b">
        <f t="shared" ca="1" si="30"/>
        <v>0</v>
      </c>
      <c r="BE11" s="193" t="b">
        <f t="shared" ca="1" si="31"/>
        <v>0</v>
      </c>
      <c r="BF11" s="193" t="b">
        <f t="shared" ca="1" si="32"/>
        <v>0</v>
      </c>
      <c r="BG11" s="193" t="b">
        <f t="shared" ca="1" si="33"/>
        <v>0</v>
      </c>
      <c r="BH11" s="193" t="b">
        <f t="shared" ca="1" si="34"/>
        <v>0</v>
      </c>
      <c r="BI11" s="193" t="b">
        <f t="shared" ca="1" si="35"/>
        <v>0</v>
      </c>
      <c r="BJ11" s="193" t="b">
        <f t="shared" ca="1" si="36"/>
        <v>0</v>
      </c>
      <c r="BK11" s="193" t="b">
        <f t="shared" ca="1" si="37"/>
        <v>0</v>
      </c>
      <c r="BL11" s="193" t="b">
        <f t="shared" ca="1" si="38"/>
        <v>0</v>
      </c>
      <c r="BM11" s="193" t="b">
        <f t="shared" ca="1" si="39"/>
        <v>0</v>
      </c>
      <c r="BN11" s="193" t="b">
        <f t="shared" ca="1" si="40"/>
        <v>0</v>
      </c>
      <c r="BO11" s="193" t="b">
        <f t="shared" ca="1" si="41"/>
        <v>0</v>
      </c>
      <c r="BP11" s="193" t="b">
        <f t="shared" ca="1" si="42"/>
        <v>0</v>
      </c>
      <c r="BQ11" s="193" t="b">
        <f t="shared" ca="1" si="43"/>
        <v>0</v>
      </c>
      <c r="BR11" s="193" t="b">
        <f t="shared" ca="1" si="44"/>
        <v>0</v>
      </c>
      <c r="BS11" s="193" t="b">
        <f t="shared" ca="1" si="45"/>
        <v>0</v>
      </c>
      <c r="BT11" s="193" t="b">
        <f t="shared" ca="1" si="46"/>
        <v>0</v>
      </c>
      <c r="BU11" s="193" t="b">
        <f t="shared" ca="1" si="47"/>
        <v>0</v>
      </c>
      <c r="BV11" s="193" t="b">
        <f t="shared" ca="1" si="48"/>
        <v>0</v>
      </c>
      <c r="BW11" s="193" t="b">
        <f ca="1">AND(LEFT(INDIRECT("'YOUR PEOPLE'!"&amp;"$B"&amp;$W11),2)="HU",OR(LEN(INDIRECT("'YOUR PEOPLE'!"&amp;"$B"&amp;$W11))=6,AND(LEN(INDIRECT("'YOUR PEOPLE'!"&amp;"$B"&amp;$W11))=7,MID(INDIRECT("'YOUR PEOPLE'!"&amp;"$B"&amp;$W11),4,1)=" ")),INDIRECT("'YOUR PEOPLE'!"&amp;"$C"&amp;$W11)='DATA SUMMARY'!$A$63)</f>
        <v>0</v>
      </c>
      <c r="BX11" s="193" t="b">
        <f ca="1">AND(LEFT(INDIRECT("'YOUR PEOPLE'!"&amp;"$B"&amp;$W11),2)="HU",OR(LEN(INDIRECT("'YOUR PEOPLE'!"&amp;"$B"&amp;$W11))=6,AND(LEN(INDIRECT("'YOUR PEOPLE'!"&amp;"$B"&amp;$W11))=7,MID(INDIRECT("'YOUR PEOPLE'!"&amp;"$B"&amp;$W11),4,1)=" ")),INDIRECT("'YOUR PEOPLE'!"&amp;"$C"&amp;$W11)='DATA SUMMARY'!$A$64)</f>
        <v>0</v>
      </c>
      <c r="BY11" s="193" t="b">
        <f ca="1">AND(LEFT(INDIRECT("'YOUR PEOPLE'!"&amp;"$B"&amp;$W11),2)="HU",OR(LEN(INDIRECT("'YOUR PEOPLE'!"&amp;"$B"&amp;$W11))=6,AND(LEN(INDIRECT("'YOUR PEOPLE'!"&amp;"$B"&amp;$W11))=7,MID(INDIRECT("'YOUR PEOPLE'!"&amp;"$B"&amp;$W11),4,1)=" ")),INDIRECT("'YOUR PEOPLE'!"&amp;"$C"&amp;$W11)='DATA SUMMARY'!$A$65)</f>
        <v>0</v>
      </c>
      <c r="BZ11" s="193" t="b">
        <f ca="1">AND(LEFT(INDIRECT("'YOUR PEOPLE'!"&amp;"$B"&amp;$W11),2)="HU",OR(LEN(INDIRECT("'YOUR PEOPLE'!"&amp;"$B"&amp;$W11))=6,AND(LEN(INDIRECT("'YOUR PEOPLE'!"&amp;"$B"&amp;$W11))=7,MID(INDIRECT("'YOUR PEOPLE'!"&amp;"$B"&amp;$W11),4,1)=" ")),INDIRECT("'YOUR PEOPLE'!"&amp;"$C"&amp;$W11)='DATA SUMMARY'!$A$66)</f>
        <v>0</v>
      </c>
      <c r="CA11" s="193" t="b">
        <f ca="1">AND(LEFT(INDIRECT("'YOUR PEOPLE'!"&amp;"$B"&amp;$W11),2)="HU",OR(LEN(INDIRECT("'YOUR PEOPLE'!"&amp;"$B"&amp;$W11))=6,AND(LEN(INDIRECT("'YOUR PEOPLE'!"&amp;"$B"&amp;$W11))=7,MID(INDIRECT("'YOUR PEOPLE'!"&amp;"$B"&amp;$W11),4,1)=" ")),INDIRECT("'YOUR PEOPLE'!"&amp;"$C"&amp;$W11)='DATA SUMMARY'!$A$67)</f>
        <v>0</v>
      </c>
      <c r="CB11" s="193" t="b">
        <f ca="1">AND(LEFT(INDIRECT("'YOUR PEOPLE'!"&amp;"$B"&amp;$W11),2)="HU",OR(LEN(INDIRECT("'YOUR PEOPLE'!"&amp;"$B"&amp;$W11))=6,AND(LEN(INDIRECT("'YOUR PEOPLE'!"&amp;"$B"&amp;$W11))=7,MID(INDIRECT("'YOUR PEOPLE'!"&amp;"$B"&amp;$W11),4,1)=" ")),INDIRECT("'YOUR PEOPLE'!"&amp;"$C"&amp;$W11)='DATA SUMMARY'!$A$68)</f>
        <v>0</v>
      </c>
      <c r="CC11" s="193" t="b">
        <f ca="1">AND(LEFT(INDIRECT("'YOUR PEOPLE'!"&amp;"$B"&amp;$W11),2)="HU",OR(LEN(INDIRECT("'YOUR PEOPLE'!"&amp;"$B"&amp;$W11))=6,AND(LEN(INDIRECT("'YOUR PEOPLE'!"&amp;"$B"&amp;$W11))=7,MID(INDIRECT("'YOUR PEOPLE'!"&amp;"$B"&amp;$W11),4,1)=" ")),INDIRECT("'YOUR PEOPLE'!"&amp;"$C"&amp;$W11)='DATA SUMMARY'!$A$69)</f>
        <v>0</v>
      </c>
      <c r="CD11" s="193" t="b">
        <f ca="1">AND(LEFT(INDIRECT("'YOUR PEOPLE'!"&amp;"$B"&amp;$W11),2)="HU",OR(LEN(INDIRECT("'YOUR PEOPLE'!"&amp;"$B"&amp;$W11))=6,AND(LEN(INDIRECT("'YOUR PEOPLE'!"&amp;"$B"&amp;$W11))=7,MID(INDIRECT("'YOUR PEOPLE'!"&amp;"$B"&amp;$W11),4,1)=" ")),INDIRECT("'YOUR PEOPLE'!"&amp;"$C"&amp;$W11)='DATA SUMMARY'!$A$70)</f>
        <v>0</v>
      </c>
      <c r="CE11" s="193" t="b">
        <f ca="1">AND(LEFT(INDIRECT("'YOUR PEOPLE'!"&amp;"$B"&amp;$W11),2)="HU",OR(LEN(INDIRECT("'YOUR PEOPLE'!"&amp;"$B"&amp;$W11))=6,AND(LEN(INDIRECT("'YOUR PEOPLE'!"&amp;"$B"&amp;$W11))=7,MID(INDIRECT("'YOUR PEOPLE'!"&amp;"$B"&amp;$W11),4,1)=" ")),INDIRECT("'YOUR PEOPLE'!"&amp;"$C"&amp;$W11)='DATA SUMMARY'!$A$71)</f>
        <v>0</v>
      </c>
      <c r="CF11" s="193" t="b">
        <f ca="1">AND(LEFT(INDIRECT("'YOUR PEOPLE'!"&amp;"$B"&amp;$W11),2)="HU",OR(LEN(INDIRECT("'YOUR PEOPLE'!"&amp;"$B"&amp;$W11))=6,AND(LEN(INDIRECT("'YOUR PEOPLE'!"&amp;"$B"&amp;$W11))=7,MID(INDIRECT("'YOUR PEOPLE'!"&amp;"$B"&amp;$W11),4,1)=" ")),INDIRECT("'YOUR PEOPLE'!"&amp;"$C"&amp;$W11)='DATA SUMMARY'!$A$72)</f>
        <v>0</v>
      </c>
      <c r="CG11" s="193" t="b">
        <f ca="1">AND(LEFT(INDIRECT("'YOUR PEOPLE'!"&amp;"$B"&amp;$W11),2)="HU",OR(LEN(INDIRECT("'YOUR PEOPLE'!"&amp;"$B"&amp;$W11))=6,AND(LEN(INDIRECT("'YOUR PEOPLE'!"&amp;"$B"&amp;$W11))=7,MID(INDIRECT("'YOUR PEOPLE'!"&amp;"$B"&amp;$W11),4,1)=" ")),INDIRECT("'YOUR PEOPLE'!"&amp;"$C"&amp;$W11)='DATA SUMMARY'!$A$73)</f>
        <v>0</v>
      </c>
      <c r="CH11" s="193" t="b">
        <f ca="1">AND(LEFT(INDIRECT("'YOUR PEOPLE'!"&amp;"$B"&amp;$W11),2)="HU",OR(LEN(INDIRECT("'YOUR PEOPLE'!"&amp;"$B"&amp;$W11))=6,AND(LEN(INDIRECT("'YOUR PEOPLE'!"&amp;"$B"&amp;$W11))=7,MID(INDIRECT("'YOUR PEOPLE'!"&amp;"$B"&amp;$W11),4,1)=" ")),INDIRECT("'YOUR PEOPLE'!"&amp;"$C"&amp;$W11)='DATA SUMMARY'!$A$74)</f>
        <v>0</v>
      </c>
      <c r="CI11" s="193" t="b">
        <f ca="1">AND(LEFT(INDIRECT("'YOUR PEOPLE'!"&amp;"$B"&amp;$W11),2)="HU",OR(LEN(INDIRECT("'YOUR PEOPLE'!"&amp;"$B"&amp;$W11))=6,AND(LEN(INDIRECT("'YOUR PEOPLE'!"&amp;"$B"&amp;$W11))=7,MID(INDIRECT("'YOUR PEOPLE'!"&amp;"$B"&amp;$W11),4,1)=" ")),INDIRECT("'YOUR PEOPLE'!"&amp;"$C"&amp;$W11)='DATA SUMMARY'!$A$75)</f>
        <v>0</v>
      </c>
      <c r="CJ11" s="193" t="b">
        <f ca="1">AND(LEFT(INDIRECT("'YOUR PEOPLE'!"&amp;"$B"&amp;$W11),2)="HU",OR(LEN(INDIRECT("'YOUR PEOPLE'!"&amp;"$B"&amp;$W11))=6,AND(LEN(INDIRECT("'YOUR PEOPLE'!"&amp;"$B"&amp;$W11))=7,MID(INDIRECT("'YOUR PEOPLE'!"&amp;"$B"&amp;$W11),4,1)=" ")),INDIRECT("'YOUR PEOPLE'!"&amp;"$C"&amp;$W11)='DATA SUMMARY'!$A$76)</f>
        <v>0</v>
      </c>
      <c r="CK11" s="193" t="b">
        <f ca="1">AND(LEFT(INDIRECT("'YOUR PEOPLE'!"&amp;"$B"&amp;$W11),2)="HU",OR(LEN(INDIRECT("'YOUR PEOPLE'!"&amp;"$B"&amp;$W11))=6,AND(LEN(INDIRECT("'YOUR PEOPLE'!"&amp;"$B"&amp;$W11))=7,MID(INDIRECT("'YOUR PEOPLE'!"&amp;"$B"&amp;$W11),4,1)=" ")),INDIRECT("'YOUR PEOPLE'!"&amp;"$C"&amp;$W11)='DATA SUMMARY'!$A$77)</f>
        <v>0</v>
      </c>
      <c r="CL11" s="193" t="b">
        <f ca="1">AND(LEFT(INDIRECT("'YOUR PEOPLE'!"&amp;"$B"&amp;$W11),2)="HU",OR(LEN(INDIRECT("'YOUR PEOPLE'!"&amp;"$B"&amp;$W11))=6,AND(LEN(INDIRECT("'YOUR PEOPLE'!"&amp;"$B"&amp;$W11))=7,MID(INDIRECT("'YOUR PEOPLE'!"&amp;"$B"&amp;$W11),4,1)=" ")),INDIRECT("'YOUR PEOPLE'!"&amp;"$C"&amp;$W11)='DATA SUMMARY'!$A$78)</f>
        <v>0</v>
      </c>
      <c r="CM11" s="193" t="b">
        <f ca="1">AND(LEFT(INDIRECT("'YOUR PEOPLE'!"&amp;"$B"&amp;$W11),2)="HU",OR(LEN(INDIRECT("'YOUR PEOPLE'!"&amp;"$B"&amp;$W11))=6,AND(LEN(INDIRECT("'YOUR PEOPLE'!"&amp;"$B"&amp;$W11))=7,MID(INDIRECT("'YOUR PEOPLE'!"&amp;"$B"&amp;$W11),4,1)=" ")),INDIRECT("'YOUR PEOPLE'!"&amp;"$C"&amp;$W11)='DATA SUMMARY'!$A$79)</f>
        <v>0</v>
      </c>
      <c r="CN11" s="193" t="b">
        <f ca="1">AND(LEFT(INDIRECT("'ADDITIONAL CAPACITY'!"&amp;"$B"&amp;$W11),2)="HU",OR(LEN(INDIRECT("'ADDITIONAL CAPACITY'!"&amp;"$B"&amp;$W11))=6,AND(LEN(INDIRECT("'ADDITIONAL CAPACITY'!"&amp;"$B"&amp;$W11))=7,MID(INDIRECT("'ADDITIONAL CAPACITY'!"&amp;"$B"&amp;$W11),4,1)=" ")),INDIRECT("'ADDITIONAL CAPACITY'!"&amp;"$C"&amp;$W11)='DATA SUMMARY'!$A$101)</f>
        <v>0</v>
      </c>
      <c r="CO11" s="193" t="b">
        <f ca="1">AND(LEFT(INDIRECT("'ADDITIONAL CAPACITY'!"&amp;"$B"&amp;$W11),2)="HU",OR(LEN(INDIRECT("'ADDITIONAL CAPACITY'!"&amp;"$B"&amp;$W11))=6,AND(LEN(INDIRECT("'ADDITIONAL CAPACITY'!"&amp;"$B"&amp;$W11))=7,MID(INDIRECT("'ADDITIONAL CAPACITY'!"&amp;"$B"&amp;$W11),4,1)=" ")),INDIRECT("'ADDITIONAL CAPACITY'!"&amp;"$C"&amp;$W11)='DATA SUMMARY'!$A$102)</f>
        <v>0</v>
      </c>
      <c r="CP11" s="193" t="b">
        <f ca="1">AND(LEFT(INDIRECT("'ADDITIONAL CAPACITY'!"&amp;"$B"&amp;$W11),2)="HU",OR(LEN(INDIRECT("'ADDITIONAL CAPACITY'!"&amp;"$B"&amp;$W11))=6,AND(LEN(INDIRECT("'ADDITIONAL CAPACITY'!"&amp;"$B"&amp;$W11))=7,MID(INDIRECT("'ADDITIONAL CAPACITY'!"&amp;"$B"&amp;$W11),4,1)=" ")),INDIRECT("'ADDITIONAL CAPACITY'!"&amp;"$C"&amp;$W11)='DATA SUMMARY'!$A$103)</f>
        <v>0</v>
      </c>
      <c r="CQ11" s="193" t="b">
        <f ca="1">AND(LEFT(INDIRECT("'ADDITIONAL CAPACITY'!"&amp;"$B"&amp;$W11),2)="HU",OR(LEN(INDIRECT("'ADDITIONAL CAPACITY'!"&amp;"$B"&amp;$W11))=6,AND(LEN(INDIRECT("'ADDITIONAL CAPACITY'!"&amp;"$B"&amp;$W11))=7,MID(INDIRECT("'ADDITIONAL CAPACITY'!"&amp;"$B"&amp;$W11),4,1)=" ")),INDIRECT("'ADDITIONAL CAPACITY'!"&amp;"$C"&amp;$W11)='DATA SUMMARY'!$A$104)</f>
        <v>0</v>
      </c>
      <c r="CR11" s="193" t="b">
        <f ca="1">AND(LEFT(INDIRECT("'ADDITIONAL CAPACITY'!"&amp;"$B"&amp;$W11),2)="HU",OR(LEN(INDIRECT("'ADDITIONAL CAPACITY'!"&amp;"$B"&amp;$W11))=6,AND(LEN(INDIRECT("'ADDITIONAL CAPACITY'!"&amp;"$B"&amp;$W11))=7,MID(INDIRECT("'ADDITIONAL CAPACITY'!"&amp;"$B"&amp;$W11),4,1)=" ")),INDIRECT("'ADDITIONAL CAPACITY'!"&amp;"$C"&amp;$W11)='DATA SUMMARY'!$A$105)</f>
        <v>0</v>
      </c>
      <c r="CS11" s="193" t="b">
        <f ca="1">AND(LEFT(INDIRECT("'ADDITIONAL CAPACITY'!"&amp;"$B"&amp;$W11),2)="HU",OR(LEN(INDIRECT("'ADDITIONAL CAPACITY'!"&amp;"$B"&amp;$W11))=6,AND(LEN(INDIRECT("'ADDITIONAL CAPACITY'!"&amp;"$B"&amp;$W11))=7,MID(INDIRECT("'ADDITIONAL CAPACITY'!"&amp;"$B"&amp;$W11),4,1)=" ")),INDIRECT("'ADDITIONAL CAPACITY'!"&amp;"$C"&amp;$W11)='DATA SUMMARY'!$A$106)</f>
        <v>0</v>
      </c>
      <c r="CT11" s="193" t="b">
        <f ca="1">AND(LEFT(INDIRECT("'ADDITIONAL CAPACITY'!"&amp;"$B"&amp;$W11),2)="HU",OR(LEN(INDIRECT("'ADDITIONAL CAPACITY'!"&amp;"$B"&amp;$W11))=6,AND(LEN(INDIRECT("'ADDITIONAL CAPACITY'!"&amp;"$B"&amp;$W11))=7,MID(INDIRECT("'ADDITIONAL CAPACITY'!"&amp;"$B"&amp;$W11),4,1)=" ")),INDIRECT("'ADDITIONAL CAPACITY'!"&amp;"$C"&amp;$W11)='DATA SUMMARY'!$A$107)</f>
        <v>0</v>
      </c>
      <c r="CU11" s="193" t="b">
        <f ca="1">AND(LEFT(INDIRECT("'ADDITIONAL CAPACITY'!"&amp;"$B"&amp;$W11),2)="HU",OR(LEN(INDIRECT("'ADDITIONAL CAPACITY'!"&amp;"$B"&amp;$W11))=6,AND(LEN(INDIRECT("'ADDITIONAL CAPACITY'!"&amp;"$B"&amp;$W11))=7,MID(INDIRECT("'ADDITIONAL CAPACITY'!"&amp;"$B"&amp;$W11),4,1)=" ")),INDIRECT("'ADDITIONAL CAPACITY'!"&amp;"$C"&amp;$W11)='DATA SUMMARY'!$A$108)</f>
        <v>0</v>
      </c>
    </row>
    <row r="12" spans="1:99" x14ac:dyDescent="0.3">
      <c r="A12" s="2" t="s">
        <v>142</v>
      </c>
      <c r="C12" s="2" t="s">
        <v>142</v>
      </c>
      <c r="H12" s="13"/>
      <c r="I12" s="2" t="s">
        <v>313</v>
      </c>
      <c r="J12" s="13"/>
      <c r="K12" s="2" t="s">
        <v>172</v>
      </c>
      <c r="O12" s="12" t="s">
        <v>149</v>
      </c>
      <c r="Q12" s="12" t="s">
        <v>149</v>
      </c>
      <c r="S12" s="2" t="s">
        <v>273</v>
      </c>
      <c r="V12" s="2">
        <v>14</v>
      </c>
      <c r="W12" s="2">
        <v>15</v>
      </c>
      <c r="X12" s="2">
        <v>17</v>
      </c>
      <c r="Y12" s="2">
        <v>28</v>
      </c>
      <c r="Z12" s="193" t="b">
        <f t="shared" ca="1" si="0"/>
        <v>0</v>
      </c>
      <c r="AA12" s="193" t="b">
        <f t="shared" ca="1" si="1"/>
        <v>0</v>
      </c>
      <c r="AB12" s="193" t="b">
        <f t="shared" ca="1" si="2"/>
        <v>0</v>
      </c>
      <c r="AC12" s="193" t="b">
        <f t="shared" ca="1" si="3"/>
        <v>0</v>
      </c>
      <c r="AD12" s="193" t="b">
        <f t="shared" ca="1" si="4"/>
        <v>0</v>
      </c>
      <c r="AE12" s="193" t="b">
        <f t="shared" ca="1" si="5"/>
        <v>0</v>
      </c>
      <c r="AF12" s="193" t="b">
        <f t="shared" ca="1" si="6"/>
        <v>0</v>
      </c>
      <c r="AG12" s="193" t="b">
        <f t="shared" ca="1" si="7"/>
        <v>0</v>
      </c>
      <c r="AH12" s="193" t="b">
        <f t="shared" ca="1" si="8"/>
        <v>0</v>
      </c>
      <c r="AI12" s="193" t="b">
        <f t="shared" ca="1" si="9"/>
        <v>0</v>
      </c>
      <c r="AJ12" s="193" t="b">
        <f t="shared" ca="1" si="10"/>
        <v>0</v>
      </c>
      <c r="AK12" s="193" t="b">
        <f t="shared" ca="1" si="11"/>
        <v>0</v>
      </c>
      <c r="AL12" s="193" t="b">
        <f t="shared" ca="1" si="12"/>
        <v>0</v>
      </c>
      <c r="AM12" s="193" t="b">
        <f t="shared" ca="1" si="13"/>
        <v>0</v>
      </c>
      <c r="AN12" s="193" t="b">
        <f t="shared" ca="1" si="14"/>
        <v>0</v>
      </c>
      <c r="AO12" s="193" t="b">
        <f t="shared" ca="1" si="15"/>
        <v>0</v>
      </c>
      <c r="AP12" s="193" t="b">
        <f t="shared" ca="1" si="16"/>
        <v>0</v>
      </c>
      <c r="AQ12" s="193" t="b">
        <f t="shared" ca="1" si="17"/>
        <v>0</v>
      </c>
      <c r="AR12" s="193" t="b">
        <f t="shared" ca="1" si="18"/>
        <v>0</v>
      </c>
      <c r="AS12" s="193" t="b">
        <f t="shared" ca="1" si="19"/>
        <v>0</v>
      </c>
      <c r="AT12" s="193" t="b">
        <f t="shared" ca="1" si="20"/>
        <v>0</v>
      </c>
      <c r="AU12" s="193" t="b">
        <f t="shared" ca="1" si="21"/>
        <v>0</v>
      </c>
      <c r="AV12" s="193" t="b">
        <f t="shared" ca="1" si="22"/>
        <v>0</v>
      </c>
      <c r="AW12" s="193" t="b">
        <f t="shared" ca="1" si="23"/>
        <v>0</v>
      </c>
      <c r="AX12" s="193" t="b">
        <f t="shared" ca="1" si="24"/>
        <v>0</v>
      </c>
      <c r="AY12" s="193" t="b">
        <f t="shared" ca="1" si="25"/>
        <v>0</v>
      </c>
      <c r="AZ12" s="193" t="b">
        <f t="shared" ca="1" si="26"/>
        <v>0</v>
      </c>
      <c r="BA12" s="193" t="b">
        <f t="shared" ca="1" si="27"/>
        <v>0</v>
      </c>
      <c r="BB12" s="193" t="b">
        <f t="shared" ca="1" si="28"/>
        <v>0</v>
      </c>
      <c r="BC12" s="193" t="b">
        <f t="shared" ca="1" si="29"/>
        <v>0</v>
      </c>
      <c r="BD12" s="193" t="b">
        <f t="shared" ca="1" si="30"/>
        <v>0</v>
      </c>
      <c r="BE12" s="193" t="b">
        <f t="shared" ca="1" si="31"/>
        <v>0</v>
      </c>
      <c r="BF12" s="193" t="b">
        <f t="shared" ca="1" si="32"/>
        <v>0</v>
      </c>
      <c r="BG12" s="193" t="b">
        <f t="shared" ca="1" si="33"/>
        <v>0</v>
      </c>
      <c r="BH12" s="193" t="b">
        <f t="shared" ca="1" si="34"/>
        <v>0</v>
      </c>
      <c r="BI12" s="193" t="b">
        <f t="shared" ca="1" si="35"/>
        <v>0</v>
      </c>
      <c r="BJ12" s="193" t="b">
        <f t="shared" ca="1" si="36"/>
        <v>0</v>
      </c>
      <c r="BK12" s="193" t="b">
        <f t="shared" ca="1" si="37"/>
        <v>0</v>
      </c>
      <c r="BL12" s="193" t="b">
        <f t="shared" ca="1" si="38"/>
        <v>0</v>
      </c>
      <c r="BM12" s="193" t="b">
        <f t="shared" ca="1" si="39"/>
        <v>0</v>
      </c>
      <c r="BN12" s="193" t="b">
        <f t="shared" ca="1" si="40"/>
        <v>0</v>
      </c>
      <c r="BO12" s="193" t="b">
        <f t="shared" ca="1" si="41"/>
        <v>0</v>
      </c>
      <c r="BP12" s="193" t="b">
        <f t="shared" ca="1" si="42"/>
        <v>0</v>
      </c>
      <c r="BQ12" s="193" t="b">
        <f t="shared" ca="1" si="43"/>
        <v>0</v>
      </c>
      <c r="BR12" s="193" t="b">
        <f t="shared" ca="1" si="44"/>
        <v>0</v>
      </c>
      <c r="BS12" s="193" t="b">
        <f t="shared" ca="1" si="45"/>
        <v>0</v>
      </c>
      <c r="BT12" s="193" t="b">
        <f t="shared" ca="1" si="46"/>
        <v>0</v>
      </c>
      <c r="BU12" s="193" t="b">
        <f t="shared" ca="1" si="47"/>
        <v>0</v>
      </c>
      <c r="BV12" s="193" t="b">
        <f t="shared" ca="1" si="48"/>
        <v>0</v>
      </c>
      <c r="BW12" s="193" t="b">
        <f ca="1">AND(LEFT(INDIRECT("'YOUR PEOPLE'!"&amp;"$B"&amp;$W12),2)="HU",OR(LEN(INDIRECT("'YOUR PEOPLE'!"&amp;"$B"&amp;$W12))=6,AND(LEN(INDIRECT("'YOUR PEOPLE'!"&amp;"$B"&amp;$W12))=7,MID(INDIRECT("'YOUR PEOPLE'!"&amp;"$B"&amp;$W12),4,1)=" ")),INDIRECT("'YOUR PEOPLE'!"&amp;"$C"&amp;$W12)='DATA SUMMARY'!$A$63)</f>
        <v>0</v>
      </c>
      <c r="BX12" s="193" t="b">
        <f ca="1">AND(LEFT(INDIRECT("'YOUR PEOPLE'!"&amp;"$B"&amp;$W12),2)="HU",OR(LEN(INDIRECT("'YOUR PEOPLE'!"&amp;"$B"&amp;$W12))=6,AND(LEN(INDIRECT("'YOUR PEOPLE'!"&amp;"$B"&amp;$W12))=7,MID(INDIRECT("'YOUR PEOPLE'!"&amp;"$B"&amp;$W12),4,1)=" ")),INDIRECT("'YOUR PEOPLE'!"&amp;"$C"&amp;$W12)='DATA SUMMARY'!$A$64)</f>
        <v>0</v>
      </c>
      <c r="BY12" s="193" t="b">
        <f ca="1">AND(LEFT(INDIRECT("'YOUR PEOPLE'!"&amp;"$B"&amp;$W12),2)="HU",OR(LEN(INDIRECT("'YOUR PEOPLE'!"&amp;"$B"&amp;$W12))=6,AND(LEN(INDIRECT("'YOUR PEOPLE'!"&amp;"$B"&amp;$W12))=7,MID(INDIRECT("'YOUR PEOPLE'!"&amp;"$B"&amp;$W12),4,1)=" ")),INDIRECT("'YOUR PEOPLE'!"&amp;"$C"&amp;$W12)='DATA SUMMARY'!$A$65)</f>
        <v>0</v>
      </c>
      <c r="BZ12" s="193" t="b">
        <f ca="1">AND(LEFT(INDIRECT("'YOUR PEOPLE'!"&amp;"$B"&amp;$W12),2)="HU",OR(LEN(INDIRECT("'YOUR PEOPLE'!"&amp;"$B"&amp;$W12))=6,AND(LEN(INDIRECT("'YOUR PEOPLE'!"&amp;"$B"&amp;$W12))=7,MID(INDIRECT("'YOUR PEOPLE'!"&amp;"$B"&amp;$W12),4,1)=" ")),INDIRECT("'YOUR PEOPLE'!"&amp;"$C"&amp;$W12)='DATA SUMMARY'!$A$66)</f>
        <v>0</v>
      </c>
      <c r="CA12" s="193" t="b">
        <f ca="1">AND(LEFT(INDIRECT("'YOUR PEOPLE'!"&amp;"$B"&amp;$W12),2)="HU",OR(LEN(INDIRECT("'YOUR PEOPLE'!"&amp;"$B"&amp;$W12))=6,AND(LEN(INDIRECT("'YOUR PEOPLE'!"&amp;"$B"&amp;$W12))=7,MID(INDIRECT("'YOUR PEOPLE'!"&amp;"$B"&amp;$W12),4,1)=" ")),INDIRECT("'YOUR PEOPLE'!"&amp;"$C"&amp;$W12)='DATA SUMMARY'!$A$67)</f>
        <v>0</v>
      </c>
      <c r="CB12" s="193" t="b">
        <f ca="1">AND(LEFT(INDIRECT("'YOUR PEOPLE'!"&amp;"$B"&amp;$W12),2)="HU",OR(LEN(INDIRECT("'YOUR PEOPLE'!"&amp;"$B"&amp;$W12))=6,AND(LEN(INDIRECT("'YOUR PEOPLE'!"&amp;"$B"&amp;$W12))=7,MID(INDIRECT("'YOUR PEOPLE'!"&amp;"$B"&amp;$W12),4,1)=" ")),INDIRECT("'YOUR PEOPLE'!"&amp;"$C"&amp;$W12)='DATA SUMMARY'!$A$68)</f>
        <v>0</v>
      </c>
      <c r="CC12" s="193" t="b">
        <f ca="1">AND(LEFT(INDIRECT("'YOUR PEOPLE'!"&amp;"$B"&amp;$W12),2)="HU",OR(LEN(INDIRECT("'YOUR PEOPLE'!"&amp;"$B"&amp;$W12))=6,AND(LEN(INDIRECT("'YOUR PEOPLE'!"&amp;"$B"&amp;$W12))=7,MID(INDIRECT("'YOUR PEOPLE'!"&amp;"$B"&amp;$W12),4,1)=" ")),INDIRECT("'YOUR PEOPLE'!"&amp;"$C"&amp;$W12)='DATA SUMMARY'!$A$69)</f>
        <v>0</v>
      </c>
      <c r="CD12" s="193" t="b">
        <f ca="1">AND(LEFT(INDIRECT("'YOUR PEOPLE'!"&amp;"$B"&amp;$W12),2)="HU",OR(LEN(INDIRECT("'YOUR PEOPLE'!"&amp;"$B"&amp;$W12))=6,AND(LEN(INDIRECT("'YOUR PEOPLE'!"&amp;"$B"&amp;$W12))=7,MID(INDIRECT("'YOUR PEOPLE'!"&amp;"$B"&amp;$W12),4,1)=" ")),INDIRECT("'YOUR PEOPLE'!"&amp;"$C"&amp;$W12)='DATA SUMMARY'!$A$70)</f>
        <v>0</v>
      </c>
      <c r="CE12" s="193" t="b">
        <f ca="1">AND(LEFT(INDIRECT("'YOUR PEOPLE'!"&amp;"$B"&amp;$W12),2)="HU",OR(LEN(INDIRECT("'YOUR PEOPLE'!"&amp;"$B"&amp;$W12))=6,AND(LEN(INDIRECT("'YOUR PEOPLE'!"&amp;"$B"&amp;$W12))=7,MID(INDIRECT("'YOUR PEOPLE'!"&amp;"$B"&amp;$W12),4,1)=" ")),INDIRECT("'YOUR PEOPLE'!"&amp;"$C"&amp;$W12)='DATA SUMMARY'!$A$71)</f>
        <v>0</v>
      </c>
      <c r="CF12" s="193" t="b">
        <f ca="1">AND(LEFT(INDIRECT("'YOUR PEOPLE'!"&amp;"$B"&amp;$W12),2)="HU",OR(LEN(INDIRECT("'YOUR PEOPLE'!"&amp;"$B"&amp;$W12))=6,AND(LEN(INDIRECT("'YOUR PEOPLE'!"&amp;"$B"&amp;$W12))=7,MID(INDIRECT("'YOUR PEOPLE'!"&amp;"$B"&amp;$W12),4,1)=" ")),INDIRECT("'YOUR PEOPLE'!"&amp;"$C"&amp;$W12)='DATA SUMMARY'!$A$72)</f>
        <v>0</v>
      </c>
      <c r="CG12" s="193" t="b">
        <f ca="1">AND(LEFT(INDIRECT("'YOUR PEOPLE'!"&amp;"$B"&amp;$W12),2)="HU",OR(LEN(INDIRECT("'YOUR PEOPLE'!"&amp;"$B"&amp;$W12))=6,AND(LEN(INDIRECT("'YOUR PEOPLE'!"&amp;"$B"&amp;$W12))=7,MID(INDIRECT("'YOUR PEOPLE'!"&amp;"$B"&amp;$W12),4,1)=" ")),INDIRECT("'YOUR PEOPLE'!"&amp;"$C"&amp;$W12)='DATA SUMMARY'!$A$73)</f>
        <v>0</v>
      </c>
      <c r="CH12" s="193" t="b">
        <f ca="1">AND(LEFT(INDIRECT("'YOUR PEOPLE'!"&amp;"$B"&amp;$W12),2)="HU",OR(LEN(INDIRECT("'YOUR PEOPLE'!"&amp;"$B"&amp;$W12))=6,AND(LEN(INDIRECT("'YOUR PEOPLE'!"&amp;"$B"&amp;$W12))=7,MID(INDIRECT("'YOUR PEOPLE'!"&amp;"$B"&amp;$W12),4,1)=" ")),INDIRECT("'YOUR PEOPLE'!"&amp;"$C"&amp;$W12)='DATA SUMMARY'!$A$74)</f>
        <v>0</v>
      </c>
      <c r="CI12" s="193" t="b">
        <f ca="1">AND(LEFT(INDIRECT("'YOUR PEOPLE'!"&amp;"$B"&amp;$W12),2)="HU",OR(LEN(INDIRECT("'YOUR PEOPLE'!"&amp;"$B"&amp;$W12))=6,AND(LEN(INDIRECT("'YOUR PEOPLE'!"&amp;"$B"&amp;$W12))=7,MID(INDIRECT("'YOUR PEOPLE'!"&amp;"$B"&amp;$W12),4,1)=" ")),INDIRECT("'YOUR PEOPLE'!"&amp;"$C"&amp;$W12)='DATA SUMMARY'!$A$75)</f>
        <v>0</v>
      </c>
      <c r="CJ12" s="193" t="b">
        <f ca="1">AND(LEFT(INDIRECT("'YOUR PEOPLE'!"&amp;"$B"&amp;$W12),2)="HU",OR(LEN(INDIRECT("'YOUR PEOPLE'!"&amp;"$B"&amp;$W12))=6,AND(LEN(INDIRECT("'YOUR PEOPLE'!"&amp;"$B"&amp;$W12))=7,MID(INDIRECT("'YOUR PEOPLE'!"&amp;"$B"&amp;$W12),4,1)=" ")),INDIRECT("'YOUR PEOPLE'!"&amp;"$C"&amp;$W12)='DATA SUMMARY'!$A$76)</f>
        <v>0</v>
      </c>
      <c r="CK12" s="193" t="b">
        <f ca="1">AND(LEFT(INDIRECT("'YOUR PEOPLE'!"&amp;"$B"&amp;$W12),2)="HU",OR(LEN(INDIRECT("'YOUR PEOPLE'!"&amp;"$B"&amp;$W12))=6,AND(LEN(INDIRECT("'YOUR PEOPLE'!"&amp;"$B"&amp;$W12))=7,MID(INDIRECT("'YOUR PEOPLE'!"&amp;"$B"&amp;$W12),4,1)=" ")),INDIRECT("'YOUR PEOPLE'!"&amp;"$C"&amp;$W12)='DATA SUMMARY'!$A$77)</f>
        <v>0</v>
      </c>
      <c r="CL12" s="193" t="b">
        <f ca="1">AND(LEFT(INDIRECT("'YOUR PEOPLE'!"&amp;"$B"&amp;$W12),2)="HU",OR(LEN(INDIRECT("'YOUR PEOPLE'!"&amp;"$B"&amp;$W12))=6,AND(LEN(INDIRECT("'YOUR PEOPLE'!"&amp;"$B"&amp;$W12))=7,MID(INDIRECT("'YOUR PEOPLE'!"&amp;"$B"&amp;$W12),4,1)=" ")),INDIRECT("'YOUR PEOPLE'!"&amp;"$C"&amp;$W12)='DATA SUMMARY'!$A$78)</f>
        <v>0</v>
      </c>
      <c r="CM12" s="193" t="b">
        <f ca="1">AND(LEFT(INDIRECT("'YOUR PEOPLE'!"&amp;"$B"&amp;$W12),2)="HU",OR(LEN(INDIRECT("'YOUR PEOPLE'!"&amp;"$B"&amp;$W12))=6,AND(LEN(INDIRECT("'YOUR PEOPLE'!"&amp;"$B"&amp;$W12))=7,MID(INDIRECT("'YOUR PEOPLE'!"&amp;"$B"&amp;$W12),4,1)=" ")),INDIRECT("'YOUR PEOPLE'!"&amp;"$C"&amp;$W12)='DATA SUMMARY'!$A$79)</f>
        <v>0</v>
      </c>
      <c r="CN12" s="193" t="b">
        <f ca="1">AND(LEFT(INDIRECT("'ADDITIONAL CAPACITY'!"&amp;"$B"&amp;$W12),2)="HU",OR(LEN(INDIRECT("'ADDITIONAL CAPACITY'!"&amp;"$B"&amp;$W12))=6,AND(LEN(INDIRECT("'ADDITIONAL CAPACITY'!"&amp;"$B"&amp;$W12))=7,MID(INDIRECT("'ADDITIONAL CAPACITY'!"&amp;"$B"&amp;$W12),4,1)=" ")),INDIRECT("'ADDITIONAL CAPACITY'!"&amp;"$C"&amp;$W12)='DATA SUMMARY'!$A$101)</f>
        <v>0</v>
      </c>
      <c r="CO12" s="193" t="b">
        <f ca="1">AND(LEFT(INDIRECT("'ADDITIONAL CAPACITY'!"&amp;"$B"&amp;$W12),2)="HU",OR(LEN(INDIRECT("'ADDITIONAL CAPACITY'!"&amp;"$B"&amp;$W12))=6,AND(LEN(INDIRECT("'ADDITIONAL CAPACITY'!"&amp;"$B"&amp;$W12))=7,MID(INDIRECT("'ADDITIONAL CAPACITY'!"&amp;"$B"&amp;$W12),4,1)=" ")),INDIRECT("'ADDITIONAL CAPACITY'!"&amp;"$C"&amp;$W12)='DATA SUMMARY'!$A$102)</f>
        <v>0</v>
      </c>
      <c r="CP12" s="193" t="b">
        <f ca="1">AND(LEFT(INDIRECT("'ADDITIONAL CAPACITY'!"&amp;"$B"&amp;$W12),2)="HU",OR(LEN(INDIRECT("'ADDITIONAL CAPACITY'!"&amp;"$B"&amp;$W12))=6,AND(LEN(INDIRECT("'ADDITIONAL CAPACITY'!"&amp;"$B"&amp;$W12))=7,MID(INDIRECT("'ADDITIONAL CAPACITY'!"&amp;"$B"&amp;$W12),4,1)=" ")),INDIRECT("'ADDITIONAL CAPACITY'!"&amp;"$C"&amp;$W12)='DATA SUMMARY'!$A$103)</f>
        <v>0</v>
      </c>
      <c r="CQ12" s="193" t="b">
        <f ca="1">AND(LEFT(INDIRECT("'ADDITIONAL CAPACITY'!"&amp;"$B"&amp;$W12),2)="HU",OR(LEN(INDIRECT("'ADDITIONAL CAPACITY'!"&amp;"$B"&amp;$W12))=6,AND(LEN(INDIRECT("'ADDITIONAL CAPACITY'!"&amp;"$B"&amp;$W12))=7,MID(INDIRECT("'ADDITIONAL CAPACITY'!"&amp;"$B"&amp;$W12),4,1)=" ")),INDIRECT("'ADDITIONAL CAPACITY'!"&amp;"$C"&amp;$W12)='DATA SUMMARY'!$A$104)</f>
        <v>0</v>
      </c>
      <c r="CR12" s="193" t="b">
        <f ca="1">AND(LEFT(INDIRECT("'ADDITIONAL CAPACITY'!"&amp;"$B"&amp;$W12),2)="HU",OR(LEN(INDIRECT("'ADDITIONAL CAPACITY'!"&amp;"$B"&amp;$W12))=6,AND(LEN(INDIRECT("'ADDITIONAL CAPACITY'!"&amp;"$B"&amp;$W12))=7,MID(INDIRECT("'ADDITIONAL CAPACITY'!"&amp;"$B"&amp;$W12),4,1)=" ")),INDIRECT("'ADDITIONAL CAPACITY'!"&amp;"$C"&amp;$W12)='DATA SUMMARY'!$A$105)</f>
        <v>0</v>
      </c>
      <c r="CS12" s="193" t="b">
        <f ca="1">AND(LEFT(INDIRECT("'ADDITIONAL CAPACITY'!"&amp;"$B"&amp;$W12),2)="HU",OR(LEN(INDIRECT("'ADDITIONAL CAPACITY'!"&amp;"$B"&amp;$W12))=6,AND(LEN(INDIRECT("'ADDITIONAL CAPACITY'!"&amp;"$B"&amp;$W12))=7,MID(INDIRECT("'ADDITIONAL CAPACITY'!"&amp;"$B"&amp;$W12),4,1)=" ")),INDIRECT("'ADDITIONAL CAPACITY'!"&amp;"$C"&amp;$W12)='DATA SUMMARY'!$A$106)</f>
        <v>0</v>
      </c>
      <c r="CT12" s="193" t="b">
        <f ca="1">AND(LEFT(INDIRECT("'ADDITIONAL CAPACITY'!"&amp;"$B"&amp;$W12),2)="HU",OR(LEN(INDIRECT("'ADDITIONAL CAPACITY'!"&amp;"$B"&amp;$W12))=6,AND(LEN(INDIRECT("'ADDITIONAL CAPACITY'!"&amp;"$B"&amp;$W12))=7,MID(INDIRECT("'ADDITIONAL CAPACITY'!"&amp;"$B"&amp;$W12),4,1)=" ")),INDIRECT("'ADDITIONAL CAPACITY'!"&amp;"$C"&amp;$W12)='DATA SUMMARY'!$A$107)</f>
        <v>0</v>
      </c>
      <c r="CU12" s="193" t="b">
        <f ca="1">AND(LEFT(INDIRECT("'ADDITIONAL CAPACITY'!"&amp;"$B"&amp;$W12),2)="HU",OR(LEN(INDIRECT("'ADDITIONAL CAPACITY'!"&amp;"$B"&amp;$W12))=6,AND(LEN(INDIRECT("'ADDITIONAL CAPACITY'!"&amp;"$B"&amp;$W12))=7,MID(INDIRECT("'ADDITIONAL CAPACITY'!"&amp;"$B"&amp;$W12),4,1)=" ")),INDIRECT("'ADDITIONAL CAPACITY'!"&amp;"$C"&amp;$W12)='DATA SUMMARY'!$A$108)</f>
        <v>0</v>
      </c>
    </row>
    <row r="13" spans="1:99" x14ac:dyDescent="0.3">
      <c r="E13" s="13" t="s">
        <v>447</v>
      </c>
      <c r="G13" s="13" t="s">
        <v>444</v>
      </c>
      <c r="K13" s="2" t="s">
        <v>175</v>
      </c>
      <c r="M13" s="13" t="s">
        <v>448</v>
      </c>
      <c r="O13" s="12" t="s">
        <v>152</v>
      </c>
      <c r="Q13" s="12" t="s">
        <v>152</v>
      </c>
      <c r="S13" s="2" t="s">
        <v>274</v>
      </c>
      <c r="V13" s="2">
        <v>15</v>
      </c>
      <c r="W13" s="2">
        <v>16</v>
      </c>
      <c r="X13" s="2">
        <v>18</v>
      </c>
      <c r="Y13" s="2">
        <v>29</v>
      </c>
      <c r="Z13" s="193" t="b">
        <f t="shared" ca="1" si="0"/>
        <v>0</v>
      </c>
      <c r="AA13" s="193" t="b">
        <f t="shared" ca="1" si="1"/>
        <v>0</v>
      </c>
      <c r="AB13" s="193" t="b">
        <f t="shared" ca="1" si="2"/>
        <v>0</v>
      </c>
      <c r="AC13" s="193" t="b">
        <f t="shared" ca="1" si="3"/>
        <v>0</v>
      </c>
      <c r="AD13" s="193" t="b">
        <f t="shared" ca="1" si="4"/>
        <v>0</v>
      </c>
      <c r="AE13" s="193" t="b">
        <f t="shared" ca="1" si="5"/>
        <v>0</v>
      </c>
      <c r="AF13" s="193" t="b">
        <f t="shared" ca="1" si="6"/>
        <v>0</v>
      </c>
      <c r="AG13" s="193" t="b">
        <f t="shared" ca="1" si="7"/>
        <v>0</v>
      </c>
      <c r="AH13" s="193" t="b">
        <f t="shared" ca="1" si="8"/>
        <v>0</v>
      </c>
      <c r="AI13" s="193" t="b">
        <f t="shared" ca="1" si="9"/>
        <v>0</v>
      </c>
      <c r="AJ13" s="193" t="b">
        <f t="shared" ca="1" si="10"/>
        <v>0</v>
      </c>
      <c r="AK13" s="193" t="b">
        <f t="shared" ca="1" si="11"/>
        <v>0</v>
      </c>
      <c r="AL13" s="193" t="b">
        <f t="shared" ca="1" si="12"/>
        <v>0</v>
      </c>
      <c r="AM13" s="193" t="b">
        <f t="shared" ca="1" si="13"/>
        <v>0</v>
      </c>
      <c r="AN13" s="193" t="b">
        <f t="shared" ca="1" si="14"/>
        <v>0</v>
      </c>
      <c r="AO13" s="193" t="b">
        <f t="shared" ca="1" si="15"/>
        <v>0</v>
      </c>
      <c r="AP13" s="193" t="b">
        <f t="shared" ca="1" si="16"/>
        <v>0</v>
      </c>
      <c r="AQ13" s="193" t="b">
        <f t="shared" ca="1" si="17"/>
        <v>0</v>
      </c>
      <c r="AR13" s="193" t="b">
        <f t="shared" ca="1" si="18"/>
        <v>0</v>
      </c>
      <c r="AS13" s="193" t="b">
        <f t="shared" ca="1" si="19"/>
        <v>0</v>
      </c>
      <c r="AT13" s="193" t="b">
        <f t="shared" ca="1" si="20"/>
        <v>0</v>
      </c>
      <c r="AU13" s="193" t="b">
        <f t="shared" ca="1" si="21"/>
        <v>0</v>
      </c>
      <c r="AV13" s="193" t="b">
        <f t="shared" ca="1" si="22"/>
        <v>0</v>
      </c>
      <c r="AW13" s="193" t="b">
        <f t="shared" ca="1" si="23"/>
        <v>0</v>
      </c>
      <c r="AX13" s="193" t="b">
        <f t="shared" ca="1" si="24"/>
        <v>0</v>
      </c>
      <c r="AY13" s="193" t="b">
        <f t="shared" ca="1" si="25"/>
        <v>0</v>
      </c>
      <c r="AZ13" s="193" t="b">
        <f t="shared" ca="1" si="26"/>
        <v>0</v>
      </c>
      <c r="BA13" s="193" t="b">
        <f t="shared" ca="1" si="27"/>
        <v>0</v>
      </c>
      <c r="BB13" s="193" t="b">
        <f t="shared" ca="1" si="28"/>
        <v>0</v>
      </c>
      <c r="BC13" s="193" t="b">
        <f t="shared" ca="1" si="29"/>
        <v>0</v>
      </c>
      <c r="BD13" s="193" t="b">
        <f t="shared" ca="1" si="30"/>
        <v>0</v>
      </c>
      <c r="BE13" s="193" t="b">
        <f t="shared" ca="1" si="31"/>
        <v>0</v>
      </c>
      <c r="BF13" s="193" t="b">
        <f t="shared" ca="1" si="32"/>
        <v>0</v>
      </c>
      <c r="BG13" s="193" t="b">
        <f t="shared" ca="1" si="33"/>
        <v>0</v>
      </c>
      <c r="BH13" s="193" t="b">
        <f t="shared" ca="1" si="34"/>
        <v>0</v>
      </c>
      <c r="BI13" s="193" t="b">
        <f t="shared" ca="1" si="35"/>
        <v>0</v>
      </c>
      <c r="BJ13" s="193" t="b">
        <f t="shared" ca="1" si="36"/>
        <v>0</v>
      </c>
      <c r="BK13" s="193" t="b">
        <f t="shared" ca="1" si="37"/>
        <v>0</v>
      </c>
      <c r="BL13" s="193" t="b">
        <f t="shared" ca="1" si="38"/>
        <v>0</v>
      </c>
      <c r="BM13" s="193" t="b">
        <f t="shared" ca="1" si="39"/>
        <v>0</v>
      </c>
      <c r="BN13" s="193" t="b">
        <f t="shared" ca="1" si="40"/>
        <v>0</v>
      </c>
      <c r="BO13" s="193" t="b">
        <f t="shared" ca="1" si="41"/>
        <v>0</v>
      </c>
      <c r="BP13" s="193" t="b">
        <f t="shared" ca="1" si="42"/>
        <v>0</v>
      </c>
      <c r="BQ13" s="193" t="b">
        <f t="shared" ca="1" si="43"/>
        <v>0</v>
      </c>
      <c r="BR13" s="193" t="b">
        <f t="shared" ca="1" si="44"/>
        <v>0</v>
      </c>
      <c r="BS13" s="193" t="b">
        <f t="shared" ca="1" si="45"/>
        <v>0</v>
      </c>
      <c r="BT13" s="193" t="b">
        <f t="shared" ca="1" si="46"/>
        <v>0</v>
      </c>
      <c r="BU13" s="193" t="b">
        <f t="shared" ca="1" si="47"/>
        <v>0</v>
      </c>
      <c r="BV13" s="193" t="b">
        <f t="shared" ca="1" si="48"/>
        <v>0</v>
      </c>
      <c r="BW13" s="193" t="b">
        <f ca="1">AND(LEFT(INDIRECT("'YOUR PEOPLE'!"&amp;"$B"&amp;$W13),2)="HU",OR(LEN(INDIRECT("'YOUR PEOPLE'!"&amp;"$B"&amp;$W13))=6,AND(LEN(INDIRECT("'YOUR PEOPLE'!"&amp;"$B"&amp;$W13))=7,MID(INDIRECT("'YOUR PEOPLE'!"&amp;"$B"&amp;$W13),4,1)=" ")),INDIRECT("'YOUR PEOPLE'!"&amp;"$C"&amp;$W13)='DATA SUMMARY'!$A$63)</f>
        <v>0</v>
      </c>
      <c r="BX13" s="193" t="b">
        <f ca="1">AND(LEFT(INDIRECT("'YOUR PEOPLE'!"&amp;"$B"&amp;$W13),2)="HU",OR(LEN(INDIRECT("'YOUR PEOPLE'!"&amp;"$B"&amp;$W13))=6,AND(LEN(INDIRECT("'YOUR PEOPLE'!"&amp;"$B"&amp;$W13))=7,MID(INDIRECT("'YOUR PEOPLE'!"&amp;"$B"&amp;$W13),4,1)=" ")),INDIRECT("'YOUR PEOPLE'!"&amp;"$C"&amp;$W13)='DATA SUMMARY'!$A$64)</f>
        <v>0</v>
      </c>
      <c r="BY13" s="193" t="b">
        <f ca="1">AND(LEFT(INDIRECT("'YOUR PEOPLE'!"&amp;"$B"&amp;$W13),2)="HU",OR(LEN(INDIRECT("'YOUR PEOPLE'!"&amp;"$B"&amp;$W13))=6,AND(LEN(INDIRECT("'YOUR PEOPLE'!"&amp;"$B"&amp;$W13))=7,MID(INDIRECT("'YOUR PEOPLE'!"&amp;"$B"&amp;$W13),4,1)=" ")),INDIRECT("'YOUR PEOPLE'!"&amp;"$C"&amp;$W13)='DATA SUMMARY'!$A$65)</f>
        <v>0</v>
      </c>
      <c r="BZ13" s="193" t="b">
        <f ca="1">AND(LEFT(INDIRECT("'YOUR PEOPLE'!"&amp;"$B"&amp;$W13),2)="HU",OR(LEN(INDIRECT("'YOUR PEOPLE'!"&amp;"$B"&amp;$W13))=6,AND(LEN(INDIRECT("'YOUR PEOPLE'!"&amp;"$B"&amp;$W13))=7,MID(INDIRECT("'YOUR PEOPLE'!"&amp;"$B"&amp;$W13),4,1)=" ")),INDIRECT("'YOUR PEOPLE'!"&amp;"$C"&amp;$W13)='DATA SUMMARY'!$A$66)</f>
        <v>0</v>
      </c>
      <c r="CA13" s="193" t="b">
        <f ca="1">AND(LEFT(INDIRECT("'YOUR PEOPLE'!"&amp;"$B"&amp;$W13),2)="HU",OR(LEN(INDIRECT("'YOUR PEOPLE'!"&amp;"$B"&amp;$W13))=6,AND(LEN(INDIRECT("'YOUR PEOPLE'!"&amp;"$B"&amp;$W13))=7,MID(INDIRECT("'YOUR PEOPLE'!"&amp;"$B"&amp;$W13),4,1)=" ")),INDIRECT("'YOUR PEOPLE'!"&amp;"$C"&amp;$W13)='DATA SUMMARY'!$A$67)</f>
        <v>0</v>
      </c>
      <c r="CB13" s="193" t="b">
        <f ca="1">AND(LEFT(INDIRECT("'YOUR PEOPLE'!"&amp;"$B"&amp;$W13),2)="HU",OR(LEN(INDIRECT("'YOUR PEOPLE'!"&amp;"$B"&amp;$W13))=6,AND(LEN(INDIRECT("'YOUR PEOPLE'!"&amp;"$B"&amp;$W13))=7,MID(INDIRECT("'YOUR PEOPLE'!"&amp;"$B"&amp;$W13),4,1)=" ")),INDIRECT("'YOUR PEOPLE'!"&amp;"$C"&amp;$W13)='DATA SUMMARY'!$A$68)</f>
        <v>0</v>
      </c>
      <c r="CC13" s="193" t="b">
        <f ca="1">AND(LEFT(INDIRECT("'YOUR PEOPLE'!"&amp;"$B"&amp;$W13),2)="HU",OR(LEN(INDIRECT("'YOUR PEOPLE'!"&amp;"$B"&amp;$W13))=6,AND(LEN(INDIRECT("'YOUR PEOPLE'!"&amp;"$B"&amp;$W13))=7,MID(INDIRECT("'YOUR PEOPLE'!"&amp;"$B"&amp;$W13),4,1)=" ")),INDIRECT("'YOUR PEOPLE'!"&amp;"$C"&amp;$W13)='DATA SUMMARY'!$A$69)</f>
        <v>0</v>
      </c>
      <c r="CD13" s="193" t="b">
        <f ca="1">AND(LEFT(INDIRECT("'YOUR PEOPLE'!"&amp;"$B"&amp;$W13),2)="HU",OR(LEN(INDIRECT("'YOUR PEOPLE'!"&amp;"$B"&amp;$W13))=6,AND(LEN(INDIRECT("'YOUR PEOPLE'!"&amp;"$B"&amp;$W13))=7,MID(INDIRECT("'YOUR PEOPLE'!"&amp;"$B"&amp;$W13),4,1)=" ")),INDIRECT("'YOUR PEOPLE'!"&amp;"$C"&amp;$W13)='DATA SUMMARY'!$A$70)</f>
        <v>0</v>
      </c>
      <c r="CE13" s="193" t="b">
        <f ca="1">AND(LEFT(INDIRECT("'YOUR PEOPLE'!"&amp;"$B"&amp;$W13),2)="HU",OR(LEN(INDIRECT("'YOUR PEOPLE'!"&amp;"$B"&amp;$W13))=6,AND(LEN(INDIRECT("'YOUR PEOPLE'!"&amp;"$B"&amp;$W13))=7,MID(INDIRECT("'YOUR PEOPLE'!"&amp;"$B"&amp;$W13),4,1)=" ")),INDIRECT("'YOUR PEOPLE'!"&amp;"$C"&amp;$W13)='DATA SUMMARY'!$A$71)</f>
        <v>0</v>
      </c>
      <c r="CF13" s="193" t="b">
        <f ca="1">AND(LEFT(INDIRECT("'YOUR PEOPLE'!"&amp;"$B"&amp;$W13),2)="HU",OR(LEN(INDIRECT("'YOUR PEOPLE'!"&amp;"$B"&amp;$W13))=6,AND(LEN(INDIRECT("'YOUR PEOPLE'!"&amp;"$B"&amp;$W13))=7,MID(INDIRECT("'YOUR PEOPLE'!"&amp;"$B"&amp;$W13),4,1)=" ")),INDIRECT("'YOUR PEOPLE'!"&amp;"$C"&amp;$W13)='DATA SUMMARY'!$A$72)</f>
        <v>0</v>
      </c>
      <c r="CG13" s="193" t="b">
        <f ca="1">AND(LEFT(INDIRECT("'YOUR PEOPLE'!"&amp;"$B"&amp;$W13),2)="HU",OR(LEN(INDIRECT("'YOUR PEOPLE'!"&amp;"$B"&amp;$W13))=6,AND(LEN(INDIRECT("'YOUR PEOPLE'!"&amp;"$B"&amp;$W13))=7,MID(INDIRECT("'YOUR PEOPLE'!"&amp;"$B"&amp;$W13),4,1)=" ")),INDIRECT("'YOUR PEOPLE'!"&amp;"$C"&amp;$W13)='DATA SUMMARY'!$A$73)</f>
        <v>0</v>
      </c>
      <c r="CH13" s="193" t="b">
        <f ca="1">AND(LEFT(INDIRECT("'YOUR PEOPLE'!"&amp;"$B"&amp;$W13),2)="HU",OR(LEN(INDIRECT("'YOUR PEOPLE'!"&amp;"$B"&amp;$W13))=6,AND(LEN(INDIRECT("'YOUR PEOPLE'!"&amp;"$B"&amp;$W13))=7,MID(INDIRECT("'YOUR PEOPLE'!"&amp;"$B"&amp;$W13),4,1)=" ")),INDIRECT("'YOUR PEOPLE'!"&amp;"$C"&amp;$W13)='DATA SUMMARY'!$A$74)</f>
        <v>0</v>
      </c>
      <c r="CI13" s="193" t="b">
        <f ca="1">AND(LEFT(INDIRECT("'YOUR PEOPLE'!"&amp;"$B"&amp;$W13),2)="HU",OR(LEN(INDIRECT("'YOUR PEOPLE'!"&amp;"$B"&amp;$W13))=6,AND(LEN(INDIRECT("'YOUR PEOPLE'!"&amp;"$B"&amp;$W13))=7,MID(INDIRECT("'YOUR PEOPLE'!"&amp;"$B"&amp;$W13),4,1)=" ")),INDIRECT("'YOUR PEOPLE'!"&amp;"$C"&amp;$W13)='DATA SUMMARY'!$A$75)</f>
        <v>0</v>
      </c>
      <c r="CJ13" s="193" t="b">
        <f ca="1">AND(LEFT(INDIRECT("'YOUR PEOPLE'!"&amp;"$B"&amp;$W13),2)="HU",OR(LEN(INDIRECT("'YOUR PEOPLE'!"&amp;"$B"&amp;$W13))=6,AND(LEN(INDIRECT("'YOUR PEOPLE'!"&amp;"$B"&amp;$W13))=7,MID(INDIRECT("'YOUR PEOPLE'!"&amp;"$B"&amp;$W13),4,1)=" ")),INDIRECT("'YOUR PEOPLE'!"&amp;"$C"&amp;$W13)='DATA SUMMARY'!$A$76)</f>
        <v>0</v>
      </c>
      <c r="CK13" s="193" t="b">
        <f ca="1">AND(LEFT(INDIRECT("'YOUR PEOPLE'!"&amp;"$B"&amp;$W13),2)="HU",OR(LEN(INDIRECT("'YOUR PEOPLE'!"&amp;"$B"&amp;$W13))=6,AND(LEN(INDIRECT("'YOUR PEOPLE'!"&amp;"$B"&amp;$W13))=7,MID(INDIRECT("'YOUR PEOPLE'!"&amp;"$B"&amp;$W13),4,1)=" ")),INDIRECT("'YOUR PEOPLE'!"&amp;"$C"&amp;$W13)='DATA SUMMARY'!$A$77)</f>
        <v>0</v>
      </c>
      <c r="CL13" s="193" t="b">
        <f ca="1">AND(LEFT(INDIRECT("'YOUR PEOPLE'!"&amp;"$B"&amp;$W13),2)="HU",OR(LEN(INDIRECT("'YOUR PEOPLE'!"&amp;"$B"&amp;$W13))=6,AND(LEN(INDIRECT("'YOUR PEOPLE'!"&amp;"$B"&amp;$W13))=7,MID(INDIRECT("'YOUR PEOPLE'!"&amp;"$B"&amp;$W13),4,1)=" ")),INDIRECT("'YOUR PEOPLE'!"&amp;"$C"&amp;$W13)='DATA SUMMARY'!$A$78)</f>
        <v>0</v>
      </c>
      <c r="CM13" s="193" t="b">
        <f ca="1">AND(LEFT(INDIRECT("'YOUR PEOPLE'!"&amp;"$B"&amp;$W13),2)="HU",OR(LEN(INDIRECT("'YOUR PEOPLE'!"&amp;"$B"&amp;$W13))=6,AND(LEN(INDIRECT("'YOUR PEOPLE'!"&amp;"$B"&amp;$W13))=7,MID(INDIRECT("'YOUR PEOPLE'!"&amp;"$B"&amp;$W13),4,1)=" ")),INDIRECT("'YOUR PEOPLE'!"&amp;"$C"&amp;$W13)='DATA SUMMARY'!$A$79)</f>
        <v>0</v>
      </c>
      <c r="CN13" s="193" t="b">
        <f ca="1">AND(LEFT(INDIRECT("'ADDITIONAL CAPACITY'!"&amp;"$B"&amp;$W13),2)="HU",OR(LEN(INDIRECT("'ADDITIONAL CAPACITY'!"&amp;"$B"&amp;$W13))=6,AND(LEN(INDIRECT("'ADDITIONAL CAPACITY'!"&amp;"$B"&amp;$W13))=7,MID(INDIRECT("'ADDITIONAL CAPACITY'!"&amp;"$B"&amp;$W13),4,1)=" ")),INDIRECT("'ADDITIONAL CAPACITY'!"&amp;"$C"&amp;$W13)='DATA SUMMARY'!$A$101)</f>
        <v>0</v>
      </c>
      <c r="CO13" s="193" t="b">
        <f ca="1">AND(LEFT(INDIRECT("'ADDITIONAL CAPACITY'!"&amp;"$B"&amp;$W13),2)="HU",OR(LEN(INDIRECT("'ADDITIONAL CAPACITY'!"&amp;"$B"&amp;$W13))=6,AND(LEN(INDIRECT("'ADDITIONAL CAPACITY'!"&amp;"$B"&amp;$W13))=7,MID(INDIRECT("'ADDITIONAL CAPACITY'!"&amp;"$B"&amp;$W13),4,1)=" ")),INDIRECT("'ADDITIONAL CAPACITY'!"&amp;"$C"&amp;$W13)='DATA SUMMARY'!$A$102)</f>
        <v>0</v>
      </c>
      <c r="CP13" s="193" t="b">
        <f ca="1">AND(LEFT(INDIRECT("'ADDITIONAL CAPACITY'!"&amp;"$B"&amp;$W13),2)="HU",OR(LEN(INDIRECT("'ADDITIONAL CAPACITY'!"&amp;"$B"&amp;$W13))=6,AND(LEN(INDIRECT("'ADDITIONAL CAPACITY'!"&amp;"$B"&amp;$W13))=7,MID(INDIRECT("'ADDITIONAL CAPACITY'!"&amp;"$B"&amp;$W13),4,1)=" ")),INDIRECT("'ADDITIONAL CAPACITY'!"&amp;"$C"&amp;$W13)='DATA SUMMARY'!$A$103)</f>
        <v>0</v>
      </c>
      <c r="CQ13" s="193" t="b">
        <f ca="1">AND(LEFT(INDIRECT("'ADDITIONAL CAPACITY'!"&amp;"$B"&amp;$W13),2)="HU",OR(LEN(INDIRECT("'ADDITIONAL CAPACITY'!"&amp;"$B"&amp;$W13))=6,AND(LEN(INDIRECT("'ADDITIONAL CAPACITY'!"&amp;"$B"&amp;$W13))=7,MID(INDIRECT("'ADDITIONAL CAPACITY'!"&amp;"$B"&amp;$W13),4,1)=" ")),INDIRECT("'ADDITIONAL CAPACITY'!"&amp;"$C"&amp;$W13)='DATA SUMMARY'!$A$104)</f>
        <v>0</v>
      </c>
      <c r="CR13" s="193" t="b">
        <f ca="1">AND(LEFT(INDIRECT("'ADDITIONAL CAPACITY'!"&amp;"$B"&amp;$W13),2)="HU",OR(LEN(INDIRECT("'ADDITIONAL CAPACITY'!"&amp;"$B"&amp;$W13))=6,AND(LEN(INDIRECT("'ADDITIONAL CAPACITY'!"&amp;"$B"&amp;$W13))=7,MID(INDIRECT("'ADDITIONAL CAPACITY'!"&amp;"$B"&amp;$W13),4,1)=" ")),INDIRECT("'ADDITIONAL CAPACITY'!"&amp;"$C"&amp;$W13)='DATA SUMMARY'!$A$105)</f>
        <v>0</v>
      </c>
      <c r="CS13" s="193" t="b">
        <f ca="1">AND(LEFT(INDIRECT("'ADDITIONAL CAPACITY'!"&amp;"$B"&amp;$W13),2)="HU",OR(LEN(INDIRECT("'ADDITIONAL CAPACITY'!"&amp;"$B"&amp;$W13))=6,AND(LEN(INDIRECT("'ADDITIONAL CAPACITY'!"&amp;"$B"&amp;$W13))=7,MID(INDIRECT("'ADDITIONAL CAPACITY'!"&amp;"$B"&amp;$W13),4,1)=" ")),INDIRECT("'ADDITIONAL CAPACITY'!"&amp;"$C"&amp;$W13)='DATA SUMMARY'!$A$106)</f>
        <v>0</v>
      </c>
      <c r="CT13" s="193" t="b">
        <f ca="1">AND(LEFT(INDIRECT("'ADDITIONAL CAPACITY'!"&amp;"$B"&amp;$W13),2)="HU",OR(LEN(INDIRECT("'ADDITIONAL CAPACITY'!"&amp;"$B"&amp;$W13))=6,AND(LEN(INDIRECT("'ADDITIONAL CAPACITY'!"&amp;"$B"&amp;$W13))=7,MID(INDIRECT("'ADDITIONAL CAPACITY'!"&amp;"$B"&amp;$W13),4,1)=" ")),INDIRECT("'ADDITIONAL CAPACITY'!"&amp;"$C"&amp;$W13)='DATA SUMMARY'!$A$107)</f>
        <v>0</v>
      </c>
      <c r="CU13" s="193" t="b">
        <f ca="1">AND(LEFT(INDIRECT("'ADDITIONAL CAPACITY'!"&amp;"$B"&amp;$W13),2)="HU",OR(LEN(INDIRECT("'ADDITIONAL CAPACITY'!"&amp;"$B"&amp;$W13))=6,AND(LEN(INDIRECT("'ADDITIONAL CAPACITY'!"&amp;"$B"&amp;$W13))=7,MID(INDIRECT("'ADDITIONAL CAPACITY'!"&amp;"$B"&amp;$W13),4,1)=" ")),INDIRECT("'ADDITIONAL CAPACITY'!"&amp;"$C"&amp;$W13)='DATA SUMMARY'!$A$108)</f>
        <v>0</v>
      </c>
    </row>
    <row r="14" spans="1:99" x14ac:dyDescent="0.3">
      <c r="A14" s="13" t="s">
        <v>432</v>
      </c>
      <c r="C14" s="13" t="s">
        <v>444</v>
      </c>
      <c r="D14" s="13"/>
      <c r="E14" s="2" t="s">
        <v>288</v>
      </c>
      <c r="F14" s="13"/>
      <c r="G14" s="2" t="s">
        <v>288</v>
      </c>
      <c r="I14" s="13" t="s">
        <v>433</v>
      </c>
      <c r="K14" s="2" t="s">
        <v>178</v>
      </c>
      <c r="M14" s="12" t="s">
        <v>149</v>
      </c>
      <c r="O14" s="12" t="s">
        <v>155</v>
      </c>
      <c r="Q14" s="12" t="s">
        <v>155</v>
      </c>
      <c r="S14" s="2" t="s">
        <v>275</v>
      </c>
      <c r="V14" s="2">
        <v>16</v>
      </c>
      <c r="W14" s="2">
        <v>17</v>
      </c>
      <c r="X14" s="2">
        <v>19</v>
      </c>
      <c r="Y14" s="2">
        <v>30</v>
      </c>
      <c r="Z14" s="193" t="b">
        <f t="shared" ca="1" si="0"/>
        <v>0</v>
      </c>
      <c r="AA14" s="193" t="b">
        <f t="shared" ca="1" si="1"/>
        <v>0</v>
      </c>
      <c r="AB14" s="193" t="b">
        <f t="shared" ca="1" si="2"/>
        <v>0</v>
      </c>
      <c r="AC14" s="193" t="b">
        <f t="shared" ca="1" si="3"/>
        <v>0</v>
      </c>
      <c r="AD14" s="193" t="b">
        <f t="shared" ca="1" si="4"/>
        <v>0</v>
      </c>
      <c r="AE14" s="193" t="b">
        <f t="shared" ca="1" si="5"/>
        <v>0</v>
      </c>
      <c r="AF14" s="193" t="b">
        <f t="shared" ca="1" si="6"/>
        <v>0</v>
      </c>
      <c r="AG14" s="193" t="b">
        <f t="shared" ca="1" si="7"/>
        <v>0</v>
      </c>
      <c r="AH14" s="193" t="b">
        <f t="shared" ca="1" si="8"/>
        <v>0</v>
      </c>
      <c r="AI14" s="193" t="b">
        <f t="shared" ca="1" si="9"/>
        <v>0</v>
      </c>
      <c r="AJ14" s="193" t="b">
        <f t="shared" ca="1" si="10"/>
        <v>0</v>
      </c>
      <c r="AK14" s="193" t="b">
        <f t="shared" ca="1" si="11"/>
        <v>0</v>
      </c>
      <c r="AL14" s="193" t="b">
        <f t="shared" ca="1" si="12"/>
        <v>0</v>
      </c>
      <c r="AM14" s="193" t="b">
        <f t="shared" ca="1" si="13"/>
        <v>0</v>
      </c>
      <c r="AN14" s="193" t="b">
        <f t="shared" ca="1" si="14"/>
        <v>0</v>
      </c>
      <c r="AO14" s="193" t="b">
        <f t="shared" ca="1" si="15"/>
        <v>0</v>
      </c>
      <c r="AP14" s="193" t="b">
        <f t="shared" ca="1" si="16"/>
        <v>0</v>
      </c>
      <c r="AQ14" s="193" t="b">
        <f t="shared" ca="1" si="17"/>
        <v>0</v>
      </c>
      <c r="AR14" s="193" t="b">
        <f t="shared" ca="1" si="18"/>
        <v>0</v>
      </c>
      <c r="AS14" s="193" t="b">
        <f t="shared" ca="1" si="19"/>
        <v>0</v>
      </c>
      <c r="AT14" s="193" t="b">
        <f t="shared" ca="1" si="20"/>
        <v>0</v>
      </c>
      <c r="AU14" s="193" t="b">
        <f t="shared" ca="1" si="21"/>
        <v>0</v>
      </c>
      <c r="AV14" s="193" t="b">
        <f t="shared" ca="1" si="22"/>
        <v>0</v>
      </c>
      <c r="AW14" s="193" t="b">
        <f t="shared" ca="1" si="23"/>
        <v>0</v>
      </c>
      <c r="AX14" s="193" t="b">
        <f t="shared" ca="1" si="24"/>
        <v>0</v>
      </c>
      <c r="AY14" s="193" t="b">
        <f t="shared" ca="1" si="25"/>
        <v>0</v>
      </c>
      <c r="AZ14" s="193" t="b">
        <f t="shared" ca="1" si="26"/>
        <v>0</v>
      </c>
      <c r="BA14" s="193" t="b">
        <f t="shared" ca="1" si="27"/>
        <v>0</v>
      </c>
      <c r="BB14" s="193" t="b">
        <f t="shared" ca="1" si="28"/>
        <v>0</v>
      </c>
      <c r="BC14" s="193" t="b">
        <f t="shared" ca="1" si="29"/>
        <v>0</v>
      </c>
      <c r="BD14" s="193" t="b">
        <f t="shared" ca="1" si="30"/>
        <v>0</v>
      </c>
      <c r="BE14" s="193" t="b">
        <f t="shared" ca="1" si="31"/>
        <v>0</v>
      </c>
      <c r="BF14" s="193" t="b">
        <f t="shared" ca="1" si="32"/>
        <v>0</v>
      </c>
      <c r="BG14" s="193" t="b">
        <f t="shared" ca="1" si="33"/>
        <v>0</v>
      </c>
      <c r="BH14" s="193" t="b">
        <f t="shared" ca="1" si="34"/>
        <v>0</v>
      </c>
      <c r="BI14" s="193" t="b">
        <f t="shared" ca="1" si="35"/>
        <v>0</v>
      </c>
      <c r="BJ14" s="193" t="b">
        <f t="shared" ca="1" si="36"/>
        <v>0</v>
      </c>
      <c r="BK14" s="193" t="b">
        <f t="shared" ca="1" si="37"/>
        <v>0</v>
      </c>
      <c r="BL14" s="193" t="b">
        <f t="shared" ca="1" si="38"/>
        <v>0</v>
      </c>
      <c r="BM14" s="193" t="b">
        <f t="shared" ca="1" si="39"/>
        <v>0</v>
      </c>
      <c r="BN14" s="193" t="b">
        <f t="shared" ca="1" si="40"/>
        <v>0</v>
      </c>
      <c r="BO14" s="193" t="b">
        <f t="shared" ca="1" si="41"/>
        <v>0</v>
      </c>
      <c r="BP14" s="193" t="b">
        <f t="shared" ca="1" si="42"/>
        <v>0</v>
      </c>
      <c r="BQ14" s="193" t="b">
        <f t="shared" ca="1" si="43"/>
        <v>0</v>
      </c>
      <c r="BR14" s="193" t="b">
        <f t="shared" ca="1" si="44"/>
        <v>0</v>
      </c>
      <c r="BS14" s="193" t="b">
        <f t="shared" ca="1" si="45"/>
        <v>0</v>
      </c>
      <c r="BT14" s="193" t="b">
        <f t="shared" ca="1" si="46"/>
        <v>0</v>
      </c>
      <c r="BU14" s="193" t="b">
        <f t="shared" ca="1" si="47"/>
        <v>0</v>
      </c>
      <c r="BV14" s="193" t="b">
        <f t="shared" ca="1" si="48"/>
        <v>0</v>
      </c>
      <c r="BW14" s="193" t="b">
        <f ca="1">AND(LEFT(INDIRECT("'YOUR PEOPLE'!"&amp;"$B"&amp;$W14),2)="HU",OR(LEN(INDIRECT("'YOUR PEOPLE'!"&amp;"$B"&amp;$W14))=6,AND(LEN(INDIRECT("'YOUR PEOPLE'!"&amp;"$B"&amp;$W14))=7,MID(INDIRECT("'YOUR PEOPLE'!"&amp;"$B"&amp;$W14),4,1)=" ")),INDIRECT("'YOUR PEOPLE'!"&amp;"$C"&amp;$W14)='DATA SUMMARY'!$A$63)</f>
        <v>0</v>
      </c>
      <c r="BX14" s="193" t="b">
        <f ca="1">AND(LEFT(INDIRECT("'YOUR PEOPLE'!"&amp;"$B"&amp;$W14),2)="HU",OR(LEN(INDIRECT("'YOUR PEOPLE'!"&amp;"$B"&amp;$W14))=6,AND(LEN(INDIRECT("'YOUR PEOPLE'!"&amp;"$B"&amp;$W14))=7,MID(INDIRECT("'YOUR PEOPLE'!"&amp;"$B"&amp;$W14),4,1)=" ")),INDIRECT("'YOUR PEOPLE'!"&amp;"$C"&amp;$W14)='DATA SUMMARY'!$A$64)</f>
        <v>0</v>
      </c>
      <c r="BY14" s="193" t="b">
        <f ca="1">AND(LEFT(INDIRECT("'YOUR PEOPLE'!"&amp;"$B"&amp;$W14),2)="HU",OR(LEN(INDIRECT("'YOUR PEOPLE'!"&amp;"$B"&amp;$W14))=6,AND(LEN(INDIRECT("'YOUR PEOPLE'!"&amp;"$B"&amp;$W14))=7,MID(INDIRECT("'YOUR PEOPLE'!"&amp;"$B"&amp;$W14),4,1)=" ")),INDIRECT("'YOUR PEOPLE'!"&amp;"$C"&amp;$W14)='DATA SUMMARY'!$A$65)</f>
        <v>0</v>
      </c>
      <c r="BZ14" s="193" t="b">
        <f ca="1">AND(LEFT(INDIRECT("'YOUR PEOPLE'!"&amp;"$B"&amp;$W14),2)="HU",OR(LEN(INDIRECT("'YOUR PEOPLE'!"&amp;"$B"&amp;$W14))=6,AND(LEN(INDIRECT("'YOUR PEOPLE'!"&amp;"$B"&amp;$W14))=7,MID(INDIRECT("'YOUR PEOPLE'!"&amp;"$B"&amp;$W14),4,1)=" ")),INDIRECT("'YOUR PEOPLE'!"&amp;"$C"&amp;$W14)='DATA SUMMARY'!$A$66)</f>
        <v>0</v>
      </c>
      <c r="CA14" s="193" t="b">
        <f ca="1">AND(LEFT(INDIRECT("'YOUR PEOPLE'!"&amp;"$B"&amp;$W14),2)="HU",OR(LEN(INDIRECT("'YOUR PEOPLE'!"&amp;"$B"&amp;$W14))=6,AND(LEN(INDIRECT("'YOUR PEOPLE'!"&amp;"$B"&amp;$W14))=7,MID(INDIRECT("'YOUR PEOPLE'!"&amp;"$B"&amp;$W14),4,1)=" ")),INDIRECT("'YOUR PEOPLE'!"&amp;"$C"&amp;$W14)='DATA SUMMARY'!$A$67)</f>
        <v>0</v>
      </c>
      <c r="CB14" s="193" t="b">
        <f ca="1">AND(LEFT(INDIRECT("'YOUR PEOPLE'!"&amp;"$B"&amp;$W14),2)="HU",OR(LEN(INDIRECT("'YOUR PEOPLE'!"&amp;"$B"&amp;$W14))=6,AND(LEN(INDIRECT("'YOUR PEOPLE'!"&amp;"$B"&amp;$W14))=7,MID(INDIRECT("'YOUR PEOPLE'!"&amp;"$B"&amp;$W14),4,1)=" ")),INDIRECT("'YOUR PEOPLE'!"&amp;"$C"&amp;$W14)='DATA SUMMARY'!$A$68)</f>
        <v>0</v>
      </c>
      <c r="CC14" s="193" t="b">
        <f ca="1">AND(LEFT(INDIRECT("'YOUR PEOPLE'!"&amp;"$B"&amp;$W14),2)="HU",OR(LEN(INDIRECT("'YOUR PEOPLE'!"&amp;"$B"&amp;$W14))=6,AND(LEN(INDIRECT("'YOUR PEOPLE'!"&amp;"$B"&amp;$W14))=7,MID(INDIRECT("'YOUR PEOPLE'!"&amp;"$B"&amp;$W14),4,1)=" ")),INDIRECT("'YOUR PEOPLE'!"&amp;"$C"&amp;$W14)='DATA SUMMARY'!$A$69)</f>
        <v>0</v>
      </c>
      <c r="CD14" s="193" t="b">
        <f ca="1">AND(LEFT(INDIRECT("'YOUR PEOPLE'!"&amp;"$B"&amp;$W14),2)="HU",OR(LEN(INDIRECT("'YOUR PEOPLE'!"&amp;"$B"&amp;$W14))=6,AND(LEN(INDIRECT("'YOUR PEOPLE'!"&amp;"$B"&amp;$W14))=7,MID(INDIRECT("'YOUR PEOPLE'!"&amp;"$B"&amp;$W14),4,1)=" ")),INDIRECT("'YOUR PEOPLE'!"&amp;"$C"&amp;$W14)='DATA SUMMARY'!$A$70)</f>
        <v>0</v>
      </c>
      <c r="CE14" s="193" t="b">
        <f ca="1">AND(LEFT(INDIRECT("'YOUR PEOPLE'!"&amp;"$B"&amp;$W14),2)="HU",OR(LEN(INDIRECT("'YOUR PEOPLE'!"&amp;"$B"&amp;$W14))=6,AND(LEN(INDIRECT("'YOUR PEOPLE'!"&amp;"$B"&amp;$W14))=7,MID(INDIRECT("'YOUR PEOPLE'!"&amp;"$B"&amp;$W14),4,1)=" ")),INDIRECT("'YOUR PEOPLE'!"&amp;"$C"&amp;$W14)='DATA SUMMARY'!$A$71)</f>
        <v>0</v>
      </c>
      <c r="CF14" s="193" t="b">
        <f ca="1">AND(LEFT(INDIRECT("'YOUR PEOPLE'!"&amp;"$B"&amp;$W14),2)="HU",OR(LEN(INDIRECT("'YOUR PEOPLE'!"&amp;"$B"&amp;$W14))=6,AND(LEN(INDIRECT("'YOUR PEOPLE'!"&amp;"$B"&amp;$W14))=7,MID(INDIRECT("'YOUR PEOPLE'!"&amp;"$B"&amp;$W14),4,1)=" ")),INDIRECT("'YOUR PEOPLE'!"&amp;"$C"&amp;$W14)='DATA SUMMARY'!$A$72)</f>
        <v>0</v>
      </c>
      <c r="CG14" s="193" t="b">
        <f ca="1">AND(LEFT(INDIRECT("'YOUR PEOPLE'!"&amp;"$B"&amp;$W14),2)="HU",OR(LEN(INDIRECT("'YOUR PEOPLE'!"&amp;"$B"&amp;$W14))=6,AND(LEN(INDIRECT("'YOUR PEOPLE'!"&amp;"$B"&amp;$W14))=7,MID(INDIRECT("'YOUR PEOPLE'!"&amp;"$B"&amp;$W14),4,1)=" ")),INDIRECT("'YOUR PEOPLE'!"&amp;"$C"&amp;$W14)='DATA SUMMARY'!$A$73)</f>
        <v>0</v>
      </c>
      <c r="CH14" s="193" t="b">
        <f ca="1">AND(LEFT(INDIRECT("'YOUR PEOPLE'!"&amp;"$B"&amp;$W14),2)="HU",OR(LEN(INDIRECT("'YOUR PEOPLE'!"&amp;"$B"&amp;$W14))=6,AND(LEN(INDIRECT("'YOUR PEOPLE'!"&amp;"$B"&amp;$W14))=7,MID(INDIRECT("'YOUR PEOPLE'!"&amp;"$B"&amp;$W14),4,1)=" ")),INDIRECT("'YOUR PEOPLE'!"&amp;"$C"&amp;$W14)='DATA SUMMARY'!$A$74)</f>
        <v>0</v>
      </c>
      <c r="CI14" s="193" t="b">
        <f ca="1">AND(LEFT(INDIRECT("'YOUR PEOPLE'!"&amp;"$B"&amp;$W14),2)="HU",OR(LEN(INDIRECT("'YOUR PEOPLE'!"&amp;"$B"&amp;$W14))=6,AND(LEN(INDIRECT("'YOUR PEOPLE'!"&amp;"$B"&amp;$W14))=7,MID(INDIRECT("'YOUR PEOPLE'!"&amp;"$B"&amp;$W14),4,1)=" ")),INDIRECT("'YOUR PEOPLE'!"&amp;"$C"&amp;$W14)='DATA SUMMARY'!$A$75)</f>
        <v>0</v>
      </c>
      <c r="CJ14" s="193" t="b">
        <f ca="1">AND(LEFT(INDIRECT("'YOUR PEOPLE'!"&amp;"$B"&amp;$W14),2)="HU",OR(LEN(INDIRECT("'YOUR PEOPLE'!"&amp;"$B"&amp;$W14))=6,AND(LEN(INDIRECT("'YOUR PEOPLE'!"&amp;"$B"&amp;$W14))=7,MID(INDIRECT("'YOUR PEOPLE'!"&amp;"$B"&amp;$W14),4,1)=" ")),INDIRECT("'YOUR PEOPLE'!"&amp;"$C"&amp;$W14)='DATA SUMMARY'!$A$76)</f>
        <v>0</v>
      </c>
      <c r="CK14" s="193" t="b">
        <f ca="1">AND(LEFT(INDIRECT("'YOUR PEOPLE'!"&amp;"$B"&amp;$W14),2)="HU",OR(LEN(INDIRECT("'YOUR PEOPLE'!"&amp;"$B"&amp;$W14))=6,AND(LEN(INDIRECT("'YOUR PEOPLE'!"&amp;"$B"&amp;$W14))=7,MID(INDIRECT("'YOUR PEOPLE'!"&amp;"$B"&amp;$W14),4,1)=" ")),INDIRECT("'YOUR PEOPLE'!"&amp;"$C"&amp;$W14)='DATA SUMMARY'!$A$77)</f>
        <v>0</v>
      </c>
      <c r="CL14" s="193" t="b">
        <f ca="1">AND(LEFT(INDIRECT("'YOUR PEOPLE'!"&amp;"$B"&amp;$W14),2)="HU",OR(LEN(INDIRECT("'YOUR PEOPLE'!"&amp;"$B"&amp;$W14))=6,AND(LEN(INDIRECT("'YOUR PEOPLE'!"&amp;"$B"&amp;$W14))=7,MID(INDIRECT("'YOUR PEOPLE'!"&amp;"$B"&amp;$W14),4,1)=" ")),INDIRECT("'YOUR PEOPLE'!"&amp;"$C"&amp;$W14)='DATA SUMMARY'!$A$78)</f>
        <v>0</v>
      </c>
      <c r="CM14" s="193" t="b">
        <f ca="1">AND(LEFT(INDIRECT("'YOUR PEOPLE'!"&amp;"$B"&amp;$W14),2)="HU",OR(LEN(INDIRECT("'YOUR PEOPLE'!"&amp;"$B"&amp;$W14))=6,AND(LEN(INDIRECT("'YOUR PEOPLE'!"&amp;"$B"&amp;$W14))=7,MID(INDIRECT("'YOUR PEOPLE'!"&amp;"$B"&amp;$W14),4,1)=" ")),INDIRECT("'YOUR PEOPLE'!"&amp;"$C"&amp;$W14)='DATA SUMMARY'!$A$79)</f>
        <v>0</v>
      </c>
      <c r="CN14" s="193" t="b">
        <f ca="1">AND(LEFT(INDIRECT("'ADDITIONAL CAPACITY'!"&amp;"$B"&amp;$W14),2)="HU",OR(LEN(INDIRECT("'ADDITIONAL CAPACITY'!"&amp;"$B"&amp;$W14))=6,AND(LEN(INDIRECT("'ADDITIONAL CAPACITY'!"&amp;"$B"&amp;$W14))=7,MID(INDIRECT("'ADDITIONAL CAPACITY'!"&amp;"$B"&amp;$W14),4,1)=" ")),INDIRECT("'ADDITIONAL CAPACITY'!"&amp;"$C"&amp;$W14)='DATA SUMMARY'!$A$101)</f>
        <v>0</v>
      </c>
      <c r="CO14" s="193" t="b">
        <f ca="1">AND(LEFT(INDIRECT("'ADDITIONAL CAPACITY'!"&amp;"$B"&amp;$W14),2)="HU",OR(LEN(INDIRECT("'ADDITIONAL CAPACITY'!"&amp;"$B"&amp;$W14))=6,AND(LEN(INDIRECT("'ADDITIONAL CAPACITY'!"&amp;"$B"&amp;$W14))=7,MID(INDIRECT("'ADDITIONAL CAPACITY'!"&amp;"$B"&amp;$W14),4,1)=" ")),INDIRECT("'ADDITIONAL CAPACITY'!"&amp;"$C"&amp;$W14)='DATA SUMMARY'!$A$102)</f>
        <v>0</v>
      </c>
      <c r="CP14" s="193" t="b">
        <f ca="1">AND(LEFT(INDIRECT("'ADDITIONAL CAPACITY'!"&amp;"$B"&amp;$W14),2)="HU",OR(LEN(INDIRECT("'ADDITIONAL CAPACITY'!"&amp;"$B"&amp;$W14))=6,AND(LEN(INDIRECT("'ADDITIONAL CAPACITY'!"&amp;"$B"&amp;$W14))=7,MID(INDIRECT("'ADDITIONAL CAPACITY'!"&amp;"$B"&amp;$W14),4,1)=" ")),INDIRECT("'ADDITIONAL CAPACITY'!"&amp;"$C"&amp;$W14)='DATA SUMMARY'!$A$103)</f>
        <v>0</v>
      </c>
      <c r="CQ14" s="193" t="b">
        <f ca="1">AND(LEFT(INDIRECT("'ADDITIONAL CAPACITY'!"&amp;"$B"&amp;$W14),2)="HU",OR(LEN(INDIRECT("'ADDITIONAL CAPACITY'!"&amp;"$B"&amp;$W14))=6,AND(LEN(INDIRECT("'ADDITIONAL CAPACITY'!"&amp;"$B"&amp;$W14))=7,MID(INDIRECT("'ADDITIONAL CAPACITY'!"&amp;"$B"&amp;$W14),4,1)=" ")),INDIRECT("'ADDITIONAL CAPACITY'!"&amp;"$C"&amp;$W14)='DATA SUMMARY'!$A$104)</f>
        <v>0</v>
      </c>
      <c r="CR14" s="193" t="b">
        <f ca="1">AND(LEFT(INDIRECT("'ADDITIONAL CAPACITY'!"&amp;"$B"&amp;$W14),2)="HU",OR(LEN(INDIRECT("'ADDITIONAL CAPACITY'!"&amp;"$B"&amp;$W14))=6,AND(LEN(INDIRECT("'ADDITIONAL CAPACITY'!"&amp;"$B"&amp;$W14))=7,MID(INDIRECT("'ADDITIONAL CAPACITY'!"&amp;"$B"&amp;$W14),4,1)=" ")),INDIRECT("'ADDITIONAL CAPACITY'!"&amp;"$C"&amp;$W14)='DATA SUMMARY'!$A$105)</f>
        <v>0</v>
      </c>
      <c r="CS14" s="193" t="b">
        <f ca="1">AND(LEFT(INDIRECT("'ADDITIONAL CAPACITY'!"&amp;"$B"&amp;$W14),2)="HU",OR(LEN(INDIRECT("'ADDITIONAL CAPACITY'!"&amp;"$B"&amp;$W14))=6,AND(LEN(INDIRECT("'ADDITIONAL CAPACITY'!"&amp;"$B"&amp;$W14))=7,MID(INDIRECT("'ADDITIONAL CAPACITY'!"&amp;"$B"&amp;$W14),4,1)=" ")),INDIRECT("'ADDITIONAL CAPACITY'!"&amp;"$C"&amp;$W14)='DATA SUMMARY'!$A$106)</f>
        <v>0</v>
      </c>
      <c r="CT14" s="193" t="b">
        <f ca="1">AND(LEFT(INDIRECT("'ADDITIONAL CAPACITY'!"&amp;"$B"&amp;$W14),2)="HU",OR(LEN(INDIRECT("'ADDITIONAL CAPACITY'!"&amp;"$B"&amp;$W14))=6,AND(LEN(INDIRECT("'ADDITIONAL CAPACITY'!"&amp;"$B"&amp;$W14))=7,MID(INDIRECT("'ADDITIONAL CAPACITY'!"&amp;"$B"&amp;$W14),4,1)=" ")),INDIRECT("'ADDITIONAL CAPACITY'!"&amp;"$C"&amp;$W14)='DATA SUMMARY'!$A$107)</f>
        <v>0</v>
      </c>
      <c r="CU14" s="193" t="b">
        <f ca="1">AND(LEFT(INDIRECT("'ADDITIONAL CAPACITY'!"&amp;"$B"&amp;$W14),2)="HU",OR(LEN(INDIRECT("'ADDITIONAL CAPACITY'!"&amp;"$B"&amp;$W14))=6,AND(LEN(INDIRECT("'ADDITIONAL CAPACITY'!"&amp;"$B"&amp;$W14))=7,MID(INDIRECT("'ADDITIONAL CAPACITY'!"&amp;"$B"&amp;$W14),4,1)=" ")),INDIRECT("'ADDITIONAL CAPACITY'!"&amp;"$C"&amp;$W14)='DATA SUMMARY'!$A$108)</f>
        <v>0</v>
      </c>
    </row>
    <row r="15" spans="1:99" x14ac:dyDescent="0.3">
      <c r="A15" s="2" t="s">
        <v>288</v>
      </c>
      <c r="C15" s="2" t="s">
        <v>288</v>
      </c>
      <c r="E15" s="2" t="s">
        <v>207</v>
      </c>
      <c r="G15" s="2" t="s">
        <v>207</v>
      </c>
      <c r="I15" s="2" t="s">
        <v>138</v>
      </c>
      <c r="K15" s="2" t="s">
        <v>181</v>
      </c>
      <c r="M15" s="12" t="s">
        <v>152</v>
      </c>
      <c r="O15" s="12" t="s">
        <v>158</v>
      </c>
      <c r="Q15" s="12" t="s">
        <v>158</v>
      </c>
      <c r="S15" s="2" t="s">
        <v>276</v>
      </c>
      <c r="V15" s="2">
        <v>17</v>
      </c>
      <c r="W15" s="2">
        <v>18</v>
      </c>
      <c r="X15" s="2">
        <v>20</v>
      </c>
      <c r="Y15" s="2">
        <v>31</v>
      </c>
      <c r="Z15" s="193" t="b">
        <f t="shared" ca="1" si="0"/>
        <v>0</v>
      </c>
      <c r="AA15" s="193" t="b">
        <f t="shared" ca="1" si="1"/>
        <v>0</v>
      </c>
      <c r="AB15" s="193" t="b">
        <f t="shared" ca="1" si="2"/>
        <v>0</v>
      </c>
      <c r="AC15" s="193" t="b">
        <f t="shared" ca="1" si="3"/>
        <v>0</v>
      </c>
      <c r="AD15" s="193" t="b">
        <f t="shared" ca="1" si="4"/>
        <v>0</v>
      </c>
      <c r="AE15" s="193" t="b">
        <f t="shared" ca="1" si="5"/>
        <v>0</v>
      </c>
      <c r="AF15" s="193" t="b">
        <f t="shared" ca="1" si="6"/>
        <v>0</v>
      </c>
      <c r="AG15" s="193" t="b">
        <f t="shared" ca="1" si="7"/>
        <v>0</v>
      </c>
      <c r="AH15" s="193" t="b">
        <f t="shared" ca="1" si="8"/>
        <v>0</v>
      </c>
      <c r="AI15" s="193" t="b">
        <f t="shared" ca="1" si="9"/>
        <v>0</v>
      </c>
      <c r="AJ15" s="193" t="b">
        <f t="shared" ca="1" si="10"/>
        <v>0</v>
      </c>
      <c r="AK15" s="193" t="b">
        <f t="shared" ca="1" si="11"/>
        <v>0</v>
      </c>
      <c r="AL15" s="193" t="b">
        <f t="shared" ca="1" si="12"/>
        <v>0</v>
      </c>
      <c r="AM15" s="193" t="b">
        <f t="shared" ca="1" si="13"/>
        <v>0</v>
      </c>
      <c r="AN15" s="193" t="b">
        <f t="shared" ca="1" si="14"/>
        <v>0</v>
      </c>
      <c r="AO15" s="193" t="b">
        <f t="shared" ca="1" si="15"/>
        <v>0</v>
      </c>
      <c r="AP15" s="193" t="b">
        <f t="shared" ca="1" si="16"/>
        <v>0</v>
      </c>
      <c r="AQ15" s="193" t="b">
        <f t="shared" ca="1" si="17"/>
        <v>0</v>
      </c>
      <c r="AR15" s="193" t="b">
        <f t="shared" ca="1" si="18"/>
        <v>0</v>
      </c>
      <c r="AS15" s="193" t="b">
        <f t="shared" ca="1" si="19"/>
        <v>0</v>
      </c>
      <c r="AT15" s="193" t="b">
        <f t="shared" ca="1" si="20"/>
        <v>0</v>
      </c>
      <c r="AU15" s="193" t="b">
        <f t="shared" ca="1" si="21"/>
        <v>0</v>
      </c>
      <c r="AV15" s="193" t="b">
        <f t="shared" ca="1" si="22"/>
        <v>0</v>
      </c>
      <c r="AW15" s="193" t="b">
        <f t="shared" ca="1" si="23"/>
        <v>0</v>
      </c>
      <c r="AX15" s="193" t="b">
        <f t="shared" ca="1" si="24"/>
        <v>0</v>
      </c>
      <c r="AY15" s="193" t="b">
        <f t="shared" ca="1" si="25"/>
        <v>0</v>
      </c>
      <c r="AZ15" s="193" t="b">
        <f t="shared" ca="1" si="26"/>
        <v>0</v>
      </c>
      <c r="BA15" s="193" t="b">
        <f t="shared" ca="1" si="27"/>
        <v>0</v>
      </c>
      <c r="BB15" s="193" t="b">
        <f t="shared" ca="1" si="28"/>
        <v>0</v>
      </c>
      <c r="BC15" s="193" t="b">
        <f t="shared" ca="1" si="29"/>
        <v>0</v>
      </c>
      <c r="BD15" s="193" t="b">
        <f t="shared" ca="1" si="30"/>
        <v>0</v>
      </c>
      <c r="BE15" s="193" t="b">
        <f t="shared" ca="1" si="31"/>
        <v>0</v>
      </c>
      <c r="BF15" s="193" t="b">
        <f t="shared" ca="1" si="32"/>
        <v>0</v>
      </c>
      <c r="BG15" s="193" t="b">
        <f t="shared" ca="1" si="33"/>
        <v>0</v>
      </c>
      <c r="BH15" s="193" t="b">
        <f t="shared" ca="1" si="34"/>
        <v>0</v>
      </c>
      <c r="BI15" s="193" t="b">
        <f t="shared" ca="1" si="35"/>
        <v>0</v>
      </c>
      <c r="BJ15" s="193" t="b">
        <f t="shared" ca="1" si="36"/>
        <v>0</v>
      </c>
      <c r="BK15" s="193" t="b">
        <f t="shared" ca="1" si="37"/>
        <v>0</v>
      </c>
      <c r="BL15" s="193" t="b">
        <f t="shared" ca="1" si="38"/>
        <v>0</v>
      </c>
      <c r="BM15" s="193" t="b">
        <f t="shared" ca="1" si="39"/>
        <v>0</v>
      </c>
      <c r="BN15" s="193" t="b">
        <f t="shared" ca="1" si="40"/>
        <v>0</v>
      </c>
      <c r="BO15" s="193" t="b">
        <f t="shared" ca="1" si="41"/>
        <v>0</v>
      </c>
      <c r="BP15" s="193" t="b">
        <f t="shared" ca="1" si="42"/>
        <v>0</v>
      </c>
      <c r="BQ15" s="193" t="b">
        <f t="shared" ca="1" si="43"/>
        <v>0</v>
      </c>
      <c r="BR15" s="193" t="b">
        <f t="shared" ca="1" si="44"/>
        <v>0</v>
      </c>
      <c r="BS15" s="193" t="b">
        <f t="shared" ca="1" si="45"/>
        <v>0</v>
      </c>
      <c r="BT15" s="193" t="b">
        <f t="shared" ca="1" si="46"/>
        <v>0</v>
      </c>
      <c r="BU15" s="193" t="b">
        <f t="shared" ca="1" si="47"/>
        <v>0</v>
      </c>
      <c r="BV15" s="193" t="b">
        <f t="shared" ca="1" si="48"/>
        <v>0</v>
      </c>
      <c r="BW15" s="193" t="b">
        <f ca="1">AND(LEFT(INDIRECT("'YOUR PEOPLE'!"&amp;"$B"&amp;$W15),2)="HU",OR(LEN(INDIRECT("'YOUR PEOPLE'!"&amp;"$B"&amp;$W15))=6,AND(LEN(INDIRECT("'YOUR PEOPLE'!"&amp;"$B"&amp;$W15))=7,MID(INDIRECT("'YOUR PEOPLE'!"&amp;"$B"&amp;$W15),4,1)=" ")),INDIRECT("'YOUR PEOPLE'!"&amp;"$C"&amp;$W15)='DATA SUMMARY'!$A$63)</f>
        <v>0</v>
      </c>
      <c r="BX15" s="193" t="b">
        <f ca="1">AND(LEFT(INDIRECT("'YOUR PEOPLE'!"&amp;"$B"&amp;$W15),2)="HU",OR(LEN(INDIRECT("'YOUR PEOPLE'!"&amp;"$B"&amp;$W15))=6,AND(LEN(INDIRECT("'YOUR PEOPLE'!"&amp;"$B"&amp;$W15))=7,MID(INDIRECT("'YOUR PEOPLE'!"&amp;"$B"&amp;$W15),4,1)=" ")),INDIRECT("'YOUR PEOPLE'!"&amp;"$C"&amp;$W15)='DATA SUMMARY'!$A$64)</f>
        <v>0</v>
      </c>
      <c r="BY15" s="193" t="b">
        <f ca="1">AND(LEFT(INDIRECT("'YOUR PEOPLE'!"&amp;"$B"&amp;$W15),2)="HU",OR(LEN(INDIRECT("'YOUR PEOPLE'!"&amp;"$B"&amp;$W15))=6,AND(LEN(INDIRECT("'YOUR PEOPLE'!"&amp;"$B"&amp;$W15))=7,MID(INDIRECT("'YOUR PEOPLE'!"&amp;"$B"&amp;$W15),4,1)=" ")),INDIRECT("'YOUR PEOPLE'!"&amp;"$C"&amp;$W15)='DATA SUMMARY'!$A$65)</f>
        <v>0</v>
      </c>
      <c r="BZ15" s="193" t="b">
        <f ca="1">AND(LEFT(INDIRECT("'YOUR PEOPLE'!"&amp;"$B"&amp;$W15),2)="HU",OR(LEN(INDIRECT("'YOUR PEOPLE'!"&amp;"$B"&amp;$W15))=6,AND(LEN(INDIRECT("'YOUR PEOPLE'!"&amp;"$B"&amp;$W15))=7,MID(INDIRECT("'YOUR PEOPLE'!"&amp;"$B"&amp;$W15),4,1)=" ")),INDIRECT("'YOUR PEOPLE'!"&amp;"$C"&amp;$W15)='DATA SUMMARY'!$A$66)</f>
        <v>0</v>
      </c>
      <c r="CA15" s="193" t="b">
        <f ca="1">AND(LEFT(INDIRECT("'YOUR PEOPLE'!"&amp;"$B"&amp;$W15),2)="HU",OR(LEN(INDIRECT("'YOUR PEOPLE'!"&amp;"$B"&amp;$W15))=6,AND(LEN(INDIRECT("'YOUR PEOPLE'!"&amp;"$B"&amp;$W15))=7,MID(INDIRECT("'YOUR PEOPLE'!"&amp;"$B"&amp;$W15),4,1)=" ")),INDIRECT("'YOUR PEOPLE'!"&amp;"$C"&amp;$W15)='DATA SUMMARY'!$A$67)</f>
        <v>0</v>
      </c>
      <c r="CB15" s="193" t="b">
        <f ca="1">AND(LEFT(INDIRECT("'YOUR PEOPLE'!"&amp;"$B"&amp;$W15),2)="HU",OR(LEN(INDIRECT("'YOUR PEOPLE'!"&amp;"$B"&amp;$W15))=6,AND(LEN(INDIRECT("'YOUR PEOPLE'!"&amp;"$B"&amp;$W15))=7,MID(INDIRECT("'YOUR PEOPLE'!"&amp;"$B"&amp;$W15),4,1)=" ")),INDIRECT("'YOUR PEOPLE'!"&amp;"$C"&amp;$W15)='DATA SUMMARY'!$A$68)</f>
        <v>0</v>
      </c>
      <c r="CC15" s="193" t="b">
        <f ca="1">AND(LEFT(INDIRECT("'YOUR PEOPLE'!"&amp;"$B"&amp;$W15),2)="HU",OR(LEN(INDIRECT("'YOUR PEOPLE'!"&amp;"$B"&amp;$W15))=6,AND(LEN(INDIRECT("'YOUR PEOPLE'!"&amp;"$B"&amp;$W15))=7,MID(INDIRECT("'YOUR PEOPLE'!"&amp;"$B"&amp;$W15),4,1)=" ")),INDIRECT("'YOUR PEOPLE'!"&amp;"$C"&amp;$W15)='DATA SUMMARY'!$A$69)</f>
        <v>0</v>
      </c>
      <c r="CD15" s="193" t="b">
        <f ca="1">AND(LEFT(INDIRECT("'YOUR PEOPLE'!"&amp;"$B"&amp;$W15),2)="HU",OR(LEN(INDIRECT("'YOUR PEOPLE'!"&amp;"$B"&amp;$W15))=6,AND(LEN(INDIRECT("'YOUR PEOPLE'!"&amp;"$B"&amp;$W15))=7,MID(INDIRECT("'YOUR PEOPLE'!"&amp;"$B"&amp;$W15),4,1)=" ")),INDIRECT("'YOUR PEOPLE'!"&amp;"$C"&amp;$W15)='DATA SUMMARY'!$A$70)</f>
        <v>0</v>
      </c>
      <c r="CE15" s="193" t="b">
        <f ca="1">AND(LEFT(INDIRECT("'YOUR PEOPLE'!"&amp;"$B"&amp;$W15),2)="HU",OR(LEN(INDIRECT("'YOUR PEOPLE'!"&amp;"$B"&amp;$W15))=6,AND(LEN(INDIRECT("'YOUR PEOPLE'!"&amp;"$B"&amp;$W15))=7,MID(INDIRECT("'YOUR PEOPLE'!"&amp;"$B"&amp;$W15),4,1)=" ")),INDIRECT("'YOUR PEOPLE'!"&amp;"$C"&amp;$W15)='DATA SUMMARY'!$A$71)</f>
        <v>0</v>
      </c>
      <c r="CF15" s="193" t="b">
        <f ca="1">AND(LEFT(INDIRECT("'YOUR PEOPLE'!"&amp;"$B"&amp;$W15),2)="HU",OR(LEN(INDIRECT("'YOUR PEOPLE'!"&amp;"$B"&amp;$W15))=6,AND(LEN(INDIRECT("'YOUR PEOPLE'!"&amp;"$B"&amp;$W15))=7,MID(INDIRECT("'YOUR PEOPLE'!"&amp;"$B"&amp;$W15),4,1)=" ")),INDIRECT("'YOUR PEOPLE'!"&amp;"$C"&amp;$W15)='DATA SUMMARY'!$A$72)</f>
        <v>0</v>
      </c>
      <c r="CG15" s="193" t="b">
        <f ca="1">AND(LEFT(INDIRECT("'YOUR PEOPLE'!"&amp;"$B"&amp;$W15),2)="HU",OR(LEN(INDIRECT("'YOUR PEOPLE'!"&amp;"$B"&amp;$W15))=6,AND(LEN(INDIRECT("'YOUR PEOPLE'!"&amp;"$B"&amp;$W15))=7,MID(INDIRECT("'YOUR PEOPLE'!"&amp;"$B"&amp;$W15),4,1)=" ")),INDIRECT("'YOUR PEOPLE'!"&amp;"$C"&amp;$W15)='DATA SUMMARY'!$A$73)</f>
        <v>0</v>
      </c>
      <c r="CH15" s="193" t="b">
        <f ca="1">AND(LEFT(INDIRECT("'YOUR PEOPLE'!"&amp;"$B"&amp;$W15),2)="HU",OR(LEN(INDIRECT("'YOUR PEOPLE'!"&amp;"$B"&amp;$W15))=6,AND(LEN(INDIRECT("'YOUR PEOPLE'!"&amp;"$B"&amp;$W15))=7,MID(INDIRECT("'YOUR PEOPLE'!"&amp;"$B"&amp;$W15),4,1)=" ")),INDIRECT("'YOUR PEOPLE'!"&amp;"$C"&amp;$W15)='DATA SUMMARY'!$A$74)</f>
        <v>0</v>
      </c>
      <c r="CI15" s="193" t="b">
        <f ca="1">AND(LEFT(INDIRECT("'YOUR PEOPLE'!"&amp;"$B"&amp;$W15),2)="HU",OR(LEN(INDIRECT("'YOUR PEOPLE'!"&amp;"$B"&amp;$W15))=6,AND(LEN(INDIRECT("'YOUR PEOPLE'!"&amp;"$B"&amp;$W15))=7,MID(INDIRECT("'YOUR PEOPLE'!"&amp;"$B"&amp;$W15),4,1)=" ")),INDIRECT("'YOUR PEOPLE'!"&amp;"$C"&amp;$W15)='DATA SUMMARY'!$A$75)</f>
        <v>0</v>
      </c>
      <c r="CJ15" s="193" t="b">
        <f ca="1">AND(LEFT(INDIRECT("'YOUR PEOPLE'!"&amp;"$B"&amp;$W15),2)="HU",OR(LEN(INDIRECT("'YOUR PEOPLE'!"&amp;"$B"&amp;$W15))=6,AND(LEN(INDIRECT("'YOUR PEOPLE'!"&amp;"$B"&amp;$W15))=7,MID(INDIRECT("'YOUR PEOPLE'!"&amp;"$B"&amp;$W15),4,1)=" ")),INDIRECT("'YOUR PEOPLE'!"&amp;"$C"&amp;$W15)='DATA SUMMARY'!$A$76)</f>
        <v>0</v>
      </c>
      <c r="CK15" s="193" t="b">
        <f ca="1">AND(LEFT(INDIRECT("'YOUR PEOPLE'!"&amp;"$B"&amp;$W15),2)="HU",OR(LEN(INDIRECT("'YOUR PEOPLE'!"&amp;"$B"&amp;$W15))=6,AND(LEN(INDIRECT("'YOUR PEOPLE'!"&amp;"$B"&amp;$W15))=7,MID(INDIRECT("'YOUR PEOPLE'!"&amp;"$B"&amp;$W15),4,1)=" ")),INDIRECT("'YOUR PEOPLE'!"&amp;"$C"&amp;$W15)='DATA SUMMARY'!$A$77)</f>
        <v>0</v>
      </c>
      <c r="CL15" s="193" t="b">
        <f ca="1">AND(LEFT(INDIRECT("'YOUR PEOPLE'!"&amp;"$B"&amp;$W15),2)="HU",OR(LEN(INDIRECT("'YOUR PEOPLE'!"&amp;"$B"&amp;$W15))=6,AND(LEN(INDIRECT("'YOUR PEOPLE'!"&amp;"$B"&amp;$W15))=7,MID(INDIRECT("'YOUR PEOPLE'!"&amp;"$B"&amp;$W15),4,1)=" ")),INDIRECT("'YOUR PEOPLE'!"&amp;"$C"&amp;$W15)='DATA SUMMARY'!$A$78)</f>
        <v>0</v>
      </c>
      <c r="CM15" s="193" t="b">
        <f ca="1">AND(LEFT(INDIRECT("'YOUR PEOPLE'!"&amp;"$B"&amp;$W15),2)="HU",OR(LEN(INDIRECT("'YOUR PEOPLE'!"&amp;"$B"&amp;$W15))=6,AND(LEN(INDIRECT("'YOUR PEOPLE'!"&amp;"$B"&amp;$W15))=7,MID(INDIRECT("'YOUR PEOPLE'!"&amp;"$B"&amp;$W15),4,1)=" ")),INDIRECT("'YOUR PEOPLE'!"&amp;"$C"&amp;$W15)='DATA SUMMARY'!$A$79)</f>
        <v>0</v>
      </c>
      <c r="CN15" s="193" t="b">
        <f ca="1">AND(LEFT(INDIRECT("'ADDITIONAL CAPACITY'!"&amp;"$B"&amp;$W15),2)="HU",OR(LEN(INDIRECT("'ADDITIONAL CAPACITY'!"&amp;"$B"&amp;$W15))=6,AND(LEN(INDIRECT("'ADDITIONAL CAPACITY'!"&amp;"$B"&amp;$W15))=7,MID(INDIRECT("'ADDITIONAL CAPACITY'!"&amp;"$B"&amp;$W15),4,1)=" ")),INDIRECT("'ADDITIONAL CAPACITY'!"&amp;"$C"&amp;$W15)='DATA SUMMARY'!$A$101)</f>
        <v>0</v>
      </c>
      <c r="CO15" s="193" t="b">
        <f ca="1">AND(LEFT(INDIRECT("'ADDITIONAL CAPACITY'!"&amp;"$B"&amp;$W15),2)="HU",OR(LEN(INDIRECT("'ADDITIONAL CAPACITY'!"&amp;"$B"&amp;$W15))=6,AND(LEN(INDIRECT("'ADDITIONAL CAPACITY'!"&amp;"$B"&amp;$W15))=7,MID(INDIRECT("'ADDITIONAL CAPACITY'!"&amp;"$B"&amp;$W15),4,1)=" ")),INDIRECT("'ADDITIONAL CAPACITY'!"&amp;"$C"&amp;$W15)='DATA SUMMARY'!$A$102)</f>
        <v>0</v>
      </c>
      <c r="CP15" s="193" t="b">
        <f ca="1">AND(LEFT(INDIRECT("'ADDITIONAL CAPACITY'!"&amp;"$B"&amp;$W15),2)="HU",OR(LEN(INDIRECT("'ADDITIONAL CAPACITY'!"&amp;"$B"&amp;$W15))=6,AND(LEN(INDIRECT("'ADDITIONAL CAPACITY'!"&amp;"$B"&amp;$W15))=7,MID(INDIRECT("'ADDITIONAL CAPACITY'!"&amp;"$B"&amp;$W15),4,1)=" ")),INDIRECT("'ADDITIONAL CAPACITY'!"&amp;"$C"&amp;$W15)='DATA SUMMARY'!$A$103)</f>
        <v>0</v>
      </c>
      <c r="CQ15" s="193" t="b">
        <f ca="1">AND(LEFT(INDIRECT("'ADDITIONAL CAPACITY'!"&amp;"$B"&amp;$W15),2)="HU",OR(LEN(INDIRECT("'ADDITIONAL CAPACITY'!"&amp;"$B"&amp;$W15))=6,AND(LEN(INDIRECT("'ADDITIONAL CAPACITY'!"&amp;"$B"&amp;$W15))=7,MID(INDIRECT("'ADDITIONAL CAPACITY'!"&amp;"$B"&amp;$W15),4,1)=" ")),INDIRECT("'ADDITIONAL CAPACITY'!"&amp;"$C"&amp;$W15)='DATA SUMMARY'!$A$104)</f>
        <v>0</v>
      </c>
      <c r="CR15" s="193" t="b">
        <f ca="1">AND(LEFT(INDIRECT("'ADDITIONAL CAPACITY'!"&amp;"$B"&amp;$W15),2)="HU",OR(LEN(INDIRECT("'ADDITIONAL CAPACITY'!"&amp;"$B"&amp;$W15))=6,AND(LEN(INDIRECT("'ADDITIONAL CAPACITY'!"&amp;"$B"&amp;$W15))=7,MID(INDIRECT("'ADDITIONAL CAPACITY'!"&amp;"$B"&amp;$W15),4,1)=" ")),INDIRECT("'ADDITIONAL CAPACITY'!"&amp;"$C"&amp;$W15)='DATA SUMMARY'!$A$105)</f>
        <v>0</v>
      </c>
      <c r="CS15" s="193" t="b">
        <f ca="1">AND(LEFT(INDIRECT("'ADDITIONAL CAPACITY'!"&amp;"$B"&amp;$W15),2)="HU",OR(LEN(INDIRECT("'ADDITIONAL CAPACITY'!"&amp;"$B"&amp;$W15))=6,AND(LEN(INDIRECT("'ADDITIONAL CAPACITY'!"&amp;"$B"&amp;$W15))=7,MID(INDIRECT("'ADDITIONAL CAPACITY'!"&amp;"$B"&amp;$W15),4,1)=" ")),INDIRECT("'ADDITIONAL CAPACITY'!"&amp;"$C"&amp;$W15)='DATA SUMMARY'!$A$106)</f>
        <v>0</v>
      </c>
      <c r="CT15" s="193" t="b">
        <f ca="1">AND(LEFT(INDIRECT("'ADDITIONAL CAPACITY'!"&amp;"$B"&amp;$W15),2)="HU",OR(LEN(INDIRECT("'ADDITIONAL CAPACITY'!"&amp;"$B"&amp;$W15))=6,AND(LEN(INDIRECT("'ADDITIONAL CAPACITY'!"&amp;"$B"&amp;$W15))=7,MID(INDIRECT("'ADDITIONAL CAPACITY'!"&amp;"$B"&amp;$W15),4,1)=" ")),INDIRECT("'ADDITIONAL CAPACITY'!"&amp;"$C"&amp;$W15)='DATA SUMMARY'!$A$107)</f>
        <v>0</v>
      </c>
      <c r="CU15" s="193" t="b">
        <f ca="1">AND(LEFT(INDIRECT("'ADDITIONAL CAPACITY'!"&amp;"$B"&amp;$W15),2)="HU",OR(LEN(INDIRECT("'ADDITIONAL CAPACITY'!"&amp;"$B"&amp;$W15))=6,AND(LEN(INDIRECT("'ADDITIONAL CAPACITY'!"&amp;"$B"&amp;$W15))=7,MID(INDIRECT("'ADDITIONAL CAPACITY'!"&amp;"$B"&amp;$W15),4,1)=" ")),INDIRECT("'ADDITIONAL CAPACITY'!"&amp;"$C"&amp;$W15)='DATA SUMMARY'!$A$108)</f>
        <v>0</v>
      </c>
    </row>
    <row r="16" spans="1:99" x14ac:dyDescent="0.3">
      <c r="A16" s="2" t="s">
        <v>207</v>
      </c>
      <c r="C16" s="2" t="s">
        <v>207</v>
      </c>
      <c r="I16" s="2" t="s">
        <v>139</v>
      </c>
      <c r="K16" s="2" t="s">
        <v>184</v>
      </c>
      <c r="M16" s="12" t="s">
        <v>155</v>
      </c>
      <c r="O16" s="12" t="s">
        <v>161</v>
      </c>
      <c r="Q16" s="12" t="s">
        <v>161</v>
      </c>
      <c r="S16" s="2" t="s">
        <v>277</v>
      </c>
      <c r="V16" s="2">
        <v>18</v>
      </c>
      <c r="W16" s="2">
        <v>19</v>
      </c>
      <c r="X16" s="2">
        <v>21</v>
      </c>
      <c r="Y16" s="2">
        <v>32</v>
      </c>
      <c r="Z16" s="193" t="b">
        <f t="shared" ca="1" si="0"/>
        <v>0</v>
      </c>
      <c r="AA16" s="193" t="b">
        <f t="shared" ca="1" si="1"/>
        <v>0</v>
      </c>
      <c r="AB16" s="193" t="b">
        <f t="shared" ca="1" si="2"/>
        <v>0</v>
      </c>
      <c r="AC16" s="193" t="b">
        <f t="shared" ca="1" si="3"/>
        <v>0</v>
      </c>
      <c r="AD16" s="193" t="b">
        <f t="shared" ca="1" si="4"/>
        <v>0</v>
      </c>
      <c r="AE16" s="193" t="b">
        <f t="shared" ca="1" si="5"/>
        <v>0</v>
      </c>
      <c r="AF16" s="193" t="b">
        <f t="shared" ca="1" si="6"/>
        <v>0</v>
      </c>
      <c r="AG16" s="193" t="b">
        <f t="shared" ca="1" si="7"/>
        <v>0</v>
      </c>
      <c r="AH16" s="193" t="b">
        <f t="shared" ca="1" si="8"/>
        <v>0</v>
      </c>
      <c r="AI16" s="193" t="b">
        <f t="shared" ca="1" si="9"/>
        <v>0</v>
      </c>
      <c r="AJ16" s="193" t="b">
        <f t="shared" ca="1" si="10"/>
        <v>0</v>
      </c>
      <c r="AK16" s="193" t="b">
        <f t="shared" ca="1" si="11"/>
        <v>0</v>
      </c>
      <c r="AL16" s="193" t="b">
        <f t="shared" ca="1" si="12"/>
        <v>0</v>
      </c>
      <c r="AM16" s="193" t="b">
        <f t="shared" ca="1" si="13"/>
        <v>0</v>
      </c>
      <c r="AN16" s="193" t="b">
        <f t="shared" ca="1" si="14"/>
        <v>0</v>
      </c>
      <c r="AO16" s="193" t="b">
        <f t="shared" ca="1" si="15"/>
        <v>0</v>
      </c>
      <c r="AP16" s="193" t="b">
        <f t="shared" ca="1" si="16"/>
        <v>0</v>
      </c>
      <c r="AQ16" s="193" t="b">
        <f t="shared" ca="1" si="17"/>
        <v>0</v>
      </c>
      <c r="AR16" s="193" t="b">
        <f t="shared" ca="1" si="18"/>
        <v>0</v>
      </c>
      <c r="AS16" s="193" t="b">
        <f t="shared" ca="1" si="19"/>
        <v>0</v>
      </c>
      <c r="AT16" s="193" t="b">
        <f t="shared" ca="1" si="20"/>
        <v>0</v>
      </c>
      <c r="AU16" s="193" t="b">
        <f t="shared" ca="1" si="21"/>
        <v>0</v>
      </c>
      <c r="AV16" s="193" t="b">
        <f t="shared" ca="1" si="22"/>
        <v>0</v>
      </c>
      <c r="AW16" s="193" t="b">
        <f t="shared" ca="1" si="23"/>
        <v>0</v>
      </c>
      <c r="AX16" s="193" t="b">
        <f t="shared" ca="1" si="24"/>
        <v>0</v>
      </c>
      <c r="AY16" s="193" t="b">
        <f t="shared" ca="1" si="25"/>
        <v>0</v>
      </c>
      <c r="AZ16" s="193" t="b">
        <f t="shared" ca="1" si="26"/>
        <v>0</v>
      </c>
      <c r="BA16" s="193" t="b">
        <f t="shared" ca="1" si="27"/>
        <v>0</v>
      </c>
      <c r="BB16" s="193" t="b">
        <f t="shared" ca="1" si="28"/>
        <v>0</v>
      </c>
      <c r="BC16" s="193" t="b">
        <f t="shared" ca="1" si="29"/>
        <v>0</v>
      </c>
      <c r="BD16" s="193" t="b">
        <f t="shared" ca="1" si="30"/>
        <v>0</v>
      </c>
      <c r="BE16" s="193" t="b">
        <f t="shared" ca="1" si="31"/>
        <v>0</v>
      </c>
      <c r="BF16" s="193" t="b">
        <f t="shared" ca="1" si="32"/>
        <v>0</v>
      </c>
      <c r="BG16" s="193" t="b">
        <f t="shared" ca="1" si="33"/>
        <v>0</v>
      </c>
      <c r="BH16" s="193" t="b">
        <f t="shared" ca="1" si="34"/>
        <v>0</v>
      </c>
      <c r="BI16" s="193" t="b">
        <f t="shared" ca="1" si="35"/>
        <v>0</v>
      </c>
      <c r="BJ16" s="193" t="b">
        <f t="shared" ca="1" si="36"/>
        <v>0</v>
      </c>
      <c r="BK16" s="193" t="b">
        <f t="shared" ca="1" si="37"/>
        <v>0</v>
      </c>
      <c r="BL16" s="193" t="b">
        <f t="shared" ca="1" si="38"/>
        <v>0</v>
      </c>
      <c r="BM16" s="193" t="b">
        <f t="shared" ca="1" si="39"/>
        <v>0</v>
      </c>
      <c r="BN16" s="193" t="b">
        <f t="shared" ca="1" si="40"/>
        <v>0</v>
      </c>
      <c r="BO16" s="193" t="b">
        <f t="shared" ca="1" si="41"/>
        <v>0</v>
      </c>
      <c r="BP16" s="193" t="b">
        <f t="shared" ca="1" si="42"/>
        <v>0</v>
      </c>
      <c r="BQ16" s="193" t="b">
        <f t="shared" ca="1" si="43"/>
        <v>0</v>
      </c>
      <c r="BR16" s="193" t="b">
        <f t="shared" ca="1" si="44"/>
        <v>0</v>
      </c>
      <c r="BS16" s="193" t="b">
        <f t="shared" ca="1" si="45"/>
        <v>0</v>
      </c>
      <c r="BT16" s="193" t="b">
        <f t="shared" ca="1" si="46"/>
        <v>0</v>
      </c>
      <c r="BU16" s="193" t="b">
        <f t="shared" ca="1" si="47"/>
        <v>0</v>
      </c>
      <c r="BV16" s="193" t="b">
        <f t="shared" ca="1" si="48"/>
        <v>0</v>
      </c>
      <c r="BW16" s="193" t="b">
        <f ca="1">AND(LEFT(INDIRECT("'YOUR PEOPLE'!"&amp;"$B"&amp;$W16),2)="HU",OR(LEN(INDIRECT("'YOUR PEOPLE'!"&amp;"$B"&amp;$W16))=6,AND(LEN(INDIRECT("'YOUR PEOPLE'!"&amp;"$B"&amp;$W16))=7,MID(INDIRECT("'YOUR PEOPLE'!"&amp;"$B"&amp;$W16),4,1)=" ")),INDIRECT("'YOUR PEOPLE'!"&amp;"$C"&amp;$W16)='DATA SUMMARY'!$A$63)</f>
        <v>0</v>
      </c>
      <c r="BX16" s="193" t="b">
        <f ca="1">AND(LEFT(INDIRECT("'YOUR PEOPLE'!"&amp;"$B"&amp;$W16),2)="HU",OR(LEN(INDIRECT("'YOUR PEOPLE'!"&amp;"$B"&amp;$W16))=6,AND(LEN(INDIRECT("'YOUR PEOPLE'!"&amp;"$B"&amp;$W16))=7,MID(INDIRECT("'YOUR PEOPLE'!"&amp;"$B"&amp;$W16),4,1)=" ")),INDIRECT("'YOUR PEOPLE'!"&amp;"$C"&amp;$W16)='DATA SUMMARY'!$A$64)</f>
        <v>0</v>
      </c>
      <c r="BY16" s="193" t="b">
        <f ca="1">AND(LEFT(INDIRECT("'YOUR PEOPLE'!"&amp;"$B"&amp;$W16),2)="HU",OR(LEN(INDIRECT("'YOUR PEOPLE'!"&amp;"$B"&amp;$W16))=6,AND(LEN(INDIRECT("'YOUR PEOPLE'!"&amp;"$B"&amp;$W16))=7,MID(INDIRECT("'YOUR PEOPLE'!"&amp;"$B"&amp;$W16),4,1)=" ")),INDIRECT("'YOUR PEOPLE'!"&amp;"$C"&amp;$W16)='DATA SUMMARY'!$A$65)</f>
        <v>0</v>
      </c>
      <c r="BZ16" s="193" t="b">
        <f ca="1">AND(LEFT(INDIRECT("'YOUR PEOPLE'!"&amp;"$B"&amp;$W16),2)="HU",OR(LEN(INDIRECT("'YOUR PEOPLE'!"&amp;"$B"&amp;$W16))=6,AND(LEN(INDIRECT("'YOUR PEOPLE'!"&amp;"$B"&amp;$W16))=7,MID(INDIRECT("'YOUR PEOPLE'!"&amp;"$B"&amp;$W16),4,1)=" ")),INDIRECT("'YOUR PEOPLE'!"&amp;"$C"&amp;$W16)='DATA SUMMARY'!$A$66)</f>
        <v>0</v>
      </c>
      <c r="CA16" s="193" t="b">
        <f ca="1">AND(LEFT(INDIRECT("'YOUR PEOPLE'!"&amp;"$B"&amp;$W16),2)="HU",OR(LEN(INDIRECT("'YOUR PEOPLE'!"&amp;"$B"&amp;$W16))=6,AND(LEN(INDIRECT("'YOUR PEOPLE'!"&amp;"$B"&amp;$W16))=7,MID(INDIRECT("'YOUR PEOPLE'!"&amp;"$B"&amp;$W16),4,1)=" ")),INDIRECT("'YOUR PEOPLE'!"&amp;"$C"&amp;$W16)='DATA SUMMARY'!$A$67)</f>
        <v>0</v>
      </c>
      <c r="CB16" s="193" t="b">
        <f ca="1">AND(LEFT(INDIRECT("'YOUR PEOPLE'!"&amp;"$B"&amp;$W16),2)="HU",OR(LEN(INDIRECT("'YOUR PEOPLE'!"&amp;"$B"&amp;$W16))=6,AND(LEN(INDIRECT("'YOUR PEOPLE'!"&amp;"$B"&amp;$W16))=7,MID(INDIRECT("'YOUR PEOPLE'!"&amp;"$B"&amp;$W16),4,1)=" ")),INDIRECT("'YOUR PEOPLE'!"&amp;"$C"&amp;$W16)='DATA SUMMARY'!$A$68)</f>
        <v>0</v>
      </c>
      <c r="CC16" s="193" t="b">
        <f ca="1">AND(LEFT(INDIRECT("'YOUR PEOPLE'!"&amp;"$B"&amp;$W16),2)="HU",OR(LEN(INDIRECT("'YOUR PEOPLE'!"&amp;"$B"&amp;$W16))=6,AND(LEN(INDIRECT("'YOUR PEOPLE'!"&amp;"$B"&amp;$W16))=7,MID(INDIRECT("'YOUR PEOPLE'!"&amp;"$B"&amp;$W16),4,1)=" ")),INDIRECT("'YOUR PEOPLE'!"&amp;"$C"&amp;$W16)='DATA SUMMARY'!$A$69)</f>
        <v>0</v>
      </c>
      <c r="CD16" s="193" t="b">
        <f ca="1">AND(LEFT(INDIRECT("'YOUR PEOPLE'!"&amp;"$B"&amp;$W16),2)="HU",OR(LEN(INDIRECT("'YOUR PEOPLE'!"&amp;"$B"&amp;$W16))=6,AND(LEN(INDIRECT("'YOUR PEOPLE'!"&amp;"$B"&amp;$W16))=7,MID(INDIRECT("'YOUR PEOPLE'!"&amp;"$B"&amp;$W16),4,1)=" ")),INDIRECT("'YOUR PEOPLE'!"&amp;"$C"&amp;$W16)='DATA SUMMARY'!$A$70)</f>
        <v>0</v>
      </c>
      <c r="CE16" s="193" t="b">
        <f ca="1">AND(LEFT(INDIRECT("'YOUR PEOPLE'!"&amp;"$B"&amp;$W16),2)="HU",OR(LEN(INDIRECT("'YOUR PEOPLE'!"&amp;"$B"&amp;$W16))=6,AND(LEN(INDIRECT("'YOUR PEOPLE'!"&amp;"$B"&amp;$W16))=7,MID(INDIRECT("'YOUR PEOPLE'!"&amp;"$B"&amp;$W16),4,1)=" ")),INDIRECT("'YOUR PEOPLE'!"&amp;"$C"&amp;$W16)='DATA SUMMARY'!$A$71)</f>
        <v>0</v>
      </c>
      <c r="CF16" s="193" t="b">
        <f ca="1">AND(LEFT(INDIRECT("'YOUR PEOPLE'!"&amp;"$B"&amp;$W16),2)="HU",OR(LEN(INDIRECT("'YOUR PEOPLE'!"&amp;"$B"&amp;$W16))=6,AND(LEN(INDIRECT("'YOUR PEOPLE'!"&amp;"$B"&amp;$W16))=7,MID(INDIRECT("'YOUR PEOPLE'!"&amp;"$B"&amp;$W16),4,1)=" ")),INDIRECT("'YOUR PEOPLE'!"&amp;"$C"&amp;$W16)='DATA SUMMARY'!$A$72)</f>
        <v>0</v>
      </c>
      <c r="CG16" s="193" t="b">
        <f ca="1">AND(LEFT(INDIRECT("'YOUR PEOPLE'!"&amp;"$B"&amp;$W16),2)="HU",OR(LEN(INDIRECT("'YOUR PEOPLE'!"&amp;"$B"&amp;$W16))=6,AND(LEN(INDIRECT("'YOUR PEOPLE'!"&amp;"$B"&amp;$W16))=7,MID(INDIRECT("'YOUR PEOPLE'!"&amp;"$B"&amp;$W16),4,1)=" ")),INDIRECT("'YOUR PEOPLE'!"&amp;"$C"&amp;$W16)='DATA SUMMARY'!$A$73)</f>
        <v>0</v>
      </c>
      <c r="CH16" s="193" t="b">
        <f ca="1">AND(LEFT(INDIRECT("'YOUR PEOPLE'!"&amp;"$B"&amp;$W16),2)="HU",OR(LEN(INDIRECT("'YOUR PEOPLE'!"&amp;"$B"&amp;$W16))=6,AND(LEN(INDIRECT("'YOUR PEOPLE'!"&amp;"$B"&amp;$W16))=7,MID(INDIRECT("'YOUR PEOPLE'!"&amp;"$B"&amp;$W16),4,1)=" ")),INDIRECT("'YOUR PEOPLE'!"&amp;"$C"&amp;$W16)='DATA SUMMARY'!$A$74)</f>
        <v>0</v>
      </c>
      <c r="CI16" s="193" t="b">
        <f ca="1">AND(LEFT(INDIRECT("'YOUR PEOPLE'!"&amp;"$B"&amp;$W16),2)="HU",OR(LEN(INDIRECT("'YOUR PEOPLE'!"&amp;"$B"&amp;$W16))=6,AND(LEN(INDIRECT("'YOUR PEOPLE'!"&amp;"$B"&amp;$W16))=7,MID(INDIRECT("'YOUR PEOPLE'!"&amp;"$B"&amp;$W16),4,1)=" ")),INDIRECT("'YOUR PEOPLE'!"&amp;"$C"&amp;$W16)='DATA SUMMARY'!$A$75)</f>
        <v>0</v>
      </c>
      <c r="CJ16" s="193" t="b">
        <f ca="1">AND(LEFT(INDIRECT("'YOUR PEOPLE'!"&amp;"$B"&amp;$W16),2)="HU",OR(LEN(INDIRECT("'YOUR PEOPLE'!"&amp;"$B"&amp;$W16))=6,AND(LEN(INDIRECT("'YOUR PEOPLE'!"&amp;"$B"&amp;$W16))=7,MID(INDIRECT("'YOUR PEOPLE'!"&amp;"$B"&amp;$W16),4,1)=" ")),INDIRECT("'YOUR PEOPLE'!"&amp;"$C"&amp;$W16)='DATA SUMMARY'!$A$76)</f>
        <v>0</v>
      </c>
      <c r="CK16" s="193" t="b">
        <f ca="1">AND(LEFT(INDIRECT("'YOUR PEOPLE'!"&amp;"$B"&amp;$W16),2)="HU",OR(LEN(INDIRECT("'YOUR PEOPLE'!"&amp;"$B"&amp;$W16))=6,AND(LEN(INDIRECT("'YOUR PEOPLE'!"&amp;"$B"&amp;$W16))=7,MID(INDIRECT("'YOUR PEOPLE'!"&amp;"$B"&amp;$W16),4,1)=" ")),INDIRECT("'YOUR PEOPLE'!"&amp;"$C"&amp;$W16)='DATA SUMMARY'!$A$77)</f>
        <v>0</v>
      </c>
      <c r="CL16" s="193" t="b">
        <f ca="1">AND(LEFT(INDIRECT("'YOUR PEOPLE'!"&amp;"$B"&amp;$W16),2)="HU",OR(LEN(INDIRECT("'YOUR PEOPLE'!"&amp;"$B"&amp;$W16))=6,AND(LEN(INDIRECT("'YOUR PEOPLE'!"&amp;"$B"&amp;$W16))=7,MID(INDIRECT("'YOUR PEOPLE'!"&amp;"$B"&amp;$W16),4,1)=" ")),INDIRECT("'YOUR PEOPLE'!"&amp;"$C"&amp;$W16)='DATA SUMMARY'!$A$78)</f>
        <v>0</v>
      </c>
      <c r="CM16" s="193" t="b">
        <f ca="1">AND(LEFT(INDIRECT("'YOUR PEOPLE'!"&amp;"$B"&amp;$W16),2)="HU",OR(LEN(INDIRECT("'YOUR PEOPLE'!"&amp;"$B"&amp;$W16))=6,AND(LEN(INDIRECT("'YOUR PEOPLE'!"&amp;"$B"&amp;$W16))=7,MID(INDIRECT("'YOUR PEOPLE'!"&amp;"$B"&amp;$W16),4,1)=" ")),INDIRECT("'YOUR PEOPLE'!"&amp;"$C"&amp;$W16)='DATA SUMMARY'!$A$79)</f>
        <v>0</v>
      </c>
      <c r="CN16" s="193" t="b">
        <f ca="1">AND(LEFT(INDIRECT("'ADDITIONAL CAPACITY'!"&amp;"$B"&amp;$W16),2)="HU",OR(LEN(INDIRECT("'ADDITIONAL CAPACITY'!"&amp;"$B"&amp;$W16))=6,AND(LEN(INDIRECT("'ADDITIONAL CAPACITY'!"&amp;"$B"&amp;$W16))=7,MID(INDIRECT("'ADDITIONAL CAPACITY'!"&amp;"$B"&amp;$W16),4,1)=" ")),INDIRECT("'ADDITIONAL CAPACITY'!"&amp;"$C"&amp;$W16)='DATA SUMMARY'!$A$101)</f>
        <v>0</v>
      </c>
      <c r="CO16" s="193" t="b">
        <f ca="1">AND(LEFT(INDIRECT("'ADDITIONAL CAPACITY'!"&amp;"$B"&amp;$W16),2)="HU",OR(LEN(INDIRECT("'ADDITIONAL CAPACITY'!"&amp;"$B"&amp;$W16))=6,AND(LEN(INDIRECT("'ADDITIONAL CAPACITY'!"&amp;"$B"&amp;$W16))=7,MID(INDIRECT("'ADDITIONAL CAPACITY'!"&amp;"$B"&amp;$W16),4,1)=" ")),INDIRECT("'ADDITIONAL CAPACITY'!"&amp;"$C"&amp;$W16)='DATA SUMMARY'!$A$102)</f>
        <v>0</v>
      </c>
      <c r="CP16" s="193" t="b">
        <f ca="1">AND(LEFT(INDIRECT("'ADDITIONAL CAPACITY'!"&amp;"$B"&amp;$W16),2)="HU",OR(LEN(INDIRECT("'ADDITIONAL CAPACITY'!"&amp;"$B"&amp;$W16))=6,AND(LEN(INDIRECT("'ADDITIONAL CAPACITY'!"&amp;"$B"&amp;$W16))=7,MID(INDIRECT("'ADDITIONAL CAPACITY'!"&amp;"$B"&amp;$W16),4,1)=" ")),INDIRECT("'ADDITIONAL CAPACITY'!"&amp;"$C"&amp;$W16)='DATA SUMMARY'!$A$103)</f>
        <v>0</v>
      </c>
      <c r="CQ16" s="193" t="b">
        <f ca="1">AND(LEFT(INDIRECT("'ADDITIONAL CAPACITY'!"&amp;"$B"&amp;$W16),2)="HU",OR(LEN(INDIRECT("'ADDITIONAL CAPACITY'!"&amp;"$B"&amp;$W16))=6,AND(LEN(INDIRECT("'ADDITIONAL CAPACITY'!"&amp;"$B"&amp;$W16))=7,MID(INDIRECT("'ADDITIONAL CAPACITY'!"&amp;"$B"&amp;$W16),4,1)=" ")),INDIRECT("'ADDITIONAL CAPACITY'!"&amp;"$C"&amp;$W16)='DATA SUMMARY'!$A$104)</f>
        <v>0</v>
      </c>
      <c r="CR16" s="193" t="b">
        <f ca="1">AND(LEFT(INDIRECT("'ADDITIONAL CAPACITY'!"&amp;"$B"&amp;$W16),2)="HU",OR(LEN(INDIRECT("'ADDITIONAL CAPACITY'!"&amp;"$B"&amp;$W16))=6,AND(LEN(INDIRECT("'ADDITIONAL CAPACITY'!"&amp;"$B"&amp;$W16))=7,MID(INDIRECT("'ADDITIONAL CAPACITY'!"&amp;"$B"&amp;$W16),4,1)=" ")),INDIRECT("'ADDITIONAL CAPACITY'!"&amp;"$C"&amp;$W16)='DATA SUMMARY'!$A$105)</f>
        <v>0</v>
      </c>
      <c r="CS16" s="193" t="b">
        <f ca="1">AND(LEFT(INDIRECT("'ADDITIONAL CAPACITY'!"&amp;"$B"&amp;$W16),2)="HU",OR(LEN(INDIRECT("'ADDITIONAL CAPACITY'!"&amp;"$B"&amp;$W16))=6,AND(LEN(INDIRECT("'ADDITIONAL CAPACITY'!"&amp;"$B"&amp;$W16))=7,MID(INDIRECT("'ADDITIONAL CAPACITY'!"&amp;"$B"&amp;$W16),4,1)=" ")),INDIRECT("'ADDITIONAL CAPACITY'!"&amp;"$C"&amp;$W16)='DATA SUMMARY'!$A$106)</f>
        <v>0</v>
      </c>
      <c r="CT16" s="193" t="b">
        <f ca="1">AND(LEFT(INDIRECT("'ADDITIONAL CAPACITY'!"&amp;"$B"&amp;$W16),2)="HU",OR(LEN(INDIRECT("'ADDITIONAL CAPACITY'!"&amp;"$B"&amp;$W16))=6,AND(LEN(INDIRECT("'ADDITIONAL CAPACITY'!"&amp;"$B"&amp;$W16))=7,MID(INDIRECT("'ADDITIONAL CAPACITY'!"&amp;"$B"&amp;$W16),4,1)=" ")),INDIRECT("'ADDITIONAL CAPACITY'!"&amp;"$C"&amp;$W16)='DATA SUMMARY'!$A$107)</f>
        <v>0</v>
      </c>
      <c r="CU16" s="193" t="b">
        <f ca="1">AND(LEFT(INDIRECT("'ADDITIONAL CAPACITY'!"&amp;"$B"&amp;$W16),2)="HU",OR(LEN(INDIRECT("'ADDITIONAL CAPACITY'!"&amp;"$B"&amp;$W16))=6,AND(LEN(INDIRECT("'ADDITIONAL CAPACITY'!"&amp;"$B"&amp;$W16))=7,MID(INDIRECT("'ADDITIONAL CAPACITY'!"&amp;"$B"&amp;$W16),4,1)=" ")),INDIRECT("'ADDITIONAL CAPACITY'!"&amp;"$C"&amp;$W16)='DATA SUMMARY'!$A$108)</f>
        <v>0</v>
      </c>
    </row>
    <row r="17" spans="1:99" x14ac:dyDescent="0.3">
      <c r="I17" s="2" t="s">
        <v>141</v>
      </c>
      <c r="K17" s="2" t="s">
        <v>187</v>
      </c>
      <c r="M17" s="12" t="s">
        <v>158</v>
      </c>
      <c r="O17" s="12" t="s">
        <v>164</v>
      </c>
      <c r="Q17" s="12" t="s">
        <v>164</v>
      </c>
      <c r="S17" s="2" t="s">
        <v>215</v>
      </c>
      <c r="V17" s="2">
        <v>19</v>
      </c>
      <c r="W17" s="2">
        <v>20</v>
      </c>
      <c r="X17" s="2">
        <v>22</v>
      </c>
      <c r="Y17" s="2">
        <v>33</v>
      </c>
      <c r="Z17" s="193" t="b">
        <f t="shared" ca="1" si="0"/>
        <v>0</v>
      </c>
      <c r="AA17" s="193" t="b">
        <f t="shared" ca="1" si="1"/>
        <v>0</v>
      </c>
      <c r="AB17" s="193" t="b">
        <f t="shared" ca="1" si="2"/>
        <v>0</v>
      </c>
      <c r="AC17" s="193" t="b">
        <f t="shared" ca="1" si="3"/>
        <v>0</v>
      </c>
      <c r="AD17" s="193" t="b">
        <f t="shared" ca="1" si="4"/>
        <v>0</v>
      </c>
      <c r="AE17" s="193" t="b">
        <f t="shared" ca="1" si="5"/>
        <v>0</v>
      </c>
      <c r="AF17" s="193" t="b">
        <f t="shared" ca="1" si="6"/>
        <v>0</v>
      </c>
      <c r="AG17" s="193" t="b">
        <f t="shared" ca="1" si="7"/>
        <v>0</v>
      </c>
      <c r="AH17" s="193" t="b">
        <f t="shared" ca="1" si="8"/>
        <v>0</v>
      </c>
      <c r="AI17" s="193" t="b">
        <f t="shared" ca="1" si="9"/>
        <v>0</v>
      </c>
      <c r="AJ17" s="193" t="b">
        <f t="shared" ca="1" si="10"/>
        <v>0</v>
      </c>
      <c r="AK17" s="193" t="b">
        <f t="shared" ca="1" si="11"/>
        <v>0</v>
      </c>
      <c r="AL17" s="193" t="b">
        <f t="shared" ca="1" si="12"/>
        <v>0</v>
      </c>
      <c r="AM17" s="193" t="b">
        <f t="shared" ca="1" si="13"/>
        <v>0</v>
      </c>
      <c r="AN17" s="193" t="b">
        <f t="shared" ca="1" si="14"/>
        <v>0</v>
      </c>
      <c r="AO17" s="193" t="b">
        <f t="shared" ca="1" si="15"/>
        <v>0</v>
      </c>
      <c r="AP17" s="193" t="b">
        <f t="shared" ca="1" si="16"/>
        <v>0</v>
      </c>
      <c r="AQ17" s="193" t="b">
        <f t="shared" ca="1" si="17"/>
        <v>0</v>
      </c>
      <c r="AR17" s="193" t="b">
        <f t="shared" ca="1" si="18"/>
        <v>0</v>
      </c>
      <c r="AS17" s="193" t="b">
        <f t="shared" ca="1" si="19"/>
        <v>0</v>
      </c>
      <c r="AT17" s="193" t="b">
        <f t="shared" ca="1" si="20"/>
        <v>0</v>
      </c>
      <c r="AU17" s="193" t="b">
        <f t="shared" ca="1" si="21"/>
        <v>0</v>
      </c>
      <c r="AV17" s="193" t="b">
        <f t="shared" ca="1" si="22"/>
        <v>0</v>
      </c>
      <c r="AW17" s="193" t="b">
        <f t="shared" ca="1" si="23"/>
        <v>0</v>
      </c>
      <c r="AX17" s="193" t="b">
        <f t="shared" ca="1" si="24"/>
        <v>0</v>
      </c>
      <c r="AY17" s="193" t="b">
        <f t="shared" ca="1" si="25"/>
        <v>0</v>
      </c>
      <c r="AZ17" s="193" t="b">
        <f t="shared" ca="1" si="26"/>
        <v>0</v>
      </c>
      <c r="BA17" s="193" t="b">
        <f t="shared" ca="1" si="27"/>
        <v>0</v>
      </c>
      <c r="BB17" s="193" t="b">
        <f t="shared" ca="1" si="28"/>
        <v>0</v>
      </c>
      <c r="BC17" s="193" t="b">
        <f t="shared" ca="1" si="29"/>
        <v>0</v>
      </c>
      <c r="BD17" s="193" t="b">
        <f t="shared" ca="1" si="30"/>
        <v>0</v>
      </c>
      <c r="BE17" s="193" t="b">
        <f t="shared" ca="1" si="31"/>
        <v>0</v>
      </c>
      <c r="BF17" s="193" t="b">
        <f t="shared" ca="1" si="32"/>
        <v>0</v>
      </c>
      <c r="BG17" s="193" t="b">
        <f t="shared" ca="1" si="33"/>
        <v>0</v>
      </c>
      <c r="BH17" s="193" t="b">
        <f t="shared" ca="1" si="34"/>
        <v>0</v>
      </c>
      <c r="BI17" s="193" t="b">
        <f t="shared" ca="1" si="35"/>
        <v>0</v>
      </c>
      <c r="BJ17" s="193" t="b">
        <f t="shared" ca="1" si="36"/>
        <v>0</v>
      </c>
      <c r="BK17" s="193" t="b">
        <f t="shared" ca="1" si="37"/>
        <v>0</v>
      </c>
      <c r="BL17" s="193" t="b">
        <f t="shared" ca="1" si="38"/>
        <v>0</v>
      </c>
      <c r="BM17" s="193" t="b">
        <f t="shared" ca="1" si="39"/>
        <v>0</v>
      </c>
      <c r="BN17" s="193" t="b">
        <f t="shared" ca="1" si="40"/>
        <v>0</v>
      </c>
      <c r="BO17" s="193" t="b">
        <f t="shared" ca="1" si="41"/>
        <v>0</v>
      </c>
      <c r="BP17" s="193" t="b">
        <f t="shared" ca="1" si="42"/>
        <v>0</v>
      </c>
      <c r="BQ17" s="193" t="b">
        <f t="shared" ca="1" si="43"/>
        <v>0</v>
      </c>
      <c r="BR17" s="193" t="b">
        <f t="shared" ca="1" si="44"/>
        <v>0</v>
      </c>
      <c r="BS17" s="193" t="b">
        <f t="shared" ca="1" si="45"/>
        <v>0</v>
      </c>
      <c r="BT17" s="193" t="b">
        <f t="shared" ca="1" si="46"/>
        <v>0</v>
      </c>
      <c r="BU17" s="193" t="b">
        <f t="shared" ca="1" si="47"/>
        <v>0</v>
      </c>
      <c r="BV17" s="193" t="b">
        <f t="shared" ca="1" si="48"/>
        <v>0</v>
      </c>
      <c r="BW17" s="193" t="b">
        <f ca="1">AND(LEFT(INDIRECT("'YOUR PEOPLE'!"&amp;"$B"&amp;$W17),2)="HU",OR(LEN(INDIRECT("'YOUR PEOPLE'!"&amp;"$B"&amp;$W17))=6,AND(LEN(INDIRECT("'YOUR PEOPLE'!"&amp;"$B"&amp;$W17))=7,MID(INDIRECT("'YOUR PEOPLE'!"&amp;"$B"&amp;$W17),4,1)=" ")),INDIRECT("'YOUR PEOPLE'!"&amp;"$C"&amp;$W17)='DATA SUMMARY'!$A$63)</f>
        <v>0</v>
      </c>
      <c r="BX17" s="193" t="b">
        <f ca="1">AND(LEFT(INDIRECT("'YOUR PEOPLE'!"&amp;"$B"&amp;$W17),2)="HU",OR(LEN(INDIRECT("'YOUR PEOPLE'!"&amp;"$B"&amp;$W17))=6,AND(LEN(INDIRECT("'YOUR PEOPLE'!"&amp;"$B"&amp;$W17))=7,MID(INDIRECT("'YOUR PEOPLE'!"&amp;"$B"&amp;$W17),4,1)=" ")),INDIRECT("'YOUR PEOPLE'!"&amp;"$C"&amp;$W17)='DATA SUMMARY'!$A$64)</f>
        <v>0</v>
      </c>
      <c r="BY17" s="193" t="b">
        <f ca="1">AND(LEFT(INDIRECT("'YOUR PEOPLE'!"&amp;"$B"&amp;$W17),2)="HU",OR(LEN(INDIRECT("'YOUR PEOPLE'!"&amp;"$B"&amp;$W17))=6,AND(LEN(INDIRECT("'YOUR PEOPLE'!"&amp;"$B"&amp;$W17))=7,MID(INDIRECT("'YOUR PEOPLE'!"&amp;"$B"&amp;$W17),4,1)=" ")),INDIRECT("'YOUR PEOPLE'!"&amp;"$C"&amp;$W17)='DATA SUMMARY'!$A$65)</f>
        <v>0</v>
      </c>
      <c r="BZ17" s="193" t="b">
        <f ca="1">AND(LEFT(INDIRECT("'YOUR PEOPLE'!"&amp;"$B"&amp;$W17),2)="HU",OR(LEN(INDIRECT("'YOUR PEOPLE'!"&amp;"$B"&amp;$W17))=6,AND(LEN(INDIRECT("'YOUR PEOPLE'!"&amp;"$B"&amp;$W17))=7,MID(INDIRECT("'YOUR PEOPLE'!"&amp;"$B"&amp;$W17),4,1)=" ")),INDIRECT("'YOUR PEOPLE'!"&amp;"$C"&amp;$W17)='DATA SUMMARY'!$A$66)</f>
        <v>0</v>
      </c>
      <c r="CA17" s="193" t="b">
        <f ca="1">AND(LEFT(INDIRECT("'YOUR PEOPLE'!"&amp;"$B"&amp;$W17),2)="HU",OR(LEN(INDIRECT("'YOUR PEOPLE'!"&amp;"$B"&amp;$W17))=6,AND(LEN(INDIRECT("'YOUR PEOPLE'!"&amp;"$B"&amp;$W17))=7,MID(INDIRECT("'YOUR PEOPLE'!"&amp;"$B"&amp;$W17),4,1)=" ")),INDIRECT("'YOUR PEOPLE'!"&amp;"$C"&amp;$W17)='DATA SUMMARY'!$A$67)</f>
        <v>0</v>
      </c>
      <c r="CB17" s="193" t="b">
        <f ca="1">AND(LEFT(INDIRECT("'YOUR PEOPLE'!"&amp;"$B"&amp;$W17),2)="HU",OR(LEN(INDIRECT("'YOUR PEOPLE'!"&amp;"$B"&amp;$W17))=6,AND(LEN(INDIRECT("'YOUR PEOPLE'!"&amp;"$B"&amp;$W17))=7,MID(INDIRECT("'YOUR PEOPLE'!"&amp;"$B"&amp;$W17),4,1)=" ")),INDIRECT("'YOUR PEOPLE'!"&amp;"$C"&amp;$W17)='DATA SUMMARY'!$A$68)</f>
        <v>0</v>
      </c>
      <c r="CC17" s="193" t="b">
        <f ca="1">AND(LEFT(INDIRECT("'YOUR PEOPLE'!"&amp;"$B"&amp;$W17),2)="HU",OR(LEN(INDIRECT("'YOUR PEOPLE'!"&amp;"$B"&amp;$W17))=6,AND(LEN(INDIRECT("'YOUR PEOPLE'!"&amp;"$B"&amp;$W17))=7,MID(INDIRECT("'YOUR PEOPLE'!"&amp;"$B"&amp;$W17),4,1)=" ")),INDIRECT("'YOUR PEOPLE'!"&amp;"$C"&amp;$W17)='DATA SUMMARY'!$A$69)</f>
        <v>0</v>
      </c>
      <c r="CD17" s="193" t="b">
        <f ca="1">AND(LEFT(INDIRECT("'YOUR PEOPLE'!"&amp;"$B"&amp;$W17),2)="HU",OR(LEN(INDIRECT("'YOUR PEOPLE'!"&amp;"$B"&amp;$W17))=6,AND(LEN(INDIRECT("'YOUR PEOPLE'!"&amp;"$B"&amp;$W17))=7,MID(INDIRECT("'YOUR PEOPLE'!"&amp;"$B"&amp;$W17),4,1)=" ")),INDIRECT("'YOUR PEOPLE'!"&amp;"$C"&amp;$W17)='DATA SUMMARY'!$A$70)</f>
        <v>0</v>
      </c>
      <c r="CE17" s="193" t="b">
        <f ca="1">AND(LEFT(INDIRECT("'YOUR PEOPLE'!"&amp;"$B"&amp;$W17),2)="HU",OR(LEN(INDIRECT("'YOUR PEOPLE'!"&amp;"$B"&amp;$W17))=6,AND(LEN(INDIRECT("'YOUR PEOPLE'!"&amp;"$B"&amp;$W17))=7,MID(INDIRECT("'YOUR PEOPLE'!"&amp;"$B"&amp;$W17),4,1)=" ")),INDIRECT("'YOUR PEOPLE'!"&amp;"$C"&amp;$W17)='DATA SUMMARY'!$A$71)</f>
        <v>0</v>
      </c>
      <c r="CF17" s="193" t="b">
        <f ca="1">AND(LEFT(INDIRECT("'YOUR PEOPLE'!"&amp;"$B"&amp;$W17),2)="HU",OR(LEN(INDIRECT("'YOUR PEOPLE'!"&amp;"$B"&amp;$W17))=6,AND(LEN(INDIRECT("'YOUR PEOPLE'!"&amp;"$B"&amp;$W17))=7,MID(INDIRECT("'YOUR PEOPLE'!"&amp;"$B"&amp;$W17),4,1)=" ")),INDIRECT("'YOUR PEOPLE'!"&amp;"$C"&amp;$W17)='DATA SUMMARY'!$A$72)</f>
        <v>0</v>
      </c>
      <c r="CG17" s="193" t="b">
        <f ca="1">AND(LEFT(INDIRECT("'YOUR PEOPLE'!"&amp;"$B"&amp;$W17),2)="HU",OR(LEN(INDIRECT("'YOUR PEOPLE'!"&amp;"$B"&amp;$W17))=6,AND(LEN(INDIRECT("'YOUR PEOPLE'!"&amp;"$B"&amp;$W17))=7,MID(INDIRECT("'YOUR PEOPLE'!"&amp;"$B"&amp;$W17),4,1)=" ")),INDIRECT("'YOUR PEOPLE'!"&amp;"$C"&amp;$W17)='DATA SUMMARY'!$A$73)</f>
        <v>0</v>
      </c>
      <c r="CH17" s="193" t="b">
        <f ca="1">AND(LEFT(INDIRECT("'YOUR PEOPLE'!"&amp;"$B"&amp;$W17),2)="HU",OR(LEN(INDIRECT("'YOUR PEOPLE'!"&amp;"$B"&amp;$W17))=6,AND(LEN(INDIRECT("'YOUR PEOPLE'!"&amp;"$B"&amp;$W17))=7,MID(INDIRECT("'YOUR PEOPLE'!"&amp;"$B"&amp;$W17),4,1)=" ")),INDIRECT("'YOUR PEOPLE'!"&amp;"$C"&amp;$W17)='DATA SUMMARY'!$A$74)</f>
        <v>0</v>
      </c>
      <c r="CI17" s="193" t="b">
        <f ca="1">AND(LEFT(INDIRECT("'YOUR PEOPLE'!"&amp;"$B"&amp;$W17),2)="HU",OR(LEN(INDIRECT("'YOUR PEOPLE'!"&amp;"$B"&amp;$W17))=6,AND(LEN(INDIRECT("'YOUR PEOPLE'!"&amp;"$B"&amp;$W17))=7,MID(INDIRECT("'YOUR PEOPLE'!"&amp;"$B"&amp;$W17),4,1)=" ")),INDIRECT("'YOUR PEOPLE'!"&amp;"$C"&amp;$W17)='DATA SUMMARY'!$A$75)</f>
        <v>0</v>
      </c>
      <c r="CJ17" s="193" t="b">
        <f ca="1">AND(LEFT(INDIRECT("'YOUR PEOPLE'!"&amp;"$B"&amp;$W17),2)="HU",OR(LEN(INDIRECT("'YOUR PEOPLE'!"&amp;"$B"&amp;$W17))=6,AND(LEN(INDIRECT("'YOUR PEOPLE'!"&amp;"$B"&amp;$W17))=7,MID(INDIRECT("'YOUR PEOPLE'!"&amp;"$B"&amp;$W17),4,1)=" ")),INDIRECT("'YOUR PEOPLE'!"&amp;"$C"&amp;$W17)='DATA SUMMARY'!$A$76)</f>
        <v>0</v>
      </c>
      <c r="CK17" s="193" t="b">
        <f ca="1">AND(LEFT(INDIRECT("'YOUR PEOPLE'!"&amp;"$B"&amp;$W17),2)="HU",OR(LEN(INDIRECT("'YOUR PEOPLE'!"&amp;"$B"&amp;$W17))=6,AND(LEN(INDIRECT("'YOUR PEOPLE'!"&amp;"$B"&amp;$W17))=7,MID(INDIRECT("'YOUR PEOPLE'!"&amp;"$B"&amp;$W17),4,1)=" ")),INDIRECT("'YOUR PEOPLE'!"&amp;"$C"&amp;$W17)='DATA SUMMARY'!$A$77)</f>
        <v>0</v>
      </c>
      <c r="CL17" s="193" t="b">
        <f ca="1">AND(LEFT(INDIRECT("'YOUR PEOPLE'!"&amp;"$B"&amp;$W17),2)="HU",OR(LEN(INDIRECT("'YOUR PEOPLE'!"&amp;"$B"&amp;$W17))=6,AND(LEN(INDIRECT("'YOUR PEOPLE'!"&amp;"$B"&amp;$W17))=7,MID(INDIRECT("'YOUR PEOPLE'!"&amp;"$B"&amp;$W17),4,1)=" ")),INDIRECT("'YOUR PEOPLE'!"&amp;"$C"&amp;$W17)='DATA SUMMARY'!$A$78)</f>
        <v>0</v>
      </c>
      <c r="CM17" s="193" t="b">
        <f ca="1">AND(LEFT(INDIRECT("'YOUR PEOPLE'!"&amp;"$B"&amp;$W17),2)="HU",OR(LEN(INDIRECT("'YOUR PEOPLE'!"&amp;"$B"&amp;$W17))=6,AND(LEN(INDIRECT("'YOUR PEOPLE'!"&amp;"$B"&amp;$W17))=7,MID(INDIRECT("'YOUR PEOPLE'!"&amp;"$B"&amp;$W17),4,1)=" ")),INDIRECT("'YOUR PEOPLE'!"&amp;"$C"&amp;$W17)='DATA SUMMARY'!$A$79)</f>
        <v>0</v>
      </c>
      <c r="CN17" s="193" t="b">
        <f ca="1">AND(LEFT(INDIRECT("'ADDITIONAL CAPACITY'!"&amp;"$B"&amp;$W17),2)="HU",OR(LEN(INDIRECT("'ADDITIONAL CAPACITY'!"&amp;"$B"&amp;$W17))=6,AND(LEN(INDIRECT("'ADDITIONAL CAPACITY'!"&amp;"$B"&amp;$W17))=7,MID(INDIRECT("'ADDITIONAL CAPACITY'!"&amp;"$B"&amp;$W17),4,1)=" ")),INDIRECT("'ADDITIONAL CAPACITY'!"&amp;"$C"&amp;$W17)='DATA SUMMARY'!$A$101)</f>
        <v>0</v>
      </c>
      <c r="CO17" s="193" t="b">
        <f ca="1">AND(LEFT(INDIRECT("'ADDITIONAL CAPACITY'!"&amp;"$B"&amp;$W17),2)="HU",OR(LEN(INDIRECT("'ADDITIONAL CAPACITY'!"&amp;"$B"&amp;$W17))=6,AND(LEN(INDIRECT("'ADDITIONAL CAPACITY'!"&amp;"$B"&amp;$W17))=7,MID(INDIRECT("'ADDITIONAL CAPACITY'!"&amp;"$B"&amp;$W17),4,1)=" ")),INDIRECT("'ADDITIONAL CAPACITY'!"&amp;"$C"&amp;$W17)='DATA SUMMARY'!$A$102)</f>
        <v>0</v>
      </c>
      <c r="CP17" s="193" t="b">
        <f ca="1">AND(LEFT(INDIRECT("'ADDITIONAL CAPACITY'!"&amp;"$B"&amp;$W17),2)="HU",OR(LEN(INDIRECT("'ADDITIONAL CAPACITY'!"&amp;"$B"&amp;$W17))=6,AND(LEN(INDIRECT("'ADDITIONAL CAPACITY'!"&amp;"$B"&amp;$W17))=7,MID(INDIRECT("'ADDITIONAL CAPACITY'!"&amp;"$B"&amp;$W17),4,1)=" ")),INDIRECT("'ADDITIONAL CAPACITY'!"&amp;"$C"&amp;$W17)='DATA SUMMARY'!$A$103)</f>
        <v>0</v>
      </c>
      <c r="CQ17" s="193" t="b">
        <f ca="1">AND(LEFT(INDIRECT("'ADDITIONAL CAPACITY'!"&amp;"$B"&amp;$W17),2)="HU",OR(LEN(INDIRECT("'ADDITIONAL CAPACITY'!"&amp;"$B"&amp;$W17))=6,AND(LEN(INDIRECT("'ADDITIONAL CAPACITY'!"&amp;"$B"&amp;$W17))=7,MID(INDIRECT("'ADDITIONAL CAPACITY'!"&amp;"$B"&amp;$W17),4,1)=" ")),INDIRECT("'ADDITIONAL CAPACITY'!"&amp;"$C"&amp;$W17)='DATA SUMMARY'!$A$104)</f>
        <v>0</v>
      </c>
      <c r="CR17" s="193" t="b">
        <f ca="1">AND(LEFT(INDIRECT("'ADDITIONAL CAPACITY'!"&amp;"$B"&amp;$W17),2)="HU",OR(LEN(INDIRECT("'ADDITIONAL CAPACITY'!"&amp;"$B"&amp;$W17))=6,AND(LEN(INDIRECT("'ADDITIONAL CAPACITY'!"&amp;"$B"&amp;$W17))=7,MID(INDIRECT("'ADDITIONAL CAPACITY'!"&amp;"$B"&amp;$W17),4,1)=" ")),INDIRECT("'ADDITIONAL CAPACITY'!"&amp;"$C"&amp;$W17)='DATA SUMMARY'!$A$105)</f>
        <v>0</v>
      </c>
      <c r="CS17" s="193" t="b">
        <f ca="1">AND(LEFT(INDIRECT("'ADDITIONAL CAPACITY'!"&amp;"$B"&amp;$W17),2)="HU",OR(LEN(INDIRECT("'ADDITIONAL CAPACITY'!"&amp;"$B"&amp;$W17))=6,AND(LEN(INDIRECT("'ADDITIONAL CAPACITY'!"&amp;"$B"&amp;$W17))=7,MID(INDIRECT("'ADDITIONAL CAPACITY'!"&amp;"$B"&amp;$W17),4,1)=" ")),INDIRECT("'ADDITIONAL CAPACITY'!"&amp;"$C"&amp;$W17)='DATA SUMMARY'!$A$106)</f>
        <v>0</v>
      </c>
      <c r="CT17" s="193" t="b">
        <f ca="1">AND(LEFT(INDIRECT("'ADDITIONAL CAPACITY'!"&amp;"$B"&amp;$W17),2)="HU",OR(LEN(INDIRECT("'ADDITIONAL CAPACITY'!"&amp;"$B"&amp;$W17))=6,AND(LEN(INDIRECT("'ADDITIONAL CAPACITY'!"&amp;"$B"&amp;$W17))=7,MID(INDIRECT("'ADDITIONAL CAPACITY'!"&amp;"$B"&amp;$W17),4,1)=" ")),INDIRECT("'ADDITIONAL CAPACITY'!"&amp;"$C"&amp;$W17)='DATA SUMMARY'!$A$107)</f>
        <v>0</v>
      </c>
      <c r="CU17" s="193" t="b">
        <f ca="1">AND(LEFT(INDIRECT("'ADDITIONAL CAPACITY'!"&amp;"$B"&amp;$W17),2)="HU",OR(LEN(INDIRECT("'ADDITIONAL CAPACITY'!"&amp;"$B"&amp;$W17))=6,AND(LEN(INDIRECT("'ADDITIONAL CAPACITY'!"&amp;"$B"&amp;$W17))=7,MID(INDIRECT("'ADDITIONAL CAPACITY'!"&amp;"$B"&amp;$W17),4,1)=" ")),INDIRECT("'ADDITIONAL CAPACITY'!"&amp;"$C"&amp;$W17)='DATA SUMMARY'!$A$108)</f>
        <v>0</v>
      </c>
    </row>
    <row r="18" spans="1:99" x14ac:dyDescent="0.3">
      <c r="A18" s="13" t="s">
        <v>444</v>
      </c>
      <c r="C18" s="13" t="s">
        <v>447</v>
      </c>
      <c r="D18" s="13"/>
      <c r="F18" s="13"/>
      <c r="G18" s="13"/>
      <c r="I18" s="2" t="s">
        <v>142</v>
      </c>
      <c r="K18" s="2" t="s">
        <v>190</v>
      </c>
      <c r="M18" s="12" t="s">
        <v>161</v>
      </c>
      <c r="O18" s="12" t="s">
        <v>167</v>
      </c>
      <c r="Q18" s="12" t="s">
        <v>167</v>
      </c>
      <c r="V18" s="2">
        <v>20</v>
      </c>
      <c r="W18" s="2">
        <v>21</v>
      </c>
      <c r="X18" s="2">
        <v>23</v>
      </c>
      <c r="Y18" s="2">
        <v>34</v>
      </c>
      <c r="Z18" s="193" t="b">
        <f t="shared" ca="1" si="0"/>
        <v>0</v>
      </c>
      <c r="AA18" s="193" t="b">
        <f t="shared" ca="1" si="1"/>
        <v>0</v>
      </c>
      <c r="AB18" s="193" t="b">
        <f t="shared" ca="1" si="2"/>
        <v>0</v>
      </c>
      <c r="AC18" s="193" t="b">
        <f t="shared" ca="1" si="3"/>
        <v>0</v>
      </c>
      <c r="AD18" s="193" t="b">
        <f t="shared" ca="1" si="4"/>
        <v>0</v>
      </c>
      <c r="AE18" s="193" t="b">
        <f t="shared" ca="1" si="5"/>
        <v>0</v>
      </c>
      <c r="AF18" s="193" t="b">
        <f t="shared" ca="1" si="6"/>
        <v>0</v>
      </c>
      <c r="AG18" s="193" t="b">
        <f t="shared" ca="1" si="7"/>
        <v>0</v>
      </c>
      <c r="AH18" s="193" t="b">
        <f t="shared" ca="1" si="8"/>
        <v>0</v>
      </c>
      <c r="AI18" s="193" t="b">
        <f t="shared" ca="1" si="9"/>
        <v>0</v>
      </c>
      <c r="AJ18" s="193" t="b">
        <f t="shared" ca="1" si="10"/>
        <v>0</v>
      </c>
      <c r="AK18" s="193" t="b">
        <f t="shared" ca="1" si="11"/>
        <v>0</v>
      </c>
      <c r="AL18" s="193" t="b">
        <f t="shared" ca="1" si="12"/>
        <v>0</v>
      </c>
      <c r="AM18" s="193" t="b">
        <f t="shared" ca="1" si="13"/>
        <v>0</v>
      </c>
      <c r="AN18" s="193" t="b">
        <f t="shared" ca="1" si="14"/>
        <v>0</v>
      </c>
      <c r="AO18" s="193" t="b">
        <f t="shared" ca="1" si="15"/>
        <v>0</v>
      </c>
      <c r="AP18" s="193" t="b">
        <f t="shared" ca="1" si="16"/>
        <v>0</v>
      </c>
      <c r="AQ18" s="193" t="b">
        <f t="shared" ca="1" si="17"/>
        <v>0</v>
      </c>
      <c r="AR18" s="193" t="b">
        <f t="shared" ca="1" si="18"/>
        <v>0</v>
      </c>
      <c r="AS18" s="193" t="b">
        <f t="shared" ca="1" si="19"/>
        <v>0</v>
      </c>
      <c r="AT18" s="193" t="b">
        <f t="shared" ca="1" si="20"/>
        <v>0</v>
      </c>
      <c r="AU18" s="193" t="b">
        <f t="shared" ca="1" si="21"/>
        <v>0</v>
      </c>
      <c r="AV18" s="193" t="b">
        <f t="shared" ca="1" si="22"/>
        <v>0</v>
      </c>
      <c r="AW18" s="193" t="b">
        <f t="shared" ca="1" si="23"/>
        <v>0</v>
      </c>
      <c r="AX18" s="193" t="b">
        <f t="shared" ca="1" si="24"/>
        <v>0</v>
      </c>
      <c r="AY18" s="193" t="b">
        <f t="shared" ca="1" si="25"/>
        <v>0</v>
      </c>
      <c r="AZ18" s="193" t="b">
        <f t="shared" ca="1" si="26"/>
        <v>0</v>
      </c>
      <c r="BA18" s="193" t="b">
        <f t="shared" ca="1" si="27"/>
        <v>0</v>
      </c>
      <c r="BB18" s="193" t="b">
        <f t="shared" ca="1" si="28"/>
        <v>0</v>
      </c>
      <c r="BC18" s="193" t="b">
        <f t="shared" ca="1" si="29"/>
        <v>0</v>
      </c>
      <c r="BD18" s="193" t="b">
        <f t="shared" ca="1" si="30"/>
        <v>0</v>
      </c>
      <c r="BE18" s="193" t="b">
        <f t="shared" ca="1" si="31"/>
        <v>0</v>
      </c>
      <c r="BF18" s="193" t="b">
        <f t="shared" ca="1" si="32"/>
        <v>0</v>
      </c>
      <c r="BG18" s="193" t="b">
        <f t="shared" ca="1" si="33"/>
        <v>0</v>
      </c>
      <c r="BH18" s="193" t="b">
        <f t="shared" ca="1" si="34"/>
        <v>0</v>
      </c>
      <c r="BI18" s="193" t="b">
        <f t="shared" ca="1" si="35"/>
        <v>0</v>
      </c>
      <c r="BJ18" s="193" t="b">
        <f t="shared" ca="1" si="36"/>
        <v>0</v>
      </c>
      <c r="BK18" s="193" t="b">
        <f t="shared" ca="1" si="37"/>
        <v>0</v>
      </c>
      <c r="BL18" s="193" t="b">
        <f t="shared" ca="1" si="38"/>
        <v>0</v>
      </c>
      <c r="BM18" s="193" t="b">
        <f t="shared" ca="1" si="39"/>
        <v>0</v>
      </c>
      <c r="BN18" s="193" t="b">
        <f t="shared" ca="1" si="40"/>
        <v>0</v>
      </c>
      <c r="BO18" s="193" t="b">
        <f t="shared" ca="1" si="41"/>
        <v>0</v>
      </c>
      <c r="BP18" s="193" t="b">
        <f t="shared" ca="1" si="42"/>
        <v>0</v>
      </c>
      <c r="BQ18" s="193" t="b">
        <f t="shared" ca="1" si="43"/>
        <v>0</v>
      </c>
      <c r="BR18" s="193" t="b">
        <f t="shared" ca="1" si="44"/>
        <v>0</v>
      </c>
      <c r="BS18" s="193" t="b">
        <f t="shared" ca="1" si="45"/>
        <v>0</v>
      </c>
      <c r="BT18" s="193" t="b">
        <f t="shared" ca="1" si="46"/>
        <v>0</v>
      </c>
      <c r="BU18" s="193" t="b">
        <f t="shared" ca="1" si="47"/>
        <v>0</v>
      </c>
      <c r="BV18" s="193" t="b">
        <f t="shared" ca="1" si="48"/>
        <v>0</v>
      </c>
      <c r="BW18" s="193" t="b">
        <f ca="1">AND(LEFT(INDIRECT("'YOUR PEOPLE'!"&amp;"$B"&amp;$W18),2)="HU",OR(LEN(INDIRECT("'YOUR PEOPLE'!"&amp;"$B"&amp;$W18))=6,AND(LEN(INDIRECT("'YOUR PEOPLE'!"&amp;"$B"&amp;$W18))=7,MID(INDIRECT("'YOUR PEOPLE'!"&amp;"$B"&amp;$W18),4,1)=" ")),INDIRECT("'YOUR PEOPLE'!"&amp;"$C"&amp;$W18)='DATA SUMMARY'!$A$63)</f>
        <v>0</v>
      </c>
      <c r="BX18" s="193" t="b">
        <f ca="1">AND(LEFT(INDIRECT("'YOUR PEOPLE'!"&amp;"$B"&amp;$W18),2)="HU",OR(LEN(INDIRECT("'YOUR PEOPLE'!"&amp;"$B"&amp;$W18))=6,AND(LEN(INDIRECT("'YOUR PEOPLE'!"&amp;"$B"&amp;$W18))=7,MID(INDIRECT("'YOUR PEOPLE'!"&amp;"$B"&amp;$W18),4,1)=" ")),INDIRECT("'YOUR PEOPLE'!"&amp;"$C"&amp;$W18)='DATA SUMMARY'!$A$64)</f>
        <v>0</v>
      </c>
      <c r="BY18" s="193" t="b">
        <f ca="1">AND(LEFT(INDIRECT("'YOUR PEOPLE'!"&amp;"$B"&amp;$W18),2)="HU",OR(LEN(INDIRECT("'YOUR PEOPLE'!"&amp;"$B"&amp;$W18))=6,AND(LEN(INDIRECT("'YOUR PEOPLE'!"&amp;"$B"&amp;$W18))=7,MID(INDIRECT("'YOUR PEOPLE'!"&amp;"$B"&amp;$W18),4,1)=" ")),INDIRECT("'YOUR PEOPLE'!"&amp;"$C"&amp;$W18)='DATA SUMMARY'!$A$65)</f>
        <v>0</v>
      </c>
      <c r="BZ18" s="193" t="b">
        <f ca="1">AND(LEFT(INDIRECT("'YOUR PEOPLE'!"&amp;"$B"&amp;$W18),2)="HU",OR(LEN(INDIRECT("'YOUR PEOPLE'!"&amp;"$B"&amp;$W18))=6,AND(LEN(INDIRECT("'YOUR PEOPLE'!"&amp;"$B"&amp;$W18))=7,MID(INDIRECT("'YOUR PEOPLE'!"&amp;"$B"&amp;$W18),4,1)=" ")),INDIRECT("'YOUR PEOPLE'!"&amp;"$C"&amp;$W18)='DATA SUMMARY'!$A$66)</f>
        <v>0</v>
      </c>
      <c r="CA18" s="193" t="b">
        <f ca="1">AND(LEFT(INDIRECT("'YOUR PEOPLE'!"&amp;"$B"&amp;$W18),2)="HU",OR(LEN(INDIRECT("'YOUR PEOPLE'!"&amp;"$B"&amp;$W18))=6,AND(LEN(INDIRECT("'YOUR PEOPLE'!"&amp;"$B"&amp;$W18))=7,MID(INDIRECT("'YOUR PEOPLE'!"&amp;"$B"&amp;$W18),4,1)=" ")),INDIRECT("'YOUR PEOPLE'!"&amp;"$C"&amp;$W18)='DATA SUMMARY'!$A$67)</f>
        <v>0</v>
      </c>
      <c r="CB18" s="193" t="b">
        <f ca="1">AND(LEFT(INDIRECT("'YOUR PEOPLE'!"&amp;"$B"&amp;$W18),2)="HU",OR(LEN(INDIRECT("'YOUR PEOPLE'!"&amp;"$B"&amp;$W18))=6,AND(LEN(INDIRECT("'YOUR PEOPLE'!"&amp;"$B"&amp;$W18))=7,MID(INDIRECT("'YOUR PEOPLE'!"&amp;"$B"&amp;$W18),4,1)=" ")),INDIRECT("'YOUR PEOPLE'!"&amp;"$C"&amp;$W18)='DATA SUMMARY'!$A$68)</f>
        <v>0</v>
      </c>
      <c r="CC18" s="193" t="b">
        <f ca="1">AND(LEFT(INDIRECT("'YOUR PEOPLE'!"&amp;"$B"&amp;$W18),2)="HU",OR(LEN(INDIRECT("'YOUR PEOPLE'!"&amp;"$B"&amp;$W18))=6,AND(LEN(INDIRECT("'YOUR PEOPLE'!"&amp;"$B"&amp;$W18))=7,MID(INDIRECT("'YOUR PEOPLE'!"&amp;"$B"&amp;$W18),4,1)=" ")),INDIRECT("'YOUR PEOPLE'!"&amp;"$C"&amp;$W18)='DATA SUMMARY'!$A$69)</f>
        <v>0</v>
      </c>
      <c r="CD18" s="193" t="b">
        <f ca="1">AND(LEFT(INDIRECT("'YOUR PEOPLE'!"&amp;"$B"&amp;$W18),2)="HU",OR(LEN(INDIRECT("'YOUR PEOPLE'!"&amp;"$B"&amp;$W18))=6,AND(LEN(INDIRECT("'YOUR PEOPLE'!"&amp;"$B"&amp;$W18))=7,MID(INDIRECT("'YOUR PEOPLE'!"&amp;"$B"&amp;$W18),4,1)=" ")),INDIRECT("'YOUR PEOPLE'!"&amp;"$C"&amp;$W18)='DATA SUMMARY'!$A$70)</f>
        <v>0</v>
      </c>
      <c r="CE18" s="193" t="b">
        <f ca="1">AND(LEFT(INDIRECT("'YOUR PEOPLE'!"&amp;"$B"&amp;$W18),2)="HU",OR(LEN(INDIRECT("'YOUR PEOPLE'!"&amp;"$B"&amp;$W18))=6,AND(LEN(INDIRECT("'YOUR PEOPLE'!"&amp;"$B"&amp;$W18))=7,MID(INDIRECT("'YOUR PEOPLE'!"&amp;"$B"&amp;$W18),4,1)=" ")),INDIRECT("'YOUR PEOPLE'!"&amp;"$C"&amp;$W18)='DATA SUMMARY'!$A$71)</f>
        <v>0</v>
      </c>
      <c r="CF18" s="193" t="b">
        <f ca="1">AND(LEFT(INDIRECT("'YOUR PEOPLE'!"&amp;"$B"&amp;$W18),2)="HU",OR(LEN(INDIRECT("'YOUR PEOPLE'!"&amp;"$B"&amp;$W18))=6,AND(LEN(INDIRECT("'YOUR PEOPLE'!"&amp;"$B"&amp;$W18))=7,MID(INDIRECT("'YOUR PEOPLE'!"&amp;"$B"&amp;$W18),4,1)=" ")),INDIRECT("'YOUR PEOPLE'!"&amp;"$C"&amp;$W18)='DATA SUMMARY'!$A$72)</f>
        <v>0</v>
      </c>
      <c r="CG18" s="193" t="b">
        <f ca="1">AND(LEFT(INDIRECT("'YOUR PEOPLE'!"&amp;"$B"&amp;$W18),2)="HU",OR(LEN(INDIRECT("'YOUR PEOPLE'!"&amp;"$B"&amp;$W18))=6,AND(LEN(INDIRECT("'YOUR PEOPLE'!"&amp;"$B"&amp;$W18))=7,MID(INDIRECT("'YOUR PEOPLE'!"&amp;"$B"&amp;$W18),4,1)=" ")),INDIRECT("'YOUR PEOPLE'!"&amp;"$C"&amp;$W18)='DATA SUMMARY'!$A$73)</f>
        <v>0</v>
      </c>
      <c r="CH18" s="193" t="b">
        <f ca="1">AND(LEFT(INDIRECT("'YOUR PEOPLE'!"&amp;"$B"&amp;$W18),2)="HU",OR(LEN(INDIRECT("'YOUR PEOPLE'!"&amp;"$B"&amp;$W18))=6,AND(LEN(INDIRECT("'YOUR PEOPLE'!"&amp;"$B"&amp;$W18))=7,MID(INDIRECT("'YOUR PEOPLE'!"&amp;"$B"&amp;$W18),4,1)=" ")),INDIRECT("'YOUR PEOPLE'!"&amp;"$C"&amp;$W18)='DATA SUMMARY'!$A$74)</f>
        <v>0</v>
      </c>
      <c r="CI18" s="193" t="b">
        <f ca="1">AND(LEFT(INDIRECT("'YOUR PEOPLE'!"&amp;"$B"&amp;$W18),2)="HU",OR(LEN(INDIRECT("'YOUR PEOPLE'!"&amp;"$B"&amp;$W18))=6,AND(LEN(INDIRECT("'YOUR PEOPLE'!"&amp;"$B"&amp;$W18))=7,MID(INDIRECT("'YOUR PEOPLE'!"&amp;"$B"&amp;$W18),4,1)=" ")),INDIRECT("'YOUR PEOPLE'!"&amp;"$C"&amp;$W18)='DATA SUMMARY'!$A$75)</f>
        <v>0</v>
      </c>
      <c r="CJ18" s="193" t="b">
        <f ca="1">AND(LEFT(INDIRECT("'YOUR PEOPLE'!"&amp;"$B"&amp;$W18),2)="HU",OR(LEN(INDIRECT("'YOUR PEOPLE'!"&amp;"$B"&amp;$W18))=6,AND(LEN(INDIRECT("'YOUR PEOPLE'!"&amp;"$B"&amp;$W18))=7,MID(INDIRECT("'YOUR PEOPLE'!"&amp;"$B"&amp;$W18),4,1)=" ")),INDIRECT("'YOUR PEOPLE'!"&amp;"$C"&amp;$W18)='DATA SUMMARY'!$A$76)</f>
        <v>0</v>
      </c>
      <c r="CK18" s="193" t="b">
        <f ca="1">AND(LEFT(INDIRECT("'YOUR PEOPLE'!"&amp;"$B"&amp;$W18),2)="HU",OR(LEN(INDIRECT("'YOUR PEOPLE'!"&amp;"$B"&amp;$W18))=6,AND(LEN(INDIRECT("'YOUR PEOPLE'!"&amp;"$B"&amp;$W18))=7,MID(INDIRECT("'YOUR PEOPLE'!"&amp;"$B"&amp;$W18),4,1)=" ")),INDIRECT("'YOUR PEOPLE'!"&amp;"$C"&amp;$W18)='DATA SUMMARY'!$A$77)</f>
        <v>0</v>
      </c>
      <c r="CL18" s="193" t="b">
        <f ca="1">AND(LEFT(INDIRECT("'YOUR PEOPLE'!"&amp;"$B"&amp;$W18),2)="HU",OR(LEN(INDIRECT("'YOUR PEOPLE'!"&amp;"$B"&amp;$W18))=6,AND(LEN(INDIRECT("'YOUR PEOPLE'!"&amp;"$B"&amp;$W18))=7,MID(INDIRECT("'YOUR PEOPLE'!"&amp;"$B"&amp;$W18),4,1)=" ")),INDIRECT("'YOUR PEOPLE'!"&amp;"$C"&amp;$W18)='DATA SUMMARY'!$A$78)</f>
        <v>0</v>
      </c>
      <c r="CM18" s="193" t="b">
        <f ca="1">AND(LEFT(INDIRECT("'YOUR PEOPLE'!"&amp;"$B"&amp;$W18),2)="HU",OR(LEN(INDIRECT("'YOUR PEOPLE'!"&amp;"$B"&amp;$W18))=6,AND(LEN(INDIRECT("'YOUR PEOPLE'!"&amp;"$B"&amp;$W18))=7,MID(INDIRECT("'YOUR PEOPLE'!"&amp;"$B"&amp;$W18),4,1)=" ")),INDIRECT("'YOUR PEOPLE'!"&amp;"$C"&amp;$W18)='DATA SUMMARY'!$A$79)</f>
        <v>0</v>
      </c>
      <c r="CN18" s="193" t="b">
        <f ca="1">AND(LEFT(INDIRECT("'ADDITIONAL CAPACITY'!"&amp;"$B"&amp;$W18),2)="HU",OR(LEN(INDIRECT("'ADDITIONAL CAPACITY'!"&amp;"$B"&amp;$W18))=6,AND(LEN(INDIRECT("'ADDITIONAL CAPACITY'!"&amp;"$B"&amp;$W18))=7,MID(INDIRECT("'ADDITIONAL CAPACITY'!"&amp;"$B"&amp;$W18),4,1)=" ")),INDIRECT("'ADDITIONAL CAPACITY'!"&amp;"$C"&amp;$W18)='DATA SUMMARY'!$A$101)</f>
        <v>0</v>
      </c>
      <c r="CO18" s="193" t="b">
        <f ca="1">AND(LEFT(INDIRECT("'ADDITIONAL CAPACITY'!"&amp;"$B"&amp;$W18),2)="HU",OR(LEN(INDIRECT("'ADDITIONAL CAPACITY'!"&amp;"$B"&amp;$W18))=6,AND(LEN(INDIRECT("'ADDITIONAL CAPACITY'!"&amp;"$B"&amp;$W18))=7,MID(INDIRECT("'ADDITIONAL CAPACITY'!"&amp;"$B"&amp;$W18),4,1)=" ")),INDIRECT("'ADDITIONAL CAPACITY'!"&amp;"$C"&amp;$W18)='DATA SUMMARY'!$A$102)</f>
        <v>0</v>
      </c>
      <c r="CP18" s="193" t="b">
        <f ca="1">AND(LEFT(INDIRECT("'ADDITIONAL CAPACITY'!"&amp;"$B"&amp;$W18),2)="HU",OR(LEN(INDIRECT("'ADDITIONAL CAPACITY'!"&amp;"$B"&amp;$W18))=6,AND(LEN(INDIRECT("'ADDITIONAL CAPACITY'!"&amp;"$B"&amp;$W18))=7,MID(INDIRECT("'ADDITIONAL CAPACITY'!"&amp;"$B"&amp;$W18),4,1)=" ")),INDIRECT("'ADDITIONAL CAPACITY'!"&amp;"$C"&amp;$W18)='DATA SUMMARY'!$A$103)</f>
        <v>0</v>
      </c>
      <c r="CQ18" s="193" t="b">
        <f ca="1">AND(LEFT(INDIRECT("'ADDITIONAL CAPACITY'!"&amp;"$B"&amp;$W18),2)="HU",OR(LEN(INDIRECT("'ADDITIONAL CAPACITY'!"&amp;"$B"&amp;$W18))=6,AND(LEN(INDIRECT("'ADDITIONAL CAPACITY'!"&amp;"$B"&amp;$W18))=7,MID(INDIRECT("'ADDITIONAL CAPACITY'!"&amp;"$B"&amp;$W18),4,1)=" ")),INDIRECT("'ADDITIONAL CAPACITY'!"&amp;"$C"&amp;$W18)='DATA SUMMARY'!$A$104)</f>
        <v>0</v>
      </c>
      <c r="CR18" s="193" t="b">
        <f ca="1">AND(LEFT(INDIRECT("'ADDITIONAL CAPACITY'!"&amp;"$B"&amp;$W18),2)="HU",OR(LEN(INDIRECT("'ADDITIONAL CAPACITY'!"&amp;"$B"&amp;$W18))=6,AND(LEN(INDIRECT("'ADDITIONAL CAPACITY'!"&amp;"$B"&amp;$W18))=7,MID(INDIRECT("'ADDITIONAL CAPACITY'!"&amp;"$B"&amp;$W18),4,1)=" ")),INDIRECT("'ADDITIONAL CAPACITY'!"&amp;"$C"&amp;$W18)='DATA SUMMARY'!$A$105)</f>
        <v>0</v>
      </c>
      <c r="CS18" s="193" t="b">
        <f ca="1">AND(LEFT(INDIRECT("'ADDITIONAL CAPACITY'!"&amp;"$B"&amp;$W18),2)="HU",OR(LEN(INDIRECT("'ADDITIONAL CAPACITY'!"&amp;"$B"&amp;$W18))=6,AND(LEN(INDIRECT("'ADDITIONAL CAPACITY'!"&amp;"$B"&amp;$W18))=7,MID(INDIRECT("'ADDITIONAL CAPACITY'!"&amp;"$B"&amp;$W18),4,1)=" ")),INDIRECT("'ADDITIONAL CAPACITY'!"&amp;"$C"&amp;$W18)='DATA SUMMARY'!$A$106)</f>
        <v>0</v>
      </c>
      <c r="CT18" s="193" t="b">
        <f ca="1">AND(LEFT(INDIRECT("'ADDITIONAL CAPACITY'!"&amp;"$B"&amp;$W18),2)="HU",OR(LEN(INDIRECT("'ADDITIONAL CAPACITY'!"&amp;"$B"&amp;$W18))=6,AND(LEN(INDIRECT("'ADDITIONAL CAPACITY'!"&amp;"$B"&amp;$W18))=7,MID(INDIRECT("'ADDITIONAL CAPACITY'!"&amp;"$B"&amp;$W18),4,1)=" ")),INDIRECT("'ADDITIONAL CAPACITY'!"&amp;"$C"&amp;$W18)='DATA SUMMARY'!$A$107)</f>
        <v>0</v>
      </c>
      <c r="CU18" s="193" t="b">
        <f ca="1">AND(LEFT(INDIRECT("'ADDITIONAL CAPACITY'!"&amp;"$B"&amp;$W18),2)="HU",OR(LEN(INDIRECT("'ADDITIONAL CAPACITY'!"&amp;"$B"&amp;$W18))=6,AND(LEN(INDIRECT("'ADDITIONAL CAPACITY'!"&amp;"$B"&amp;$W18))=7,MID(INDIRECT("'ADDITIONAL CAPACITY'!"&amp;"$B"&amp;$W18),4,1)=" ")),INDIRECT("'ADDITIONAL CAPACITY'!"&amp;"$C"&amp;$W18)='DATA SUMMARY'!$A$108)</f>
        <v>0</v>
      </c>
    </row>
    <row r="19" spans="1:99" x14ac:dyDescent="0.3">
      <c r="A19" s="2" t="s">
        <v>288</v>
      </c>
      <c r="C19" s="2" t="s">
        <v>288</v>
      </c>
      <c r="K19" s="2" t="s">
        <v>193</v>
      </c>
      <c r="M19" s="12" t="s">
        <v>164</v>
      </c>
      <c r="O19" s="12" t="s">
        <v>170</v>
      </c>
      <c r="Q19" s="12" t="s">
        <v>170</v>
      </c>
      <c r="S19" s="13" t="s">
        <v>449</v>
      </c>
      <c r="V19" s="2">
        <v>21</v>
      </c>
      <c r="W19" s="2">
        <v>22</v>
      </c>
      <c r="X19" s="2">
        <v>24</v>
      </c>
      <c r="Y19" s="2">
        <v>35</v>
      </c>
      <c r="Z19" s="193" t="b">
        <f t="shared" ca="1" si="0"/>
        <v>0</v>
      </c>
      <c r="AA19" s="193" t="b">
        <f t="shared" ca="1" si="1"/>
        <v>0</v>
      </c>
      <c r="AB19" s="193" t="b">
        <f t="shared" ca="1" si="2"/>
        <v>0</v>
      </c>
      <c r="AC19" s="193" t="b">
        <f t="shared" ca="1" si="3"/>
        <v>0</v>
      </c>
      <c r="AD19" s="193" t="b">
        <f t="shared" ca="1" si="4"/>
        <v>0</v>
      </c>
      <c r="AE19" s="193" t="b">
        <f t="shared" ca="1" si="5"/>
        <v>0</v>
      </c>
      <c r="AF19" s="193" t="b">
        <f t="shared" ca="1" si="6"/>
        <v>0</v>
      </c>
      <c r="AG19" s="193" t="b">
        <f t="shared" ca="1" si="7"/>
        <v>0</v>
      </c>
      <c r="AH19" s="193" t="b">
        <f t="shared" ca="1" si="8"/>
        <v>0</v>
      </c>
      <c r="AI19" s="193" t="b">
        <f t="shared" ca="1" si="9"/>
        <v>0</v>
      </c>
      <c r="AJ19" s="193" t="b">
        <f t="shared" ca="1" si="10"/>
        <v>0</v>
      </c>
      <c r="AK19" s="193" t="b">
        <f t="shared" ca="1" si="11"/>
        <v>0</v>
      </c>
      <c r="AL19" s="193" t="b">
        <f t="shared" ca="1" si="12"/>
        <v>0</v>
      </c>
      <c r="AM19" s="193" t="b">
        <f t="shared" ca="1" si="13"/>
        <v>0</v>
      </c>
      <c r="AN19" s="193" t="b">
        <f t="shared" ca="1" si="14"/>
        <v>0</v>
      </c>
      <c r="AO19" s="193" t="b">
        <f t="shared" ca="1" si="15"/>
        <v>0</v>
      </c>
      <c r="AP19" s="193" t="b">
        <f t="shared" ca="1" si="16"/>
        <v>0</v>
      </c>
      <c r="AQ19" s="193" t="b">
        <f t="shared" ca="1" si="17"/>
        <v>0</v>
      </c>
      <c r="AR19" s="193" t="b">
        <f t="shared" ca="1" si="18"/>
        <v>0</v>
      </c>
      <c r="AS19" s="193" t="b">
        <f t="shared" ca="1" si="19"/>
        <v>0</v>
      </c>
      <c r="AT19" s="193" t="b">
        <f t="shared" ca="1" si="20"/>
        <v>0</v>
      </c>
      <c r="AU19" s="193" t="b">
        <f t="shared" ca="1" si="21"/>
        <v>0</v>
      </c>
      <c r="AV19" s="193" t="b">
        <f t="shared" ca="1" si="22"/>
        <v>0</v>
      </c>
      <c r="AW19" s="193" t="b">
        <f t="shared" ca="1" si="23"/>
        <v>0</v>
      </c>
      <c r="AX19" s="193" t="b">
        <f t="shared" ca="1" si="24"/>
        <v>0</v>
      </c>
      <c r="AY19" s="193" t="b">
        <f t="shared" ca="1" si="25"/>
        <v>0</v>
      </c>
      <c r="AZ19" s="193" t="b">
        <f t="shared" ca="1" si="26"/>
        <v>0</v>
      </c>
      <c r="BA19" s="193" t="b">
        <f t="shared" ca="1" si="27"/>
        <v>0</v>
      </c>
      <c r="BB19" s="193" t="b">
        <f t="shared" ca="1" si="28"/>
        <v>0</v>
      </c>
      <c r="BC19" s="193" t="b">
        <f t="shared" ca="1" si="29"/>
        <v>0</v>
      </c>
      <c r="BD19" s="193" t="b">
        <f t="shared" ca="1" si="30"/>
        <v>0</v>
      </c>
      <c r="BE19" s="193" t="b">
        <f t="shared" ca="1" si="31"/>
        <v>0</v>
      </c>
      <c r="BF19" s="193" t="b">
        <f t="shared" ca="1" si="32"/>
        <v>0</v>
      </c>
      <c r="BG19" s="193" t="b">
        <f t="shared" ca="1" si="33"/>
        <v>0</v>
      </c>
      <c r="BH19" s="193" t="b">
        <f t="shared" ca="1" si="34"/>
        <v>0</v>
      </c>
      <c r="BI19" s="193" t="b">
        <f t="shared" ca="1" si="35"/>
        <v>0</v>
      </c>
      <c r="BJ19" s="193" t="b">
        <f t="shared" ca="1" si="36"/>
        <v>0</v>
      </c>
      <c r="BK19" s="193" t="b">
        <f t="shared" ca="1" si="37"/>
        <v>0</v>
      </c>
      <c r="BL19" s="193" t="b">
        <f t="shared" ca="1" si="38"/>
        <v>0</v>
      </c>
      <c r="BM19" s="193" t="b">
        <f t="shared" ca="1" si="39"/>
        <v>0</v>
      </c>
      <c r="BN19" s="193" t="b">
        <f t="shared" ca="1" si="40"/>
        <v>0</v>
      </c>
      <c r="BO19" s="193" t="b">
        <f t="shared" ca="1" si="41"/>
        <v>0</v>
      </c>
      <c r="BP19" s="193" t="b">
        <f t="shared" ca="1" si="42"/>
        <v>0</v>
      </c>
      <c r="BQ19" s="193" t="b">
        <f t="shared" ca="1" si="43"/>
        <v>0</v>
      </c>
      <c r="BR19" s="193" t="b">
        <f t="shared" ca="1" si="44"/>
        <v>0</v>
      </c>
      <c r="BS19" s="193" t="b">
        <f t="shared" ca="1" si="45"/>
        <v>0</v>
      </c>
      <c r="BT19" s="193" t="b">
        <f t="shared" ca="1" si="46"/>
        <v>0</v>
      </c>
      <c r="BU19" s="193" t="b">
        <f t="shared" ca="1" si="47"/>
        <v>0</v>
      </c>
      <c r="BV19" s="193" t="b">
        <f t="shared" ca="1" si="48"/>
        <v>0</v>
      </c>
      <c r="BW19" s="193" t="b">
        <f ca="1">AND(LEFT(INDIRECT("'YOUR PEOPLE'!"&amp;"$B"&amp;$W19),2)="HU",OR(LEN(INDIRECT("'YOUR PEOPLE'!"&amp;"$B"&amp;$W19))=6,AND(LEN(INDIRECT("'YOUR PEOPLE'!"&amp;"$B"&amp;$W19))=7,MID(INDIRECT("'YOUR PEOPLE'!"&amp;"$B"&amp;$W19),4,1)=" ")),INDIRECT("'YOUR PEOPLE'!"&amp;"$C"&amp;$W19)='DATA SUMMARY'!$A$63)</f>
        <v>0</v>
      </c>
      <c r="BX19" s="193" t="b">
        <f ca="1">AND(LEFT(INDIRECT("'YOUR PEOPLE'!"&amp;"$B"&amp;$W19),2)="HU",OR(LEN(INDIRECT("'YOUR PEOPLE'!"&amp;"$B"&amp;$W19))=6,AND(LEN(INDIRECT("'YOUR PEOPLE'!"&amp;"$B"&amp;$W19))=7,MID(INDIRECT("'YOUR PEOPLE'!"&amp;"$B"&amp;$W19),4,1)=" ")),INDIRECT("'YOUR PEOPLE'!"&amp;"$C"&amp;$W19)='DATA SUMMARY'!$A$64)</f>
        <v>0</v>
      </c>
      <c r="BY19" s="193" t="b">
        <f ca="1">AND(LEFT(INDIRECT("'YOUR PEOPLE'!"&amp;"$B"&amp;$W19),2)="HU",OR(LEN(INDIRECT("'YOUR PEOPLE'!"&amp;"$B"&amp;$W19))=6,AND(LEN(INDIRECT("'YOUR PEOPLE'!"&amp;"$B"&amp;$W19))=7,MID(INDIRECT("'YOUR PEOPLE'!"&amp;"$B"&amp;$W19),4,1)=" ")),INDIRECT("'YOUR PEOPLE'!"&amp;"$C"&amp;$W19)='DATA SUMMARY'!$A$65)</f>
        <v>0</v>
      </c>
      <c r="BZ19" s="193" t="b">
        <f ca="1">AND(LEFT(INDIRECT("'YOUR PEOPLE'!"&amp;"$B"&amp;$W19),2)="HU",OR(LEN(INDIRECT("'YOUR PEOPLE'!"&amp;"$B"&amp;$W19))=6,AND(LEN(INDIRECT("'YOUR PEOPLE'!"&amp;"$B"&amp;$W19))=7,MID(INDIRECT("'YOUR PEOPLE'!"&amp;"$B"&amp;$W19),4,1)=" ")),INDIRECT("'YOUR PEOPLE'!"&amp;"$C"&amp;$W19)='DATA SUMMARY'!$A$66)</f>
        <v>0</v>
      </c>
      <c r="CA19" s="193" t="b">
        <f ca="1">AND(LEFT(INDIRECT("'YOUR PEOPLE'!"&amp;"$B"&amp;$W19),2)="HU",OR(LEN(INDIRECT("'YOUR PEOPLE'!"&amp;"$B"&amp;$W19))=6,AND(LEN(INDIRECT("'YOUR PEOPLE'!"&amp;"$B"&amp;$W19))=7,MID(INDIRECT("'YOUR PEOPLE'!"&amp;"$B"&amp;$W19),4,1)=" ")),INDIRECT("'YOUR PEOPLE'!"&amp;"$C"&amp;$W19)='DATA SUMMARY'!$A$67)</f>
        <v>0</v>
      </c>
      <c r="CB19" s="193" t="b">
        <f ca="1">AND(LEFT(INDIRECT("'YOUR PEOPLE'!"&amp;"$B"&amp;$W19),2)="HU",OR(LEN(INDIRECT("'YOUR PEOPLE'!"&amp;"$B"&amp;$W19))=6,AND(LEN(INDIRECT("'YOUR PEOPLE'!"&amp;"$B"&amp;$W19))=7,MID(INDIRECT("'YOUR PEOPLE'!"&amp;"$B"&amp;$W19),4,1)=" ")),INDIRECT("'YOUR PEOPLE'!"&amp;"$C"&amp;$W19)='DATA SUMMARY'!$A$68)</f>
        <v>0</v>
      </c>
      <c r="CC19" s="193" t="b">
        <f ca="1">AND(LEFT(INDIRECT("'YOUR PEOPLE'!"&amp;"$B"&amp;$W19),2)="HU",OR(LEN(INDIRECT("'YOUR PEOPLE'!"&amp;"$B"&amp;$W19))=6,AND(LEN(INDIRECT("'YOUR PEOPLE'!"&amp;"$B"&amp;$W19))=7,MID(INDIRECT("'YOUR PEOPLE'!"&amp;"$B"&amp;$W19),4,1)=" ")),INDIRECT("'YOUR PEOPLE'!"&amp;"$C"&amp;$W19)='DATA SUMMARY'!$A$69)</f>
        <v>0</v>
      </c>
      <c r="CD19" s="193" t="b">
        <f ca="1">AND(LEFT(INDIRECT("'YOUR PEOPLE'!"&amp;"$B"&amp;$W19),2)="HU",OR(LEN(INDIRECT("'YOUR PEOPLE'!"&amp;"$B"&amp;$W19))=6,AND(LEN(INDIRECT("'YOUR PEOPLE'!"&amp;"$B"&amp;$W19))=7,MID(INDIRECT("'YOUR PEOPLE'!"&amp;"$B"&amp;$W19),4,1)=" ")),INDIRECT("'YOUR PEOPLE'!"&amp;"$C"&amp;$W19)='DATA SUMMARY'!$A$70)</f>
        <v>0</v>
      </c>
      <c r="CE19" s="193" t="b">
        <f ca="1">AND(LEFT(INDIRECT("'YOUR PEOPLE'!"&amp;"$B"&amp;$W19),2)="HU",OR(LEN(INDIRECT("'YOUR PEOPLE'!"&amp;"$B"&amp;$W19))=6,AND(LEN(INDIRECT("'YOUR PEOPLE'!"&amp;"$B"&amp;$W19))=7,MID(INDIRECT("'YOUR PEOPLE'!"&amp;"$B"&amp;$W19),4,1)=" ")),INDIRECT("'YOUR PEOPLE'!"&amp;"$C"&amp;$W19)='DATA SUMMARY'!$A$71)</f>
        <v>0</v>
      </c>
      <c r="CF19" s="193" t="b">
        <f ca="1">AND(LEFT(INDIRECT("'YOUR PEOPLE'!"&amp;"$B"&amp;$W19),2)="HU",OR(LEN(INDIRECT("'YOUR PEOPLE'!"&amp;"$B"&amp;$W19))=6,AND(LEN(INDIRECT("'YOUR PEOPLE'!"&amp;"$B"&amp;$W19))=7,MID(INDIRECT("'YOUR PEOPLE'!"&amp;"$B"&amp;$W19),4,1)=" ")),INDIRECT("'YOUR PEOPLE'!"&amp;"$C"&amp;$W19)='DATA SUMMARY'!$A$72)</f>
        <v>0</v>
      </c>
      <c r="CG19" s="193" t="b">
        <f ca="1">AND(LEFT(INDIRECT("'YOUR PEOPLE'!"&amp;"$B"&amp;$W19),2)="HU",OR(LEN(INDIRECT("'YOUR PEOPLE'!"&amp;"$B"&amp;$W19))=6,AND(LEN(INDIRECT("'YOUR PEOPLE'!"&amp;"$B"&amp;$W19))=7,MID(INDIRECT("'YOUR PEOPLE'!"&amp;"$B"&amp;$W19),4,1)=" ")),INDIRECT("'YOUR PEOPLE'!"&amp;"$C"&amp;$W19)='DATA SUMMARY'!$A$73)</f>
        <v>0</v>
      </c>
      <c r="CH19" s="193" t="b">
        <f ca="1">AND(LEFT(INDIRECT("'YOUR PEOPLE'!"&amp;"$B"&amp;$W19),2)="HU",OR(LEN(INDIRECT("'YOUR PEOPLE'!"&amp;"$B"&amp;$W19))=6,AND(LEN(INDIRECT("'YOUR PEOPLE'!"&amp;"$B"&amp;$W19))=7,MID(INDIRECT("'YOUR PEOPLE'!"&amp;"$B"&amp;$W19),4,1)=" ")),INDIRECT("'YOUR PEOPLE'!"&amp;"$C"&amp;$W19)='DATA SUMMARY'!$A$74)</f>
        <v>0</v>
      </c>
      <c r="CI19" s="193" t="b">
        <f ca="1">AND(LEFT(INDIRECT("'YOUR PEOPLE'!"&amp;"$B"&amp;$W19),2)="HU",OR(LEN(INDIRECT("'YOUR PEOPLE'!"&amp;"$B"&amp;$W19))=6,AND(LEN(INDIRECT("'YOUR PEOPLE'!"&amp;"$B"&amp;$W19))=7,MID(INDIRECT("'YOUR PEOPLE'!"&amp;"$B"&amp;$W19),4,1)=" ")),INDIRECT("'YOUR PEOPLE'!"&amp;"$C"&amp;$W19)='DATA SUMMARY'!$A$75)</f>
        <v>0</v>
      </c>
      <c r="CJ19" s="193" t="b">
        <f ca="1">AND(LEFT(INDIRECT("'YOUR PEOPLE'!"&amp;"$B"&amp;$W19),2)="HU",OR(LEN(INDIRECT("'YOUR PEOPLE'!"&amp;"$B"&amp;$W19))=6,AND(LEN(INDIRECT("'YOUR PEOPLE'!"&amp;"$B"&amp;$W19))=7,MID(INDIRECT("'YOUR PEOPLE'!"&amp;"$B"&amp;$W19),4,1)=" ")),INDIRECT("'YOUR PEOPLE'!"&amp;"$C"&amp;$W19)='DATA SUMMARY'!$A$76)</f>
        <v>0</v>
      </c>
      <c r="CK19" s="193" t="b">
        <f ca="1">AND(LEFT(INDIRECT("'YOUR PEOPLE'!"&amp;"$B"&amp;$W19),2)="HU",OR(LEN(INDIRECT("'YOUR PEOPLE'!"&amp;"$B"&amp;$W19))=6,AND(LEN(INDIRECT("'YOUR PEOPLE'!"&amp;"$B"&amp;$W19))=7,MID(INDIRECT("'YOUR PEOPLE'!"&amp;"$B"&amp;$W19),4,1)=" ")),INDIRECT("'YOUR PEOPLE'!"&amp;"$C"&amp;$W19)='DATA SUMMARY'!$A$77)</f>
        <v>0</v>
      </c>
      <c r="CL19" s="193" t="b">
        <f ca="1">AND(LEFT(INDIRECT("'YOUR PEOPLE'!"&amp;"$B"&amp;$W19),2)="HU",OR(LEN(INDIRECT("'YOUR PEOPLE'!"&amp;"$B"&amp;$W19))=6,AND(LEN(INDIRECT("'YOUR PEOPLE'!"&amp;"$B"&amp;$W19))=7,MID(INDIRECT("'YOUR PEOPLE'!"&amp;"$B"&amp;$W19),4,1)=" ")),INDIRECT("'YOUR PEOPLE'!"&amp;"$C"&amp;$W19)='DATA SUMMARY'!$A$78)</f>
        <v>0</v>
      </c>
      <c r="CM19" s="193" t="b">
        <f ca="1">AND(LEFT(INDIRECT("'YOUR PEOPLE'!"&amp;"$B"&amp;$W19),2)="HU",OR(LEN(INDIRECT("'YOUR PEOPLE'!"&amp;"$B"&amp;$W19))=6,AND(LEN(INDIRECT("'YOUR PEOPLE'!"&amp;"$B"&amp;$W19))=7,MID(INDIRECT("'YOUR PEOPLE'!"&amp;"$B"&amp;$W19),4,1)=" ")),INDIRECT("'YOUR PEOPLE'!"&amp;"$C"&amp;$W19)='DATA SUMMARY'!$A$79)</f>
        <v>0</v>
      </c>
      <c r="CN19" s="193" t="b">
        <f ca="1">AND(LEFT(INDIRECT("'ADDITIONAL CAPACITY'!"&amp;"$B"&amp;$W19),2)="HU",OR(LEN(INDIRECT("'ADDITIONAL CAPACITY'!"&amp;"$B"&amp;$W19))=6,AND(LEN(INDIRECT("'ADDITIONAL CAPACITY'!"&amp;"$B"&amp;$W19))=7,MID(INDIRECT("'ADDITIONAL CAPACITY'!"&amp;"$B"&amp;$W19),4,1)=" ")),INDIRECT("'ADDITIONAL CAPACITY'!"&amp;"$C"&amp;$W19)='DATA SUMMARY'!$A$101)</f>
        <v>0</v>
      </c>
      <c r="CO19" s="193" t="b">
        <f ca="1">AND(LEFT(INDIRECT("'ADDITIONAL CAPACITY'!"&amp;"$B"&amp;$W19),2)="HU",OR(LEN(INDIRECT("'ADDITIONAL CAPACITY'!"&amp;"$B"&amp;$W19))=6,AND(LEN(INDIRECT("'ADDITIONAL CAPACITY'!"&amp;"$B"&amp;$W19))=7,MID(INDIRECT("'ADDITIONAL CAPACITY'!"&amp;"$B"&amp;$W19),4,1)=" ")),INDIRECT("'ADDITIONAL CAPACITY'!"&amp;"$C"&amp;$W19)='DATA SUMMARY'!$A$102)</f>
        <v>0</v>
      </c>
      <c r="CP19" s="193" t="b">
        <f ca="1">AND(LEFT(INDIRECT("'ADDITIONAL CAPACITY'!"&amp;"$B"&amp;$W19),2)="HU",OR(LEN(INDIRECT("'ADDITIONAL CAPACITY'!"&amp;"$B"&amp;$W19))=6,AND(LEN(INDIRECT("'ADDITIONAL CAPACITY'!"&amp;"$B"&amp;$W19))=7,MID(INDIRECT("'ADDITIONAL CAPACITY'!"&amp;"$B"&amp;$W19),4,1)=" ")),INDIRECT("'ADDITIONAL CAPACITY'!"&amp;"$C"&amp;$W19)='DATA SUMMARY'!$A$103)</f>
        <v>0</v>
      </c>
      <c r="CQ19" s="193" t="b">
        <f ca="1">AND(LEFT(INDIRECT("'ADDITIONAL CAPACITY'!"&amp;"$B"&amp;$W19),2)="HU",OR(LEN(INDIRECT("'ADDITIONAL CAPACITY'!"&amp;"$B"&amp;$W19))=6,AND(LEN(INDIRECT("'ADDITIONAL CAPACITY'!"&amp;"$B"&amp;$W19))=7,MID(INDIRECT("'ADDITIONAL CAPACITY'!"&amp;"$B"&amp;$W19),4,1)=" ")),INDIRECT("'ADDITIONAL CAPACITY'!"&amp;"$C"&amp;$W19)='DATA SUMMARY'!$A$104)</f>
        <v>0</v>
      </c>
      <c r="CR19" s="193" t="b">
        <f ca="1">AND(LEFT(INDIRECT("'ADDITIONAL CAPACITY'!"&amp;"$B"&amp;$W19),2)="HU",OR(LEN(INDIRECT("'ADDITIONAL CAPACITY'!"&amp;"$B"&amp;$W19))=6,AND(LEN(INDIRECT("'ADDITIONAL CAPACITY'!"&amp;"$B"&amp;$W19))=7,MID(INDIRECT("'ADDITIONAL CAPACITY'!"&amp;"$B"&amp;$W19),4,1)=" ")),INDIRECT("'ADDITIONAL CAPACITY'!"&amp;"$C"&amp;$W19)='DATA SUMMARY'!$A$105)</f>
        <v>0</v>
      </c>
      <c r="CS19" s="193" t="b">
        <f ca="1">AND(LEFT(INDIRECT("'ADDITIONAL CAPACITY'!"&amp;"$B"&amp;$W19),2)="HU",OR(LEN(INDIRECT("'ADDITIONAL CAPACITY'!"&amp;"$B"&amp;$W19))=6,AND(LEN(INDIRECT("'ADDITIONAL CAPACITY'!"&amp;"$B"&amp;$W19))=7,MID(INDIRECT("'ADDITIONAL CAPACITY'!"&amp;"$B"&amp;$W19),4,1)=" ")),INDIRECT("'ADDITIONAL CAPACITY'!"&amp;"$C"&amp;$W19)='DATA SUMMARY'!$A$106)</f>
        <v>0</v>
      </c>
      <c r="CT19" s="193" t="b">
        <f ca="1">AND(LEFT(INDIRECT("'ADDITIONAL CAPACITY'!"&amp;"$B"&amp;$W19),2)="HU",OR(LEN(INDIRECT("'ADDITIONAL CAPACITY'!"&amp;"$B"&amp;$W19))=6,AND(LEN(INDIRECT("'ADDITIONAL CAPACITY'!"&amp;"$B"&amp;$W19))=7,MID(INDIRECT("'ADDITIONAL CAPACITY'!"&amp;"$B"&amp;$W19),4,1)=" ")),INDIRECT("'ADDITIONAL CAPACITY'!"&amp;"$C"&amp;$W19)='DATA SUMMARY'!$A$107)</f>
        <v>0</v>
      </c>
      <c r="CU19" s="193" t="b">
        <f ca="1">AND(LEFT(INDIRECT("'ADDITIONAL CAPACITY'!"&amp;"$B"&amp;$W19),2)="HU",OR(LEN(INDIRECT("'ADDITIONAL CAPACITY'!"&amp;"$B"&amp;$W19))=6,AND(LEN(INDIRECT("'ADDITIONAL CAPACITY'!"&amp;"$B"&amp;$W19))=7,MID(INDIRECT("'ADDITIONAL CAPACITY'!"&amp;"$B"&amp;$W19),4,1)=" ")),INDIRECT("'ADDITIONAL CAPACITY'!"&amp;"$C"&amp;$W19)='DATA SUMMARY'!$A$108)</f>
        <v>0</v>
      </c>
    </row>
    <row r="20" spans="1:99" x14ac:dyDescent="0.3">
      <c r="A20" s="2" t="s">
        <v>207</v>
      </c>
      <c r="C20" s="2" t="s">
        <v>207</v>
      </c>
      <c r="I20" s="13" t="s">
        <v>444</v>
      </c>
      <c r="K20" s="2" t="s">
        <v>196</v>
      </c>
      <c r="M20" s="12" t="s">
        <v>167</v>
      </c>
      <c r="O20" s="2" t="s">
        <v>173</v>
      </c>
      <c r="Q20" s="2" t="s">
        <v>173</v>
      </c>
      <c r="S20" s="2" t="s">
        <v>358</v>
      </c>
      <c r="V20" s="2">
        <v>22</v>
      </c>
      <c r="W20" s="2">
        <v>23</v>
      </c>
      <c r="X20" s="2">
        <v>25</v>
      </c>
      <c r="Y20" s="2">
        <v>36</v>
      </c>
      <c r="Z20" s="193" t="b">
        <f t="shared" ca="1" si="0"/>
        <v>0</v>
      </c>
      <c r="AA20" s="193" t="b">
        <f t="shared" ca="1" si="1"/>
        <v>0</v>
      </c>
      <c r="AB20" s="193" t="b">
        <f t="shared" ca="1" si="2"/>
        <v>0</v>
      </c>
      <c r="AC20" s="193" t="b">
        <f t="shared" ca="1" si="3"/>
        <v>0</v>
      </c>
      <c r="AD20" s="193" t="b">
        <f t="shared" ca="1" si="4"/>
        <v>0</v>
      </c>
      <c r="AE20" s="193" t="b">
        <f t="shared" ca="1" si="5"/>
        <v>0</v>
      </c>
      <c r="AF20" s="193" t="b">
        <f t="shared" ca="1" si="6"/>
        <v>0</v>
      </c>
      <c r="AG20" s="193" t="b">
        <f t="shared" ca="1" si="7"/>
        <v>0</v>
      </c>
      <c r="AH20" s="193" t="b">
        <f t="shared" ca="1" si="8"/>
        <v>0</v>
      </c>
      <c r="AI20" s="193" t="b">
        <f t="shared" ca="1" si="9"/>
        <v>0</v>
      </c>
      <c r="AJ20" s="193" t="b">
        <f t="shared" ca="1" si="10"/>
        <v>0</v>
      </c>
      <c r="AK20" s="193" t="b">
        <f t="shared" ca="1" si="11"/>
        <v>0</v>
      </c>
      <c r="AL20" s="193" t="b">
        <f t="shared" ca="1" si="12"/>
        <v>0</v>
      </c>
      <c r="AM20" s="193" t="b">
        <f t="shared" ca="1" si="13"/>
        <v>0</v>
      </c>
      <c r="AN20" s="193" t="b">
        <f t="shared" ca="1" si="14"/>
        <v>0</v>
      </c>
      <c r="AO20" s="193" t="b">
        <f t="shared" ca="1" si="15"/>
        <v>0</v>
      </c>
      <c r="AP20" s="193" t="b">
        <f t="shared" ca="1" si="16"/>
        <v>0</v>
      </c>
      <c r="AQ20" s="193" t="b">
        <f t="shared" ca="1" si="17"/>
        <v>0</v>
      </c>
      <c r="AR20" s="193" t="b">
        <f t="shared" ca="1" si="18"/>
        <v>0</v>
      </c>
      <c r="AS20" s="193" t="b">
        <f t="shared" ca="1" si="19"/>
        <v>0</v>
      </c>
      <c r="AT20" s="193" t="b">
        <f t="shared" ca="1" si="20"/>
        <v>0</v>
      </c>
      <c r="AU20" s="193" t="b">
        <f t="shared" ca="1" si="21"/>
        <v>0</v>
      </c>
      <c r="AV20" s="193" t="b">
        <f t="shared" ca="1" si="22"/>
        <v>0</v>
      </c>
      <c r="AW20" s="193" t="b">
        <f t="shared" ca="1" si="23"/>
        <v>0</v>
      </c>
      <c r="AX20" s="193" t="b">
        <f t="shared" ca="1" si="24"/>
        <v>0</v>
      </c>
      <c r="AY20" s="193" t="b">
        <f t="shared" ca="1" si="25"/>
        <v>0</v>
      </c>
      <c r="AZ20" s="193" t="b">
        <f t="shared" ca="1" si="26"/>
        <v>0</v>
      </c>
      <c r="BA20" s="193" t="b">
        <f t="shared" ca="1" si="27"/>
        <v>0</v>
      </c>
      <c r="BB20" s="193" t="b">
        <f t="shared" ca="1" si="28"/>
        <v>0</v>
      </c>
      <c r="BC20" s="193" t="b">
        <f t="shared" ca="1" si="29"/>
        <v>0</v>
      </c>
      <c r="BD20" s="193" t="b">
        <f t="shared" ca="1" si="30"/>
        <v>0</v>
      </c>
      <c r="BE20" s="193" t="b">
        <f t="shared" ca="1" si="31"/>
        <v>0</v>
      </c>
      <c r="BF20" s="193" t="b">
        <f t="shared" ca="1" si="32"/>
        <v>0</v>
      </c>
      <c r="BG20" s="193" t="b">
        <f t="shared" ca="1" si="33"/>
        <v>0</v>
      </c>
      <c r="BH20" s="193" t="b">
        <f t="shared" ca="1" si="34"/>
        <v>0</v>
      </c>
      <c r="BI20" s="193" t="b">
        <f t="shared" ca="1" si="35"/>
        <v>0</v>
      </c>
      <c r="BJ20" s="193" t="b">
        <f t="shared" ca="1" si="36"/>
        <v>0</v>
      </c>
      <c r="BK20" s="193" t="b">
        <f t="shared" ca="1" si="37"/>
        <v>0</v>
      </c>
      <c r="BL20" s="193" t="b">
        <f t="shared" ca="1" si="38"/>
        <v>0</v>
      </c>
      <c r="BM20" s="193" t="b">
        <f t="shared" ca="1" si="39"/>
        <v>0</v>
      </c>
      <c r="BN20" s="193" t="b">
        <f t="shared" ca="1" si="40"/>
        <v>0</v>
      </c>
      <c r="BO20" s="193" t="b">
        <f t="shared" ca="1" si="41"/>
        <v>0</v>
      </c>
      <c r="BP20" s="193" t="b">
        <f t="shared" ca="1" si="42"/>
        <v>0</v>
      </c>
      <c r="BQ20" s="193" t="b">
        <f t="shared" ca="1" si="43"/>
        <v>0</v>
      </c>
      <c r="BR20" s="193" t="b">
        <f t="shared" ca="1" si="44"/>
        <v>0</v>
      </c>
      <c r="BS20" s="193" t="b">
        <f t="shared" ca="1" si="45"/>
        <v>0</v>
      </c>
      <c r="BT20" s="193" t="b">
        <f t="shared" ca="1" si="46"/>
        <v>0</v>
      </c>
      <c r="BU20" s="193" t="b">
        <f t="shared" ca="1" si="47"/>
        <v>0</v>
      </c>
      <c r="BV20" s="193" t="b">
        <f t="shared" ca="1" si="48"/>
        <v>0</v>
      </c>
      <c r="BW20" s="193" t="b">
        <f ca="1">AND(LEFT(INDIRECT("'YOUR PEOPLE'!"&amp;"$B"&amp;$W20),2)="HU",OR(LEN(INDIRECT("'YOUR PEOPLE'!"&amp;"$B"&amp;$W20))=6,AND(LEN(INDIRECT("'YOUR PEOPLE'!"&amp;"$B"&amp;$W20))=7,MID(INDIRECT("'YOUR PEOPLE'!"&amp;"$B"&amp;$W20),4,1)=" ")),INDIRECT("'YOUR PEOPLE'!"&amp;"$C"&amp;$W20)='DATA SUMMARY'!$A$63)</f>
        <v>0</v>
      </c>
      <c r="BX20" s="193" t="b">
        <f ca="1">AND(LEFT(INDIRECT("'YOUR PEOPLE'!"&amp;"$B"&amp;$W20),2)="HU",OR(LEN(INDIRECT("'YOUR PEOPLE'!"&amp;"$B"&amp;$W20))=6,AND(LEN(INDIRECT("'YOUR PEOPLE'!"&amp;"$B"&amp;$W20))=7,MID(INDIRECT("'YOUR PEOPLE'!"&amp;"$B"&amp;$W20),4,1)=" ")),INDIRECT("'YOUR PEOPLE'!"&amp;"$C"&amp;$W20)='DATA SUMMARY'!$A$64)</f>
        <v>0</v>
      </c>
      <c r="BY20" s="193" t="b">
        <f ca="1">AND(LEFT(INDIRECT("'YOUR PEOPLE'!"&amp;"$B"&amp;$W20),2)="HU",OR(LEN(INDIRECT("'YOUR PEOPLE'!"&amp;"$B"&amp;$W20))=6,AND(LEN(INDIRECT("'YOUR PEOPLE'!"&amp;"$B"&amp;$W20))=7,MID(INDIRECT("'YOUR PEOPLE'!"&amp;"$B"&amp;$W20),4,1)=" ")),INDIRECT("'YOUR PEOPLE'!"&amp;"$C"&amp;$W20)='DATA SUMMARY'!$A$65)</f>
        <v>0</v>
      </c>
      <c r="BZ20" s="193" t="b">
        <f ca="1">AND(LEFT(INDIRECT("'YOUR PEOPLE'!"&amp;"$B"&amp;$W20),2)="HU",OR(LEN(INDIRECT("'YOUR PEOPLE'!"&amp;"$B"&amp;$W20))=6,AND(LEN(INDIRECT("'YOUR PEOPLE'!"&amp;"$B"&amp;$W20))=7,MID(INDIRECT("'YOUR PEOPLE'!"&amp;"$B"&amp;$W20),4,1)=" ")),INDIRECT("'YOUR PEOPLE'!"&amp;"$C"&amp;$W20)='DATA SUMMARY'!$A$66)</f>
        <v>0</v>
      </c>
      <c r="CA20" s="193" t="b">
        <f ca="1">AND(LEFT(INDIRECT("'YOUR PEOPLE'!"&amp;"$B"&amp;$W20),2)="HU",OR(LEN(INDIRECT("'YOUR PEOPLE'!"&amp;"$B"&amp;$W20))=6,AND(LEN(INDIRECT("'YOUR PEOPLE'!"&amp;"$B"&amp;$W20))=7,MID(INDIRECT("'YOUR PEOPLE'!"&amp;"$B"&amp;$W20),4,1)=" ")),INDIRECT("'YOUR PEOPLE'!"&amp;"$C"&amp;$W20)='DATA SUMMARY'!$A$67)</f>
        <v>0</v>
      </c>
      <c r="CB20" s="193" t="b">
        <f ca="1">AND(LEFT(INDIRECT("'YOUR PEOPLE'!"&amp;"$B"&amp;$W20),2)="HU",OR(LEN(INDIRECT("'YOUR PEOPLE'!"&amp;"$B"&amp;$W20))=6,AND(LEN(INDIRECT("'YOUR PEOPLE'!"&amp;"$B"&amp;$W20))=7,MID(INDIRECT("'YOUR PEOPLE'!"&amp;"$B"&amp;$W20),4,1)=" ")),INDIRECT("'YOUR PEOPLE'!"&amp;"$C"&amp;$W20)='DATA SUMMARY'!$A$68)</f>
        <v>0</v>
      </c>
      <c r="CC20" s="193" t="b">
        <f ca="1">AND(LEFT(INDIRECT("'YOUR PEOPLE'!"&amp;"$B"&amp;$W20),2)="HU",OR(LEN(INDIRECT("'YOUR PEOPLE'!"&amp;"$B"&amp;$W20))=6,AND(LEN(INDIRECT("'YOUR PEOPLE'!"&amp;"$B"&amp;$W20))=7,MID(INDIRECT("'YOUR PEOPLE'!"&amp;"$B"&amp;$W20),4,1)=" ")),INDIRECT("'YOUR PEOPLE'!"&amp;"$C"&amp;$W20)='DATA SUMMARY'!$A$69)</f>
        <v>0</v>
      </c>
      <c r="CD20" s="193" t="b">
        <f ca="1">AND(LEFT(INDIRECT("'YOUR PEOPLE'!"&amp;"$B"&amp;$W20),2)="HU",OR(LEN(INDIRECT("'YOUR PEOPLE'!"&amp;"$B"&amp;$W20))=6,AND(LEN(INDIRECT("'YOUR PEOPLE'!"&amp;"$B"&amp;$W20))=7,MID(INDIRECT("'YOUR PEOPLE'!"&amp;"$B"&amp;$W20),4,1)=" ")),INDIRECT("'YOUR PEOPLE'!"&amp;"$C"&amp;$W20)='DATA SUMMARY'!$A$70)</f>
        <v>0</v>
      </c>
      <c r="CE20" s="193" t="b">
        <f ca="1">AND(LEFT(INDIRECT("'YOUR PEOPLE'!"&amp;"$B"&amp;$W20),2)="HU",OR(LEN(INDIRECT("'YOUR PEOPLE'!"&amp;"$B"&amp;$W20))=6,AND(LEN(INDIRECT("'YOUR PEOPLE'!"&amp;"$B"&amp;$W20))=7,MID(INDIRECT("'YOUR PEOPLE'!"&amp;"$B"&amp;$W20),4,1)=" ")),INDIRECT("'YOUR PEOPLE'!"&amp;"$C"&amp;$W20)='DATA SUMMARY'!$A$71)</f>
        <v>0</v>
      </c>
      <c r="CF20" s="193" t="b">
        <f ca="1">AND(LEFT(INDIRECT("'YOUR PEOPLE'!"&amp;"$B"&amp;$W20),2)="HU",OR(LEN(INDIRECT("'YOUR PEOPLE'!"&amp;"$B"&amp;$W20))=6,AND(LEN(INDIRECT("'YOUR PEOPLE'!"&amp;"$B"&amp;$W20))=7,MID(INDIRECT("'YOUR PEOPLE'!"&amp;"$B"&amp;$W20),4,1)=" ")),INDIRECT("'YOUR PEOPLE'!"&amp;"$C"&amp;$W20)='DATA SUMMARY'!$A$72)</f>
        <v>0</v>
      </c>
      <c r="CG20" s="193" t="b">
        <f ca="1">AND(LEFT(INDIRECT("'YOUR PEOPLE'!"&amp;"$B"&amp;$W20),2)="HU",OR(LEN(INDIRECT("'YOUR PEOPLE'!"&amp;"$B"&amp;$W20))=6,AND(LEN(INDIRECT("'YOUR PEOPLE'!"&amp;"$B"&amp;$W20))=7,MID(INDIRECT("'YOUR PEOPLE'!"&amp;"$B"&amp;$W20),4,1)=" ")),INDIRECT("'YOUR PEOPLE'!"&amp;"$C"&amp;$W20)='DATA SUMMARY'!$A$73)</f>
        <v>0</v>
      </c>
      <c r="CH20" s="193" t="b">
        <f ca="1">AND(LEFT(INDIRECT("'YOUR PEOPLE'!"&amp;"$B"&amp;$W20),2)="HU",OR(LEN(INDIRECT("'YOUR PEOPLE'!"&amp;"$B"&amp;$W20))=6,AND(LEN(INDIRECT("'YOUR PEOPLE'!"&amp;"$B"&amp;$W20))=7,MID(INDIRECT("'YOUR PEOPLE'!"&amp;"$B"&amp;$W20),4,1)=" ")),INDIRECT("'YOUR PEOPLE'!"&amp;"$C"&amp;$W20)='DATA SUMMARY'!$A$74)</f>
        <v>0</v>
      </c>
      <c r="CI20" s="193" t="b">
        <f ca="1">AND(LEFT(INDIRECT("'YOUR PEOPLE'!"&amp;"$B"&amp;$W20),2)="HU",OR(LEN(INDIRECT("'YOUR PEOPLE'!"&amp;"$B"&amp;$W20))=6,AND(LEN(INDIRECT("'YOUR PEOPLE'!"&amp;"$B"&amp;$W20))=7,MID(INDIRECT("'YOUR PEOPLE'!"&amp;"$B"&amp;$W20),4,1)=" ")),INDIRECT("'YOUR PEOPLE'!"&amp;"$C"&amp;$W20)='DATA SUMMARY'!$A$75)</f>
        <v>0</v>
      </c>
      <c r="CJ20" s="193" t="b">
        <f ca="1">AND(LEFT(INDIRECT("'YOUR PEOPLE'!"&amp;"$B"&amp;$W20),2)="HU",OR(LEN(INDIRECT("'YOUR PEOPLE'!"&amp;"$B"&amp;$W20))=6,AND(LEN(INDIRECT("'YOUR PEOPLE'!"&amp;"$B"&amp;$W20))=7,MID(INDIRECT("'YOUR PEOPLE'!"&amp;"$B"&amp;$W20),4,1)=" ")),INDIRECT("'YOUR PEOPLE'!"&amp;"$C"&amp;$W20)='DATA SUMMARY'!$A$76)</f>
        <v>0</v>
      </c>
      <c r="CK20" s="193" t="b">
        <f ca="1">AND(LEFT(INDIRECT("'YOUR PEOPLE'!"&amp;"$B"&amp;$W20),2)="HU",OR(LEN(INDIRECT("'YOUR PEOPLE'!"&amp;"$B"&amp;$W20))=6,AND(LEN(INDIRECT("'YOUR PEOPLE'!"&amp;"$B"&amp;$W20))=7,MID(INDIRECT("'YOUR PEOPLE'!"&amp;"$B"&amp;$W20),4,1)=" ")),INDIRECT("'YOUR PEOPLE'!"&amp;"$C"&amp;$W20)='DATA SUMMARY'!$A$77)</f>
        <v>0</v>
      </c>
      <c r="CL20" s="193" t="b">
        <f ca="1">AND(LEFT(INDIRECT("'YOUR PEOPLE'!"&amp;"$B"&amp;$W20),2)="HU",OR(LEN(INDIRECT("'YOUR PEOPLE'!"&amp;"$B"&amp;$W20))=6,AND(LEN(INDIRECT("'YOUR PEOPLE'!"&amp;"$B"&amp;$W20))=7,MID(INDIRECT("'YOUR PEOPLE'!"&amp;"$B"&amp;$W20),4,1)=" ")),INDIRECT("'YOUR PEOPLE'!"&amp;"$C"&amp;$W20)='DATA SUMMARY'!$A$78)</f>
        <v>0</v>
      </c>
      <c r="CM20" s="193" t="b">
        <f ca="1">AND(LEFT(INDIRECT("'YOUR PEOPLE'!"&amp;"$B"&amp;$W20),2)="HU",OR(LEN(INDIRECT("'YOUR PEOPLE'!"&amp;"$B"&amp;$W20))=6,AND(LEN(INDIRECT("'YOUR PEOPLE'!"&amp;"$B"&amp;$W20))=7,MID(INDIRECT("'YOUR PEOPLE'!"&amp;"$B"&amp;$W20),4,1)=" ")),INDIRECT("'YOUR PEOPLE'!"&amp;"$C"&amp;$W20)='DATA SUMMARY'!$A$79)</f>
        <v>0</v>
      </c>
      <c r="CN20" s="193" t="b">
        <f ca="1">AND(LEFT(INDIRECT("'ADDITIONAL CAPACITY'!"&amp;"$B"&amp;$W20),2)="HU",OR(LEN(INDIRECT("'ADDITIONAL CAPACITY'!"&amp;"$B"&amp;$W20))=6,AND(LEN(INDIRECT("'ADDITIONAL CAPACITY'!"&amp;"$B"&amp;$W20))=7,MID(INDIRECT("'ADDITIONAL CAPACITY'!"&amp;"$B"&amp;$W20),4,1)=" ")),INDIRECT("'ADDITIONAL CAPACITY'!"&amp;"$C"&amp;$W20)='DATA SUMMARY'!$A$101)</f>
        <v>0</v>
      </c>
      <c r="CO20" s="193" t="b">
        <f ca="1">AND(LEFT(INDIRECT("'ADDITIONAL CAPACITY'!"&amp;"$B"&amp;$W20),2)="HU",OR(LEN(INDIRECT("'ADDITIONAL CAPACITY'!"&amp;"$B"&amp;$W20))=6,AND(LEN(INDIRECT("'ADDITIONAL CAPACITY'!"&amp;"$B"&amp;$W20))=7,MID(INDIRECT("'ADDITIONAL CAPACITY'!"&amp;"$B"&amp;$W20),4,1)=" ")),INDIRECT("'ADDITIONAL CAPACITY'!"&amp;"$C"&amp;$W20)='DATA SUMMARY'!$A$102)</f>
        <v>0</v>
      </c>
      <c r="CP20" s="193" t="b">
        <f ca="1">AND(LEFT(INDIRECT("'ADDITIONAL CAPACITY'!"&amp;"$B"&amp;$W20),2)="HU",OR(LEN(INDIRECT("'ADDITIONAL CAPACITY'!"&amp;"$B"&amp;$W20))=6,AND(LEN(INDIRECT("'ADDITIONAL CAPACITY'!"&amp;"$B"&amp;$W20))=7,MID(INDIRECT("'ADDITIONAL CAPACITY'!"&amp;"$B"&amp;$W20),4,1)=" ")),INDIRECT("'ADDITIONAL CAPACITY'!"&amp;"$C"&amp;$W20)='DATA SUMMARY'!$A$103)</f>
        <v>0</v>
      </c>
      <c r="CQ20" s="193" t="b">
        <f ca="1">AND(LEFT(INDIRECT("'ADDITIONAL CAPACITY'!"&amp;"$B"&amp;$W20),2)="HU",OR(LEN(INDIRECT("'ADDITIONAL CAPACITY'!"&amp;"$B"&amp;$W20))=6,AND(LEN(INDIRECT("'ADDITIONAL CAPACITY'!"&amp;"$B"&amp;$W20))=7,MID(INDIRECT("'ADDITIONAL CAPACITY'!"&amp;"$B"&amp;$W20),4,1)=" ")),INDIRECT("'ADDITIONAL CAPACITY'!"&amp;"$C"&amp;$W20)='DATA SUMMARY'!$A$104)</f>
        <v>0</v>
      </c>
      <c r="CR20" s="193" t="b">
        <f ca="1">AND(LEFT(INDIRECT("'ADDITIONAL CAPACITY'!"&amp;"$B"&amp;$W20),2)="HU",OR(LEN(INDIRECT("'ADDITIONAL CAPACITY'!"&amp;"$B"&amp;$W20))=6,AND(LEN(INDIRECT("'ADDITIONAL CAPACITY'!"&amp;"$B"&amp;$W20))=7,MID(INDIRECT("'ADDITIONAL CAPACITY'!"&amp;"$B"&amp;$W20),4,1)=" ")),INDIRECT("'ADDITIONAL CAPACITY'!"&amp;"$C"&amp;$W20)='DATA SUMMARY'!$A$105)</f>
        <v>0</v>
      </c>
      <c r="CS20" s="193" t="b">
        <f ca="1">AND(LEFT(INDIRECT("'ADDITIONAL CAPACITY'!"&amp;"$B"&amp;$W20),2)="HU",OR(LEN(INDIRECT("'ADDITIONAL CAPACITY'!"&amp;"$B"&amp;$W20))=6,AND(LEN(INDIRECT("'ADDITIONAL CAPACITY'!"&amp;"$B"&amp;$W20))=7,MID(INDIRECT("'ADDITIONAL CAPACITY'!"&amp;"$B"&amp;$W20),4,1)=" ")),INDIRECT("'ADDITIONAL CAPACITY'!"&amp;"$C"&amp;$W20)='DATA SUMMARY'!$A$106)</f>
        <v>0</v>
      </c>
      <c r="CT20" s="193" t="b">
        <f ca="1">AND(LEFT(INDIRECT("'ADDITIONAL CAPACITY'!"&amp;"$B"&amp;$W20),2)="HU",OR(LEN(INDIRECT("'ADDITIONAL CAPACITY'!"&amp;"$B"&amp;$W20))=6,AND(LEN(INDIRECT("'ADDITIONAL CAPACITY'!"&amp;"$B"&amp;$W20))=7,MID(INDIRECT("'ADDITIONAL CAPACITY'!"&amp;"$B"&amp;$W20),4,1)=" ")),INDIRECT("'ADDITIONAL CAPACITY'!"&amp;"$C"&amp;$W20)='DATA SUMMARY'!$A$107)</f>
        <v>0</v>
      </c>
      <c r="CU20" s="193" t="b">
        <f ca="1">AND(LEFT(INDIRECT("'ADDITIONAL CAPACITY'!"&amp;"$B"&amp;$W20),2)="HU",OR(LEN(INDIRECT("'ADDITIONAL CAPACITY'!"&amp;"$B"&amp;$W20))=6,AND(LEN(INDIRECT("'ADDITIONAL CAPACITY'!"&amp;"$B"&amp;$W20))=7,MID(INDIRECT("'ADDITIONAL CAPACITY'!"&amp;"$B"&amp;$W20),4,1)=" ")),INDIRECT("'ADDITIONAL CAPACITY'!"&amp;"$C"&amp;$W20)='DATA SUMMARY'!$A$108)</f>
        <v>0</v>
      </c>
    </row>
    <row r="21" spans="1:99" x14ac:dyDescent="0.3">
      <c r="I21" s="2" t="s">
        <v>288</v>
      </c>
      <c r="M21" s="12" t="s">
        <v>170</v>
      </c>
      <c r="O21" s="2" t="s">
        <v>176</v>
      </c>
      <c r="Q21" s="2" t="s">
        <v>176</v>
      </c>
      <c r="S21" s="2" t="s">
        <v>359</v>
      </c>
      <c r="V21" s="2">
        <v>23</v>
      </c>
      <c r="W21" s="2">
        <v>24</v>
      </c>
      <c r="X21" s="2">
        <v>26</v>
      </c>
      <c r="Y21" s="2">
        <v>37</v>
      </c>
      <c r="Z21" s="193" t="b">
        <f t="shared" ca="1" si="0"/>
        <v>0</v>
      </c>
      <c r="AA21" s="193" t="b">
        <f t="shared" ca="1" si="1"/>
        <v>0</v>
      </c>
      <c r="AB21" s="193" t="b">
        <f t="shared" ca="1" si="2"/>
        <v>0</v>
      </c>
      <c r="AC21" s="193" t="b">
        <f t="shared" ca="1" si="3"/>
        <v>0</v>
      </c>
      <c r="AD21" s="193" t="b">
        <f t="shared" ca="1" si="4"/>
        <v>0</v>
      </c>
      <c r="AE21" s="193" t="b">
        <f t="shared" ca="1" si="5"/>
        <v>0</v>
      </c>
      <c r="AF21" s="193" t="b">
        <f t="shared" ca="1" si="6"/>
        <v>0</v>
      </c>
      <c r="AG21" s="193" t="b">
        <f t="shared" ca="1" si="7"/>
        <v>0</v>
      </c>
      <c r="AH21" s="193" t="b">
        <f t="shared" ca="1" si="8"/>
        <v>0</v>
      </c>
      <c r="AI21" s="193" t="b">
        <f t="shared" ca="1" si="9"/>
        <v>0</v>
      </c>
      <c r="AJ21" s="193" t="b">
        <f t="shared" ca="1" si="10"/>
        <v>0</v>
      </c>
      <c r="AK21" s="193" t="b">
        <f t="shared" ca="1" si="11"/>
        <v>0</v>
      </c>
      <c r="AL21" s="193" t="b">
        <f t="shared" ca="1" si="12"/>
        <v>0</v>
      </c>
      <c r="AM21" s="193" t="b">
        <f t="shared" ca="1" si="13"/>
        <v>0</v>
      </c>
      <c r="AN21" s="193" t="b">
        <f t="shared" ca="1" si="14"/>
        <v>0</v>
      </c>
      <c r="AO21" s="193" t="b">
        <f t="shared" ca="1" si="15"/>
        <v>0</v>
      </c>
      <c r="AP21" s="193" t="b">
        <f t="shared" ca="1" si="16"/>
        <v>0</v>
      </c>
      <c r="AQ21" s="193" t="b">
        <f t="shared" ca="1" si="17"/>
        <v>0</v>
      </c>
      <c r="AR21" s="193" t="b">
        <f t="shared" ca="1" si="18"/>
        <v>0</v>
      </c>
      <c r="AS21" s="193" t="b">
        <f t="shared" ca="1" si="19"/>
        <v>0</v>
      </c>
      <c r="AT21" s="193" t="b">
        <f t="shared" ca="1" si="20"/>
        <v>0</v>
      </c>
      <c r="AU21" s="193" t="b">
        <f t="shared" ca="1" si="21"/>
        <v>0</v>
      </c>
      <c r="AV21" s="193" t="b">
        <f t="shared" ca="1" si="22"/>
        <v>0</v>
      </c>
      <c r="AW21" s="193" t="b">
        <f t="shared" ca="1" si="23"/>
        <v>0</v>
      </c>
      <c r="AX21" s="193" t="b">
        <f t="shared" ca="1" si="24"/>
        <v>0</v>
      </c>
      <c r="AY21" s="193" t="b">
        <f t="shared" ca="1" si="25"/>
        <v>0</v>
      </c>
      <c r="AZ21" s="193" t="b">
        <f t="shared" ca="1" si="26"/>
        <v>0</v>
      </c>
      <c r="BA21" s="193" t="b">
        <f t="shared" ca="1" si="27"/>
        <v>0</v>
      </c>
      <c r="BB21" s="193" t="b">
        <f t="shared" ca="1" si="28"/>
        <v>0</v>
      </c>
      <c r="BC21" s="193" t="b">
        <f t="shared" ca="1" si="29"/>
        <v>0</v>
      </c>
      <c r="BD21" s="193" t="b">
        <f t="shared" ca="1" si="30"/>
        <v>0</v>
      </c>
      <c r="BE21" s="193" t="b">
        <f t="shared" ca="1" si="31"/>
        <v>0</v>
      </c>
      <c r="BF21" s="193" t="b">
        <f t="shared" ca="1" si="32"/>
        <v>0</v>
      </c>
      <c r="BG21" s="193" t="b">
        <f t="shared" ca="1" si="33"/>
        <v>0</v>
      </c>
      <c r="BH21" s="193" t="b">
        <f t="shared" ca="1" si="34"/>
        <v>0</v>
      </c>
      <c r="BI21" s="193" t="b">
        <f t="shared" ca="1" si="35"/>
        <v>0</v>
      </c>
      <c r="BJ21" s="193" t="b">
        <f t="shared" ca="1" si="36"/>
        <v>0</v>
      </c>
      <c r="BK21" s="193" t="b">
        <f t="shared" ca="1" si="37"/>
        <v>0</v>
      </c>
      <c r="BL21" s="193" t="b">
        <f t="shared" ca="1" si="38"/>
        <v>0</v>
      </c>
      <c r="BM21" s="193" t="b">
        <f t="shared" ca="1" si="39"/>
        <v>0</v>
      </c>
      <c r="BN21" s="193" t="b">
        <f t="shared" ca="1" si="40"/>
        <v>0</v>
      </c>
      <c r="BO21" s="193" t="b">
        <f t="shared" ca="1" si="41"/>
        <v>0</v>
      </c>
      <c r="BP21" s="193" t="b">
        <f t="shared" ca="1" si="42"/>
        <v>0</v>
      </c>
      <c r="BQ21" s="193" t="b">
        <f t="shared" ca="1" si="43"/>
        <v>0</v>
      </c>
      <c r="BR21" s="193" t="b">
        <f t="shared" ca="1" si="44"/>
        <v>0</v>
      </c>
      <c r="BS21" s="193" t="b">
        <f t="shared" ca="1" si="45"/>
        <v>0</v>
      </c>
      <c r="BT21" s="193" t="b">
        <f t="shared" ca="1" si="46"/>
        <v>0</v>
      </c>
      <c r="BU21" s="193" t="b">
        <f t="shared" ca="1" si="47"/>
        <v>0</v>
      </c>
      <c r="BV21" s="193" t="b">
        <f t="shared" ca="1" si="48"/>
        <v>0</v>
      </c>
      <c r="BW21" s="193" t="b">
        <f ca="1">AND(LEFT(INDIRECT("'YOUR PEOPLE'!"&amp;"$B"&amp;$W21),2)="HU",OR(LEN(INDIRECT("'YOUR PEOPLE'!"&amp;"$B"&amp;$W21))=6,AND(LEN(INDIRECT("'YOUR PEOPLE'!"&amp;"$B"&amp;$W21))=7,MID(INDIRECT("'YOUR PEOPLE'!"&amp;"$B"&amp;$W21),4,1)=" ")),INDIRECT("'YOUR PEOPLE'!"&amp;"$C"&amp;$W21)='DATA SUMMARY'!$A$63)</f>
        <v>0</v>
      </c>
      <c r="BX21" s="193" t="b">
        <f ca="1">AND(LEFT(INDIRECT("'YOUR PEOPLE'!"&amp;"$B"&amp;$W21),2)="HU",OR(LEN(INDIRECT("'YOUR PEOPLE'!"&amp;"$B"&amp;$W21))=6,AND(LEN(INDIRECT("'YOUR PEOPLE'!"&amp;"$B"&amp;$W21))=7,MID(INDIRECT("'YOUR PEOPLE'!"&amp;"$B"&amp;$W21),4,1)=" ")),INDIRECT("'YOUR PEOPLE'!"&amp;"$C"&amp;$W21)='DATA SUMMARY'!$A$64)</f>
        <v>0</v>
      </c>
      <c r="BY21" s="193" t="b">
        <f ca="1">AND(LEFT(INDIRECT("'YOUR PEOPLE'!"&amp;"$B"&amp;$W21),2)="HU",OR(LEN(INDIRECT("'YOUR PEOPLE'!"&amp;"$B"&amp;$W21))=6,AND(LEN(INDIRECT("'YOUR PEOPLE'!"&amp;"$B"&amp;$W21))=7,MID(INDIRECT("'YOUR PEOPLE'!"&amp;"$B"&amp;$W21),4,1)=" ")),INDIRECT("'YOUR PEOPLE'!"&amp;"$C"&amp;$W21)='DATA SUMMARY'!$A$65)</f>
        <v>0</v>
      </c>
      <c r="BZ21" s="193" t="b">
        <f ca="1">AND(LEFT(INDIRECT("'YOUR PEOPLE'!"&amp;"$B"&amp;$W21),2)="HU",OR(LEN(INDIRECT("'YOUR PEOPLE'!"&amp;"$B"&amp;$W21))=6,AND(LEN(INDIRECT("'YOUR PEOPLE'!"&amp;"$B"&amp;$W21))=7,MID(INDIRECT("'YOUR PEOPLE'!"&amp;"$B"&amp;$W21),4,1)=" ")),INDIRECT("'YOUR PEOPLE'!"&amp;"$C"&amp;$W21)='DATA SUMMARY'!$A$66)</f>
        <v>0</v>
      </c>
      <c r="CA21" s="193" t="b">
        <f ca="1">AND(LEFT(INDIRECT("'YOUR PEOPLE'!"&amp;"$B"&amp;$W21),2)="HU",OR(LEN(INDIRECT("'YOUR PEOPLE'!"&amp;"$B"&amp;$W21))=6,AND(LEN(INDIRECT("'YOUR PEOPLE'!"&amp;"$B"&amp;$W21))=7,MID(INDIRECT("'YOUR PEOPLE'!"&amp;"$B"&amp;$W21),4,1)=" ")),INDIRECT("'YOUR PEOPLE'!"&amp;"$C"&amp;$W21)='DATA SUMMARY'!$A$67)</f>
        <v>0</v>
      </c>
      <c r="CB21" s="193" t="b">
        <f ca="1">AND(LEFT(INDIRECT("'YOUR PEOPLE'!"&amp;"$B"&amp;$W21),2)="HU",OR(LEN(INDIRECT("'YOUR PEOPLE'!"&amp;"$B"&amp;$W21))=6,AND(LEN(INDIRECT("'YOUR PEOPLE'!"&amp;"$B"&amp;$W21))=7,MID(INDIRECT("'YOUR PEOPLE'!"&amp;"$B"&amp;$W21),4,1)=" ")),INDIRECT("'YOUR PEOPLE'!"&amp;"$C"&amp;$W21)='DATA SUMMARY'!$A$68)</f>
        <v>0</v>
      </c>
      <c r="CC21" s="193" t="b">
        <f ca="1">AND(LEFT(INDIRECT("'YOUR PEOPLE'!"&amp;"$B"&amp;$W21),2)="HU",OR(LEN(INDIRECT("'YOUR PEOPLE'!"&amp;"$B"&amp;$W21))=6,AND(LEN(INDIRECT("'YOUR PEOPLE'!"&amp;"$B"&amp;$W21))=7,MID(INDIRECT("'YOUR PEOPLE'!"&amp;"$B"&amp;$W21),4,1)=" ")),INDIRECT("'YOUR PEOPLE'!"&amp;"$C"&amp;$W21)='DATA SUMMARY'!$A$69)</f>
        <v>0</v>
      </c>
      <c r="CD21" s="193" t="b">
        <f ca="1">AND(LEFT(INDIRECT("'YOUR PEOPLE'!"&amp;"$B"&amp;$W21),2)="HU",OR(LEN(INDIRECT("'YOUR PEOPLE'!"&amp;"$B"&amp;$W21))=6,AND(LEN(INDIRECT("'YOUR PEOPLE'!"&amp;"$B"&amp;$W21))=7,MID(INDIRECT("'YOUR PEOPLE'!"&amp;"$B"&amp;$W21),4,1)=" ")),INDIRECT("'YOUR PEOPLE'!"&amp;"$C"&amp;$W21)='DATA SUMMARY'!$A$70)</f>
        <v>0</v>
      </c>
      <c r="CE21" s="193" t="b">
        <f ca="1">AND(LEFT(INDIRECT("'YOUR PEOPLE'!"&amp;"$B"&amp;$W21),2)="HU",OR(LEN(INDIRECT("'YOUR PEOPLE'!"&amp;"$B"&amp;$W21))=6,AND(LEN(INDIRECT("'YOUR PEOPLE'!"&amp;"$B"&amp;$W21))=7,MID(INDIRECT("'YOUR PEOPLE'!"&amp;"$B"&amp;$W21),4,1)=" ")),INDIRECT("'YOUR PEOPLE'!"&amp;"$C"&amp;$W21)='DATA SUMMARY'!$A$71)</f>
        <v>0</v>
      </c>
      <c r="CF21" s="193" t="b">
        <f ca="1">AND(LEFT(INDIRECT("'YOUR PEOPLE'!"&amp;"$B"&amp;$W21),2)="HU",OR(LEN(INDIRECT("'YOUR PEOPLE'!"&amp;"$B"&amp;$W21))=6,AND(LEN(INDIRECT("'YOUR PEOPLE'!"&amp;"$B"&amp;$W21))=7,MID(INDIRECT("'YOUR PEOPLE'!"&amp;"$B"&amp;$W21),4,1)=" ")),INDIRECT("'YOUR PEOPLE'!"&amp;"$C"&amp;$W21)='DATA SUMMARY'!$A$72)</f>
        <v>0</v>
      </c>
      <c r="CG21" s="193" t="b">
        <f ca="1">AND(LEFT(INDIRECT("'YOUR PEOPLE'!"&amp;"$B"&amp;$W21),2)="HU",OR(LEN(INDIRECT("'YOUR PEOPLE'!"&amp;"$B"&amp;$W21))=6,AND(LEN(INDIRECT("'YOUR PEOPLE'!"&amp;"$B"&amp;$W21))=7,MID(INDIRECT("'YOUR PEOPLE'!"&amp;"$B"&amp;$W21),4,1)=" ")),INDIRECT("'YOUR PEOPLE'!"&amp;"$C"&amp;$W21)='DATA SUMMARY'!$A$73)</f>
        <v>0</v>
      </c>
      <c r="CH21" s="193" t="b">
        <f ca="1">AND(LEFT(INDIRECT("'YOUR PEOPLE'!"&amp;"$B"&amp;$W21),2)="HU",OR(LEN(INDIRECT("'YOUR PEOPLE'!"&amp;"$B"&amp;$W21))=6,AND(LEN(INDIRECT("'YOUR PEOPLE'!"&amp;"$B"&amp;$W21))=7,MID(INDIRECT("'YOUR PEOPLE'!"&amp;"$B"&amp;$W21),4,1)=" ")),INDIRECT("'YOUR PEOPLE'!"&amp;"$C"&amp;$W21)='DATA SUMMARY'!$A$74)</f>
        <v>0</v>
      </c>
      <c r="CI21" s="193" t="b">
        <f ca="1">AND(LEFT(INDIRECT("'YOUR PEOPLE'!"&amp;"$B"&amp;$W21),2)="HU",OR(LEN(INDIRECT("'YOUR PEOPLE'!"&amp;"$B"&amp;$W21))=6,AND(LEN(INDIRECT("'YOUR PEOPLE'!"&amp;"$B"&amp;$W21))=7,MID(INDIRECT("'YOUR PEOPLE'!"&amp;"$B"&amp;$W21),4,1)=" ")),INDIRECT("'YOUR PEOPLE'!"&amp;"$C"&amp;$W21)='DATA SUMMARY'!$A$75)</f>
        <v>0</v>
      </c>
      <c r="CJ21" s="193" t="b">
        <f ca="1">AND(LEFT(INDIRECT("'YOUR PEOPLE'!"&amp;"$B"&amp;$W21),2)="HU",OR(LEN(INDIRECT("'YOUR PEOPLE'!"&amp;"$B"&amp;$W21))=6,AND(LEN(INDIRECT("'YOUR PEOPLE'!"&amp;"$B"&amp;$W21))=7,MID(INDIRECT("'YOUR PEOPLE'!"&amp;"$B"&amp;$W21),4,1)=" ")),INDIRECT("'YOUR PEOPLE'!"&amp;"$C"&amp;$W21)='DATA SUMMARY'!$A$76)</f>
        <v>0</v>
      </c>
      <c r="CK21" s="193" t="b">
        <f ca="1">AND(LEFT(INDIRECT("'YOUR PEOPLE'!"&amp;"$B"&amp;$W21),2)="HU",OR(LEN(INDIRECT("'YOUR PEOPLE'!"&amp;"$B"&amp;$W21))=6,AND(LEN(INDIRECT("'YOUR PEOPLE'!"&amp;"$B"&amp;$W21))=7,MID(INDIRECT("'YOUR PEOPLE'!"&amp;"$B"&amp;$W21),4,1)=" ")),INDIRECT("'YOUR PEOPLE'!"&amp;"$C"&amp;$W21)='DATA SUMMARY'!$A$77)</f>
        <v>0</v>
      </c>
      <c r="CL21" s="193" t="b">
        <f ca="1">AND(LEFT(INDIRECT("'YOUR PEOPLE'!"&amp;"$B"&amp;$W21),2)="HU",OR(LEN(INDIRECT("'YOUR PEOPLE'!"&amp;"$B"&amp;$W21))=6,AND(LEN(INDIRECT("'YOUR PEOPLE'!"&amp;"$B"&amp;$W21))=7,MID(INDIRECT("'YOUR PEOPLE'!"&amp;"$B"&amp;$W21),4,1)=" ")),INDIRECT("'YOUR PEOPLE'!"&amp;"$C"&amp;$W21)='DATA SUMMARY'!$A$78)</f>
        <v>0</v>
      </c>
      <c r="CM21" s="193" t="b">
        <f ca="1">AND(LEFT(INDIRECT("'YOUR PEOPLE'!"&amp;"$B"&amp;$W21),2)="HU",OR(LEN(INDIRECT("'YOUR PEOPLE'!"&amp;"$B"&amp;$W21))=6,AND(LEN(INDIRECT("'YOUR PEOPLE'!"&amp;"$B"&amp;$W21))=7,MID(INDIRECT("'YOUR PEOPLE'!"&amp;"$B"&amp;$W21),4,1)=" ")),INDIRECT("'YOUR PEOPLE'!"&amp;"$C"&amp;$W21)='DATA SUMMARY'!$A$79)</f>
        <v>0</v>
      </c>
      <c r="CN21" s="193" t="b">
        <f ca="1">AND(LEFT(INDIRECT("'ADDITIONAL CAPACITY'!"&amp;"$B"&amp;$W21),2)="HU",OR(LEN(INDIRECT("'ADDITIONAL CAPACITY'!"&amp;"$B"&amp;$W21))=6,AND(LEN(INDIRECT("'ADDITIONAL CAPACITY'!"&amp;"$B"&amp;$W21))=7,MID(INDIRECT("'ADDITIONAL CAPACITY'!"&amp;"$B"&amp;$W21),4,1)=" ")),INDIRECT("'ADDITIONAL CAPACITY'!"&amp;"$C"&amp;$W21)='DATA SUMMARY'!$A$101)</f>
        <v>0</v>
      </c>
      <c r="CO21" s="193" t="b">
        <f ca="1">AND(LEFT(INDIRECT("'ADDITIONAL CAPACITY'!"&amp;"$B"&amp;$W21),2)="HU",OR(LEN(INDIRECT("'ADDITIONAL CAPACITY'!"&amp;"$B"&amp;$W21))=6,AND(LEN(INDIRECT("'ADDITIONAL CAPACITY'!"&amp;"$B"&amp;$W21))=7,MID(INDIRECT("'ADDITIONAL CAPACITY'!"&amp;"$B"&amp;$W21),4,1)=" ")),INDIRECT("'ADDITIONAL CAPACITY'!"&amp;"$C"&amp;$W21)='DATA SUMMARY'!$A$102)</f>
        <v>0</v>
      </c>
      <c r="CP21" s="193" t="b">
        <f ca="1">AND(LEFT(INDIRECT("'ADDITIONAL CAPACITY'!"&amp;"$B"&amp;$W21),2)="HU",OR(LEN(INDIRECT("'ADDITIONAL CAPACITY'!"&amp;"$B"&amp;$W21))=6,AND(LEN(INDIRECT("'ADDITIONAL CAPACITY'!"&amp;"$B"&amp;$W21))=7,MID(INDIRECT("'ADDITIONAL CAPACITY'!"&amp;"$B"&amp;$W21),4,1)=" ")),INDIRECT("'ADDITIONAL CAPACITY'!"&amp;"$C"&amp;$W21)='DATA SUMMARY'!$A$103)</f>
        <v>0</v>
      </c>
      <c r="CQ21" s="193" t="b">
        <f ca="1">AND(LEFT(INDIRECT("'ADDITIONAL CAPACITY'!"&amp;"$B"&amp;$W21),2)="HU",OR(LEN(INDIRECT("'ADDITIONAL CAPACITY'!"&amp;"$B"&amp;$W21))=6,AND(LEN(INDIRECT("'ADDITIONAL CAPACITY'!"&amp;"$B"&amp;$W21))=7,MID(INDIRECT("'ADDITIONAL CAPACITY'!"&amp;"$B"&amp;$W21),4,1)=" ")),INDIRECT("'ADDITIONAL CAPACITY'!"&amp;"$C"&amp;$W21)='DATA SUMMARY'!$A$104)</f>
        <v>0</v>
      </c>
      <c r="CR21" s="193" t="b">
        <f ca="1">AND(LEFT(INDIRECT("'ADDITIONAL CAPACITY'!"&amp;"$B"&amp;$W21),2)="HU",OR(LEN(INDIRECT("'ADDITIONAL CAPACITY'!"&amp;"$B"&amp;$W21))=6,AND(LEN(INDIRECT("'ADDITIONAL CAPACITY'!"&amp;"$B"&amp;$W21))=7,MID(INDIRECT("'ADDITIONAL CAPACITY'!"&amp;"$B"&amp;$W21),4,1)=" ")),INDIRECT("'ADDITIONAL CAPACITY'!"&amp;"$C"&amp;$W21)='DATA SUMMARY'!$A$105)</f>
        <v>0</v>
      </c>
      <c r="CS21" s="193" t="b">
        <f ca="1">AND(LEFT(INDIRECT("'ADDITIONAL CAPACITY'!"&amp;"$B"&amp;$W21),2)="HU",OR(LEN(INDIRECT("'ADDITIONAL CAPACITY'!"&amp;"$B"&amp;$W21))=6,AND(LEN(INDIRECT("'ADDITIONAL CAPACITY'!"&amp;"$B"&amp;$W21))=7,MID(INDIRECT("'ADDITIONAL CAPACITY'!"&amp;"$B"&amp;$W21),4,1)=" ")),INDIRECT("'ADDITIONAL CAPACITY'!"&amp;"$C"&amp;$W21)='DATA SUMMARY'!$A$106)</f>
        <v>0</v>
      </c>
      <c r="CT21" s="193" t="b">
        <f ca="1">AND(LEFT(INDIRECT("'ADDITIONAL CAPACITY'!"&amp;"$B"&amp;$W21),2)="HU",OR(LEN(INDIRECT("'ADDITIONAL CAPACITY'!"&amp;"$B"&amp;$W21))=6,AND(LEN(INDIRECT("'ADDITIONAL CAPACITY'!"&amp;"$B"&amp;$W21))=7,MID(INDIRECT("'ADDITIONAL CAPACITY'!"&amp;"$B"&amp;$W21),4,1)=" ")),INDIRECT("'ADDITIONAL CAPACITY'!"&amp;"$C"&amp;$W21)='DATA SUMMARY'!$A$107)</f>
        <v>0</v>
      </c>
      <c r="CU21" s="193" t="b">
        <f ca="1">AND(LEFT(INDIRECT("'ADDITIONAL CAPACITY'!"&amp;"$B"&amp;$W21),2)="HU",OR(LEN(INDIRECT("'ADDITIONAL CAPACITY'!"&amp;"$B"&amp;$W21))=6,AND(LEN(INDIRECT("'ADDITIONAL CAPACITY'!"&amp;"$B"&amp;$W21))=7,MID(INDIRECT("'ADDITIONAL CAPACITY'!"&amp;"$B"&amp;$W21),4,1)=" ")),INDIRECT("'ADDITIONAL CAPACITY'!"&amp;"$C"&amp;$W21)='DATA SUMMARY'!$A$108)</f>
        <v>0</v>
      </c>
    </row>
    <row r="22" spans="1:99" x14ac:dyDescent="0.3">
      <c r="A22" s="13" t="s">
        <v>447</v>
      </c>
      <c r="I22" s="2" t="s">
        <v>207</v>
      </c>
      <c r="K22" s="13" t="s">
        <v>450</v>
      </c>
      <c r="M22" s="2" t="s">
        <v>173</v>
      </c>
      <c r="O22" s="2" t="s">
        <v>179</v>
      </c>
      <c r="Q22" s="2" t="s">
        <v>179</v>
      </c>
      <c r="V22" s="2">
        <v>24</v>
      </c>
      <c r="W22" s="2">
        <v>25</v>
      </c>
      <c r="X22" s="2">
        <v>27</v>
      </c>
      <c r="Y22" s="2">
        <v>38</v>
      </c>
      <c r="Z22" s="193" t="b">
        <f t="shared" ca="1" si="0"/>
        <v>0</v>
      </c>
      <c r="AA22" s="193" t="b">
        <f t="shared" ca="1" si="1"/>
        <v>0</v>
      </c>
      <c r="AB22" s="193" t="b">
        <f t="shared" ca="1" si="2"/>
        <v>0</v>
      </c>
      <c r="AC22" s="193" t="b">
        <f t="shared" ca="1" si="3"/>
        <v>0</v>
      </c>
      <c r="AD22" s="193" t="b">
        <f t="shared" ca="1" si="4"/>
        <v>0</v>
      </c>
      <c r="AE22" s="193" t="b">
        <f t="shared" ca="1" si="5"/>
        <v>0</v>
      </c>
      <c r="AF22" s="193" t="b">
        <f t="shared" ca="1" si="6"/>
        <v>0</v>
      </c>
      <c r="AG22" s="193" t="b">
        <f t="shared" ca="1" si="7"/>
        <v>0</v>
      </c>
      <c r="AH22" s="193" t="b">
        <f t="shared" ca="1" si="8"/>
        <v>0</v>
      </c>
      <c r="AI22" s="193" t="b">
        <f t="shared" ca="1" si="9"/>
        <v>0</v>
      </c>
      <c r="AJ22" s="193" t="b">
        <f t="shared" ca="1" si="10"/>
        <v>0</v>
      </c>
      <c r="AK22" s="193" t="b">
        <f t="shared" ca="1" si="11"/>
        <v>0</v>
      </c>
      <c r="AL22" s="193" t="b">
        <f t="shared" ca="1" si="12"/>
        <v>0</v>
      </c>
      <c r="AM22" s="193" t="b">
        <f t="shared" ca="1" si="13"/>
        <v>0</v>
      </c>
      <c r="AN22" s="193" t="b">
        <f t="shared" ca="1" si="14"/>
        <v>0</v>
      </c>
      <c r="AO22" s="193" t="b">
        <f t="shared" ca="1" si="15"/>
        <v>0</v>
      </c>
      <c r="AP22" s="193" t="b">
        <f t="shared" ca="1" si="16"/>
        <v>0</v>
      </c>
      <c r="AQ22" s="193" t="b">
        <f t="shared" ca="1" si="17"/>
        <v>0</v>
      </c>
      <c r="AR22" s="193" t="b">
        <f t="shared" ca="1" si="18"/>
        <v>0</v>
      </c>
      <c r="AS22" s="193" t="b">
        <f t="shared" ca="1" si="19"/>
        <v>0</v>
      </c>
      <c r="AT22" s="193" t="b">
        <f t="shared" ca="1" si="20"/>
        <v>0</v>
      </c>
      <c r="AU22" s="193" t="b">
        <f t="shared" ca="1" si="21"/>
        <v>0</v>
      </c>
      <c r="AV22" s="193" t="b">
        <f t="shared" ca="1" si="22"/>
        <v>0</v>
      </c>
      <c r="AW22" s="193" t="b">
        <f t="shared" ca="1" si="23"/>
        <v>0</v>
      </c>
      <c r="AX22" s="193" t="b">
        <f t="shared" ca="1" si="24"/>
        <v>0</v>
      </c>
      <c r="AY22" s="193" t="b">
        <f t="shared" ca="1" si="25"/>
        <v>0</v>
      </c>
      <c r="AZ22" s="193" t="b">
        <f t="shared" ca="1" si="26"/>
        <v>0</v>
      </c>
      <c r="BA22" s="193" t="b">
        <f t="shared" ca="1" si="27"/>
        <v>0</v>
      </c>
      <c r="BB22" s="193" t="b">
        <f t="shared" ca="1" si="28"/>
        <v>0</v>
      </c>
      <c r="BC22" s="193" t="b">
        <f t="shared" ca="1" si="29"/>
        <v>0</v>
      </c>
      <c r="BD22" s="193" t="b">
        <f t="shared" ca="1" si="30"/>
        <v>0</v>
      </c>
      <c r="BE22" s="193" t="b">
        <f t="shared" ca="1" si="31"/>
        <v>0</v>
      </c>
      <c r="BF22" s="193" t="b">
        <f t="shared" ca="1" si="32"/>
        <v>0</v>
      </c>
      <c r="BG22" s="193" t="b">
        <f t="shared" ca="1" si="33"/>
        <v>0</v>
      </c>
      <c r="BH22" s="193" t="b">
        <f t="shared" ca="1" si="34"/>
        <v>0</v>
      </c>
      <c r="BI22" s="193" t="b">
        <f t="shared" ca="1" si="35"/>
        <v>0</v>
      </c>
      <c r="BJ22" s="193" t="b">
        <f t="shared" ca="1" si="36"/>
        <v>0</v>
      </c>
      <c r="BK22" s="193" t="b">
        <f t="shared" ca="1" si="37"/>
        <v>0</v>
      </c>
      <c r="BL22" s="193" t="b">
        <f t="shared" ca="1" si="38"/>
        <v>0</v>
      </c>
      <c r="BM22" s="193" t="b">
        <f t="shared" ca="1" si="39"/>
        <v>0</v>
      </c>
      <c r="BN22" s="193" t="b">
        <f t="shared" ca="1" si="40"/>
        <v>0</v>
      </c>
      <c r="BO22" s="193" t="b">
        <f t="shared" ca="1" si="41"/>
        <v>0</v>
      </c>
      <c r="BP22" s="193" t="b">
        <f t="shared" ca="1" si="42"/>
        <v>0</v>
      </c>
      <c r="BQ22" s="193" t="b">
        <f t="shared" ca="1" si="43"/>
        <v>0</v>
      </c>
      <c r="BR22" s="193" t="b">
        <f t="shared" ca="1" si="44"/>
        <v>0</v>
      </c>
      <c r="BS22" s="193" t="b">
        <f t="shared" ca="1" si="45"/>
        <v>0</v>
      </c>
      <c r="BT22" s="193" t="b">
        <f t="shared" ca="1" si="46"/>
        <v>0</v>
      </c>
      <c r="BU22" s="193" t="b">
        <f t="shared" ca="1" si="47"/>
        <v>0</v>
      </c>
      <c r="BV22" s="193" t="b">
        <f t="shared" ca="1" si="48"/>
        <v>0</v>
      </c>
      <c r="BW22" s="193" t="b">
        <f ca="1">AND(LEFT(INDIRECT("'YOUR PEOPLE'!"&amp;"$B"&amp;$W22),2)="HU",OR(LEN(INDIRECT("'YOUR PEOPLE'!"&amp;"$B"&amp;$W22))=6,AND(LEN(INDIRECT("'YOUR PEOPLE'!"&amp;"$B"&amp;$W22))=7,MID(INDIRECT("'YOUR PEOPLE'!"&amp;"$B"&amp;$W22),4,1)=" ")),INDIRECT("'YOUR PEOPLE'!"&amp;"$C"&amp;$W22)='DATA SUMMARY'!$A$63)</f>
        <v>0</v>
      </c>
      <c r="BX22" s="193" t="b">
        <f ca="1">AND(LEFT(INDIRECT("'YOUR PEOPLE'!"&amp;"$B"&amp;$W22),2)="HU",OR(LEN(INDIRECT("'YOUR PEOPLE'!"&amp;"$B"&amp;$W22))=6,AND(LEN(INDIRECT("'YOUR PEOPLE'!"&amp;"$B"&amp;$W22))=7,MID(INDIRECT("'YOUR PEOPLE'!"&amp;"$B"&amp;$W22),4,1)=" ")),INDIRECT("'YOUR PEOPLE'!"&amp;"$C"&amp;$W22)='DATA SUMMARY'!$A$64)</f>
        <v>0</v>
      </c>
      <c r="BY22" s="193" t="b">
        <f ca="1">AND(LEFT(INDIRECT("'YOUR PEOPLE'!"&amp;"$B"&amp;$W22),2)="HU",OR(LEN(INDIRECT("'YOUR PEOPLE'!"&amp;"$B"&amp;$W22))=6,AND(LEN(INDIRECT("'YOUR PEOPLE'!"&amp;"$B"&amp;$W22))=7,MID(INDIRECT("'YOUR PEOPLE'!"&amp;"$B"&amp;$W22),4,1)=" ")),INDIRECT("'YOUR PEOPLE'!"&amp;"$C"&amp;$W22)='DATA SUMMARY'!$A$65)</f>
        <v>0</v>
      </c>
      <c r="BZ22" s="193" t="b">
        <f ca="1">AND(LEFT(INDIRECT("'YOUR PEOPLE'!"&amp;"$B"&amp;$W22),2)="HU",OR(LEN(INDIRECT("'YOUR PEOPLE'!"&amp;"$B"&amp;$W22))=6,AND(LEN(INDIRECT("'YOUR PEOPLE'!"&amp;"$B"&amp;$W22))=7,MID(INDIRECT("'YOUR PEOPLE'!"&amp;"$B"&amp;$W22),4,1)=" ")),INDIRECT("'YOUR PEOPLE'!"&amp;"$C"&amp;$W22)='DATA SUMMARY'!$A$66)</f>
        <v>0</v>
      </c>
      <c r="CA22" s="193" t="b">
        <f ca="1">AND(LEFT(INDIRECT("'YOUR PEOPLE'!"&amp;"$B"&amp;$W22),2)="HU",OR(LEN(INDIRECT("'YOUR PEOPLE'!"&amp;"$B"&amp;$W22))=6,AND(LEN(INDIRECT("'YOUR PEOPLE'!"&amp;"$B"&amp;$W22))=7,MID(INDIRECT("'YOUR PEOPLE'!"&amp;"$B"&amp;$W22),4,1)=" ")),INDIRECT("'YOUR PEOPLE'!"&amp;"$C"&amp;$W22)='DATA SUMMARY'!$A$67)</f>
        <v>0</v>
      </c>
      <c r="CB22" s="193" t="b">
        <f ca="1">AND(LEFT(INDIRECT("'YOUR PEOPLE'!"&amp;"$B"&amp;$W22),2)="HU",OR(LEN(INDIRECT("'YOUR PEOPLE'!"&amp;"$B"&amp;$W22))=6,AND(LEN(INDIRECT("'YOUR PEOPLE'!"&amp;"$B"&amp;$W22))=7,MID(INDIRECT("'YOUR PEOPLE'!"&amp;"$B"&amp;$W22),4,1)=" ")),INDIRECT("'YOUR PEOPLE'!"&amp;"$C"&amp;$W22)='DATA SUMMARY'!$A$68)</f>
        <v>0</v>
      </c>
      <c r="CC22" s="193" t="b">
        <f ca="1">AND(LEFT(INDIRECT("'YOUR PEOPLE'!"&amp;"$B"&amp;$W22),2)="HU",OR(LEN(INDIRECT("'YOUR PEOPLE'!"&amp;"$B"&amp;$W22))=6,AND(LEN(INDIRECT("'YOUR PEOPLE'!"&amp;"$B"&amp;$W22))=7,MID(INDIRECT("'YOUR PEOPLE'!"&amp;"$B"&amp;$W22),4,1)=" ")),INDIRECT("'YOUR PEOPLE'!"&amp;"$C"&amp;$W22)='DATA SUMMARY'!$A$69)</f>
        <v>0</v>
      </c>
      <c r="CD22" s="193" t="b">
        <f ca="1">AND(LEFT(INDIRECT("'YOUR PEOPLE'!"&amp;"$B"&amp;$W22),2)="HU",OR(LEN(INDIRECT("'YOUR PEOPLE'!"&amp;"$B"&amp;$W22))=6,AND(LEN(INDIRECT("'YOUR PEOPLE'!"&amp;"$B"&amp;$W22))=7,MID(INDIRECT("'YOUR PEOPLE'!"&amp;"$B"&amp;$W22),4,1)=" ")),INDIRECT("'YOUR PEOPLE'!"&amp;"$C"&amp;$W22)='DATA SUMMARY'!$A$70)</f>
        <v>0</v>
      </c>
      <c r="CE22" s="193" t="b">
        <f ca="1">AND(LEFT(INDIRECT("'YOUR PEOPLE'!"&amp;"$B"&amp;$W22),2)="HU",OR(LEN(INDIRECT("'YOUR PEOPLE'!"&amp;"$B"&amp;$W22))=6,AND(LEN(INDIRECT("'YOUR PEOPLE'!"&amp;"$B"&amp;$W22))=7,MID(INDIRECT("'YOUR PEOPLE'!"&amp;"$B"&amp;$W22),4,1)=" ")),INDIRECT("'YOUR PEOPLE'!"&amp;"$C"&amp;$W22)='DATA SUMMARY'!$A$71)</f>
        <v>0</v>
      </c>
      <c r="CF22" s="193" t="b">
        <f ca="1">AND(LEFT(INDIRECT("'YOUR PEOPLE'!"&amp;"$B"&amp;$W22),2)="HU",OR(LEN(INDIRECT("'YOUR PEOPLE'!"&amp;"$B"&amp;$W22))=6,AND(LEN(INDIRECT("'YOUR PEOPLE'!"&amp;"$B"&amp;$W22))=7,MID(INDIRECT("'YOUR PEOPLE'!"&amp;"$B"&amp;$W22),4,1)=" ")),INDIRECT("'YOUR PEOPLE'!"&amp;"$C"&amp;$W22)='DATA SUMMARY'!$A$72)</f>
        <v>0</v>
      </c>
      <c r="CG22" s="193" t="b">
        <f ca="1">AND(LEFT(INDIRECT("'YOUR PEOPLE'!"&amp;"$B"&amp;$W22),2)="HU",OR(LEN(INDIRECT("'YOUR PEOPLE'!"&amp;"$B"&amp;$W22))=6,AND(LEN(INDIRECT("'YOUR PEOPLE'!"&amp;"$B"&amp;$W22))=7,MID(INDIRECT("'YOUR PEOPLE'!"&amp;"$B"&amp;$W22),4,1)=" ")),INDIRECT("'YOUR PEOPLE'!"&amp;"$C"&amp;$W22)='DATA SUMMARY'!$A$73)</f>
        <v>0</v>
      </c>
      <c r="CH22" s="193" t="b">
        <f ca="1">AND(LEFT(INDIRECT("'YOUR PEOPLE'!"&amp;"$B"&amp;$W22),2)="HU",OR(LEN(INDIRECT("'YOUR PEOPLE'!"&amp;"$B"&amp;$W22))=6,AND(LEN(INDIRECT("'YOUR PEOPLE'!"&amp;"$B"&amp;$W22))=7,MID(INDIRECT("'YOUR PEOPLE'!"&amp;"$B"&amp;$W22),4,1)=" ")),INDIRECT("'YOUR PEOPLE'!"&amp;"$C"&amp;$W22)='DATA SUMMARY'!$A$74)</f>
        <v>0</v>
      </c>
      <c r="CI22" s="193" t="b">
        <f ca="1">AND(LEFT(INDIRECT("'YOUR PEOPLE'!"&amp;"$B"&amp;$W22),2)="HU",OR(LEN(INDIRECT("'YOUR PEOPLE'!"&amp;"$B"&amp;$W22))=6,AND(LEN(INDIRECT("'YOUR PEOPLE'!"&amp;"$B"&amp;$W22))=7,MID(INDIRECT("'YOUR PEOPLE'!"&amp;"$B"&amp;$W22),4,1)=" ")),INDIRECT("'YOUR PEOPLE'!"&amp;"$C"&amp;$W22)='DATA SUMMARY'!$A$75)</f>
        <v>0</v>
      </c>
      <c r="CJ22" s="193" t="b">
        <f ca="1">AND(LEFT(INDIRECT("'YOUR PEOPLE'!"&amp;"$B"&amp;$W22),2)="HU",OR(LEN(INDIRECT("'YOUR PEOPLE'!"&amp;"$B"&amp;$W22))=6,AND(LEN(INDIRECT("'YOUR PEOPLE'!"&amp;"$B"&amp;$W22))=7,MID(INDIRECT("'YOUR PEOPLE'!"&amp;"$B"&amp;$W22),4,1)=" ")),INDIRECT("'YOUR PEOPLE'!"&amp;"$C"&amp;$W22)='DATA SUMMARY'!$A$76)</f>
        <v>0</v>
      </c>
      <c r="CK22" s="193" t="b">
        <f ca="1">AND(LEFT(INDIRECT("'YOUR PEOPLE'!"&amp;"$B"&amp;$W22),2)="HU",OR(LEN(INDIRECT("'YOUR PEOPLE'!"&amp;"$B"&amp;$W22))=6,AND(LEN(INDIRECT("'YOUR PEOPLE'!"&amp;"$B"&amp;$W22))=7,MID(INDIRECT("'YOUR PEOPLE'!"&amp;"$B"&amp;$W22),4,1)=" ")),INDIRECT("'YOUR PEOPLE'!"&amp;"$C"&amp;$W22)='DATA SUMMARY'!$A$77)</f>
        <v>0</v>
      </c>
      <c r="CL22" s="193" t="b">
        <f ca="1">AND(LEFT(INDIRECT("'YOUR PEOPLE'!"&amp;"$B"&amp;$W22),2)="HU",OR(LEN(INDIRECT("'YOUR PEOPLE'!"&amp;"$B"&amp;$W22))=6,AND(LEN(INDIRECT("'YOUR PEOPLE'!"&amp;"$B"&amp;$W22))=7,MID(INDIRECT("'YOUR PEOPLE'!"&amp;"$B"&amp;$W22),4,1)=" ")),INDIRECT("'YOUR PEOPLE'!"&amp;"$C"&amp;$W22)='DATA SUMMARY'!$A$78)</f>
        <v>0</v>
      </c>
      <c r="CM22" s="193" t="b">
        <f ca="1">AND(LEFT(INDIRECT("'YOUR PEOPLE'!"&amp;"$B"&amp;$W22),2)="HU",OR(LEN(INDIRECT("'YOUR PEOPLE'!"&amp;"$B"&amp;$W22))=6,AND(LEN(INDIRECT("'YOUR PEOPLE'!"&amp;"$B"&amp;$W22))=7,MID(INDIRECT("'YOUR PEOPLE'!"&amp;"$B"&amp;$W22),4,1)=" ")),INDIRECT("'YOUR PEOPLE'!"&amp;"$C"&amp;$W22)='DATA SUMMARY'!$A$79)</f>
        <v>0</v>
      </c>
      <c r="CN22" s="193" t="b">
        <f ca="1">AND(LEFT(INDIRECT("'ADDITIONAL CAPACITY'!"&amp;"$B"&amp;$W22),2)="HU",OR(LEN(INDIRECT("'ADDITIONAL CAPACITY'!"&amp;"$B"&amp;$W22))=6,AND(LEN(INDIRECT("'ADDITIONAL CAPACITY'!"&amp;"$B"&amp;$W22))=7,MID(INDIRECT("'ADDITIONAL CAPACITY'!"&amp;"$B"&amp;$W22),4,1)=" ")),INDIRECT("'ADDITIONAL CAPACITY'!"&amp;"$C"&amp;$W22)='DATA SUMMARY'!$A$101)</f>
        <v>0</v>
      </c>
      <c r="CO22" s="193" t="b">
        <f ca="1">AND(LEFT(INDIRECT("'ADDITIONAL CAPACITY'!"&amp;"$B"&amp;$W22),2)="HU",OR(LEN(INDIRECT("'ADDITIONAL CAPACITY'!"&amp;"$B"&amp;$W22))=6,AND(LEN(INDIRECT("'ADDITIONAL CAPACITY'!"&amp;"$B"&amp;$W22))=7,MID(INDIRECT("'ADDITIONAL CAPACITY'!"&amp;"$B"&amp;$W22),4,1)=" ")),INDIRECT("'ADDITIONAL CAPACITY'!"&amp;"$C"&amp;$W22)='DATA SUMMARY'!$A$102)</f>
        <v>0</v>
      </c>
      <c r="CP22" s="193" t="b">
        <f ca="1">AND(LEFT(INDIRECT("'ADDITIONAL CAPACITY'!"&amp;"$B"&amp;$W22),2)="HU",OR(LEN(INDIRECT("'ADDITIONAL CAPACITY'!"&amp;"$B"&amp;$W22))=6,AND(LEN(INDIRECT("'ADDITIONAL CAPACITY'!"&amp;"$B"&amp;$W22))=7,MID(INDIRECT("'ADDITIONAL CAPACITY'!"&amp;"$B"&amp;$W22),4,1)=" ")),INDIRECT("'ADDITIONAL CAPACITY'!"&amp;"$C"&amp;$W22)='DATA SUMMARY'!$A$103)</f>
        <v>0</v>
      </c>
      <c r="CQ22" s="193" t="b">
        <f ca="1">AND(LEFT(INDIRECT("'ADDITIONAL CAPACITY'!"&amp;"$B"&amp;$W22),2)="HU",OR(LEN(INDIRECT("'ADDITIONAL CAPACITY'!"&amp;"$B"&amp;$W22))=6,AND(LEN(INDIRECT("'ADDITIONAL CAPACITY'!"&amp;"$B"&amp;$W22))=7,MID(INDIRECT("'ADDITIONAL CAPACITY'!"&amp;"$B"&amp;$W22),4,1)=" ")),INDIRECT("'ADDITIONAL CAPACITY'!"&amp;"$C"&amp;$W22)='DATA SUMMARY'!$A$104)</f>
        <v>0</v>
      </c>
      <c r="CR22" s="193" t="b">
        <f ca="1">AND(LEFT(INDIRECT("'ADDITIONAL CAPACITY'!"&amp;"$B"&amp;$W22),2)="HU",OR(LEN(INDIRECT("'ADDITIONAL CAPACITY'!"&amp;"$B"&amp;$W22))=6,AND(LEN(INDIRECT("'ADDITIONAL CAPACITY'!"&amp;"$B"&amp;$W22))=7,MID(INDIRECT("'ADDITIONAL CAPACITY'!"&amp;"$B"&amp;$W22),4,1)=" ")),INDIRECT("'ADDITIONAL CAPACITY'!"&amp;"$C"&amp;$W22)='DATA SUMMARY'!$A$105)</f>
        <v>0</v>
      </c>
      <c r="CS22" s="193" t="b">
        <f ca="1">AND(LEFT(INDIRECT("'ADDITIONAL CAPACITY'!"&amp;"$B"&amp;$W22),2)="HU",OR(LEN(INDIRECT("'ADDITIONAL CAPACITY'!"&amp;"$B"&amp;$W22))=6,AND(LEN(INDIRECT("'ADDITIONAL CAPACITY'!"&amp;"$B"&amp;$W22))=7,MID(INDIRECT("'ADDITIONAL CAPACITY'!"&amp;"$B"&amp;$W22),4,1)=" ")),INDIRECT("'ADDITIONAL CAPACITY'!"&amp;"$C"&amp;$W22)='DATA SUMMARY'!$A$106)</f>
        <v>0</v>
      </c>
      <c r="CT22" s="193" t="b">
        <f ca="1">AND(LEFT(INDIRECT("'ADDITIONAL CAPACITY'!"&amp;"$B"&amp;$W22),2)="HU",OR(LEN(INDIRECT("'ADDITIONAL CAPACITY'!"&amp;"$B"&amp;$W22))=6,AND(LEN(INDIRECT("'ADDITIONAL CAPACITY'!"&amp;"$B"&amp;$W22))=7,MID(INDIRECT("'ADDITIONAL CAPACITY'!"&amp;"$B"&amp;$W22),4,1)=" ")),INDIRECT("'ADDITIONAL CAPACITY'!"&amp;"$C"&amp;$W22)='DATA SUMMARY'!$A$107)</f>
        <v>0</v>
      </c>
      <c r="CU22" s="193" t="b">
        <f ca="1">AND(LEFT(INDIRECT("'ADDITIONAL CAPACITY'!"&amp;"$B"&amp;$W22),2)="HU",OR(LEN(INDIRECT("'ADDITIONAL CAPACITY'!"&amp;"$B"&amp;$W22))=6,AND(LEN(INDIRECT("'ADDITIONAL CAPACITY'!"&amp;"$B"&amp;$W22))=7,MID(INDIRECT("'ADDITIONAL CAPACITY'!"&amp;"$B"&amp;$W22),4,1)=" ")),INDIRECT("'ADDITIONAL CAPACITY'!"&amp;"$C"&amp;$W22)='DATA SUMMARY'!$A$108)</f>
        <v>0</v>
      </c>
    </row>
    <row r="23" spans="1:99" x14ac:dyDescent="0.3">
      <c r="A23" s="2" t="s">
        <v>288</v>
      </c>
      <c r="K23" s="12" t="s">
        <v>149</v>
      </c>
      <c r="M23" s="2" t="s">
        <v>176</v>
      </c>
      <c r="O23" s="2" t="s">
        <v>182</v>
      </c>
      <c r="Q23" s="2" t="s">
        <v>182</v>
      </c>
      <c r="V23" s="2">
        <v>25</v>
      </c>
      <c r="W23" s="2">
        <v>26</v>
      </c>
      <c r="X23" s="2">
        <v>28</v>
      </c>
      <c r="Y23" s="2">
        <v>39</v>
      </c>
      <c r="Z23" s="193" t="b">
        <f t="shared" ca="1" si="0"/>
        <v>0</v>
      </c>
      <c r="AA23" s="193" t="b">
        <f t="shared" ca="1" si="1"/>
        <v>0</v>
      </c>
      <c r="AB23" s="193" t="b">
        <f t="shared" ca="1" si="2"/>
        <v>0</v>
      </c>
      <c r="AC23" s="193" t="b">
        <f t="shared" ca="1" si="3"/>
        <v>0</v>
      </c>
      <c r="AD23" s="193" t="b">
        <f t="shared" ca="1" si="4"/>
        <v>0</v>
      </c>
      <c r="AE23" s="193" t="b">
        <f t="shared" ca="1" si="5"/>
        <v>0</v>
      </c>
      <c r="AF23" s="193" t="b">
        <f t="shared" ca="1" si="6"/>
        <v>0</v>
      </c>
      <c r="AG23" s="193" t="b">
        <f t="shared" ca="1" si="7"/>
        <v>0</v>
      </c>
      <c r="AH23" s="193" t="b">
        <f t="shared" ca="1" si="8"/>
        <v>0</v>
      </c>
      <c r="AI23" s="193" t="b">
        <f t="shared" ca="1" si="9"/>
        <v>0</v>
      </c>
      <c r="AJ23" s="193" t="b">
        <f t="shared" ca="1" si="10"/>
        <v>0</v>
      </c>
      <c r="AK23" s="193" t="b">
        <f t="shared" ca="1" si="11"/>
        <v>0</v>
      </c>
      <c r="AL23" s="193" t="b">
        <f t="shared" ca="1" si="12"/>
        <v>0</v>
      </c>
      <c r="AM23" s="193" t="b">
        <f t="shared" ca="1" si="13"/>
        <v>0</v>
      </c>
      <c r="AN23" s="193" t="b">
        <f t="shared" ca="1" si="14"/>
        <v>0</v>
      </c>
      <c r="AO23" s="193" t="b">
        <f t="shared" ca="1" si="15"/>
        <v>0</v>
      </c>
      <c r="AP23" s="193" t="b">
        <f t="shared" ca="1" si="16"/>
        <v>0</v>
      </c>
      <c r="AQ23" s="193" t="b">
        <f t="shared" ca="1" si="17"/>
        <v>0</v>
      </c>
      <c r="AR23" s="193" t="b">
        <f t="shared" ca="1" si="18"/>
        <v>0</v>
      </c>
      <c r="AS23" s="193" t="b">
        <f t="shared" ca="1" si="19"/>
        <v>0</v>
      </c>
      <c r="AT23" s="193" t="b">
        <f t="shared" ca="1" si="20"/>
        <v>0</v>
      </c>
      <c r="AU23" s="193" t="b">
        <f t="shared" ca="1" si="21"/>
        <v>0</v>
      </c>
      <c r="AV23" s="193" t="b">
        <f t="shared" ca="1" si="22"/>
        <v>0</v>
      </c>
      <c r="AW23" s="193" t="b">
        <f t="shared" ca="1" si="23"/>
        <v>0</v>
      </c>
      <c r="AX23" s="193" t="b">
        <f t="shared" ca="1" si="24"/>
        <v>0</v>
      </c>
      <c r="AY23" s="193" t="b">
        <f t="shared" ca="1" si="25"/>
        <v>0</v>
      </c>
      <c r="AZ23" s="193" t="b">
        <f t="shared" ca="1" si="26"/>
        <v>0</v>
      </c>
      <c r="BA23" s="193" t="b">
        <f t="shared" ca="1" si="27"/>
        <v>0</v>
      </c>
      <c r="BB23" s="193" t="b">
        <f t="shared" ca="1" si="28"/>
        <v>0</v>
      </c>
      <c r="BC23" s="193" t="b">
        <f t="shared" ca="1" si="29"/>
        <v>0</v>
      </c>
      <c r="BD23" s="193" t="b">
        <f t="shared" ca="1" si="30"/>
        <v>0</v>
      </c>
      <c r="BE23" s="193" t="b">
        <f t="shared" ca="1" si="31"/>
        <v>0</v>
      </c>
      <c r="BF23" s="193" t="b">
        <f t="shared" ca="1" si="32"/>
        <v>0</v>
      </c>
      <c r="BG23" s="193" t="b">
        <f t="shared" ca="1" si="33"/>
        <v>0</v>
      </c>
      <c r="BH23" s="193" t="b">
        <f t="shared" ca="1" si="34"/>
        <v>0</v>
      </c>
      <c r="BI23" s="193" t="b">
        <f t="shared" ca="1" si="35"/>
        <v>0</v>
      </c>
      <c r="BJ23" s="193" t="b">
        <f t="shared" ca="1" si="36"/>
        <v>0</v>
      </c>
      <c r="BK23" s="193" t="b">
        <f t="shared" ca="1" si="37"/>
        <v>0</v>
      </c>
      <c r="BL23" s="193" t="b">
        <f t="shared" ca="1" si="38"/>
        <v>0</v>
      </c>
      <c r="BM23" s="193" t="b">
        <f t="shared" ca="1" si="39"/>
        <v>0</v>
      </c>
      <c r="BN23" s="193" t="b">
        <f t="shared" ca="1" si="40"/>
        <v>0</v>
      </c>
      <c r="BO23" s="193" t="b">
        <f t="shared" ca="1" si="41"/>
        <v>0</v>
      </c>
      <c r="BP23" s="193" t="b">
        <f t="shared" ca="1" si="42"/>
        <v>0</v>
      </c>
      <c r="BQ23" s="193" t="b">
        <f t="shared" ca="1" si="43"/>
        <v>0</v>
      </c>
      <c r="BR23" s="193" t="b">
        <f t="shared" ca="1" si="44"/>
        <v>0</v>
      </c>
      <c r="BS23" s="193" t="b">
        <f t="shared" ca="1" si="45"/>
        <v>0</v>
      </c>
      <c r="BT23" s="193" t="b">
        <f t="shared" ca="1" si="46"/>
        <v>0</v>
      </c>
      <c r="BU23" s="193" t="b">
        <f t="shared" ca="1" si="47"/>
        <v>0</v>
      </c>
      <c r="BV23" s="193" t="b">
        <f t="shared" ca="1" si="48"/>
        <v>0</v>
      </c>
      <c r="BW23" s="193" t="b">
        <f ca="1">AND(LEFT(INDIRECT("'YOUR PEOPLE'!"&amp;"$B"&amp;$W23),2)="HU",OR(LEN(INDIRECT("'YOUR PEOPLE'!"&amp;"$B"&amp;$W23))=6,AND(LEN(INDIRECT("'YOUR PEOPLE'!"&amp;"$B"&amp;$W23))=7,MID(INDIRECT("'YOUR PEOPLE'!"&amp;"$B"&amp;$W23),4,1)=" ")),INDIRECT("'YOUR PEOPLE'!"&amp;"$C"&amp;$W23)='DATA SUMMARY'!$A$63)</f>
        <v>0</v>
      </c>
      <c r="BX23" s="193" t="b">
        <f ca="1">AND(LEFT(INDIRECT("'YOUR PEOPLE'!"&amp;"$B"&amp;$W23),2)="HU",OR(LEN(INDIRECT("'YOUR PEOPLE'!"&amp;"$B"&amp;$W23))=6,AND(LEN(INDIRECT("'YOUR PEOPLE'!"&amp;"$B"&amp;$W23))=7,MID(INDIRECT("'YOUR PEOPLE'!"&amp;"$B"&amp;$W23),4,1)=" ")),INDIRECT("'YOUR PEOPLE'!"&amp;"$C"&amp;$W23)='DATA SUMMARY'!$A$64)</f>
        <v>0</v>
      </c>
      <c r="BY23" s="193" t="b">
        <f ca="1">AND(LEFT(INDIRECT("'YOUR PEOPLE'!"&amp;"$B"&amp;$W23),2)="HU",OR(LEN(INDIRECT("'YOUR PEOPLE'!"&amp;"$B"&amp;$W23))=6,AND(LEN(INDIRECT("'YOUR PEOPLE'!"&amp;"$B"&amp;$W23))=7,MID(INDIRECT("'YOUR PEOPLE'!"&amp;"$B"&amp;$W23),4,1)=" ")),INDIRECT("'YOUR PEOPLE'!"&amp;"$C"&amp;$W23)='DATA SUMMARY'!$A$65)</f>
        <v>0</v>
      </c>
      <c r="BZ23" s="193" t="b">
        <f ca="1">AND(LEFT(INDIRECT("'YOUR PEOPLE'!"&amp;"$B"&amp;$W23),2)="HU",OR(LEN(INDIRECT("'YOUR PEOPLE'!"&amp;"$B"&amp;$W23))=6,AND(LEN(INDIRECT("'YOUR PEOPLE'!"&amp;"$B"&amp;$W23))=7,MID(INDIRECT("'YOUR PEOPLE'!"&amp;"$B"&amp;$W23),4,1)=" ")),INDIRECT("'YOUR PEOPLE'!"&amp;"$C"&amp;$W23)='DATA SUMMARY'!$A$66)</f>
        <v>0</v>
      </c>
      <c r="CA23" s="193" t="b">
        <f ca="1">AND(LEFT(INDIRECT("'YOUR PEOPLE'!"&amp;"$B"&amp;$W23),2)="HU",OR(LEN(INDIRECT("'YOUR PEOPLE'!"&amp;"$B"&amp;$W23))=6,AND(LEN(INDIRECT("'YOUR PEOPLE'!"&amp;"$B"&amp;$W23))=7,MID(INDIRECT("'YOUR PEOPLE'!"&amp;"$B"&amp;$W23),4,1)=" ")),INDIRECT("'YOUR PEOPLE'!"&amp;"$C"&amp;$W23)='DATA SUMMARY'!$A$67)</f>
        <v>0</v>
      </c>
      <c r="CB23" s="193" t="b">
        <f ca="1">AND(LEFT(INDIRECT("'YOUR PEOPLE'!"&amp;"$B"&amp;$W23),2)="HU",OR(LEN(INDIRECT("'YOUR PEOPLE'!"&amp;"$B"&amp;$W23))=6,AND(LEN(INDIRECT("'YOUR PEOPLE'!"&amp;"$B"&amp;$W23))=7,MID(INDIRECT("'YOUR PEOPLE'!"&amp;"$B"&amp;$W23),4,1)=" ")),INDIRECT("'YOUR PEOPLE'!"&amp;"$C"&amp;$W23)='DATA SUMMARY'!$A$68)</f>
        <v>0</v>
      </c>
      <c r="CC23" s="193" t="b">
        <f ca="1">AND(LEFT(INDIRECT("'YOUR PEOPLE'!"&amp;"$B"&amp;$W23),2)="HU",OR(LEN(INDIRECT("'YOUR PEOPLE'!"&amp;"$B"&amp;$W23))=6,AND(LEN(INDIRECT("'YOUR PEOPLE'!"&amp;"$B"&amp;$W23))=7,MID(INDIRECT("'YOUR PEOPLE'!"&amp;"$B"&amp;$W23),4,1)=" ")),INDIRECT("'YOUR PEOPLE'!"&amp;"$C"&amp;$W23)='DATA SUMMARY'!$A$69)</f>
        <v>0</v>
      </c>
      <c r="CD23" s="193" t="b">
        <f ca="1">AND(LEFT(INDIRECT("'YOUR PEOPLE'!"&amp;"$B"&amp;$W23),2)="HU",OR(LEN(INDIRECT("'YOUR PEOPLE'!"&amp;"$B"&amp;$W23))=6,AND(LEN(INDIRECT("'YOUR PEOPLE'!"&amp;"$B"&amp;$W23))=7,MID(INDIRECT("'YOUR PEOPLE'!"&amp;"$B"&amp;$W23),4,1)=" ")),INDIRECT("'YOUR PEOPLE'!"&amp;"$C"&amp;$W23)='DATA SUMMARY'!$A$70)</f>
        <v>0</v>
      </c>
      <c r="CE23" s="193" t="b">
        <f ca="1">AND(LEFT(INDIRECT("'YOUR PEOPLE'!"&amp;"$B"&amp;$W23),2)="HU",OR(LEN(INDIRECT("'YOUR PEOPLE'!"&amp;"$B"&amp;$W23))=6,AND(LEN(INDIRECT("'YOUR PEOPLE'!"&amp;"$B"&amp;$W23))=7,MID(INDIRECT("'YOUR PEOPLE'!"&amp;"$B"&amp;$W23),4,1)=" ")),INDIRECT("'YOUR PEOPLE'!"&amp;"$C"&amp;$W23)='DATA SUMMARY'!$A$71)</f>
        <v>0</v>
      </c>
      <c r="CF23" s="193" t="b">
        <f ca="1">AND(LEFT(INDIRECT("'YOUR PEOPLE'!"&amp;"$B"&amp;$W23),2)="HU",OR(LEN(INDIRECT("'YOUR PEOPLE'!"&amp;"$B"&amp;$W23))=6,AND(LEN(INDIRECT("'YOUR PEOPLE'!"&amp;"$B"&amp;$W23))=7,MID(INDIRECT("'YOUR PEOPLE'!"&amp;"$B"&amp;$W23),4,1)=" ")),INDIRECT("'YOUR PEOPLE'!"&amp;"$C"&amp;$W23)='DATA SUMMARY'!$A$72)</f>
        <v>0</v>
      </c>
      <c r="CG23" s="193" t="b">
        <f ca="1">AND(LEFT(INDIRECT("'YOUR PEOPLE'!"&amp;"$B"&amp;$W23),2)="HU",OR(LEN(INDIRECT("'YOUR PEOPLE'!"&amp;"$B"&amp;$W23))=6,AND(LEN(INDIRECT("'YOUR PEOPLE'!"&amp;"$B"&amp;$W23))=7,MID(INDIRECT("'YOUR PEOPLE'!"&amp;"$B"&amp;$W23),4,1)=" ")),INDIRECT("'YOUR PEOPLE'!"&amp;"$C"&amp;$W23)='DATA SUMMARY'!$A$73)</f>
        <v>0</v>
      </c>
      <c r="CH23" s="193" t="b">
        <f ca="1">AND(LEFT(INDIRECT("'YOUR PEOPLE'!"&amp;"$B"&amp;$W23),2)="HU",OR(LEN(INDIRECT("'YOUR PEOPLE'!"&amp;"$B"&amp;$W23))=6,AND(LEN(INDIRECT("'YOUR PEOPLE'!"&amp;"$B"&amp;$W23))=7,MID(INDIRECT("'YOUR PEOPLE'!"&amp;"$B"&amp;$W23),4,1)=" ")),INDIRECT("'YOUR PEOPLE'!"&amp;"$C"&amp;$W23)='DATA SUMMARY'!$A$74)</f>
        <v>0</v>
      </c>
      <c r="CI23" s="193" t="b">
        <f ca="1">AND(LEFT(INDIRECT("'YOUR PEOPLE'!"&amp;"$B"&amp;$W23),2)="HU",OR(LEN(INDIRECT("'YOUR PEOPLE'!"&amp;"$B"&amp;$W23))=6,AND(LEN(INDIRECT("'YOUR PEOPLE'!"&amp;"$B"&amp;$W23))=7,MID(INDIRECT("'YOUR PEOPLE'!"&amp;"$B"&amp;$W23),4,1)=" ")),INDIRECT("'YOUR PEOPLE'!"&amp;"$C"&amp;$W23)='DATA SUMMARY'!$A$75)</f>
        <v>0</v>
      </c>
      <c r="CJ23" s="193" t="b">
        <f ca="1">AND(LEFT(INDIRECT("'YOUR PEOPLE'!"&amp;"$B"&amp;$W23),2)="HU",OR(LEN(INDIRECT("'YOUR PEOPLE'!"&amp;"$B"&amp;$W23))=6,AND(LEN(INDIRECT("'YOUR PEOPLE'!"&amp;"$B"&amp;$W23))=7,MID(INDIRECT("'YOUR PEOPLE'!"&amp;"$B"&amp;$W23),4,1)=" ")),INDIRECT("'YOUR PEOPLE'!"&amp;"$C"&amp;$W23)='DATA SUMMARY'!$A$76)</f>
        <v>0</v>
      </c>
      <c r="CK23" s="193" t="b">
        <f ca="1">AND(LEFT(INDIRECT("'YOUR PEOPLE'!"&amp;"$B"&amp;$W23),2)="HU",OR(LEN(INDIRECT("'YOUR PEOPLE'!"&amp;"$B"&amp;$W23))=6,AND(LEN(INDIRECT("'YOUR PEOPLE'!"&amp;"$B"&amp;$W23))=7,MID(INDIRECT("'YOUR PEOPLE'!"&amp;"$B"&amp;$W23),4,1)=" ")),INDIRECT("'YOUR PEOPLE'!"&amp;"$C"&amp;$W23)='DATA SUMMARY'!$A$77)</f>
        <v>0</v>
      </c>
      <c r="CL23" s="193" t="b">
        <f ca="1">AND(LEFT(INDIRECT("'YOUR PEOPLE'!"&amp;"$B"&amp;$W23),2)="HU",OR(LEN(INDIRECT("'YOUR PEOPLE'!"&amp;"$B"&amp;$W23))=6,AND(LEN(INDIRECT("'YOUR PEOPLE'!"&amp;"$B"&amp;$W23))=7,MID(INDIRECT("'YOUR PEOPLE'!"&amp;"$B"&amp;$W23),4,1)=" ")),INDIRECT("'YOUR PEOPLE'!"&amp;"$C"&amp;$W23)='DATA SUMMARY'!$A$78)</f>
        <v>0</v>
      </c>
      <c r="CM23" s="193" t="b">
        <f ca="1">AND(LEFT(INDIRECT("'YOUR PEOPLE'!"&amp;"$B"&amp;$W23),2)="HU",OR(LEN(INDIRECT("'YOUR PEOPLE'!"&amp;"$B"&amp;$W23))=6,AND(LEN(INDIRECT("'YOUR PEOPLE'!"&amp;"$B"&amp;$W23))=7,MID(INDIRECT("'YOUR PEOPLE'!"&amp;"$B"&amp;$W23),4,1)=" ")),INDIRECT("'YOUR PEOPLE'!"&amp;"$C"&amp;$W23)='DATA SUMMARY'!$A$79)</f>
        <v>0</v>
      </c>
      <c r="CN23" s="193" t="b">
        <f ca="1">AND(LEFT(INDIRECT("'ADDITIONAL CAPACITY'!"&amp;"$B"&amp;$W23),2)="HU",OR(LEN(INDIRECT("'ADDITIONAL CAPACITY'!"&amp;"$B"&amp;$W23))=6,AND(LEN(INDIRECT("'ADDITIONAL CAPACITY'!"&amp;"$B"&amp;$W23))=7,MID(INDIRECT("'ADDITIONAL CAPACITY'!"&amp;"$B"&amp;$W23),4,1)=" ")),INDIRECT("'ADDITIONAL CAPACITY'!"&amp;"$C"&amp;$W23)='DATA SUMMARY'!$A$101)</f>
        <v>0</v>
      </c>
      <c r="CO23" s="193" t="b">
        <f ca="1">AND(LEFT(INDIRECT("'ADDITIONAL CAPACITY'!"&amp;"$B"&amp;$W23),2)="HU",OR(LEN(INDIRECT("'ADDITIONAL CAPACITY'!"&amp;"$B"&amp;$W23))=6,AND(LEN(INDIRECT("'ADDITIONAL CAPACITY'!"&amp;"$B"&amp;$W23))=7,MID(INDIRECT("'ADDITIONAL CAPACITY'!"&amp;"$B"&amp;$W23),4,1)=" ")),INDIRECT("'ADDITIONAL CAPACITY'!"&amp;"$C"&amp;$W23)='DATA SUMMARY'!$A$102)</f>
        <v>0</v>
      </c>
      <c r="CP23" s="193" t="b">
        <f ca="1">AND(LEFT(INDIRECT("'ADDITIONAL CAPACITY'!"&amp;"$B"&amp;$W23),2)="HU",OR(LEN(INDIRECT("'ADDITIONAL CAPACITY'!"&amp;"$B"&amp;$W23))=6,AND(LEN(INDIRECT("'ADDITIONAL CAPACITY'!"&amp;"$B"&amp;$W23))=7,MID(INDIRECT("'ADDITIONAL CAPACITY'!"&amp;"$B"&amp;$W23),4,1)=" ")),INDIRECT("'ADDITIONAL CAPACITY'!"&amp;"$C"&amp;$W23)='DATA SUMMARY'!$A$103)</f>
        <v>0</v>
      </c>
      <c r="CQ23" s="193" t="b">
        <f ca="1">AND(LEFT(INDIRECT("'ADDITIONAL CAPACITY'!"&amp;"$B"&amp;$W23),2)="HU",OR(LEN(INDIRECT("'ADDITIONAL CAPACITY'!"&amp;"$B"&amp;$W23))=6,AND(LEN(INDIRECT("'ADDITIONAL CAPACITY'!"&amp;"$B"&amp;$W23))=7,MID(INDIRECT("'ADDITIONAL CAPACITY'!"&amp;"$B"&amp;$W23),4,1)=" ")),INDIRECT("'ADDITIONAL CAPACITY'!"&amp;"$C"&amp;$W23)='DATA SUMMARY'!$A$104)</f>
        <v>0</v>
      </c>
      <c r="CR23" s="193" t="b">
        <f ca="1">AND(LEFT(INDIRECT("'ADDITIONAL CAPACITY'!"&amp;"$B"&amp;$W23),2)="HU",OR(LEN(INDIRECT("'ADDITIONAL CAPACITY'!"&amp;"$B"&amp;$W23))=6,AND(LEN(INDIRECT("'ADDITIONAL CAPACITY'!"&amp;"$B"&amp;$W23))=7,MID(INDIRECT("'ADDITIONAL CAPACITY'!"&amp;"$B"&amp;$W23),4,1)=" ")),INDIRECT("'ADDITIONAL CAPACITY'!"&amp;"$C"&amp;$W23)='DATA SUMMARY'!$A$105)</f>
        <v>0</v>
      </c>
      <c r="CS23" s="193" t="b">
        <f ca="1">AND(LEFT(INDIRECT("'ADDITIONAL CAPACITY'!"&amp;"$B"&amp;$W23),2)="HU",OR(LEN(INDIRECT("'ADDITIONAL CAPACITY'!"&amp;"$B"&amp;$W23))=6,AND(LEN(INDIRECT("'ADDITIONAL CAPACITY'!"&amp;"$B"&amp;$W23))=7,MID(INDIRECT("'ADDITIONAL CAPACITY'!"&amp;"$B"&amp;$W23),4,1)=" ")),INDIRECT("'ADDITIONAL CAPACITY'!"&amp;"$C"&amp;$W23)='DATA SUMMARY'!$A$106)</f>
        <v>0</v>
      </c>
      <c r="CT23" s="193" t="b">
        <f ca="1">AND(LEFT(INDIRECT("'ADDITIONAL CAPACITY'!"&amp;"$B"&amp;$W23),2)="HU",OR(LEN(INDIRECT("'ADDITIONAL CAPACITY'!"&amp;"$B"&amp;$W23))=6,AND(LEN(INDIRECT("'ADDITIONAL CAPACITY'!"&amp;"$B"&amp;$W23))=7,MID(INDIRECT("'ADDITIONAL CAPACITY'!"&amp;"$B"&amp;$W23),4,1)=" ")),INDIRECT("'ADDITIONAL CAPACITY'!"&amp;"$C"&amp;$W23)='DATA SUMMARY'!$A$107)</f>
        <v>0</v>
      </c>
      <c r="CU23" s="193" t="b">
        <f ca="1">AND(LEFT(INDIRECT("'ADDITIONAL CAPACITY'!"&amp;"$B"&amp;$W23),2)="HU",OR(LEN(INDIRECT("'ADDITIONAL CAPACITY'!"&amp;"$B"&amp;$W23))=6,AND(LEN(INDIRECT("'ADDITIONAL CAPACITY'!"&amp;"$B"&amp;$W23))=7,MID(INDIRECT("'ADDITIONAL CAPACITY'!"&amp;"$B"&amp;$W23),4,1)=" ")),INDIRECT("'ADDITIONAL CAPACITY'!"&amp;"$C"&amp;$W23)='DATA SUMMARY'!$A$108)</f>
        <v>0</v>
      </c>
    </row>
    <row r="24" spans="1:99" x14ac:dyDescent="0.3">
      <c r="A24" s="2" t="s">
        <v>207</v>
      </c>
      <c r="I24" s="13" t="s">
        <v>451</v>
      </c>
      <c r="K24" s="12" t="s">
        <v>152</v>
      </c>
      <c r="M24" s="2" t="s">
        <v>179</v>
      </c>
      <c r="O24" s="2" t="s">
        <v>185</v>
      </c>
      <c r="Q24" s="2" t="s">
        <v>185</v>
      </c>
      <c r="V24" s="2">
        <v>26</v>
      </c>
      <c r="W24" s="2">
        <v>27</v>
      </c>
      <c r="X24" s="2">
        <v>29</v>
      </c>
      <c r="Y24" s="2">
        <v>40</v>
      </c>
      <c r="Z24" s="193" t="b">
        <f t="shared" ca="1" si="0"/>
        <v>0</v>
      </c>
      <c r="AA24" s="193" t="b">
        <f t="shared" ca="1" si="1"/>
        <v>0</v>
      </c>
      <c r="AB24" s="193" t="b">
        <f t="shared" ca="1" si="2"/>
        <v>0</v>
      </c>
      <c r="AC24" s="193" t="b">
        <f t="shared" ca="1" si="3"/>
        <v>0</v>
      </c>
      <c r="AD24" s="193" t="b">
        <f t="shared" ca="1" si="4"/>
        <v>0</v>
      </c>
      <c r="AE24" s="193" t="b">
        <f t="shared" ca="1" si="5"/>
        <v>0</v>
      </c>
      <c r="AF24" s="193" t="b">
        <f t="shared" ca="1" si="6"/>
        <v>0</v>
      </c>
      <c r="AG24" s="193" t="b">
        <f t="shared" ca="1" si="7"/>
        <v>0</v>
      </c>
      <c r="AH24" s="193" t="b">
        <f t="shared" ca="1" si="8"/>
        <v>0</v>
      </c>
      <c r="AI24" s="193" t="b">
        <f t="shared" ca="1" si="9"/>
        <v>0</v>
      </c>
      <c r="AJ24" s="193" t="b">
        <f t="shared" ca="1" si="10"/>
        <v>0</v>
      </c>
      <c r="AK24" s="193" t="b">
        <f t="shared" ca="1" si="11"/>
        <v>0</v>
      </c>
      <c r="AL24" s="193" t="b">
        <f t="shared" ca="1" si="12"/>
        <v>0</v>
      </c>
      <c r="AM24" s="193" t="b">
        <f t="shared" ca="1" si="13"/>
        <v>0</v>
      </c>
      <c r="AN24" s="193" t="b">
        <f t="shared" ca="1" si="14"/>
        <v>0</v>
      </c>
      <c r="AO24" s="193" t="b">
        <f t="shared" ca="1" si="15"/>
        <v>0</v>
      </c>
      <c r="AP24" s="193" t="b">
        <f t="shared" ca="1" si="16"/>
        <v>0</v>
      </c>
      <c r="AQ24" s="193" t="b">
        <f t="shared" ca="1" si="17"/>
        <v>0</v>
      </c>
      <c r="AR24" s="193" t="b">
        <f t="shared" ca="1" si="18"/>
        <v>0</v>
      </c>
      <c r="AS24" s="193" t="b">
        <f t="shared" ca="1" si="19"/>
        <v>0</v>
      </c>
      <c r="AT24" s="193" t="b">
        <f t="shared" ca="1" si="20"/>
        <v>0</v>
      </c>
      <c r="AU24" s="193" t="b">
        <f t="shared" ca="1" si="21"/>
        <v>0</v>
      </c>
      <c r="AV24" s="193" t="b">
        <f t="shared" ca="1" si="22"/>
        <v>0</v>
      </c>
      <c r="AW24" s="193" t="b">
        <f t="shared" ca="1" si="23"/>
        <v>0</v>
      </c>
      <c r="AX24" s="193" t="b">
        <f t="shared" ca="1" si="24"/>
        <v>0</v>
      </c>
      <c r="AY24" s="193" t="b">
        <f t="shared" ca="1" si="25"/>
        <v>0</v>
      </c>
      <c r="AZ24" s="193" t="b">
        <f t="shared" ca="1" si="26"/>
        <v>0</v>
      </c>
      <c r="BA24" s="193" t="b">
        <f t="shared" ca="1" si="27"/>
        <v>0</v>
      </c>
      <c r="BB24" s="193" t="b">
        <f t="shared" ca="1" si="28"/>
        <v>0</v>
      </c>
      <c r="BC24" s="193" t="b">
        <f t="shared" ca="1" si="29"/>
        <v>0</v>
      </c>
      <c r="BD24" s="193" t="b">
        <f t="shared" ca="1" si="30"/>
        <v>0</v>
      </c>
      <c r="BE24" s="193" t="b">
        <f t="shared" ca="1" si="31"/>
        <v>0</v>
      </c>
      <c r="BF24" s="193" t="b">
        <f t="shared" ca="1" si="32"/>
        <v>0</v>
      </c>
      <c r="BG24" s="193" t="b">
        <f t="shared" ca="1" si="33"/>
        <v>0</v>
      </c>
      <c r="BH24" s="193" t="b">
        <f t="shared" ca="1" si="34"/>
        <v>0</v>
      </c>
      <c r="BI24" s="193" t="b">
        <f t="shared" ca="1" si="35"/>
        <v>0</v>
      </c>
      <c r="BJ24" s="193" t="b">
        <f t="shared" ca="1" si="36"/>
        <v>0</v>
      </c>
      <c r="BK24" s="193" t="b">
        <f t="shared" ca="1" si="37"/>
        <v>0</v>
      </c>
      <c r="BL24" s="193" t="b">
        <f t="shared" ca="1" si="38"/>
        <v>0</v>
      </c>
      <c r="BM24" s="193" t="b">
        <f t="shared" ca="1" si="39"/>
        <v>0</v>
      </c>
      <c r="BN24" s="193" t="b">
        <f t="shared" ca="1" si="40"/>
        <v>0</v>
      </c>
      <c r="BO24" s="193" t="b">
        <f t="shared" ca="1" si="41"/>
        <v>0</v>
      </c>
      <c r="BP24" s="193" t="b">
        <f t="shared" ca="1" si="42"/>
        <v>0</v>
      </c>
      <c r="BQ24" s="193" t="b">
        <f t="shared" ca="1" si="43"/>
        <v>0</v>
      </c>
      <c r="BR24" s="193" t="b">
        <f t="shared" ca="1" si="44"/>
        <v>0</v>
      </c>
      <c r="BS24" s="193" t="b">
        <f t="shared" ca="1" si="45"/>
        <v>0</v>
      </c>
      <c r="BT24" s="193" t="b">
        <f t="shared" ca="1" si="46"/>
        <v>0</v>
      </c>
      <c r="BU24" s="193" t="b">
        <f t="shared" ca="1" si="47"/>
        <v>0</v>
      </c>
      <c r="BV24" s="193" t="b">
        <f t="shared" ca="1" si="48"/>
        <v>0</v>
      </c>
      <c r="BW24" s="193" t="b">
        <f ca="1">AND(LEFT(INDIRECT("'YOUR PEOPLE'!"&amp;"$B"&amp;$W24),2)="HU",OR(LEN(INDIRECT("'YOUR PEOPLE'!"&amp;"$B"&amp;$W24))=6,AND(LEN(INDIRECT("'YOUR PEOPLE'!"&amp;"$B"&amp;$W24))=7,MID(INDIRECT("'YOUR PEOPLE'!"&amp;"$B"&amp;$W24),4,1)=" ")),INDIRECT("'YOUR PEOPLE'!"&amp;"$C"&amp;$W24)='DATA SUMMARY'!$A$63)</f>
        <v>0</v>
      </c>
      <c r="BX24" s="193" t="b">
        <f ca="1">AND(LEFT(INDIRECT("'YOUR PEOPLE'!"&amp;"$B"&amp;$W24),2)="HU",OR(LEN(INDIRECT("'YOUR PEOPLE'!"&amp;"$B"&amp;$W24))=6,AND(LEN(INDIRECT("'YOUR PEOPLE'!"&amp;"$B"&amp;$W24))=7,MID(INDIRECT("'YOUR PEOPLE'!"&amp;"$B"&amp;$W24),4,1)=" ")),INDIRECT("'YOUR PEOPLE'!"&amp;"$C"&amp;$W24)='DATA SUMMARY'!$A$64)</f>
        <v>0</v>
      </c>
      <c r="BY24" s="193" t="b">
        <f ca="1">AND(LEFT(INDIRECT("'YOUR PEOPLE'!"&amp;"$B"&amp;$W24),2)="HU",OR(LEN(INDIRECT("'YOUR PEOPLE'!"&amp;"$B"&amp;$W24))=6,AND(LEN(INDIRECT("'YOUR PEOPLE'!"&amp;"$B"&amp;$W24))=7,MID(INDIRECT("'YOUR PEOPLE'!"&amp;"$B"&amp;$W24),4,1)=" ")),INDIRECT("'YOUR PEOPLE'!"&amp;"$C"&amp;$W24)='DATA SUMMARY'!$A$65)</f>
        <v>0</v>
      </c>
      <c r="BZ24" s="193" t="b">
        <f ca="1">AND(LEFT(INDIRECT("'YOUR PEOPLE'!"&amp;"$B"&amp;$W24),2)="HU",OR(LEN(INDIRECT("'YOUR PEOPLE'!"&amp;"$B"&amp;$W24))=6,AND(LEN(INDIRECT("'YOUR PEOPLE'!"&amp;"$B"&amp;$W24))=7,MID(INDIRECT("'YOUR PEOPLE'!"&amp;"$B"&amp;$W24),4,1)=" ")),INDIRECT("'YOUR PEOPLE'!"&amp;"$C"&amp;$W24)='DATA SUMMARY'!$A$66)</f>
        <v>0</v>
      </c>
      <c r="CA24" s="193" t="b">
        <f ca="1">AND(LEFT(INDIRECT("'YOUR PEOPLE'!"&amp;"$B"&amp;$W24),2)="HU",OR(LEN(INDIRECT("'YOUR PEOPLE'!"&amp;"$B"&amp;$W24))=6,AND(LEN(INDIRECT("'YOUR PEOPLE'!"&amp;"$B"&amp;$W24))=7,MID(INDIRECT("'YOUR PEOPLE'!"&amp;"$B"&amp;$W24),4,1)=" ")),INDIRECT("'YOUR PEOPLE'!"&amp;"$C"&amp;$W24)='DATA SUMMARY'!$A$67)</f>
        <v>0</v>
      </c>
      <c r="CB24" s="193" t="b">
        <f ca="1">AND(LEFT(INDIRECT("'YOUR PEOPLE'!"&amp;"$B"&amp;$W24),2)="HU",OR(LEN(INDIRECT("'YOUR PEOPLE'!"&amp;"$B"&amp;$W24))=6,AND(LEN(INDIRECT("'YOUR PEOPLE'!"&amp;"$B"&amp;$W24))=7,MID(INDIRECT("'YOUR PEOPLE'!"&amp;"$B"&amp;$W24),4,1)=" ")),INDIRECT("'YOUR PEOPLE'!"&amp;"$C"&amp;$W24)='DATA SUMMARY'!$A$68)</f>
        <v>0</v>
      </c>
      <c r="CC24" s="193" t="b">
        <f ca="1">AND(LEFT(INDIRECT("'YOUR PEOPLE'!"&amp;"$B"&amp;$W24),2)="HU",OR(LEN(INDIRECT("'YOUR PEOPLE'!"&amp;"$B"&amp;$W24))=6,AND(LEN(INDIRECT("'YOUR PEOPLE'!"&amp;"$B"&amp;$W24))=7,MID(INDIRECT("'YOUR PEOPLE'!"&amp;"$B"&amp;$W24),4,1)=" ")),INDIRECT("'YOUR PEOPLE'!"&amp;"$C"&amp;$W24)='DATA SUMMARY'!$A$69)</f>
        <v>0</v>
      </c>
      <c r="CD24" s="193" t="b">
        <f ca="1">AND(LEFT(INDIRECT("'YOUR PEOPLE'!"&amp;"$B"&amp;$W24),2)="HU",OR(LEN(INDIRECT("'YOUR PEOPLE'!"&amp;"$B"&amp;$W24))=6,AND(LEN(INDIRECT("'YOUR PEOPLE'!"&amp;"$B"&amp;$W24))=7,MID(INDIRECT("'YOUR PEOPLE'!"&amp;"$B"&amp;$W24),4,1)=" ")),INDIRECT("'YOUR PEOPLE'!"&amp;"$C"&amp;$W24)='DATA SUMMARY'!$A$70)</f>
        <v>0</v>
      </c>
      <c r="CE24" s="193" t="b">
        <f ca="1">AND(LEFT(INDIRECT("'YOUR PEOPLE'!"&amp;"$B"&amp;$W24),2)="HU",OR(LEN(INDIRECT("'YOUR PEOPLE'!"&amp;"$B"&amp;$W24))=6,AND(LEN(INDIRECT("'YOUR PEOPLE'!"&amp;"$B"&amp;$W24))=7,MID(INDIRECT("'YOUR PEOPLE'!"&amp;"$B"&amp;$W24),4,1)=" ")),INDIRECT("'YOUR PEOPLE'!"&amp;"$C"&amp;$W24)='DATA SUMMARY'!$A$71)</f>
        <v>0</v>
      </c>
      <c r="CF24" s="193" t="b">
        <f ca="1">AND(LEFT(INDIRECT("'YOUR PEOPLE'!"&amp;"$B"&amp;$W24),2)="HU",OR(LEN(INDIRECT("'YOUR PEOPLE'!"&amp;"$B"&amp;$W24))=6,AND(LEN(INDIRECT("'YOUR PEOPLE'!"&amp;"$B"&amp;$W24))=7,MID(INDIRECT("'YOUR PEOPLE'!"&amp;"$B"&amp;$W24),4,1)=" ")),INDIRECT("'YOUR PEOPLE'!"&amp;"$C"&amp;$W24)='DATA SUMMARY'!$A$72)</f>
        <v>0</v>
      </c>
      <c r="CG24" s="193" t="b">
        <f ca="1">AND(LEFT(INDIRECT("'YOUR PEOPLE'!"&amp;"$B"&amp;$W24),2)="HU",OR(LEN(INDIRECT("'YOUR PEOPLE'!"&amp;"$B"&amp;$W24))=6,AND(LEN(INDIRECT("'YOUR PEOPLE'!"&amp;"$B"&amp;$W24))=7,MID(INDIRECT("'YOUR PEOPLE'!"&amp;"$B"&amp;$W24),4,1)=" ")),INDIRECT("'YOUR PEOPLE'!"&amp;"$C"&amp;$W24)='DATA SUMMARY'!$A$73)</f>
        <v>0</v>
      </c>
      <c r="CH24" s="193" t="b">
        <f ca="1">AND(LEFT(INDIRECT("'YOUR PEOPLE'!"&amp;"$B"&amp;$W24),2)="HU",OR(LEN(INDIRECT("'YOUR PEOPLE'!"&amp;"$B"&amp;$W24))=6,AND(LEN(INDIRECT("'YOUR PEOPLE'!"&amp;"$B"&amp;$W24))=7,MID(INDIRECT("'YOUR PEOPLE'!"&amp;"$B"&amp;$W24),4,1)=" ")),INDIRECT("'YOUR PEOPLE'!"&amp;"$C"&amp;$W24)='DATA SUMMARY'!$A$74)</f>
        <v>0</v>
      </c>
      <c r="CI24" s="193" t="b">
        <f ca="1">AND(LEFT(INDIRECT("'YOUR PEOPLE'!"&amp;"$B"&amp;$W24),2)="HU",OR(LEN(INDIRECT("'YOUR PEOPLE'!"&amp;"$B"&amp;$W24))=6,AND(LEN(INDIRECT("'YOUR PEOPLE'!"&amp;"$B"&amp;$W24))=7,MID(INDIRECT("'YOUR PEOPLE'!"&amp;"$B"&amp;$W24),4,1)=" ")),INDIRECT("'YOUR PEOPLE'!"&amp;"$C"&amp;$W24)='DATA SUMMARY'!$A$75)</f>
        <v>0</v>
      </c>
      <c r="CJ24" s="193" t="b">
        <f ca="1">AND(LEFT(INDIRECT("'YOUR PEOPLE'!"&amp;"$B"&amp;$W24),2)="HU",OR(LEN(INDIRECT("'YOUR PEOPLE'!"&amp;"$B"&amp;$W24))=6,AND(LEN(INDIRECT("'YOUR PEOPLE'!"&amp;"$B"&amp;$W24))=7,MID(INDIRECT("'YOUR PEOPLE'!"&amp;"$B"&amp;$W24),4,1)=" ")),INDIRECT("'YOUR PEOPLE'!"&amp;"$C"&amp;$W24)='DATA SUMMARY'!$A$76)</f>
        <v>0</v>
      </c>
      <c r="CK24" s="193" t="b">
        <f ca="1">AND(LEFT(INDIRECT("'YOUR PEOPLE'!"&amp;"$B"&amp;$W24),2)="HU",OR(LEN(INDIRECT("'YOUR PEOPLE'!"&amp;"$B"&amp;$W24))=6,AND(LEN(INDIRECT("'YOUR PEOPLE'!"&amp;"$B"&amp;$W24))=7,MID(INDIRECT("'YOUR PEOPLE'!"&amp;"$B"&amp;$W24),4,1)=" ")),INDIRECT("'YOUR PEOPLE'!"&amp;"$C"&amp;$W24)='DATA SUMMARY'!$A$77)</f>
        <v>0</v>
      </c>
      <c r="CL24" s="193" t="b">
        <f ca="1">AND(LEFT(INDIRECT("'YOUR PEOPLE'!"&amp;"$B"&amp;$W24),2)="HU",OR(LEN(INDIRECT("'YOUR PEOPLE'!"&amp;"$B"&amp;$W24))=6,AND(LEN(INDIRECT("'YOUR PEOPLE'!"&amp;"$B"&amp;$W24))=7,MID(INDIRECT("'YOUR PEOPLE'!"&amp;"$B"&amp;$W24),4,1)=" ")),INDIRECT("'YOUR PEOPLE'!"&amp;"$C"&amp;$W24)='DATA SUMMARY'!$A$78)</f>
        <v>0</v>
      </c>
      <c r="CM24" s="193" t="b">
        <f ca="1">AND(LEFT(INDIRECT("'YOUR PEOPLE'!"&amp;"$B"&amp;$W24),2)="HU",OR(LEN(INDIRECT("'YOUR PEOPLE'!"&amp;"$B"&amp;$W24))=6,AND(LEN(INDIRECT("'YOUR PEOPLE'!"&amp;"$B"&amp;$W24))=7,MID(INDIRECT("'YOUR PEOPLE'!"&amp;"$B"&amp;$W24),4,1)=" ")),INDIRECT("'YOUR PEOPLE'!"&amp;"$C"&amp;$W24)='DATA SUMMARY'!$A$79)</f>
        <v>0</v>
      </c>
      <c r="CN24" s="193" t="b">
        <f ca="1">AND(LEFT(INDIRECT("'ADDITIONAL CAPACITY'!"&amp;"$B"&amp;$W24),2)="HU",OR(LEN(INDIRECT("'ADDITIONAL CAPACITY'!"&amp;"$B"&amp;$W24))=6,AND(LEN(INDIRECT("'ADDITIONAL CAPACITY'!"&amp;"$B"&amp;$W24))=7,MID(INDIRECT("'ADDITIONAL CAPACITY'!"&amp;"$B"&amp;$W24),4,1)=" ")),INDIRECT("'ADDITIONAL CAPACITY'!"&amp;"$C"&amp;$W24)='DATA SUMMARY'!$A$101)</f>
        <v>0</v>
      </c>
      <c r="CO24" s="193" t="b">
        <f ca="1">AND(LEFT(INDIRECT("'ADDITIONAL CAPACITY'!"&amp;"$B"&amp;$W24),2)="HU",OR(LEN(INDIRECT("'ADDITIONAL CAPACITY'!"&amp;"$B"&amp;$W24))=6,AND(LEN(INDIRECT("'ADDITIONAL CAPACITY'!"&amp;"$B"&amp;$W24))=7,MID(INDIRECT("'ADDITIONAL CAPACITY'!"&amp;"$B"&amp;$W24),4,1)=" ")),INDIRECT("'ADDITIONAL CAPACITY'!"&amp;"$C"&amp;$W24)='DATA SUMMARY'!$A$102)</f>
        <v>0</v>
      </c>
      <c r="CP24" s="193" t="b">
        <f ca="1">AND(LEFT(INDIRECT("'ADDITIONAL CAPACITY'!"&amp;"$B"&amp;$W24),2)="HU",OR(LEN(INDIRECT("'ADDITIONAL CAPACITY'!"&amp;"$B"&amp;$W24))=6,AND(LEN(INDIRECT("'ADDITIONAL CAPACITY'!"&amp;"$B"&amp;$W24))=7,MID(INDIRECT("'ADDITIONAL CAPACITY'!"&amp;"$B"&amp;$W24),4,1)=" ")),INDIRECT("'ADDITIONAL CAPACITY'!"&amp;"$C"&amp;$W24)='DATA SUMMARY'!$A$103)</f>
        <v>0</v>
      </c>
      <c r="CQ24" s="193" t="b">
        <f ca="1">AND(LEFT(INDIRECT("'ADDITIONAL CAPACITY'!"&amp;"$B"&amp;$W24),2)="HU",OR(LEN(INDIRECT("'ADDITIONAL CAPACITY'!"&amp;"$B"&amp;$W24))=6,AND(LEN(INDIRECT("'ADDITIONAL CAPACITY'!"&amp;"$B"&amp;$W24))=7,MID(INDIRECT("'ADDITIONAL CAPACITY'!"&amp;"$B"&amp;$W24),4,1)=" ")),INDIRECT("'ADDITIONAL CAPACITY'!"&amp;"$C"&amp;$W24)='DATA SUMMARY'!$A$104)</f>
        <v>0</v>
      </c>
      <c r="CR24" s="193" t="b">
        <f ca="1">AND(LEFT(INDIRECT("'ADDITIONAL CAPACITY'!"&amp;"$B"&amp;$W24),2)="HU",OR(LEN(INDIRECT("'ADDITIONAL CAPACITY'!"&amp;"$B"&amp;$W24))=6,AND(LEN(INDIRECT("'ADDITIONAL CAPACITY'!"&amp;"$B"&amp;$W24))=7,MID(INDIRECT("'ADDITIONAL CAPACITY'!"&amp;"$B"&amp;$W24),4,1)=" ")),INDIRECT("'ADDITIONAL CAPACITY'!"&amp;"$C"&amp;$W24)='DATA SUMMARY'!$A$105)</f>
        <v>0</v>
      </c>
      <c r="CS24" s="193" t="b">
        <f ca="1">AND(LEFT(INDIRECT("'ADDITIONAL CAPACITY'!"&amp;"$B"&amp;$W24),2)="HU",OR(LEN(INDIRECT("'ADDITIONAL CAPACITY'!"&amp;"$B"&amp;$W24))=6,AND(LEN(INDIRECT("'ADDITIONAL CAPACITY'!"&amp;"$B"&amp;$W24))=7,MID(INDIRECT("'ADDITIONAL CAPACITY'!"&amp;"$B"&amp;$W24),4,1)=" ")),INDIRECT("'ADDITIONAL CAPACITY'!"&amp;"$C"&amp;$W24)='DATA SUMMARY'!$A$106)</f>
        <v>0</v>
      </c>
      <c r="CT24" s="193" t="b">
        <f ca="1">AND(LEFT(INDIRECT("'ADDITIONAL CAPACITY'!"&amp;"$B"&amp;$W24),2)="HU",OR(LEN(INDIRECT("'ADDITIONAL CAPACITY'!"&amp;"$B"&amp;$W24))=6,AND(LEN(INDIRECT("'ADDITIONAL CAPACITY'!"&amp;"$B"&amp;$W24))=7,MID(INDIRECT("'ADDITIONAL CAPACITY'!"&amp;"$B"&amp;$W24),4,1)=" ")),INDIRECT("'ADDITIONAL CAPACITY'!"&amp;"$C"&amp;$W24)='DATA SUMMARY'!$A$107)</f>
        <v>0</v>
      </c>
      <c r="CU24" s="193" t="b">
        <f ca="1">AND(LEFT(INDIRECT("'ADDITIONAL CAPACITY'!"&amp;"$B"&amp;$W24),2)="HU",OR(LEN(INDIRECT("'ADDITIONAL CAPACITY'!"&amp;"$B"&amp;$W24))=6,AND(LEN(INDIRECT("'ADDITIONAL CAPACITY'!"&amp;"$B"&amp;$W24))=7,MID(INDIRECT("'ADDITIONAL CAPACITY'!"&amp;"$B"&amp;$W24),4,1)=" ")),INDIRECT("'ADDITIONAL CAPACITY'!"&amp;"$C"&amp;$W24)='DATA SUMMARY'!$A$108)</f>
        <v>0</v>
      </c>
    </row>
    <row r="25" spans="1:99" x14ac:dyDescent="0.3">
      <c r="I25" s="2" t="s">
        <v>288</v>
      </c>
      <c r="K25" s="12" t="s">
        <v>155</v>
      </c>
      <c r="M25" s="2" t="s">
        <v>182</v>
      </c>
      <c r="O25" s="2" t="s">
        <v>188</v>
      </c>
      <c r="Q25" s="2" t="s">
        <v>188</v>
      </c>
      <c r="V25" s="2">
        <v>27</v>
      </c>
      <c r="W25" s="2">
        <v>28</v>
      </c>
      <c r="X25" s="2">
        <v>30</v>
      </c>
      <c r="Y25" s="2">
        <v>41</v>
      </c>
      <c r="Z25" s="193" t="b">
        <f t="shared" ca="1" si="0"/>
        <v>0</v>
      </c>
      <c r="AA25" s="193" t="b">
        <f t="shared" ca="1" si="1"/>
        <v>0</v>
      </c>
      <c r="AB25" s="193" t="b">
        <f t="shared" ca="1" si="2"/>
        <v>0</v>
      </c>
      <c r="AC25" s="193" t="b">
        <f t="shared" ca="1" si="3"/>
        <v>0</v>
      </c>
      <c r="AD25" s="193" t="b">
        <f t="shared" ca="1" si="4"/>
        <v>0</v>
      </c>
      <c r="AE25" s="193" t="b">
        <f t="shared" ca="1" si="5"/>
        <v>0</v>
      </c>
      <c r="AF25" s="193" t="b">
        <f t="shared" ca="1" si="6"/>
        <v>0</v>
      </c>
      <c r="AG25" s="193" t="b">
        <f t="shared" ca="1" si="7"/>
        <v>0</v>
      </c>
      <c r="AH25" s="193" t="b">
        <f t="shared" ca="1" si="8"/>
        <v>0</v>
      </c>
      <c r="AI25" s="193" t="b">
        <f t="shared" ca="1" si="9"/>
        <v>0</v>
      </c>
      <c r="AJ25" s="193" t="b">
        <f t="shared" ca="1" si="10"/>
        <v>0</v>
      </c>
      <c r="AK25" s="193" t="b">
        <f t="shared" ca="1" si="11"/>
        <v>0</v>
      </c>
      <c r="AL25" s="193" t="b">
        <f t="shared" ca="1" si="12"/>
        <v>0</v>
      </c>
      <c r="AM25" s="193" t="b">
        <f t="shared" ca="1" si="13"/>
        <v>0</v>
      </c>
      <c r="AN25" s="193" t="b">
        <f t="shared" ca="1" si="14"/>
        <v>0</v>
      </c>
      <c r="AO25" s="193" t="b">
        <f t="shared" ca="1" si="15"/>
        <v>0</v>
      </c>
      <c r="AP25" s="193" t="b">
        <f t="shared" ca="1" si="16"/>
        <v>0</v>
      </c>
      <c r="AQ25" s="193" t="b">
        <f t="shared" ca="1" si="17"/>
        <v>0</v>
      </c>
      <c r="AR25" s="193" t="b">
        <f t="shared" ca="1" si="18"/>
        <v>0</v>
      </c>
      <c r="AS25" s="193" t="b">
        <f t="shared" ca="1" si="19"/>
        <v>0</v>
      </c>
      <c r="AT25" s="193" t="b">
        <f t="shared" ca="1" si="20"/>
        <v>0</v>
      </c>
      <c r="AU25" s="193" t="b">
        <f t="shared" ca="1" si="21"/>
        <v>0</v>
      </c>
      <c r="AV25" s="193" t="b">
        <f t="shared" ca="1" si="22"/>
        <v>0</v>
      </c>
      <c r="AW25" s="193" t="b">
        <f t="shared" ca="1" si="23"/>
        <v>0</v>
      </c>
      <c r="AX25" s="193" t="b">
        <f t="shared" ca="1" si="24"/>
        <v>0</v>
      </c>
      <c r="AY25" s="193" t="b">
        <f t="shared" ca="1" si="25"/>
        <v>0</v>
      </c>
      <c r="AZ25" s="193" t="b">
        <f t="shared" ca="1" si="26"/>
        <v>0</v>
      </c>
      <c r="BA25" s="193" t="b">
        <f t="shared" ca="1" si="27"/>
        <v>0</v>
      </c>
      <c r="BB25" s="193" t="b">
        <f t="shared" ca="1" si="28"/>
        <v>0</v>
      </c>
      <c r="BC25" s="193" t="b">
        <f t="shared" ca="1" si="29"/>
        <v>0</v>
      </c>
      <c r="BD25" s="193" t="b">
        <f t="shared" ca="1" si="30"/>
        <v>0</v>
      </c>
      <c r="BE25" s="193" t="b">
        <f t="shared" ca="1" si="31"/>
        <v>0</v>
      </c>
      <c r="BF25" s="193" t="b">
        <f t="shared" ca="1" si="32"/>
        <v>0</v>
      </c>
      <c r="BG25" s="193" t="b">
        <f t="shared" ca="1" si="33"/>
        <v>0</v>
      </c>
      <c r="BH25" s="193" t="b">
        <f t="shared" ca="1" si="34"/>
        <v>0</v>
      </c>
      <c r="BI25" s="193" t="b">
        <f t="shared" ca="1" si="35"/>
        <v>0</v>
      </c>
      <c r="BJ25" s="193" t="b">
        <f t="shared" ca="1" si="36"/>
        <v>0</v>
      </c>
      <c r="BK25" s="193" t="b">
        <f t="shared" ca="1" si="37"/>
        <v>0</v>
      </c>
      <c r="BL25" s="193" t="b">
        <f t="shared" ca="1" si="38"/>
        <v>0</v>
      </c>
      <c r="BM25" s="193" t="b">
        <f t="shared" ca="1" si="39"/>
        <v>0</v>
      </c>
      <c r="BN25" s="193" t="b">
        <f t="shared" ca="1" si="40"/>
        <v>0</v>
      </c>
      <c r="BO25" s="193" t="b">
        <f t="shared" ca="1" si="41"/>
        <v>0</v>
      </c>
      <c r="BP25" s="193" t="b">
        <f t="shared" ca="1" si="42"/>
        <v>0</v>
      </c>
      <c r="BQ25" s="193" t="b">
        <f t="shared" ca="1" si="43"/>
        <v>0</v>
      </c>
      <c r="BR25" s="193" t="b">
        <f t="shared" ca="1" si="44"/>
        <v>0</v>
      </c>
      <c r="BS25" s="193" t="b">
        <f t="shared" ca="1" si="45"/>
        <v>0</v>
      </c>
      <c r="BT25" s="193" t="b">
        <f t="shared" ca="1" si="46"/>
        <v>0</v>
      </c>
      <c r="BU25" s="193" t="b">
        <f t="shared" ca="1" si="47"/>
        <v>0</v>
      </c>
      <c r="BV25" s="193" t="b">
        <f t="shared" ca="1" si="48"/>
        <v>0</v>
      </c>
      <c r="BW25" s="193" t="b">
        <f ca="1">AND(LEFT(INDIRECT("'YOUR PEOPLE'!"&amp;"$B"&amp;$W25),2)="HU",OR(LEN(INDIRECT("'YOUR PEOPLE'!"&amp;"$B"&amp;$W25))=6,AND(LEN(INDIRECT("'YOUR PEOPLE'!"&amp;"$B"&amp;$W25))=7,MID(INDIRECT("'YOUR PEOPLE'!"&amp;"$B"&amp;$W25),4,1)=" ")),INDIRECT("'YOUR PEOPLE'!"&amp;"$C"&amp;$W25)='DATA SUMMARY'!$A$63)</f>
        <v>0</v>
      </c>
      <c r="BX25" s="193" t="b">
        <f ca="1">AND(LEFT(INDIRECT("'YOUR PEOPLE'!"&amp;"$B"&amp;$W25),2)="HU",OR(LEN(INDIRECT("'YOUR PEOPLE'!"&amp;"$B"&amp;$W25))=6,AND(LEN(INDIRECT("'YOUR PEOPLE'!"&amp;"$B"&amp;$W25))=7,MID(INDIRECT("'YOUR PEOPLE'!"&amp;"$B"&amp;$W25),4,1)=" ")),INDIRECT("'YOUR PEOPLE'!"&amp;"$C"&amp;$W25)='DATA SUMMARY'!$A$64)</f>
        <v>0</v>
      </c>
      <c r="BY25" s="193" t="b">
        <f ca="1">AND(LEFT(INDIRECT("'YOUR PEOPLE'!"&amp;"$B"&amp;$W25),2)="HU",OR(LEN(INDIRECT("'YOUR PEOPLE'!"&amp;"$B"&amp;$W25))=6,AND(LEN(INDIRECT("'YOUR PEOPLE'!"&amp;"$B"&amp;$W25))=7,MID(INDIRECT("'YOUR PEOPLE'!"&amp;"$B"&amp;$W25),4,1)=" ")),INDIRECT("'YOUR PEOPLE'!"&amp;"$C"&amp;$W25)='DATA SUMMARY'!$A$65)</f>
        <v>0</v>
      </c>
      <c r="BZ25" s="193" t="b">
        <f ca="1">AND(LEFT(INDIRECT("'YOUR PEOPLE'!"&amp;"$B"&amp;$W25),2)="HU",OR(LEN(INDIRECT("'YOUR PEOPLE'!"&amp;"$B"&amp;$W25))=6,AND(LEN(INDIRECT("'YOUR PEOPLE'!"&amp;"$B"&amp;$W25))=7,MID(INDIRECT("'YOUR PEOPLE'!"&amp;"$B"&amp;$W25),4,1)=" ")),INDIRECT("'YOUR PEOPLE'!"&amp;"$C"&amp;$W25)='DATA SUMMARY'!$A$66)</f>
        <v>0</v>
      </c>
      <c r="CA25" s="193" t="b">
        <f ca="1">AND(LEFT(INDIRECT("'YOUR PEOPLE'!"&amp;"$B"&amp;$W25),2)="HU",OR(LEN(INDIRECT("'YOUR PEOPLE'!"&amp;"$B"&amp;$W25))=6,AND(LEN(INDIRECT("'YOUR PEOPLE'!"&amp;"$B"&amp;$W25))=7,MID(INDIRECT("'YOUR PEOPLE'!"&amp;"$B"&amp;$W25),4,1)=" ")),INDIRECT("'YOUR PEOPLE'!"&amp;"$C"&amp;$W25)='DATA SUMMARY'!$A$67)</f>
        <v>0</v>
      </c>
      <c r="CB25" s="193" t="b">
        <f ca="1">AND(LEFT(INDIRECT("'YOUR PEOPLE'!"&amp;"$B"&amp;$W25),2)="HU",OR(LEN(INDIRECT("'YOUR PEOPLE'!"&amp;"$B"&amp;$W25))=6,AND(LEN(INDIRECT("'YOUR PEOPLE'!"&amp;"$B"&amp;$W25))=7,MID(INDIRECT("'YOUR PEOPLE'!"&amp;"$B"&amp;$W25),4,1)=" ")),INDIRECT("'YOUR PEOPLE'!"&amp;"$C"&amp;$W25)='DATA SUMMARY'!$A$68)</f>
        <v>0</v>
      </c>
      <c r="CC25" s="193" t="b">
        <f ca="1">AND(LEFT(INDIRECT("'YOUR PEOPLE'!"&amp;"$B"&amp;$W25),2)="HU",OR(LEN(INDIRECT("'YOUR PEOPLE'!"&amp;"$B"&amp;$W25))=6,AND(LEN(INDIRECT("'YOUR PEOPLE'!"&amp;"$B"&amp;$W25))=7,MID(INDIRECT("'YOUR PEOPLE'!"&amp;"$B"&amp;$W25),4,1)=" ")),INDIRECT("'YOUR PEOPLE'!"&amp;"$C"&amp;$W25)='DATA SUMMARY'!$A$69)</f>
        <v>0</v>
      </c>
      <c r="CD25" s="193" t="b">
        <f ca="1">AND(LEFT(INDIRECT("'YOUR PEOPLE'!"&amp;"$B"&amp;$W25),2)="HU",OR(LEN(INDIRECT("'YOUR PEOPLE'!"&amp;"$B"&amp;$W25))=6,AND(LEN(INDIRECT("'YOUR PEOPLE'!"&amp;"$B"&amp;$W25))=7,MID(INDIRECT("'YOUR PEOPLE'!"&amp;"$B"&amp;$W25),4,1)=" ")),INDIRECT("'YOUR PEOPLE'!"&amp;"$C"&amp;$W25)='DATA SUMMARY'!$A$70)</f>
        <v>0</v>
      </c>
      <c r="CE25" s="193" t="b">
        <f ca="1">AND(LEFT(INDIRECT("'YOUR PEOPLE'!"&amp;"$B"&amp;$W25),2)="HU",OR(LEN(INDIRECT("'YOUR PEOPLE'!"&amp;"$B"&amp;$W25))=6,AND(LEN(INDIRECT("'YOUR PEOPLE'!"&amp;"$B"&amp;$W25))=7,MID(INDIRECT("'YOUR PEOPLE'!"&amp;"$B"&amp;$W25),4,1)=" ")),INDIRECT("'YOUR PEOPLE'!"&amp;"$C"&amp;$W25)='DATA SUMMARY'!$A$71)</f>
        <v>0</v>
      </c>
      <c r="CF25" s="193" t="b">
        <f ca="1">AND(LEFT(INDIRECT("'YOUR PEOPLE'!"&amp;"$B"&amp;$W25),2)="HU",OR(LEN(INDIRECT("'YOUR PEOPLE'!"&amp;"$B"&amp;$W25))=6,AND(LEN(INDIRECT("'YOUR PEOPLE'!"&amp;"$B"&amp;$W25))=7,MID(INDIRECT("'YOUR PEOPLE'!"&amp;"$B"&amp;$W25),4,1)=" ")),INDIRECT("'YOUR PEOPLE'!"&amp;"$C"&amp;$W25)='DATA SUMMARY'!$A$72)</f>
        <v>0</v>
      </c>
      <c r="CG25" s="193" t="b">
        <f ca="1">AND(LEFT(INDIRECT("'YOUR PEOPLE'!"&amp;"$B"&amp;$W25),2)="HU",OR(LEN(INDIRECT("'YOUR PEOPLE'!"&amp;"$B"&amp;$W25))=6,AND(LEN(INDIRECT("'YOUR PEOPLE'!"&amp;"$B"&amp;$W25))=7,MID(INDIRECT("'YOUR PEOPLE'!"&amp;"$B"&amp;$W25),4,1)=" ")),INDIRECT("'YOUR PEOPLE'!"&amp;"$C"&amp;$W25)='DATA SUMMARY'!$A$73)</f>
        <v>0</v>
      </c>
      <c r="CH25" s="193" t="b">
        <f ca="1">AND(LEFT(INDIRECT("'YOUR PEOPLE'!"&amp;"$B"&amp;$W25),2)="HU",OR(LEN(INDIRECT("'YOUR PEOPLE'!"&amp;"$B"&amp;$W25))=6,AND(LEN(INDIRECT("'YOUR PEOPLE'!"&amp;"$B"&amp;$W25))=7,MID(INDIRECT("'YOUR PEOPLE'!"&amp;"$B"&amp;$W25),4,1)=" ")),INDIRECT("'YOUR PEOPLE'!"&amp;"$C"&amp;$W25)='DATA SUMMARY'!$A$74)</f>
        <v>0</v>
      </c>
      <c r="CI25" s="193" t="b">
        <f ca="1">AND(LEFT(INDIRECT("'YOUR PEOPLE'!"&amp;"$B"&amp;$W25),2)="HU",OR(LEN(INDIRECT("'YOUR PEOPLE'!"&amp;"$B"&amp;$W25))=6,AND(LEN(INDIRECT("'YOUR PEOPLE'!"&amp;"$B"&amp;$W25))=7,MID(INDIRECT("'YOUR PEOPLE'!"&amp;"$B"&amp;$W25),4,1)=" ")),INDIRECT("'YOUR PEOPLE'!"&amp;"$C"&amp;$W25)='DATA SUMMARY'!$A$75)</f>
        <v>0</v>
      </c>
      <c r="CJ25" s="193" t="b">
        <f ca="1">AND(LEFT(INDIRECT("'YOUR PEOPLE'!"&amp;"$B"&amp;$W25),2)="HU",OR(LEN(INDIRECT("'YOUR PEOPLE'!"&amp;"$B"&amp;$W25))=6,AND(LEN(INDIRECT("'YOUR PEOPLE'!"&amp;"$B"&amp;$W25))=7,MID(INDIRECT("'YOUR PEOPLE'!"&amp;"$B"&amp;$W25),4,1)=" ")),INDIRECT("'YOUR PEOPLE'!"&amp;"$C"&amp;$W25)='DATA SUMMARY'!$A$76)</f>
        <v>0</v>
      </c>
      <c r="CK25" s="193" t="b">
        <f ca="1">AND(LEFT(INDIRECT("'YOUR PEOPLE'!"&amp;"$B"&amp;$W25),2)="HU",OR(LEN(INDIRECT("'YOUR PEOPLE'!"&amp;"$B"&amp;$W25))=6,AND(LEN(INDIRECT("'YOUR PEOPLE'!"&amp;"$B"&amp;$W25))=7,MID(INDIRECT("'YOUR PEOPLE'!"&amp;"$B"&amp;$W25),4,1)=" ")),INDIRECT("'YOUR PEOPLE'!"&amp;"$C"&amp;$W25)='DATA SUMMARY'!$A$77)</f>
        <v>0</v>
      </c>
      <c r="CL25" s="193" t="b">
        <f ca="1">AND(LEFT(INDIRECT("'YOUR PEOPLE'!"&amp;"$B"&amp;$W25),2)="HU",OR(LEN(INDIRECT("'YOUR PEOPLE'!"&amp;"$B"&amp;$W25))=6,AND(LEN(INDIRECT("'YOUR PEOPLE'!"&amp;"$B"&amp;$W25))=7,MID(INDIRECT("'YOUR PEOPLE'!"&amp;"$B"&amp;$W25),4,1)=" ")),INDIRECT("'YOUR PEOPLE'!"&amp;"$C"&amp;$W25)='DATA SUMMARY'!$A$78)</f>
        <v>0</v>
      </c>
      <c r="CM25" s="193" t="b">
        <f ca="1">AND(LEFT(INDIRECT("'YOUR PEOPLE'!"&amp;"$B"&amp;$W25),2)="HU",OR(LEN(INDIRECT("'YOUR PEOPLE'!"&amp;"$B"&amp;$W25))=6,AND(LEN(INDIRECT("'YOUR PEOPLE'!"&amp;"$B"&amp;$W25))=7,MID(INDIRECT("'YOUR PEOPLE'!"&amp;"$B"&amp;$W25),4,1)=" ")),INDIRECT("'YOUR PEOPLE'!"&amp;"$C"&amp;$W25)='DATA SUMMARY'!$A$79)</f>
        <v>0</v>
      </c>
      <c r="CN25" s="193" t="b">
        <f ca="1">AND(LEFT(INDIRECT("'ADDITIONAL CAPACITY'!"&amp;"$B"&amp;$W25),2)="HU",OR(LEN(INDIRECT("'ADDITIONAL CAPACITY'!"&amp;"$B"&amp;$W25))=6,AND(LEN(INDIRECT("'ADDITIONAL CAPACITY'!"&amp;"$B"&amp;$W25))=7,MID(INDIRECT("'ADDITIONAL CAPACITY'!"&amp;"$B"&amp;$W25),4,1)=" ")),INDIRECT("'ADDITIONAL CAPACITY'!"&amp;"$C"&amp;$W25)='DATA SUMMARY'!$A$101)</f>
        <v>0</v>
      </c>
      <c r="CO25" s="193" t="b">
        <f ca="1">AND(LEFT(INDIRECT("'ADDITIONAL CAPACITY'!"&amp;"$B"&amp;$W25),2)="HU",OR(LEN(INDIRECT("'ADDITIONAL CAPACITY'!"&amp;"$B"&amp;$W25))=6,AND(LEN(INDIRECT("'ADDITIONAL CAPACITY'!"&amp;"$B"&amp;$W25))=7,MID(INDIRECT("'ADDITIONAL CAPACITY'!"&amp;"$B"&amp;$W25),4,1)=" ")),INDIRECT("'ADDITIONAL CAPACITY'!"&amp;"$C"&amp;$W25)='DATA SUMMARY'!$A$102)</f>
        <v>0</v>
      </c>
      <c r="CP25" s="193" t="b">
        <f ca="1">AND(LEFT(INDIRECT("'ADDITIONAL CAPACITY'!"&amp;"$B"&amp;$W25),2)="HU",OR(LEN(INDIRECT("'ADDITIONAL CAPACITY'!"&amp;"$B"&amp;$W25))=6,AND(LEN(INDIRECT("'ADDITIONAL CAPACITY'!"&amp;"$B"&amp;$W25))=7,MID(INDIRECT("'ADDITIONAL CAPACITY'!"&amp;"$B"&amp;$W25),4,1)=" ")),INDIRECT("'ADDITIONAL CAPACITY'!"&amp;"$C"&amp;$W25)='DATA SUMMARY'!$A$103)</f>
        <v>0</v>
      </c>
      <c r="CQ25" s="193" t="b">
        <f ca="1">AND(LEFT(INDIRECT("'ADDITIONAL CAPACITY'!"&amp;"$B"&amp;$W25),2)="HU",OR(LEN(INDIRECT("'ADDITIONAL CAPACITY'!"&amp;"$B"&amp;$W25))=6,AND(LEN(INDIRECT("'ADDITIONAL CAPACITY'!"&amp;"$B"&amp;$W25))=7,MID(INDIRECT("'ADDITIONAL CAPACITY'!"&amp;"$B"&amp;$W25),4,1)=" ")),INDIRECT("'ADDITIONAL CAPACITY'!"&amp;"$C"&amp;$W25)='DATA SUMMARY'!$A$104)</f>
        <v>0</v>
      </c>
      <c r="CR25" s="193" t="b">
        <f ca="1">AND(LEFT(INDIRECT("'ADDITIONAL CAPACITY'!"&amp;"$B"&amp;$W25),2)="HU",OR(LEN(INDIRECT("'ADDITIONAL CAPACITY'!"&amp;"$B"&amp;$W25))=6,AND(LEN(INDIRECT("'ADDITIONAL CAPACITY'!"&amp;"$B"&amp;$W25))=7,MID(INDIRECT("'ADDITIONAL CAPACITY'!"&amp;"$B"&amp;$W25),4,1)=" ")),INDIRECT("'ADDITIONAL CAPACITY'!"&amp;"$C"&amp;$W25)='DATA SUMMARY'!$A$105)</f>
        <v>0</v>
      </c>
      <c r="CS25" s="193" t="b">
        <f ca="1">AND(LEFT(INDIRECT("'ADDITIONAL CAPACITY'!"&amp;"$B"&amp;$W25),2)="HU",OR(LEN(INDIRECT("'ADDITIONAL CAPACITY'!"&amp;"$B"&amp;$W25))=6,AND(LEN(INDIRECT("'ADDITIONAL CAPACITY'!"&amp;"$B"&amp;$W25))=7,MID(INDIRECT("'ADDITIONAL CAPACITY'!"&amp;"$B"&amp;$W25),4,1)=" ")),INDIRECT("'ADDITIONAL CAPACITY'!"&amp;"$C"&amp;$W25)='DATA SUMMARY'!$A$106)</f>
        <v>0</v>
      </c>
      <c r="CT25" s="193" t="b">
        <f ca="1">AND(LEFT(INDIRECT("'ADDITIONAL CAPACITY'!"&amp;"$B"&amp;$W25),2)="HU",OR(LEN(INDIRECT("'ADDITIONAL CAPACITY'!"&amp;"$B"&amp;$W25))=6,AND(LEN(INDIRECT("'ADDITIONAL CAPACITY'!"&amp;"$B"&amp;$W25))=7,MID(INDIRECT("'ADDITIONAL CAPACITY'!"&amp;"$B"&amp;$W25),4,1)=" ")),INDIRECT("'ADDITIONAL CAPACITY'!"&amp;"$C"&amp;$W25)='DATA SUMMARY'!$A$107)</f>
        <v>0</v>
      </c>
      <c r="CU25" s="193" t="b">
        <f ca="1">AND(LEFT(INDIRECT("'ADDITIONAL CAPACITY'!"&amp;"$B"&amp;$W25),2)="HU",OR(LEN(INDIRECT("'ADDITIONAL CAPACITY'!"&amp;"$B"&amp;$W25))=6,AND(LEN(INDIRECT("'ADDITIONAL CAPACITY'!"&amp;"$B"&amp;$W25))=7,MID(INDIRECT("'ADDITIONAL CAPACITY'!"&amp;"$B"&amp;$W25),4,1)=" ")),INDIRECT("'ADDITIONAL CAPACITY'!"&amp;"$C"&amp;$W25)='DATA SUMMARY'!$A$108)</f>
        <v>0</v>
      </c>
    </row>
    <row r="26" spans="1:99" x14ac:dyDescent="0.3">
      <c r="I26" s="2" t="s">
        <v>207</v>
      </c>
      <c r="K26" s="12" t="s">
        <v>158</v>
      </c>
      <c r="M26" s="2" t="s">
        <v>185</v>
      </c>
      <c r="O26" s="2" t="s">
        <v>191</v>
      </c>
      <c r="Q26" s="2" t="s">
        <v>191</v>
      </c>
      <c r="V26" s="2">
        <v>28</v>
      </c>
      <c r="W26" s="2">
        <v>29</v>
      </c>
      <c r="X26" s="2">
        <v>31</v>
      </c>
      <c r="Y26" s="2">
        <v>42</v>
      </c>
      <c r="Z26" s="193" t="b">
        <f t="shared" ca="1" si="0"/>
        <v>0</v>
      </c>
      <c r="AA26" s="193" t="b">
        <f t="shared" ca="1" si="1"/>
        <v>0</v>
      </c>
      <c r="AB26" s="193" t="b">
        <f t="shared" ca="1" si="2"/>
        <v>0</v>
      </c>
      <c r="AC26" s="193" t="b">
        <f t="shared" ca="1" si="3"/>
        <v>0</v>
      </c>
      <c r="AD26" s="193" t="b">
        <f t="shared" ca="1" si="4"/>
        <v>0</v>
      </c>
      <c r="AE26" s="193" t="b">
        <f t="shared" ca="1" si="5"/>
        <v>0</v>
      </c>
      <c r="AF26" s="193" t="b">
        <f t="shared" ca="1" si="6"/>
        <v>0</v>
      </c>
      <c r="AG26" s="193" t="b">
        <f t="shared" ca="1" si="7"/>
        <v>0</v>
      </c>
      <c r="AH26" s="193" t="b">
        <f t="shared" ca="1" si="8"/>
        <v>0</v>
      </c>
      <c r="AI26" s="193" t="b">
        <f t="shared" ca="1" si="9"/>
        <v>0</v>
      </c>
      <c r="AJ26" s="193" t="b">
        <f t="shared" ca="1" si="10"/>
        <v>0</v>
      </c>
      <c r="AK26" s="193" t="b">
        <f t="shared" ca="1" si="11"/>
        <v>0</v>
      </c>
      <c r="AL26" s="193" t="b">
        <f t="shared" ca="1" si="12"/>
        <v>0</v>
      </c>
      <c r="AM26" s="193" t="b">
        <f t="shared" ca="1" si="13"/>
        <v>0</v>
      </c>
      <c r="AN26" s="193" t="b">
        <f t="shared" ca="1" si="14"/>
        <v>0</v>
      </c>
      <c r="AO26" s="193" t="b">
        <f t="shared" ca="1" si="15"/>
        <v>0</v>
      </c>
      <c r="AP26" s="193" t="b">
        <f t="shared" ca="1" si="16"/>
        <v>0</v>
      </c>
      <c r="AQ26" s="193" t="b">
        <f t="shared" ca="1" si="17"/>
        <v>0</v>
      </c>
      <c r="AR26" s="193" t="b">
        <f t="shared" ca="1" si="18"/>
        <v>0</v>
      </c>
      <c r="AS26" s="193" t="b">
        <f t="shared" ca="1" si="19"/>
        <v>0</v>
      </c>
      <c r="AT26" s="193" t="b">
        <f t="shared" ca="1" si="20"/>
        <v>0</v>
      </c>
      <c r="AU26" s="193" t="b">
        <f t="shared" ca="1" si="21"/>
        <v>0</v>
      </c>
      <c r="AV26" s="193" t="b">
        <f t="shared" ca="1" si="22"/>
        <v>0</v>
      </c>
      <c r="AW26" s="193" t="b">
        <f t="shared" ca="1" si="23"/>
        <v>0</v>
      </c>
      <c r="AX26" s="193" t="b">
        <f t="shared" ca="1" si="24"/>
        <v>0</v>
      </c>
      <c r="AY26" s="193" t="b">
        <f t="shared" ca="1" si="25"/>
        <v>0</v>
      </c>
      <c r="AZ26" s="193" t="b">
        <f t="shared" ca="1" si="26"/>
        <v>0</v>
      </c>
      <c r="BA26" s="193" t="b">
        <f t="shared" ca="1" si="27"/>
        <v>0</v>
      </c>
      <c r="BB26" s="193" t="b">
        <f t="shared" ca="1" si="28"/>
        <v>0</v>
      </c>
      <c r="BC26" s="193" t="b">
        <f t="shared" ca="1" si="29"/>
        <v>0</v>
      </c>
      <c r="BD26" s="193" t="b">
        <f t="shared" ca="1" si="30"/>
        <v>0</v>
      </c>
      <c r="BE26" s="193" t="b">
        <f t="shared" ca="1" si="31"/>
        <v>0</v>
      </c>
      <c r="BF26" s="193" t="b">
        <f t="shared" ca="1" si="32"/>
        <v>0</v>
      </c>
      <c r="BG26" s="193" t="b">
        <f t="shared" ca="1" si="33"/>
        <v>0</v>
      </c>
      <c r="BH26" s="193" t="b">
        <f t="shared" ca="1" si="34"/>
        <v>0</v>
      </c>
      <c r="BI26" s="193" t="b">
        <f t="shared" ca="1" si="35"/>
        <v>0</v>
      </c>
      <c r="BJ26" s="193" t="b">
        <f t="shared" ca="1" si="36"/>
        <v>0</v>
      </c>
      <c r="BK26" s="193" t="b">
        <f t="shared" ca="1" si="37"/>
        <v>0</v>
      </c>
      <c r="BL26" s="193" t="b">
        <f t="shared" ca="1" si="38"/>
        <v>0</v>
      </c>
      <c r="BM26" s="193" t="b">
        <f t="shared" ca="1" si="39"/>
        <v>0</v>
      </c>
      <c r="BN26" s="193" t="b">
        <f t="shared" ca="1" si="40"/>
        <v>0</v>
      </c>
      <c r="BO26" s="193" t="b">
        <f t="shared" ca="1" si="41"/>
        <v>0</v>
      </c>
      <c r="BP26" s="193" t="b">
        <f t="shared" ca="1" si="42"/>
        <v>0</v>
      </c>
      <c r="BQ26" s="193" t="b">
        <f t="shared" ca="1" si="43"/>
        <v>0</v>
      </c>
      <c r="BR26" s="193" t="b">
        <f t="shared" ca="1" si="44"/>
        <v>0</v>
      </c>
      <c r="BS26" s="193" t="b">
        <f t="shared" ca="1" si="45"/>
        <v>0</v>
      </c>
      <c r="BT26" s="193" t="b">
        <f t="shared" ca="1" si="46"/>
        <v>0</v>
      </c>
      <c r="BU26" s="193" t="b">
        <f t="shared" ca="1" si="47"/>
        <v>0</v>
      </c>
      <c r="BV26" s="193" t="b">
        <f t="shared" ca="1" si="48"/>
        <v>0</v>
      </c>
      <c r="BW26" s="193" t="b">
        <f ca="1">AND(LEFT(INDIRECT("'YOUR PEOPLE'!"&amp;"$B"&amp;$W26),2)="HU",OR(LEN(INDIRECT("'YOUR PEOPLE'!"&amp;"$B"&amp;$W26))=6,AND(LEN(INDIRECT("'YOUR PEOPLE'!"&amp;"$B"&amp;$W26))=7,MID(INDIRECT("'YOUR PEOPLE'!"&amp;"$B"&amp;$W26),4,1)=" ")),INDIRECT("'YOUR PEOPLE'!"&amp;"$C"&amp;$W26)='DATA SUMMARY'!$A$63)</f>
        <v>0</v>
      </c>
      <c r="BX26" s="193" t="b">
        <f ca="1">AND(LEFT(INDIRECT("'YOUR PEOPLE'!"&amp;"$B"&amp;$W26),2)="HU",OR(LEN(INDIRECT("'YOUR PEOPLE'!"&amp;"$B"&amp;$W26))=6,AND(LEN(INDIRECT("'YOUR PEOPLE'!"&amp;"$B"&amp;$W26))=7,MID(INDIRECT("'YOUR PEOPLE'!"&amp;"$B"&amp;$W26),4,1)=" ")),INDIRECT("'YOUR PEOPLE'!"&amp;"$C"&amp;$W26)='DATA SUMMARY'!$A$64)</f>
        <v>0</v>
      </c>
      <c r="BY26" s="193" t="b">
        <f ca="1">AND(LEFT(INDIRECT("'YOUR PEOPLE'!"&amp;"$B"&amp;$W26),2)="HU",OR(LEN(INDIRECT("'YOUR PEOPLE'!"&amp;"$B"&amp;$W26))=6,AND(LEN(INDIRECT("'YOUR PEOPLE'!"&amp;"$B"&amp;$W26))=7,MID(INDIRECT("'YOUR PEOPLE'!"&amp;"$B"&amp;$W26),4,1)=" ")),INDIRECT("'YOUR PEOPLE'!"&amp;"$C"&amp;$W26)='DATA SUMMARY'!$A$65)</f>
        <v>0</v>
      </c>
      <c r="BZ26" s="193" t="b">
        <f ca="1">AND(LEFT(INDIRECT("'YOUR PEOPLE'!"&amp;"$B"&amp;$W26),2)="HU",OR(LEN(INDIRECT("'YOUR PEOPLE'!"&amp;"$B"&amp;$W26))=6,AND(LEN(INDIRECT("'YOUR PEOPLE'!"&amp;"$B"&amp;$W26))=7,MID(INDIRECT("'YOUR PEOPLE'!"&amp;"$B"&amp;$W26),4,1)=" ")),INDIRECT("'YOUR PEOPLE'!"&amp;"$C"&amp;$W26)='DATA SUMMARY'!$A$66)</f>
        <v>0</v>
      </c>
      <c r="CA26" s="193" t="b">
        <f ca="1">AND(LEFT(INDIRECT("'YOUR PEOPLE'!"&amp;"$B"&amp;$W26),2)="HU",OR(LEN(INDIRECT("'YOUR PEOPLE'!"&amp;"$B"&amp;$W26))=6,AND(LEN(INDIRECT("'YOUR PEOPLE'!"&amp;"$B"&amp;$W26))=7,MID(INDIRECT("'YOUR PEOPLE'!"&amp;"$B"&amp;$W26),4,1)=" ")),INDIRECT("'YOUR PEOPLE'!"&amp;"$C"&amp;$W26)='DATA SUMMARY'!$A$67)</f>
        <v>0</v>
      </c>
      <c r="CB26" s="193" t="b">
        <f ca="1">AND(LEFT(INDIRECT("'YOUR PEOPLE'!"&amp;"$B"&amp;$W26),2)="HU",OR(LEN(INDIRECT("'YOUR PEOPLE'!"&amp;"$B"&amp;$W26))=6,AND(LEN(INDIRECT("'YOUR PEOPLE'!"&amp;"$B"&amp;$W26))=7,MID(INDIRECT("'YOUR PEOPLE'!"&amp;"$B"&amp;$W26),4,1)=" ")),INDIRECT("'YOUR PEOPLE'!"&amp;"$C"&amp;$W26)='DATA SUMMARY'!$A$68)</f>
        <v>0</v>
      </c>
      <c r="CC26" s="193" t="b">
        <f ca="1">AND(LEFT(INDIRECT("'YOUR PEOPLE'!"&amp;"$B"&amp;$W26),2)="HU",OR(LEN(INDIRECT("'YOUR PEOPLE'!"&amp;"$B"&amp;$W26))=6,AND(LEN(INDIRECT("'YOUR PEOPLE'!"&amp;"$B"&amp;$W26))=7,MID(INDIRECT("'YOUR PEOPLE'!"&amp;"$B"&amp;$W26),4,1)=" ")),INDIRECT("'YOUR PEOPLE'!"&amp;"$C"&amp;$W26)='DATA SUMMARY'!$A$69)</f>
        <v>0</v>
      </c>
      <c r="CD26" s="193" t="b">
        <f ca="1">AND(LEFT(INDIRECT("'YOUR PEOPLE'!"&amp;"$B"&amp;$W26),2)="HU",OR(LEN(INDIRECT("'YOUR PEOPLE'!"&amp;"$B"&amp;$W26))=6,AND(LEN(INDIRECT("'YOUR PEOPLE'!"&amp;"$B"&amp;$W26))=7,MID(INDIRECT("'YOUR PEOPLE'!"&amp;"$B"&amp;$W26),4,1)=" ")),INDIRECT("'YOUR PEOPLE'!"&amp;"$C"&amp;$W26)='DATA SUMMARY'!$A$70)</f>
        <v>0</v>
      </c>
      <c r="CE26" s="193" t="b">
        <f ca="1">AND(LEFT(INDIRECT("'YOUR PEOPLE'!"&amp;"$B"&amp;$W26),2)="HU",OR(LEN(INDIRECT("'YOUR PEOPLE'!"&amp;"$B"&amp;$W26))=6,AND(LEN(INDIRECT("'YOUR PEOPLE'!"&amp;"$B"&amp;$W26))=7,MID(INDIRECT("'YOUR PEOPLE'!"&amp;"$B"&amp;$W26),4,1)=" ")),INDIRECT("'YOUR PEOPLE'!"&amp;"$C"&amp;$W26)='DATA SUMMARY'!$A$71)</f>
        <v>0</v>
      </c>
      <c r="CF26" s="193" t="b">
        <f ca="1">AND(LEFT(INDIRECT("'YOUR PEOPLE'!"&amp;"$B"&amp;$W26),2)="HU",OR(LEN(INDIRECT("'YOUR PEOPLE'!"&amp;"$B"&amp;$W26))=6,AND(LEN(INDIRECT("'YOUR PEOPLE'!"&amp;"$B"&amp;$W26))=7,MID(INDIRECT("'YOUR PEOPLE'!"&amp;"$B"&amp;$W26),4,1)=" ")),INDIRECT("'YOUR PEOPLE'!"&amp;"$C"&amp;$W26)='DATA SUMMARY'!$A$72)</f>
        <v>0</v>
      </c>
      <c r="CG26" s="193" t="b">
        <f ca="1">AND(LEFT(INDIRECT("'YOUR PEOPLE'!"&amp;"$B"&amp;$W26),2)="HU",OR(LEN(INDIRECT("'YOUR PEOPLE'!"&amp;"$B"&amp;$W26))=6,AND(LEN(INDIRECT("'YOUR PEOPLE'!"&amp;"$B"&amp;$W26))=7,MID(INDIRECT("'YOUR PEOPLE'!"&amp;"$B"&amp;$W26),4,1)=" ")),INDIRECT("'YOUR PEOPLE'!"&amp;"$C"&amp;$W26)='DATA SUMMARY'!$A$73)</f>
        <v>0</v>
      </c>
      <c r="CH26" s="193" t="b">
        <f ca="1">AND(LEFT(INDIRECT("'YOUR PEOPLE'!"&amp;"$B"&amp;$W26),2)="HU",OR(LEN(INDIRECT("'YOUR PEOPLE'!"&amp;"$B"&amp;$W26))=6,AND(LEN(INDIRECT("'YOUR PEOPLE'!"&amp;"$B"&amp;$W26))=7,MID(INDIRECT("'YOUR PEOPLE'!"&amp;"$B"&amp;$W26),4,1)=" ")),INDIRECT("'YOUR PEOPLE'!"&amp;"$C"&amp;$W26)='DATA SUMMARY'!$A$74)</f>
        <v>0</v>
      </c>
      <c r="CI26" s="193" t="b">
        <f ca="1">AND(LEFT(INDIRECT("'YOUR PEOPLE'!"&amp;"$B"&amp;$W26),2)="HU",OR(LEN(INDIRECT("'YOUR PEOPLE'!"&amp;"$B"&amp;$W26))=6,AND(LEN(INDIRECT("'YOUR PEOPLE'!"&amp;"$B"&amp;$W26))=7,MID(INDIRECT("'YOUR PEOPLE'!"&amp;"$B"&amp;$W26),4,1)=" ")),INDIRECT("'YOUR PEOPLE'!"&amp;"$C"&amp;$W26)='DATA SUMMARY'!$A$75)</f>
        <v>0</v>
      </c>
      <c r="CJ26" s="193" t="b">
        <f ca="1">AND(LEFT(INDIRECT("'YOUR PEOPLE'!"&amp;"$B"&amp;$W26),2)="HU",OR(LEN(INDIRECT("'YOUR PEOPLE'!"&amp;"$B"&amp;$W26))=6,AND(LEN(INDIRECT("'YOUR PEOPLE'!"&amp;"$B"&amp;$W26))=7,MID(INDIRECT("'YOUR PEOPLE'!"&amp;"$B"&amp;$W26),4,1)=" ")),INDIRECT("'YOUR PEOPLE'!"&amp;"$C"&amp;$W26)='DATA SUMMARY'!$A$76)</f>
        <v>0</v>
      </c>
      <c r="CK26" s="193" t="b">
        <f ca="1">AND(LEFT(INDIRECT("'YOUR PEOPLE'!"&amp;"$B"&amp;$W26),2)="HU",OR(LEN(INDIRECT("'YOUR PEOPLE'!"&amp;"$B"&amp;$W26))=6,AND(LEN(INDIRECT("'YOUR PEOPLE'!"&amp;"$B"&amp;$W26))=7,MID(INDIRECT("'YOUR PEOPLE'!"&amp;"$B"&amp;$W26),4,1)=" ")),INDIRECT("'YOUR PEOPLE'!"&amp;"$C"&amp;$W26)='DATA SUMMARY'!$A$77)</f>
        <v>0</v>
      </c>
      <c r="CL26" s="193" t="b">
        <f ca="1">AND(LEFT(INDIRECT("'YOUR PEOPLE'!"&amp;"$B"&amp;$W26),2)="HU",OR(LEN(INDIRECT("'YOUR PEOPLE'!"&amp;"$B"&amp;$W26))=6,AND(LEN(INDIRECT("'YOUR PEOPLE'!"&amp;"$B"&amp;$W26))=7,MID(INDIRECT("'YOUR PEOPLE'!"&amp;"$B"&amp;$W26),4,1)=" ")),INDIRECT("'YOUR PEOPLE'!"&amp;"$C"&amp;$W26)='DATA SUMMARY'!$A$78)</f>
        <v>0</v>
      </c>
      <c r="CM26" s="193" t="b">
        <f ca="1">AND(LEFT(INDIRECT("'YOUR PEOPLE'!"&amp;"$B"&amp;$W26),2)="HU",OR(LEN(INDIRECT("'YOUR PEOPLE'!"&amp;"$B"&amp;$W26))=6,AND(LEN(INDIRECT("'YOUR PEOPLE'!"&amp;"$B"&amp;$W26))=7,MID(INDIRECT("'YOUR PEOPLE'!"&amp;"$B"&amp;$W26),4,1)=" ")),INDIRECT("'YOUR PEOPLE'!"&amp;"$C"&amp;$W26)='DATA SUMMARY'!$A$79)</f>
        <v>0</v>
      </c>
      <c r="CN26" s="193" t="b">
        <f ca="1">AND(LEFT(INDIRECT("'ADDITIONAL CAPACITY'!"&amp;"$B"&amp;$W26),2)="HU",OR(LEN(INDIRECT("'ADDITIONAL CAPACITY'!"&amp;"$B"&amp;$W26))=6,AND(LEN(INDIRECT("'ADDITIONAL CAPACITY'!"&amp;"$B"&amp;$W26))=7,MID(INDIRECT("'ADDITIONAL CAPACITY'!"&amp;"$B"&amp;$W26),4,1)=" ")),INDIRECT("'ADDITIONAL CAPACITY'!"&amp;"$C"&amp;$W26)='DATA SUMMARY'!$A$101)</f>
        <v>0</v>
      </c>
      <c r="CO26" s="193" t="b">
        <f ca="1">AND(LEFT(INDIRECT("'ADDITIONAL CAPACITY'!"&amp;"$B"&amp;$W26),2)="HU",OR(LEN(INDIRECT("'ADDITIONAL CAPACITY'!"&amp;"$B"&amp;$W26))=6,AND(LEN(INDIRECT("'ADDITIONAL CAPACITY'!"&amp;"$B"&amp;$W26))=7,MID(INDIRECT("'ADDITIONAL CAPACITY'!"&amp;"$B"&amp;$W26),4,1)=" ")),INDIRECT("'ADDITIONAL CAPACITY'!"&amp;"$C"&amp;$W26)='DATA SUMMARY'!$A$102)</f>
        <v>0</v>
      </c>
      <c r="CP26" s="193" t="b">
        <f ca="1">AND(LEFT(INDIRECT("'ADDITIONAL CAPACITY'!"&amp;"$B"&amp;$W26),2)="HU",OR(LEN(INDIRECT("'ADDITIONAL CAPACITY'!"&amp;"$B"&amp;$W26))=6,AND(LEN(INDIRECT("'ADDITIONAL CAPACITY'!"&amp;"$B"&amp;$W26))=7,MID(INDIRECT("'ADDITIONAL CAPACITY'!"&amp;"$B"&amp;$W26),4,1)=" ")),INDIRECT("'ADDITIONAL CAPACITY'!"&amp;"$C"&amp;$W26)='DATA SUMMARY'!$A$103)</f>
        <v>0</v>
      </c>
      <c r="CQ26" s="193" t="b">
        <f ca="1">AND(LEFT(INDIRECT("'ADDITIONAL CAPACITY'!"&amp;"$B"&amp;$W26),2)="HU",OR(LEN(INDIRECT("'ADDITIONAL CAPACITY'!"&amp;"$B"&amp;$W26))=6,AND(LEN(INDIRECT("'ADDITIONAL CAPACITY'!"&amp;"$B"&amp;$W26))=7,MID(INDIRECT("'ADDITIONAL CAPACITY'!"&amp;"$B"&amp;$W26),4,1)=" ")),INDIRECT("'ADDITIONAL CAPACITY'!"&amp;"$C"&amp;$W26)='DATA SUMMARY'!$A$104)</f>
        <v>0</v>
      </c>
      <c r="CR26" s="193" t="b">
        <f ca="1">AND(LEFT(INDIRECT("'ADDITIONAL CAPACITY'!"&amp;"$B"&amp;$W26),2)="HU",OR(LEN(INDIRECT("'ADDITIONAL CAPACITY'!"&amp;"$B"&amp;$W26))=6,AND(LEN(INDIRECT("'ADDITIONAL CAPACITY'!"&amp;"$B"&amp;$W26))=7,MID(INDIRECT("'ADDITIONAL CAPACITY'!"&amp;"$B"&amp;$W26),4,1)=" ")),INDIRECT("'ADDITIONAL CAPACITY'!"&amp;"$C"&amp;$W26)='DATA SUMMARY'!$A$105)</f>
        <v>0</v>
      </c>
      <c r="CS26" s="193" t="b">
        <f ca="1">AND(LEFT(INDIRECT("'ADDITIONAL CAPACITY'!"&amp;"$B"&amp;$W26),2)="HU",OR(LEN(INDIRECT("'ADDITIONAL CAPACITY'!"&amp;"$B"&amp;$W26))=6,AND(LEN(INDIRECT("'ADDITIONAL CAPACITY'!"&amp;"$B"&amp;$W26))=7,MID(INDIRECT("'ADDITIONAL CAPACITY'!"&amp;"$B"&amp;$W26),4,1)=" ")),INDIRECT("'ADDITIONAL CAPACITY'!"&amp;"$C"&amp;$W26)='DATA SUMMARY'!$A$106)</f>
        <v>0</v>
      </c>
      <c r="CT26" s="193" t="b">
        <f ca="1">AND(LEFT(INDIRECT("'ADDITIONAL CAPACITY'!"&amp;"$B"&amp;$W26),2)="HU",OR(LEN(INDIRECT("'ADDITIONAL CAPACITY'!"&amp;"$B"&amp;$W26))=6,AND(LEN(INDIRECT("'ADDITIONAL CAPACITY'!"&amp;"$B"&amp;$W26))=7,MID(INDIRECT("'ADDITIONAL CAPACITY'!"&amp;"$B"&amp;$W26),4,1)=" ")),INDIRECT("'ADDITIONAL CAPACITY'!"&amp;"$C"&amp;$W26)='DATA SUMMARY'!$A$107)</f>
        <v>0</v>
      </c>
      <c r="CU26" s="193" t="b">
        <f ca="1">AND(LEFT(INDIRECT("'ADDITIONAL CAPACITY'!"&amp;"$B"&amp;$W26),2)="HU",OR(LEN(INDIRECT("'ADDITIONAL CAPACITY'!"&amp;"$B"&amp;$W26))=6,AND(LEN(INDIRECT("'ADDITIONAL CAPACITY'!"&amp;"$B"&amp;$W26))=7,MID(INDIRECT("'ADDITIONAL CAPACITY'!"&amp;"$B"&amp;$W26),4,1)=" ")),INDIRECT("'ADDITIONAL CAPACITY'!"&amp;"$C"&amp;$W26)='DATA SUMMARY'!$A$108)</f>
        <v>0</v>
      </c>
    </row>
    <row r="27" spans="1:99" x14ac:dyDescent="0.3">
      <c r="K27" s="12" t="s">
        <v>161</v>
      </c>
      <c r="M27" s="2" t="s">
        <v>188</v>
      </c>
      <c r="V27" s="2">
        <v>29</v>
      </c>
      <c r="W27" s="2">
        <v>30</v>
      </c>
      <c r="X27" s="2">
        <v>32</v>
      </c>
      <c r="Y27" s="2">
        <v>43</v>
      </c>
      <c r="Z27" s="193" t="b">
        <f t="shared" ca="1" si="0"/>
        <v>0</v>
      </c>
      <c r="AA27" s="193" t="b">
        <f t="shared" ca="1" si="1"/>
        <v>0</v>
      </c>
      <c r="AB27" s="193" t="b">
        <f t="shared" ca="1" si="2"/>
        <v>0</v>
      </c>
      <c r="AC27" s="193" t="b">
        <f t="shared" ca="1" si="3"/>
        <v>0</v>
      </c>
      <c r="AD27" s="193" t="b">
        <f t="shared" ca="1" si="4"/>
        <v>0</v>
      </c>
      <c r="AE27" s="193" t="b">
        <f t="shared" ca="1" si="5"/>
        <v>0</v>
      </c>
      <c r="AF27" s="193" t="b">
        <f t="shared" ca="1" si="6"/>
        <v>0</v>
      </c>
      <c r="AG27" s="193" t="b">
        <f t="shared" ca="1" si="7"/>
        <v>0</v>
      </c>
      <c r="AH27" s="193" t="b">
        <f t="shared" ca="1" si="8"/>
        <v>0</v>
      </c>
      <c r="AI27" s="193" t="b">
        <f t="shared" ca="1" si="9"/>
        <v>0</v>
      </c>
      <c r="AJ27" s="193" t="b">
        <f t="shared" ca="1" si="10"/>
        <v>0</v>
      </c>
      <c r="AK27" s="193" t="b">
        <f t="shared" ca="1" si="11"/>
        <v>0</v>
      </c>
      <c r="AL27" s="193" t="b">
        <f t="shared" ca="1" si="12"/>
        <v>0</v>
      </c>
      <c r="AM27" s="193" t="b">
        <f t="shared" ca="1" si="13"/>
        <v>0</v>
      </c>
      <c r="AN27" s="193" t="b">
        <f t="shared" ca="1" si="14"/>
        <v>0</v>
      </c>
      <c r="AO27" s="193" t="b">
        <f t="shared" ca="1" si="15"/>
        <v>0</v>
      </c>
      <c r="AP27" s="193" t="b">
        <f t="shared" ca="1" si="16"/>
        <v>0</v>
      </c>
      <c r="AQ27" s="193" t="b">
        <f t="shared" ca="1" si="17"/>
        <v>0</v>
      </c>
      <c r="AR27" s="193" t="b">
        <f t="shared" ca="1" si="18"/>
        <v>0</v>
      </c>
      <c r="AS27" s="193" t="b">
        <f t="shared" ca="1" si="19"/>
        <v>0</v>
      </c>
      <c r="AT27" s="193" t="b">
        <f t="shared" ca="1" si="20"/>
        <v>0</v>
      </c>
      <c r="AU27" s="193" t="b">
        <f t="shared" ca="1" si="21"/>
        <v>0</v>
      </c>
      <c r="AV27" s="193" t="b">
        <f t="shared" ca="1" si="22"/>
        <v>0</v>
      </c>
      <c r="AW27" s="193" t="b">
        <f t="shared" ca="1" si="23"/>
        <v>0</v>
      </c>
      <c r="AX27" s="193" t="b">
        <f t="shared" ca="1" si="24"/>
        <v>0</v>
      </c>
      <c r="AY27" s="193" t="b">
        <f t="shared" ca="1" si="25"/>
        <v>0</v>
      </c>
      <c r="AZ27" s="193" t="b">
        <f t="shared" ca="1" si="26"/>
        <v>0</v>
      </c>
      <c r="BA27" s="193" t="b">
        <f t="shared" ca="1" si="27"/>
        <v>0</v>
      </c>
      <c r="BB27" s="193" t="b">
        <f t="shared" ca="1" si="28"/>
        <v>0</v>
      </c>
      <c r="BC27" s="193" t="b">
        <f t="shared" ca="1" si="29"/>
        <v>0</v>
      </c>
      <c r="BD27" s="193" t="b">
        <f t="shared" ca="1" si="30"/>
        <v>0</v>
      </c>
      <c r="BE27" s="193" t="b">
        <f t="shared" ca="1" si="31"/>
        <v>0</v>
      </c>
      <c r="BF27" s="193" t="b">
        <f t="shared" ca="1" si="32"/>
        <v>0</v>
      </c>
      <c r="BG27" s="193" t="b">
        <f t="shared" ca="1" si="33"/>
        <v>0</v>
      </c>
      <c r="BH27" s="193" t="b">
        <f t="shared" ca="1" si="34"/>
        <v>0</v>
      </c>
      <c r="BI27" s="193" t="b">
        <f t="shared" ca="1" si="35"/>
        <v>0</v>
      </c>
      <c r="BJ27" s="193" t="b">
        <f t="shared" ca="1" si="36"/>
        <v>0</v>
      </c>
      <c r="BK27" s="193" t="b">
        <f t="shared" ca="1" si="37"/>
        <v>0</v>
      </c>
      <c r="BL27" s="193" t="b">
        <f t="shared" ca="1" si="38"/>
        <v>0</v>
      </c>
      <c r="BM27" s="193" t="b">
        <f t="shared" ca="1" si="39"/>
        <v>0</v>
      </c>
      <c r="BN27" s="193" t="b">
        <f t="shared" ca="1" si="40"/>
        <v>0</v>
      </c>
      <c r="BO27" s="193" t="b">
        <f t="shared" ca="1" si="41"/>
        <v>0</v>
      </c>
      <c r="BP27" s="193" t="b">
        <f t="shared" ca="1" si="42"/>
        <v>0</v>
      </c>
      <c r="BQ27" s="193" t="b">
        <f t="shared" ca="1" si="43"/>
        <v>0</v>
      </c>
      <c r="BR27" s="193" t="b">
        <f t="shared" ca="1" si="44"/>
        <v>0</v>
      </c>
      <c r="BS27" s="193" t="b">
        <f t="shared" ca="1" si="45"/>
        <v>0</v>
      </c>
      <c r="BT27" s="193" t="b">
        <f t="shared" ca="1" si="46"/>
        <v>0</v>
      </c>
      <c r="BU27" s="193" t="b">
        <f t="shared" ca="1" si="47"/>
        <v>0</v>
      </c>
      <c r="BV27" s="193" t="b">
        <f t="shared" ca="1" si="48"/>
        <v>0</v>
      </c>
      <c r="BW27" s="193" t="b">
        <f ca="1">AND(LEFT(INDIRECT("'YOUR PEOPLE'!"&amp;"$B"&amp;$W27),2)="HU",OR(LEN(INDIRECT("'YOUR PEOPLE'!"&amp;"$B"&amp;$W27))=6,AND(LEN(INDIRECT("'YOUR PEOPLE'!"&amp;"$B"&amp;$W27))=7,MID(INDIRECT("'YOUR PEOPLE'!"&amp;"$B"&amp;$W27),4,1)=" ")),INDIRECT("'YOUR PEOPLE'!"&amp;"$C"&amp;$W27)='DATA SUMMARY'!$A$63)</f>
        <v>0</v>
      </c>
      <c r="BX27" s="193" t="b">
        <f ca="1">AND(LEFT(INDIRECT("'YOUR PEOPLE'!"&amp;"$B"&amp;$W27),2)="HU",OR(LEN(INDIRECT("'YOUR PEOPLE'!"&amp;"$B"&amp;$W27))=6,AND(LEN(INDIRECT("'YOUR PEOPLE'!"&amp;"$B"&amp;$W27))=7,MID(INDIRECT("'YOUR PEOPLE'!"&amp;"$B"&amp;$W27),4,1)=" ")),INDIRECT("'YOUR PEOPLE'!"&amp;"$C"&amp;$W27)='DATA SUMMARY'!$A$64)</f>
        <v>0</v>
      </c>
      <c r="BY27" s="193" t="b">
        <f ca="1">AND(LEFT(INDIRECT("'YOUR PEOPLE'!"&amp;"$B"&amp;$W27),2)="HU",OR(LEN(INDIRECT("'YOUR PEOPLE'!"&amp;"$B"&amp;$W27))=6,AND(LEN(INDIRECT("'YOUR PEOPLE'!"&amp;"$B"&amp;$W27))=7,MID(INDIRECT("'YOUR PEOPLE'!"&amp;"$B"&amp;$W27),4,1)=" ")),INDIRECT("'YOUR PEOPLE'!"&amp;"$C"&amp;$W27)='DATA SUMMARY'!$A$65)</f>
        <v>0</v>
      </c>
      <c r="BZ27" s="193" t="b">
        <f ca="1">AND(LEFT(INDIRECT("'YOUR PEOPLE'!"&amp;"$B"&amp;$W27),2)="HU",OR(LEN(INDIRECT("'YOUR PEOPLE'!"&amp;"$B"&amp;$W27))=6,AND(LEN(INDIRECT("'YOUR PEOPLE'!"&amp;"$B"&amp;$W27))=7,MID(INDIRECT("'YOUR PEOPLE'!"&amp;"$B"&amp;$W27),4,1)=" ")),INDIRECT("'YOUR PEOPLE'!"&amp;"$C"&amp;$W27)='DATA SUMMARY'!$A$66)</f>
        <v>0</v>
      </c>
      <c r="CA27" s="193" t="b">
        <f ca="1">AND(LEFT(INDIRECT("'YOUR PEOPLE'!"&amp;"$B"&amp;$W27),2)="HU",OR(LEN(INDIRECT("'YOUR PEOPLE'!"&amp;"$B"&amp;$W27))=6,AND(LEN(INDIRECT("'YOUR PEOPLE'!"&amp;"$B"&amp;$W27))=7,MID(INDIRECT("'YOUR PEOPLE'!"&amp;"$B"&amp;$W27),4,1)=" ")),INDIRECT("'YOUR PEOPLE'!"&amp;"$C"&amp;$W27)='DATA SUMMARY'!$A$67)</f>
        <v>0</v>
      </c>
      <c r="CB27" s="193" t="b">
        <f ca="1">AND(LEFT(INDIRECT("'YOUR PEOPLE'!"&amp;"$B"&amp;$W27),2)="HU",OR(LEN(INDIRECT("'YOUR PEOPLE'!"&amp;"$B"&amp;$W27))=6,AND(LEN(INDIRECT("'YOUR PEOPLE'!"&amp;"$B"&amp;$W27))=7,MID(INDIRECT("'YOUR PEOPLE'!"&amp;"$B"&amp;$W27),4,1)=" ")),INDIRECT("'YOUR PEOPLE'!"&amp;"$C"&amp;$W27)='DATA SUMMARY'!$A$68)</f>
        <v>0</v>
      </c>
      <c r="CC27" s="193" t="b">
        <f ca="1">AND(LEFT(INDIRECT("'YOUR PEOPLE'!"&amp;"$B"&amp;$W27),2)="HU",OR(LEN(INDIRECT("'YOUR PEOPLE'!"&amp;"$B"&amp;$W27))=6,AND(LEN(INDIRECT("'YOUR PEOPLE'!"&amp;"$B"&amp;$W27))=7,MID(INDIRECT("'YOUR PEOPLE'!"&amp;"$B"&amp;$W27),4,1)=" ")),INDIRECT("'YOUR PEOPLE'!"&amp;"$C"&amp;$W27)='DATA SUMMARY'!$A$69)</f>
        <v>0</v>
      </c>
      <c r="CD27" s="193" t="b">
        <f ca="1">AND(LEFT(INDIRECT("'YOUR PEOPLE'!"&amp;"$B"&amp;$W27),2)="HU",OR(LEN(INDIRECT("'YOUR PEOPLE'!"&amp;"$B"&amp;$W27))=6,AND(LEN(INDIRECT("'YOUR PEOPLE'!"&amp;"$B"&amp;$W27))=7,MID(INDIRECT("'YOUR PEOPLE'!"&amp;"$B"&amp;$W27),4,1)=" ")),INDIRECT("'YOUR PEOPLE'!"&amp;"$C"&amp;$W27)='DATA SUMMARY'!$A$70)</f>
        <v>0</v>
      </c>
      <c r="CE27" s="193" t="b">
        <f ca="1">AND(LEFT(INDIRECT("'YOUR PEOPLE'!"&amp;"$B"&amp;$W27),2)="HU",OR(LEN(INDIRECT("'YOUR PEOPLE'!"&amp;"$B"&amp;$W27))=6,AND(LEN(INDIRECT("'YOUR PEOPLE'!"&amp;"$B"&amp;$W27))=7,MID(INDIRECT("'YOUR PEOPLE'!"&amp;"$B"&amp;$W27),4,1)=" ")),INDIRECT("'YOUR PEOPLE'!"&amp;"$C"&amp;$W27)='DATA SUMMARY'!$A$71)</f>
        <v>0</v>
      </c>
      <c r="CF27" s="193" t="b">
        <f ca="1">AND(LEFT(INDIRECT("'YOUR PEOPLE'!"&amp;"$B"&amp;$W27),2)="HU",OR(LEN(INDIRECT("'YOUR PEOPLE'!"&amp;"$B"&amp;$W27))=6,AND(LEN(INDIRECT("'YOUR PEOPLE'!"&amp;"$B"&amp;$W27))=7,MID(INDIRECT("'YOUR PEOPLE'!"&amp;"$B"&amp;$W27),4,1)=" ")),INDIRECT("'YOUR PEOPLE'!"&amp;"$C"&amp;$W27)='DATA SUMMARY'!$A$72)</f>
        <v>0</v>
      </c>
      <c r="CG27" s="193" t="b">
        <f ca="1">AND(LEFT(INDIRECT("'YOUR PEOPLE'!"&amp;"$B"&amp;$W27),2)="HU",OR(LEN(INDIRECT("'YOUR PEOPLE'!"&amp;"$B"&amp;$W27))=6,AND(LEN(INDIRECT("'YOUR PEOPLE'!"&amp;"$B"&amp;$W27))=7,MID(INDIRECT("'YOUR PEOPLE'!"&amp;"$B"&amp;$W27),4,1)=" ")),INDIRECT("'YOUR PEOPLE'!"&amp;"$C"&amp;$W27)='DATA SUMMARY'!$A$73)</f>
        <v>0</v>
      </c>
      <c r="CH27" s="193" t="b">
        <f ca="1">AND(LEFT(INDIRECT("'YOUR PEOPLE'!"&amp;"$B"&amp;$W27),2)="HU",OR(LEN(INDIRECT("'YOUR PEOPLE'!"&amp;"$B"&amp;$W27))=6,AND(LEN(INDIRECT("'YOUR PEOPLE'!"&amp;"$B"&amp;$W27))=7,MID(INDIRECT("'YOUR PEOPLE'!"&amp;"$B"&amp;$W27),4,1)=" ")),INDIRECT("'YOUR PEOPLE'!"&amp;"$C"&amp;$W27)='DATA SUMMARY'!$A$74)</f>
        <v>0</v>
      </c>
      <c r="CI27" s="193" t="b">
        <f ca="1">AND(LEFT(INDIRECT("'YOUR PEOPLE'!"&amp;"$B"&amp;$W27),2)="HU",OR(LEN(INDIRECT("'YOUR PEOPLE'!"&amp;"$B"&amp;$W27))=6,AND(LEN(INDIRECT("'YOUR PEOPLE'!"&amp;"$B"&amp;$W27))=7,MID(INDIRECT("'YOUR PEOPLE'!"&amp;"$B"&amp;$W27),4,1)=" ")),INDIRECT("'YOUR PEOPLE'!"&amp;"$C"&amp;$W27)='DATA SUMMARY'!$A$75)</f>
        <v>0</v>
      </c>
      <c r="CJ27" s="193" t="b">
        <f ca="1">AND(LEFT(INDIRECT("'YOUR PEOPLE'!"&amp;"$B"&amp;$W27),2)="HU",OR(LEN(INDIRECT("'YOUR PEOPLE'!"&amp;"$B"&amp;$W27))=6,AND(LEN(INDIRECT("'YOUR PEOPLE'!"&amp;"$B"&amp;$W27))=7,MID(INDIRECT("'YOUR PEOPLE'!"&amp;"$B"&amp;$W27),4,1)=" ")),INDIRECT("'YOUR PEOPLE'!"&amp;"$C"&amp;$W27)='DATA SUMMARY'!$A$76)</f>
        <v>0</v>
      </c>
      <c r="CK27" s="193" t="b">
        <f ca="1">AND(LEFT(INDIRECT("'YOUR PEOPLE'!"&amp;"$B"&amp;$W27),2)="HU",OR(LEN(INDIRECT("'YOUR PEOPLE'!"&amp;"$B"&amp;$W27))=6,AND(LEN(INDIRECT("'YOUR PEOPLE'!"&amp;"$B"&amp;$W27))=7,MID(INDIRECT("'YOUR PEOPLE'!"&amp;"$B"&amp;$W27),4,1)=" ")),INDIRECT("'YOUR PEOPLE'!"&amp;"$C"&amp;$W27)='DATA SUMMARY'!$A$77)</f>
        <v>0</v>
      </c>
      <c r="CL27" s="193" t="b">
        <f ca="1">AND(LEFT(INDIRECT("'YOUR PEOPLE'!"&amp;"$B"&amp;$W27),2)="HU",OR(LEN(INDIRECT("'YOUR PEOPLE'!"&amp;"$B"&amp;$W27))=6,AND(LEN(INDIRECT("'YOUR PEOPLE'!"&amp;"$B"&amp;$W27))=7,MID(INDIRECT("'YOUR PEOPLE'!"&amp;"$B"&amp;$W27),4,1)=" ")),INDIRECT("'YOUR PEOPLE'!"&amp;"$C"&amp;$W27)='DATA SUMMARY'!$A$78)</f>
        <v>0</v>
      </c>
      <c r="CM27" s="193" t="b">
        <f ca="1">AND(LEFT(INDIRECT("'YOUR PEOPLE'!"&amp;"$B"&amp;$W27),2)="HU",OR(LEN(INDIRECT("'YOUR PEOPLE'!"&amp;"$B"&amp;$W27))=6,AND(LEN(INDIRECT("'YOUR PEOPLE'!"&amp;"$B"&amp;$W27))=7,MID(INDIRECT("'YOUR PEOPLE'!"&amp;"$B"&amp;$W27),4,1)=" ")),INDIRECT("'YOUR PEOPLE'!"&amp;"$C"&amp;$W27)='DATA SUMMARY'!$A$79)</f>
        <v>0</v>
      </c>
      <c r="CN27" s="193" t="b">
        <f ca="1">AND(LEFT(INDIRECT("'ADDITIONAL CAPACITY'!"&amp;"$B"&amp;$W27),2)="HU",OR(LEN(INDIRECT("'ADDITIONAL CAPACITY'!"&amp;"$B"&amp;$W27))=6,AND(LEN(INDIRECT("'ADDITIONAL CAPACITY'!"&amp;"$B"&amp;$W27))=7,MID(INDIRECT("'ADDITIONAL CAPACITY'!"&amp;"$B"&amp;$W27),4,1)=" ")),INDIRECT("'ADDITIONAL CAPACITY'!"&amp;"$C"&amp;$W27)='DATA SUMMARY'!$A$101)</f>
        <v>0</v>
      </c>
      <c r="CO27" s="193" t="b">
        <f ca="1">AND(LEFT(INDIRECT("'ADDITIONAL CAPACITY'!"&amp;"$B"&amp;$W27),2)="HU",OR(LEN(INDIRECT("'ADDITIONAL CAPACITY'!"&amp;"$B"&amp;$W27))=6,AND(LEN(INDIRECT("'ADDITIONAL CAPACITY'!"&amp;"$B"&amp;$W27))=7,MID(INDIRECT("'ADDITIONAL CAPACITY'!"&amp;"$B"&amp;$W27),4,1)=" ")),INDIRECT("'ADDITIONAL CAPACITY'!"&amp;"$C"&amp;$W27)='DATA SUMMARY'!$A$102)</f>
        <v>0</v>
      </c>
      <c r="CP27" s="193" t="b">
        <f ca="1">AND(LEFT(INDIRECT("'ADDITIONAL CAPACITY'!"&amp;"$B"&amp;$W27),2)="HU",OR(LEN(INDIRECT("'ADDITIONAL CAPACITY'!"&amp;"$B"&amp;$W27))=6,AND(LEN(INDIRECT("'ADDITIONAL CAPACITY'!"&amp;"$B"&amp;$W27))=7,MID(INDIRECT("'ADDITIONAL CAPACITY'!"&amp;"$B"&amp;$W27),4,1)=" ")),INDIRECT("'ADDITIONAL CAPACITY'!"&amp;"$C"&amp;$W27)='DATA SUMMARY'!$A$103)</f>
        <v>0</v>
      </c>
      <c r="CQ27" s="193" t="b">
        <f ca="1">AND(LEFT(INDIRECT("'ADDITIONAL CAPACITY'!"&amp;"$B"&amp;$W27),2)="HU",OR(LEN(INDIRECT("'ADDITIONAL CAPACITY'!"&amp;"$B"&amp;$W27))=6,AND(LEN(INDIRECT("'ADDITIONAL CAPACITY'!"&amp;"$B"&amp;$W27))=7,MID(INDIRECT("'ADDITIONAL CAPACITY'!"&amp;"$B"&amp;$W27),4,1)=" ")),INDIRECT("'ADDITIONAL CAPACITY'!"&amp;"$C"&amp;$W27)='DATA SUMMARY'!$A$104)</f>
        <v>0</v>
      </c>
      <c r="CR27" s="193" t="b">
        <f ca="1">AND(LEFT(INDIRECT("'ADDITIONAL CAPACITY'!"&amp;"$B"&amp;$W27),2)="HU",OR(LEN(INDIRECT("'ADDITIONAL CAPACITY'!"&amp;"$B"&amp;$W27))=6,AND(LEN(INDIRECT("'ADDITIONAL CAPACITY'!"&amp;"$B"&amp;$W27))=7,MID(INDIRECT("'ADDITIONAL CAPACITY'!"&amp;"$B"&amp;$W27),4,1)=" ")),INDIRECT("'ADDITIONAL CAPACITY'!"&amp;"$C"&amp;$W27)='DATA SUMMARY'!$A$105)</f>
        <v>0</v>
      </c>
      <c r="CS27" s="193" t="b">
        <f ca="1">AND(LEFT(INDIRECT("'ADDITIONAL CAPACITY'!"&amp;"$B"&amp;$W27),2)="HU",OR(LEN(INDIRECT("'ADDITIONAL CAPACITY'!"&amp;"$B"&amp;$W27))=6,AND(LEN(INDIRECT("'ADDITIONAL CAPACITY'!"&amp;"$B"&amp;$W27))=7,MID(INDIRECT("'ADDITIONAL CAPACITY'!"&amp;"$B"&amp;$W27),4,1)=" ")),INDIRECT("'ADDITIONAL CAPACITY'!"&amp;"$C"&amp;$W27)='DATA SUMMARY'!$A$106)</f>
        <v>0</v>
      </c>
      <c r="CT27" s="193" t="b">
        <f ca="1">AND(LEFT(INDIRECT("'ADDITIONAL CAPACITY'!"&amp;"$B"&amp;$W27),2)="HU",OR(LEN(INDIRECT("'ADDITIONAL CAPACITY'!"&amp;"$B"&amp;$W27))=6,AND(LEN(INDIRECT("'ADDITIONAL CAPACITY'!"&amp;"$B"&amp;$W27))=7,MID(INDIRECT("'ADDITIONAL CAPACITY'!"&amp;"$B"&amp;$W27),4,1)=" ")),INDIRECT("'ADDITIONAL CAPACITY'!"&amp;"$C"&amp;$W27)='DATA SUMMARY'!$A$107)</f>
        <v>0</v>
      </c>
      <c r="CU27" s="193" t="b">
        <f ca="1">AND(LEFT(INDIRECT("'ADDITIONAL CAPACITY'!"&amp;"$B"&amp;$W27),2)="HU",OR(LEN(INDIRECT("'ADDITIONAL CAPACITY'!"&amp;"$B"&amp;$W27))=6,AND(LEN(INDIRECT("'ADDITIONAL CAPACITY'!"&amp;"$B"&amp;$W27))=7,MID(INDIRECT("'ADDITIONAL CAPACITY'!"&amp;"$B"&amp;$W27),4,1)=" ")),INDIRECT("'ADDITIONAL CAPACITY'!"&amp;"$C"&amp;$W27)='DATA SUMMARY'!$A$108)</f>
        <v>0</v>
      </c>
    </row>
    <row r="28" spans="1:99" x14ac:dyDescent="0.3">
      <c r="K28" s="12" t="s">
        <v>164</v>
      </c>
      <c r="M28" s="2" t="s">
        <v>191</v>
      </c>
      <c r="O28" s="13" t="s">
        <v>452</v>
      </c>
      <c r="Q28" s="13" t="s">
        <v>453</v>
      </c>
      <c r="V28" s="2">
        <v>30</v>
      </c>
      <c r="W28" s="2">
        <v>31</v>
      </c>
      <c r="X28" s="2">
        <v>33</v>
      </c>
      <c r="Y28" s="2">
        <v>44</v>
      </c>
      <c r="Z28" s="193" t="b">
        <f t="shared" ca="1" si="0"/>
        <v>0</v>
      </c>
      <c r="AA28" s="193" t="b">
        <f t="shared" ca="1" si="1"/>
        <v>0</v>
      </c>
      <c r="AB28" s="193" t="b">
        <f t="shared" ca="1" si="2"/>
        <v>0</v>
      </c>
      <c r="AC28" s="193" t="b">
        <f t="shared" ca="1" si="3"/>
        <v>0</v>
      </c>
      <c r="AD28" s="193" t="b">
        <f t="shared" ca="1" si="4"/>
        <v>0</v>
      </c>
      <c r="AE28" s="193" t="b">
        <f t="shared" ca="1" si="5"/>
        <v>0</v>
      </c>
      <c r="AF28" s="193" t="b">
        <f t="shared" ca="1" si="6"/>
        <v>0</v>
      </c>
      <c r="AG28" s="193" t="b">
        <f t="shared" ca="1" si="7"/>
        <v>0</v>
      </c>
      <c r="AH28" s="193" t="b">
        <f t="shared" ca="1" si="8"/>
        <v>0</v>
      </c>
      <c r="AI28" s="193" t="b">
        <f t="shared" ca="1" si="9"/>
        <v>0</v>
      </c>
      <c r="AJ28" s="193" t="b">
        <f t="shared" ca="1" si="10"/>
        <v>0</v>
      </c>
      <c r="AK28" s="193" t="b">
        <f t="shared" ca="1" si="11"/>
        <v>0</v>
      </c>
      <c r="AL28" s="193" t="b">
        <f t="shared" ca="1" si="12"/>
        <v>0</v>
      </c>
      <c r="AM28" s="193" t="b">
        <f t="shared" ca="1" si="13"/>
        <v>0</v>
      </c>
      <c r="AN28" s="193" t="b">
        <f t="shared" ca="1" si="14"/>
        <v>0</v>
      </c>
      <c r="AO28" s="193" t="b">
        <f t="shared" ca="1" si="15"/>
        <v>0</v>
      </c>
      <c r="AP28" s="193" t="b">
        <f t="shared" ca="1" si="16"/>
        <v>0</v>
      </c>
      <c r="AQ28" s="193" t="b">
        <f t="shared" ca="1" si="17"/>
        <v>0</v>
      </c>
      <c r="AR28" s="193" t="b">
        <f t="shared" ca="1" si="18"/>
        <v>0</v>
      </c>
      <c r="AS28" s="193" t="b">
        <f t="shared" ca="1" si="19"/>
        <v>0</v>
      </c>
      <c r="AT28" s="193" t="b">
        <f t="shared" ca="1" si="20"/>
        <v>0</v>
      </c>
      <c r="AU28" s="193" t="b">
        <f t="shared" ca="1" si="21"/>
        <v>0</v>
      </c>
      <c r="AV28" s="193" t="b">
        <f t="shared" ca="1" si="22"/>
        <v>0</v>
      </c>
      <c r="AW28" s="193" t="b">
        <f t="shared" ca="1" si="23"/>
        <v>0</v>
      </c>
      <c r="AX28" s="193" t="b">
        <f t="shared" ca="1" si="24"/>
        <v>0</v>
      </c>
      <c r="AY28" s="193" t="b">
        <f t="shared" ca="1" si="25"/>
        <v>0</v>
      </c>
      <c r="AZ28" s="193" t="b">
        <f t="shared" ca="1" si="26"/>
        <v>0</v>
      </c>
      <c r="BA28" s="193" t="b">
        <f t="shared" ca="1" si="27"/>
        <v>0</v>
      </c>
      <c r="BB28" s="193" t="b">
        <f t="shared" ca="1" si="28"/>
        <v>0</v>
      </c>
      <c r="BC28" s="193" t="b">
        <f t="shared" ca="1" si="29"/>
        <v>0</v>
      </c>
      <c r="BD28" s="193" t="b">
        <f t="shared" ca="1" si="30"/>
        <v>0</v>
      </c>
      <c r="BE28" s="193" t="b">
        <f t="shared" ca="1" si="31"/>
        <v>0</v>
      </c>
      <c r="BF28" s="193" t="b">
        <f t="shared" ca="1" si="32"/>
        <v>0</v>
      </c>
      <c r="BG28" s="193" t="b">
        <f t="shared" ca="1" si="33"/>
        <v>0</v>
      </c>
      <c r="BH28" s="193" t="b">
        <f t="shared" ca="1" si="34"/>
        <v>0</v>
      </c>
      <c r="BI28" s="193" t="b">
        <f t="shared" ca="1" si="35"/>
        <v>0</v>
      </c>
      <c r="BJ28" s="193" t="b">
        <f t="shared" ca="1" si="36"/>
        <v>0</v>
      </c>
      <c r="BK28" s="193" t="b">
        <f t="shared" ca="1" si="37"/>
        <v>0</v>
      </c>
      <c r="BL28" s="193" t="b">
        <f t="shared" ca="1" si="38"/>
        <v>0</v>
      </c>
      <c r="BM28" s="193" t="b">
        <f t="shared" ca="1" si="39"/>
        <v>0</v>
      </c>
      <c r="BN28" s="193" t="b">
        <f t="shared" ca="1" si="40"/>
        <v>0</v>
      </c>
      <c r="BO28" s="193" t="b">
        <f t="shared" ca="1" si="41"/>
        <v>0</v>
      </c>
      <c r="BP28" s="193" t="b">
        <f t="shared" ca="1" si="42"/>
        <v>0</v>
      </c>
      <c r="BQ28" s="193" t="b">
        <f t="shared" ca="1" si="43"/>
        <v>0</v>
      </c>
      <c r="BR28" s="193" t="b">
        <f t="shared" ca="1" si="44"/>
        <v>0</v>
      </c>
      <c r="BS28" s="193" t="b">
        <f t="shared" ca="1" si="45"/>
        <v>0</v>
      </c>
      <c r="BT28" s="193" t="b">
        <f t="shared" ca="1" si="46"/>
        <v>0</v>
      </c>
      <c r="BU28" s="193" t="b">
        <f t="shared" ca="1" si="47"/>
        <v>0</v>
      </c>
      <c r="BV28" s="193" t="b">
        <f t="shared" ca="1" si="48"/>
        <v>0</v>
      </c>
      <c r="BW28" s="193" t="b">
        <f ca="1">AND(LEFT(INDIRECT("'YOUR PEOPLE'!"&amp;"$B"&amp;$W28),2)="HU",OR(LEN(INDIRECT("'YOUR PEOPLE'!"&amp;"$B"&amp;$W28))=6,AND(LEN(INDIRECT("'YOUR PEOPLE'!"&amp;"$B"&amp;$W28))=7,MID(INDIRECT("'YOUR PEOPLE'!"&amp;"$B"&amp;$W28),4,1)=" ")),INDIRECT("'YOUR PEOPLE'!"&amp;"$C"&amp;$W28)='DATA SUMMARY'!$A$63)</f>
        <v>0</v>
      </c>
      <c r="BX28" s="193" t="b">
        <f ca="1">AND(LEFT(INDIRECT("'YOUR PEOPLE'!"&amp;"$B"&amp;$W28),2)="HU",OR(LEN(INDIRECT("'YOUR PEOPLE'!"&amp;"$B"&amp;$W28))=6,AND(LEN(INDIRECT("'YOUR PEOPLE'!"&amp;"$B"&amp;$W28))=7,MID(INDIRECT("'YOUR PEOPLE'!"&amp;"$B"&amp;$W28),4,1)=" ")),INDIRECT("'YOUR PEOPLE'!"&amp;"$C"&amp;$W28)='DATA SUMMARY'!$A$64)</f>
        <v>0</v>
      </c>
      <c r="BY28" s="193" t="b">
        <f ca="1">AND(LEFT(INDIRECT("'YOUR PEOPLE'!"&amp;"$B"&amp;$W28),2)="HU",OR(LEN(INDIRECT("'YOUR PEOPLE'!"&amp;"$B"&amp;$W28))=6,AND(LEN(INDIRECT("'YOUR PEOPLE'!"&amp;"$B"&amp;$W28))=7,MID(INDIRECT("'YOUR PEOPLE'!"&amp;"$B"&amp;$W28),4,1)=" ")),INDIRECT("'YOUR PEOPLE'!"&amp;"$C"&amp;$W28)='DATA SUMMARY'!$A$65)</f>
        <v>0</v>
      </c>
      <c r="BZ28" s="193" t="b">
        <f ca="1">AND(LEFT(INDIRECT("'YOUR PEOPLE'!"&amp;"$B"&amp;$W28),2)="HU",OR(LEN(INDIRECT("'YOUR PEOPLE'!"&amp;"$B"&amp;$W28))=6,AND(LEN(INDIRECT("'YOUR PEOPLE'!"&amp;"$B"&amp;$W28))=7,MID(INDIRECT("'YOUR PEOPLE'!"&amp;"$B"&amp;$W28),4,1)=" ")),INDIRECT("'YOUR PEOPLE'!"&amp;"$C"&amp;$W28)='DATA SUMMARY'!$A$66)</f>
        <v>0</v>
      </c>
      <c r="CA28" s="193" t="b">
        <f ca="1">AND(LEFT(INDIRECT("'YOUR PEOPLE'!"&amp;"$B"&amp;$W28),2)="HU",OR(LEN(INDIRECT("'YOUR PEOPLE'!"&amp;"$B"&amp;$W28))=6,AND(LEN(INDIRECT("'YOUR PEOPLE'!"&amp;"$B"&amp;$W28))=7,MID(INDIRECT("'YOUR PEOPLE'!"&amp;"$B"&amp;$W28),4,1)=" ")),INDIRECT("'YOUR PEOPLE'!"&amp;"$C"&amp;$W28)='DATA SUMMARY'!$A$67)</f>
        <v>0</v>
      </c>
      <c r="CB28" s="193" t="b">
        <f ca="1">AND(LEFT(INDIRECT("'YOUR PEOPLE'!"&amp;"$B"&amp;$W28),2)="HU",OR(LEN(INDIRECT("'YOUR PEOPLE'!"&amp;"$B"&amp;$W28))=6,AND(LEN(INDIRECT("'YOUR PEOPLE'!"&amp;"$B"&amp;$W28))=7,MID(INDIRECT("'YOUR PEOPLE'!"&amp;"$B"&amp;$W28),4,1)=" ")),INDIRECT("'YOUR PEOPLE'!"&amp;"$C"&amp;$W28)='DATA SUMMARY'!$A$68)</f>
        <v>0</v>
      </c>
      <c r="CC28" s="193" t="b">
        <f ca="1">AND(LEFT(INDIRECT("'YOUR PEOPLE'!"&amp;"$B"&amp;$W28),2)="HU",OR(LEN(INDIRECT("'YOUR PEOPLE'!"&amp;"$B"&amp;$W28))=6,AND(LEN(INDIRECT("'YOUR PEOPLE'!"&amp;"$B"&amp;$W28))=7,MID(INDIRECT("'YOUR PEOPLE'!"&amp;"$B"&amp;$W28),4,1)=" ")),INDIRECT("'YOUR PEOPLE'!"&amp;"$C"&amp;$W28)='DATA SUMMARY'!$A$69)</f>
        <v>0</v>
      </c>
      <c r="CD28" s="193" t="b">
        <f ca="1">AND(LEFT(INDIRECT("'YOUR PEOPLE'!"&amp;"$B"&amp;$W28),2)="HU",OR(LEN(INDIRECT("'YOUR PEOPLE'!"&amp;"$B"&amp;$W28))=6,AND(LEN(INDIRECT("'YOUR PEOPLE'!"&amp;"$B"&amp;$W28))=7,MID(INDIRECT("'YOUR PEOPLE'!"&amp;"$B"&amp;$W28),4,1)=" ")),INDIRECT("'YOUR PEOPLE'!"&amp;"$C"&amp;$W28)='DATA SUMMARY'!$A$70)</f>
        <v>0</v>
      </c>
      <c r="CE28" s="193" t="b">
        <f ca="1">AND(LEFT(INDIRECT("'YOUR PEOPLE'!"&amp;"$B"&amp;$W28),2)="HU",OR(LEN(INDIRECT("'YOUR PEOPLE'!"&amp;"$B"&amp;$W28))=6,AND(LEN(INDIRECT("'YOUR PEOPLE'!"&amp;"$B"&amp;$W28))=7,MID(INDIRECT("'YOUR PEOPLE'!"&amp;"$B"&amp;$W28),4,1)=" ")),INDIRECT("'YOUR PEOPLE'!"&amp;"$C"&amp;$W28)='DATA SUMMARY'!$A$71)</f>
        <v>0</v>
      </c>
      <c r="CF28" s="193" t="b">
        <f ca="1">AND(LEFT(INDIRECT("'YOUR PEOPLE'!"&amp;"$B"&amp;$W28),2)="HU",OR(LEN(INDIRECT("'YOUR PEOPLE'!"&amp;"$B"&amp;$W28))=6,AND(LEN(INDIRECT("'YOUR PEOPLE'!"&amp;"$B"&amp;$W28))=7,MID(INDIRECT("'YOUR PEOPLE'!"&amp;"$B"&amp;$W28),4,1)=" ")),INDIRECT("'YOUR PEOPLE'!"&amp;"$C"&amp;$W28)='DATA SUMMARY'!$A$72)</f>
        <v>0</v>
      </c>
      <c r="CG28" s="193" t="b">
        <f ca="1">AND(LEFT(INDIRECT("'YOUR PEOPLE'!"&amp;"$B"&amp;$W28),2)="HU",OR(LEN(INDIRECT("'YOUR PEOPLE'!"&amp;"$B"&amp;$W28))=6,AND(LEN(INDIRECT("'YOUR PEOPLE'!"&amp;"$B"&amp;$W28))=7,MID(INDIRECT("'YOUR PEOPLE'!"&amp;"$B"&amp;$W28),4,1)=" ")),INDIRECT("'YOUR PEOPLE'!"&amp;"$C"&amp;$W28)='DATA SUMMARY'!$A$73)</f>
        <v>0</v>
      </c>
      <c r="CH28" s="193" t="b">
        <f ca="1">AND(LEFT(INDIRECT("'YOUR PEOPLE'!"&amp;"$B"&amp;$W28),2)="HU",OR(LEN(INDIRECT("'YOUR PEOPLE'!"&amp;"$B"&amp;$W28))=6,AND(LEN(INDIRECT("'YOUR PEOPLE'!"&amp;"$B"&amp;$W28))=7,MID(INDIRECT("'YOUR PEOPLE'!"&amp;"$B"&amp;$W28),4,1)=" ")),INDIRECT("'YOUR PEOPLE'!"&amp;"$C"&amp;$W28)='DATA SUMMARY'!$A$74)</f>
        <v>0</v>
      </c>
      <c r="CI28" s="193" t="b">
        <f ca="1">AND(LEFT(INDIRECT("'YOUR PEOPLE'!"&amp;"$B"&amp;$W28),2)="HU",OR(LEN(INDIRECT("'YOUR PEOPLE'!"&amp;"$B"&amp;$W28))=6,AND(LEN(INDIRECT("'YOUR PEOPLE'!"&amp;"$B"&amp;$W28))=7,MID(INDIRECT("'YOUR PEOPLE'!"&amp;"$B"&amp;$W28),4,1)=" ")),INDIRECT("'YOUR PEOPLE'!"&amp;"$C"&amp;$W28)='DATA SUMMARY'!$A$75)</f>
        <v>0</v>
      </c>
      <c r="CJ28" s="193" t="b">
        <f ca="1">AND(LEFT(INDIRECT("'YOUR PEOPLE'!"&amp;"$B"&amp;$W28),2)="HU",OR(LEN(INDIRECT("'YOUR PEOPLE'!"&amp;"$B"&amp;$W28))=6,AND(LEN(INDIRECT("'YOUR PEOPLE'!"&amp;"$B"&amp;$W28))=7,MID(INDIRECT("'YOUR PEOPLE'!"&amp;"$B"&amp;$W28),4,1)=" ")),INDIRECT("'YOUR PEOPLE'!"&amp;"$C"&amp;$W28)='DATA SUMMARY'!$A$76)</f>
        <v>0</v>
      </c>
      <c r="CK28" s="193" t="b">
        <f ca="1">AND(LEFT(INDIRECT("'YOUR PEOPLE'!"&amp;"$B"&amp;$W28),2)="HU",OR(LEN(INDIRECT("'YOUR PEOPLE'!"&amp;"$B"&amp;$W28))=6,AND(LEN(INDIRECT("'YOUR PEOPLE'!"&amp;"$B"&amp;$W28))=7,MID(INDIRECT("'YOUR PEOPLE'!"&amp;"$B"&amp;$W28),4,1)=" ")),INDIRECT("'YOUR PEOPLE'!"&amp;"$C"&amp;$W28)='DATA SUMMARY'!$A$77)</f>
        <v>0</v>
      </c>
      <c r="CL28" s="193" t="b">
        <f ca="1">AND(LEFT(INDIRECT("'YOUR PEOPLE'!"&amp;"$B"&amp;$W28),2)="HU",OR(LEN(INDIRECT("'YOUR PEOPLE'!"&amp;"$B"&amp;$W28))=6,AND(LEN(INDIRECT("'YOUR PEOPLE'!"&amp;"$B"&amp;$W28))=7,MID(INDIRECT("'YOUR PEOPLE'!"&amp;"$B"&amp;$W28),4,1)=" ")),INDIRECT("'YOUR PEOPLE'!"&amp;"$C"&amp;$W28)='DATA SUMMARY'!$A$78)</f>
        <v>0</v>
      </c>
      <c r="CM28" s="193" t="b">
        <f ca="1">AND(LEFT(INDIRECT("'YOUR PEOPLE'!"&amp;"$B"&amp;$W28),2)="HU",OR(LEN(INDIRECT("'YOUR PEOPLE'!"&amp;"$B"&amp;$W28))=6,AND(LEN(INDIRECT("'YOUR PEOPLE'!"&amp;"$B"&amp;$W28))=7,MID(INDIRECT("'YOUR PEOPLE'!"&amp;"$B"&amp;$W28),4,1)=" ")),INDIRECT("'YOUR PEOPLE'!"&amp;"$C"&amp;$W28)='DATA SUMMARY'!$A$79)</f>
        <v>0</v>
      </c>
      <c r="CN28" s="193" t="b">
        <f ca="1">AND(LEFT(INDIRECT("'ADDITIONAL CAPACITY'!"&amp;"$B"&amp;$W28),2)="HU",OR(LEN(INDIRECT("'ADDITIONAL CAPACITY'!"&amp;"$B"&amp;$W28))=6,AND(LEN(INDIRECT("'ADDITIONAL CAPACITY'!"&amp;"$B"&amp;$W28))=7,MID(INDIRECT("'ADDITIONAL CAPACITY'!"&amp;"$B"&amp;$W28),4,1)=" ")),INDIRECT("'ADDITIONAL CAPACITY'!"&amp;"$C"&amp;$W28)='DATA SUMMARY'!$A$101)</f>
        <v>0</v>
      </c>
      <c r="CO28" s="193" t="b">
        <f ca="1">AND(LEFT(INDIRECT("'ADDITIONAL CAPACITY'!"&amp;"$B"&amp;$W28),2)="HU",OR(LEN(INDIRECT("'ADDITIONAL CAPACITY'!"&amp;"$B"&amp;$W28))=6,AND(LEN(INDIRECT("'ADDITIONAL CAPACITY'!"&amp;"$B"&amp;$W28))=7,MID(INDIRECT("'ADDITIONAL CAPACITY'!"&amp;"$B"&amp;$W28),4,1)=" ")),INDIRECT("'ADDITIONAL CAPACITY'!"&amp;"$C"&amp;$W28)='DATA SUMMARY'!$A$102)</f>
        <v>0</v>
      </c>
      <c r="CP28" s="193" t="b">
        <f ca="1">AND(LEFT(INDIRECT("'ADDITIONAL CAPACITY'!"&amp;"$B"&amp;$W28),2)="HU",OR(LEN(INDIRECT("'ADDITIONAL CAPACITY'!"&amp;"$B"&amp;$W28))=6,AND(LEN(INDIRECT("'ADDITIONAL CAPACITY'!"&amp;"$B"&amp;$W28))=7,MID(INDIRECT("'ADDITIONAL CAPACITY'!"&amp;"$B"&amp;$W28),4,1)=" ")),INDIRECT("'ADDITIONAL CAPACITY'!"&amp;"$C"&amp;$W28)='DATA SUMMARY'!$A$103)</f>
        <v>0</v>
      </c>
      <c r="CQ28" s="193" t="b">
        <f ca="1">AND(LEFT(INDIRECT("'ADDITIONAL CAPACITY'!"&amp;"$B"&amp;$W28),2)="HU",OR(LEN(INDIRECT("'ADDITIONAL CAPACITY'!"&amp;"$B"&amp;$W28))=6,AND(LEN(INDIRECT("'ADDITIONAL CAPACITY'!"&amp;"$B"&amp;$W28))=7,MID(INDIRECT("'ADDITIONAL CAPACITY'!"&amp;"$B"&amp;$W28),4,1)=" ")),INDIRECT("'ADDITIONAL CAPACITY'!"&amp;"$C"&amp;$W28)='DATA SUMMARY'!$A$104)</f>
        <v>0</v>
      </c>
      <c r="CR28" s="193" t="b">
        <f ca="1">AND(LEFT(INDIRECT("'ADDITIONAL CAPACITY'!"&amp;"$B"&amp;$W28),2)="HU",OR(LEN(INDIRECT("'ADDITIONAL CAPACITY'!"&amp;"$B"&amp;$W28))=6,AND(LEN(INDIRECT("'ADDITIONAL CAPACITY'!"&amp;"$B"&amp;$W28))=7,MID(INDIRECT("'ADDITIONAL CAPACITY'!"&amp;"$B"&amp;$W28),4,1)=" ")),INDIRECT("'ADDITIONAL CAPACITY'!"&amp;"$C"&amp;$W28)='DATA SUMMARY'!$A$105)</f>
        <v>0</v>
      </c>
      <c r="CS28" s="193" t="b">
        <f ca="1">AND(LEFT(INDIRECT("'ADDITIONAL CAPACITY'!"&amp;"$B"&amp;$W28),2)="HU",OR(LEN(INDIRECT("'ADDITIONAL CAPACITY'!"&amp;"$B"&amp;$W28))=6,AND(LEN(INDIRECT("'ADDITIONAL CAPACITY'!"&amp;"$B"&amp;$W28))=7,MID(INDIRECT("'ADDITIONAL CAPACITY'!"&amp;"$B"&amp;$W28),4,1)=" ")),INDIRECT("'ADDITIONAL CAPACITY'!"&amp;"$C"&amp;$W28)='DATA SUMMARY'!$A$106)</f>
        <v>0</v>
      </c>
      <c r="CT28" s="193" t="b">
        <f ca="1">AND(LEFT(INDIRECT("'ADDITIONAL CAPACITY'!"&amp;"$B"&amp;$W28),2)="HU",OR(LEN(INDIRECT("'ADDITIONAL CAPACITY'!"&amp;"$B"&amp;$W28))=6,AND(LEN(INDIRECT("'ADDITIONAL CAPACITY'!"&amp;"$B"&amp;$W28))=7,MID(INDIRECT("'ADDITIONAL CAPACITY'!"&amp;"$B"&amp;$W28),4,1)=" ")),INDIRECT("'ADDITIONAL CAPACITY'!"&amp;"$C"&amp;$W28)='DATA SUMMARY'!$A$107)</f>
        <v>0</v>
      </c>
      <c r="CU28" s="193" t="b">
        <f ca="1">AND(LEFT(INDIRECT("'ADDITIONAL CAPACITY'!"&amp;"$B"&amp;$W28),2)="HU",OR(LEN(INDIRECT("'ADDITIONAL CAPACITY'!"&amp;"$B"&amp;$W28))=6,AND(LEN(INDIRECT("'ADDITIONAL CAPACITY'!"&amp;"$B"&amp;$W28))=7,MID(INDIRECT("'ADDITIONAL CAPACITY'!"&amp;"$B"&amp;$W28),4,1)=" ")),INDIRECT("'ADDITIONAL CAPACITY'!"&amp;"$C"&amp;$W28)='DATA SUMMARY'!$A$108)</f>
        <v>0</v>
      </c>
    </row>
    <row r="29" spans="1:99" x14ac:dyDescent="0.3">
      <c r="K29" s="12" t="s">
        <v>167</v>
      </c>
      <c r="O29" s="2" t="s">
        <v>197</v>
      </c>
      <c r="Q29" s="2" t="s">
        <v>197</v>
      </c>
      <c r="V29" s="2">
        <v>31</v>
      </c>
      <c r="W29" s="2">
        <v>32</v>
      </c>
      <c r="X29" s="2">
        <v>34</v>
      </c>
      <c r="Y29" s="2">
        <v>45</v>
      </c>
      <c r="Z29" s="193" t="b">
        <f t="shared" ca="1" si="0"/>
        <v>0</v>
      </c>
      <c r="AA29" s="193" t="b">
        <f t="shared" ca="1" si="1"/>
        <v>0</v>
      </c>
      <c r="AB29" s="193" t="b">
        <f t="shared" ca="1" si="2"/>
        <v>0</v>
      </c>
      <c r="AC29" s="193" t="b">
        <f t="shared" ca="1" si="3"/>
        <v>0</v>
      </c>
      <c r="AD29" s="193" t="b">
        <f t="shared" ca="1" si="4"/>
        <v>0</v>
      </c>
      <c r="AE29" s="193" t="b">
        <f t="shared" ca="1" si="5"/>
        <v>0</v>
      </c>
      <c r="AF29" s="193" t="b">
        <f t="shared" ca="1" si="6"/>
        <v>0</v>
      </c>
      <c r="AG29" s="193" t="b">
        <f t="shared" ca="1" si="7"/>
        <v>0</v>
      </c>
      <c r="AH29" s="193" t="b">
        <f t="shared" ca="1" si="8"/>
        <v>0</v>
      </c>
      <c r="AI29" s="193" t="b">
        <f t="shared" ca="1" si="9"/>
        <v>0</v>
      </c>
      <c r="AJ29" s="193" t="b">
        <f t="shared" ca="1" si="10"/>
        <v>0</v>
      </c>
      <c r="AK29" s="193" t="b">
        <f t="shared" ca="1" si="11"/>
        <v>0</v>
      </c>
      <c r="AL29" s="193" t="b">
        <f t="shared" ca="1" si="12"/>
        <v>0</v>
      </c>
      <c r="AM29" s="193" t="b">
        <f t="shared" ca="1" si="13"/>
        <v>0</v>
      </c>
      <c r="AN29" s="193" t="b">
        <f t="shared" ca="1" si="14"/>
        <v>0</v>
      </c>
      <c r="AO29" s="193" t="b">
        <f t="shared" ca="1" si="15"/>
        <v>0</v>
      </c>
      <c r="AP29" s="193" t="b">
        <f t="shared" ca="1" si="16"/>
        <v>0</v>
      </c>
      <c r="AQ29" s="193" t="b">
        <f t="shared" ca="1" si="17"/>
        <v>0</v>
      </c>
      <c r="AR29" s="193" t="b">
        <f t="shared" ca="1" si="18"/>
        <v>0</v>
      </c>
      <c r="AS29" s="193" t="b">
        <f t="shared" ca="1" si="19"/>
        <v>0</v>
      </c>
      <c r="AT29" s="193" t="b">
        <f t="shared" ca="1" si="20"/>
        <v>0</v>
      </c>
      <c r="AU29" s="193" t="b">
        <f t="shared" ca="1" si="21"/>
        <v>0</v>
      </c>
      <c r="AV29" s="193" t="b">
        <f t="shared" ca="1" si="22"/>
        <v>0</v>
      </c>
      <c r="AW29" s="193" t="b">
        <f t="shared" ca="1" si="23"/>
        <v>0</v>
      </c>
      <c r="AX29" s="193" t="b">
        <f t="shared" ca="1" si="24"/>
        <v>0</v>
      </c>
      <c r="AY29" s="193" t="b">
        <f t="shared" ca="1" si="25"/>
        <v>0</v>
      </c>
      <c r="AZ29" s="193" t="b">
        <f t="shared" ca="1" si="26"/>
        <v>0</v>
      </c>
      <c r="BA29" s="193" t="b">
        <f t="shared" ca="1" si="27"/>
        <v>0</v>
      </c>
      <c r="BB29" s="193" t="b">
        <f t="shared" ca="1" si="28"/>
        <v>0</v>
      </c>
      <c r="BC29" s="193" t="b">
        <f t="shared" ca="1" si="29"/>
        <v>0</v>
      </c>
      <c r="BD29" s="193" t="b">
        <f t="shared" ca="1" si="30"/>
        <v>0</v>
      </c>
      <c r="BE29" s="193" t="b">
        <f t="shared" ca="1" si="31"/>
        <v>0</v>
      </c>
      <c r="BF29" s="193" t="b">
        <f t="shared" ca="1" si="32"/>
        <v>0</v>
      </c>
      <c r="BG29" s="193" t="b">
        <f t="shared" ca="1" si="33"/>
        <v>0</v>
      </c>
      <c r="BH29" s="193" t="b">
        <f t="shared" ca="1" si="34"/>
        <v>0</v>
      </c>
      <c r="BI29" s="193" t="b">
        <f t="shared" ca="1" si="35"/>
        <v>0</v>
      </c>
      <c r="BJ29" s="193" t="b">
        <f t="shared" ca="1" si="36"/>
        <v>0</v>
      </c>
      <c r="BK29" s="193" t="b">
        <f t="shared" ca="1" si="37"/>
        <v>0</v>
      </c>
      <c r="BL29" s="193" t="b">
        <f t="shared" ca="1" si="38"/>
        <v>0</v>
      </c>
      <c r="BM29" s="193" t="b">
        <f t="shared" ca="1" si="39"/>
        <v>0</v>
      </c>
      <c r="BN29" s="193" t="b">
        <f t="shared" ca="1" si="40"/>
        <v>0</v>
      </c>
      <c r="BO29" s="193" t="b">
        <f t="shared" ca="1" si="41"/>
        <v>0</v>
      </c>
      <c r="BP29" s="193" t="b">
        <f t="shared" ca="1" si="42"/>
        <v>0</v>
      </c>
      <c r="BQ29" s="193" t="b">
        <f t="shared" ca="1" si="43"/>
        <v>0</v>
      </c>
      <c r="BR29" s="193" t="b">
        <f t="shared" ca="1" si="44"/>
        <v>0</v>
      </c>
      <c r="BS29" s="193" t="b">
        <f t="shared" ca="1" si="45"/>
        <v>0</v>
      </c>
      <c r="BT29" s="193" t="b">
        <f t="shared" ca="1" si="46"/>
        <v>0</v>
      </c>
      <c r="BU29" s="193" t="b">
        <f t="shared" ca="1" si="47"/>
        <v>0</v>
      </c>
      <c r="BV29" s="193" t="b">
        <f t="shared" ca="1" si="48"/>
        <v>0</v>
      </c>
      <c r="BW29" s="193" t="b">
        <f ca="1">AND(LEFT(INDIRECT("'YOUR PEOPLE'!"&amp;"$B"&amp;$W29),2)="HU",OR(LEN(INDIRECT("'YOUR PEOPLE'!"&amp;"$B"&amp;$W29))=6,AND(LEN(INDIRECT("'YOUR PEOPLE'!"&amp;"$B"&amp;$W29))=7,MID(INDIRECT("'YOUR PEOPLE'!"&amp;"$B"&amp;$W29),4,1)=" ")),INDIRECT("'YOUR PEOPLE'!"&amp;"$C"&amp;$W29)='DATA SUMMARY'!$A$63)</f>
        <v>0</v>
      </c>
      <c r="BX29" s="193" t="b">
        <f ca="1">AND(LEFT(INDIRECT("'YOUR PEOPLE'!"&amp;"$B"&amp;$W29),2)="HU",OR(LEN(INDIRECT("'YOUR PEOPLE'!"&amp;"$B"&amp;$W29))=6,AND(LEN(INDIRECT("'YOUR PEOPLE'!"&amp;"$B"&amp;$W29))=7,MID(INDIRECT("'YOUR PEOPLE'!"&amp;"$B"&amp;$W29),4,1)=" ")),INDIRECT("'YOUR PEOPLE'!"&amp;"$C"&amp;$W29)='DATA SUMMARY'!$A$64)</f>
        <v>0</v>
      </c>
      <c r="BY29" s="193" t="b">
        <f ca="1">AND(LEFT(INDIRECT("'YOUR PEOPLE'!"&amp;"$B"&amp;$W29),2)="HU",OR(LEN(INDIRECT("'YOUR PEOPLE'!"&amp;"$B"&amp;$W29))=6,AND(LEN(INDIRECT("'YOUR PEOPLE'!"&amp;"$B"&amp;$W29))=7,MID(INDIRECT("'YOUR PEOPLE'!"&amp;"$B"&amp;$W29),4,1)=" ")),INDIRECT("'YOUR PEOPLE'!"&amp;"$C"&amp;$W29)='DATA SUMMARY'!$A$65)</f>
        <v>0</v>
      </c>
      <c r="BZ29" s="193" t="b">
        <f ca="1">AND(LEFT(INDIRECT("'YOUR PEOPLE'!"&amp;"$B"&amp;$W29),2)="HU",OR(LEN(INDIRECT("'YOUR PEOPLE'!"&amp;"$B"&amp;$W29))=6,AND(LEN(INDIRECT("'YOUR PEOPLE'!"&amp;"$B"&amp;$W29))=7,MID(INDIRECT("'YOUR PEOPLE'!"&amp;"$B"&amp;$W29),4,1)=" ")),INDIRECT("'YOUR PEOPLE'!"&amp;"$C"&amp;$W29)='DATA SUMMARY'!$A$66)</f>
        <v>0</v>
      </c>
      <c r="CA29" s="193" t="b">
        <f ca="1">AND(LEFT(INDIRECT("'YOUR PEOPLE'!"&amp;"$B"&amp;$W29),2)="HU",OR(LEN(INDIRECT("'YOUR PEOPLE'!"&amp;"$B"&amp;$W29))=6,AND(LEN(INDIRECT("'YOUR PEOPLE'!"&amp;"$B"&amp;$W29))=7,MID(INDIRECT("'YOUR PEOPLE'!"&amp;"$B"&amp;$W29),4,1)=" ")),INDIRECT("'YOUR PEOPLE'!"&amp;"$C"&amp;$W29)='DATA SUMMARY'!$A$67)</f>
        <v>0</v>
      </c>
      <c r="CB29" s="193" t="b">
        <f ca="1">AND(LEFT(INDIRECT("'YOUR PEOPLE'!"&amp;"$B"&amp;$W29),2)="HU",OR(LEN(INDIRECT("'YOUR PEOPLE'!"&amp;"$B"&amp;$W29))=6,AND(LEN(INDIRECT("'YOUR PEOPLE'!"&amp;"$B"&amp;$W29))=7,MID(INDIRECT("'YOUR PEOPLE'!"&amp;"$B"&amp;$W29),4,1)=" ")),INDIRECT("'YOUR PEOPLE'!"&amp;"$C"&amp;$W29)='DATA SUMMARY'!$A$68)</f>
        <v>0</v>
      </c>
      <c r="CC29" s="193" t="b">
        <f ca="1">AND(LEFT(INDIRECT("'YOUR PEOPLE'!"&amp;"$B"&amp;$W29),2)="HU",OR(LEN(INDIRECT("'YOUR PEOPLE'!"&amp;"$B"&amp;$W29))=6,AND(LEN(INDIRECT("'YOUR PEOPLE'!"&amp;"$B"&amp;$W29))=7,MID(INDIRECT("'YOUR PEOPLE'!"&amp;"$B"&amp;$W29),4,1)=" ")),INDIRECT("'YOUR PEOPLE'!"&amp;"$C"&amp;$W29)='DATA SUMMARY'!$A$69)</f>
        <v>0</v>
      </c>
      <c r="CD29" s="193" t="b">
        <f ca="1">AND(LEFT(INDIRECT("'YOUR PEOPLE'!"&amp;"$B"&amp;$W29),2)="HU",OR(LEN(INDIRECT("'YOUR PEOPLE'!"&amp;"$B"&amp;$W29))=6,AND(LEN(INDIRECT("'YOUR PEOPLE'!"&amp;"$B"&amp;$W29))=7,MID(INDIRECT("'YOUR PEOPLE'!"&amp;"$B"&amp;$W29),4,1)=" ")),INDIRECT("'YOUR PEOPLE'!"&amp;"$C"&amp;$W29)='DATA SUMMARY'!$A$70)</f>
        <v>0</v>
      </c>
      <c r="CE29" s="193" t="b">
        <f ca="1">AND(LEFT(INDIRECT("'YOUR PEOPLE'!"&amp;"$B"&amp;$W29),2)="HU",OR(LEN(INDIRECT("'YOUR PEOPLE'!"&amp;"$B"&amp;$W29))=6,AND(LEN(INDIRECT("'YOUR PEOPLE'!"&amp;"$B"&amp;$W29))=7,MID(INDIRECT("'YOUR PEOPLE'!"&amp;"$B"&amp;$W29),4,1)=" ")),INDIRECT("'YOUR PEOPLE'!"&amp;"$C"&amp;$W29)='DATA SUMMARY'!$A$71)</f>
        <v>0</v>
      </c>
      <c r="CF29" s="193" t="b">
        <f ca="1">AND(LEFT(INDIRECT("'YOUR PEOPLE'!"&amp;"$B"&amp;$W29),2)="HU",OR(LEN(INDIRECT("'YOUR PEOPLE'!"&amp;"$B"&amp;$W29))=6,AND(LEN(INDIRECT("'YOUR PEOPLE'!"&amp;"$B"&amp;$W29))=7,MID(INDIRECT("'YOUR PEOPLE'!"&amp;"$B"&amp;$W29),4,1)=" ")),INDIRECT("'YOUR PEOPLE'!"&amp;"$C"&amp;$W29)='DATA SUMMARY'!$A$72)</f>
        <v>0</v>
      </c>
      <c r="CG29" s="193" t="b">
        <f ca="1">AND(LEFT(INDIRECT("'YOUR PEOPLE'!"&amp;"$B"&amp;$W29),2)="HU",OR(LEN(INDIRECT("'YOUR PEOPLE'!"&amp;"$B"&amp;$W29))=6,AND(LEN(INDIRECT("'YOUR PEOPLE'!"&amp;"$B"&amp;$W29))=7,MID(INDIRECT("'YOUR PEOPLE'!"&amp;"$B"&amp;$W29),4,1)=" ")),INDIRECT("'YOUR PEOPLE'!"&amp;"$C"&amp;$W29)='DATA SUMMARY'!$A$73)</f>
        <v>0</v>
      </c>
      <c r="CH29" s="193" t="b">
        <f ca="1">AND(LEFT(INDIRECT("'YOUR PEOPLE'!"&amp;"$B"&amp;$W29),2)="HU",OR(LEN(INDIRECT("'YOUR PEOPLE'!"&amp;"$B"&amp;$W29))=6,AND(LEN(INDIRECT("'YOUR PEOPLE'!"&amp;"$B"&amp;$W29))=7,MID(INDIRECT("'YOUR PEOPLE'!"&amp;"$B"&amp;$W29),4,1)=" ")),INDIRECT("'YOUR PEOPLE'!"&amp;"$C"&amp;$W29)='DATA SUMMARY'!$A$74)</f>
        <v>0</v>
      </c>
      <c r="CI29" s="193" t="b">
        <f ca="1">AND(LEFT(INDIRECT("'YOUR PEOPLE'!"&amp;"$B"&amp;$W29),2)="HU",OR(LEN(INDIRECT("'YOUR PEOPLE'!"&amp;"$B"&amp;$W29))=6,AND(LEN(INDIRECT("'YOUR PEOPLE'!"&amp;"$B"&amp;$W29))=7,MID(INDIRECT("'YOUR PEOPLE'!"&amp;"$B"&amp;$W29),4,1)=" ")),INDIRECT("'YOUR PEOPLE'!"&amp;"$C"&amp;$W29)='DATA SUMMARY'!$A$75)</f>
        <v>0</v>
      </c>
      <c r="CJ29" s="193" t="b">
        <f ca="1">AND(LEFT(INDIRECT("'YOUR PEOPLE'!"&amp;"$B"&amp;$W29),2)="HU",OR(LEN(INDIRECT("'YOUR PEOPLE'!"&amp;"$B"&amp;$W29))=6,AND(LEN(INDIRECT("'YOUR PEOPLE'!"&amp;"$B"&amp;$W29))=7,MID(INDIRECT("'YOUR PEOPLE'!"&amp;"$B"&amp;$W29),4,1)=" ")),INDIRECT("'YOUR PEOPLE'!"&amp;"$C"&amp;$W29)='DATA SUMMARY'!$A$76)</f>
        <v>0</v>
      </c>
      <c r="CK29" s="193" t="b">
        <f ca="1">AND(LEFT(INDIRECT("'YOUR PEOPLE'!"&amp;"$B"&amp;$W29),2)="HU",OR(LEN(INDIRECT("'YOUR PEOPLE'!"&amp;"$B"&amp;$W29))=6,AND(LEN(INDIRECT("'YOUR PEOPLE'!"&amp;"$B"&amp;$W29))=7,MID(INDIRECT("'YOUR PEOPLE'!"&amp;"$B"&amp;$W29),4,1)=" ")),INDIRECT("'YOUR PEOPLE'!"&amp;"$C"&amp;$W29)='DATA SUMMARY'!$A$77)</f>
        <v>0</v>
      </c>
      <c r="CL29" s="193" t="b">
        <f ca="1">AND(LEFT(INDIRECT("'YOUR PEOPLE'!"&amp;"$B"&amp;$W29),2)="HU",OR(LEN(INDIRECT("'YOUR PEOPLE'!"&amp;"$B"&amp;$W29))=6,AND(LEN(INDIRECT("'YOUR PEOPLE'!"&amp;"$B"&amp;$W29))=7,MID(INDIRECT("'YOUR PEOPLE'!"&amp;"$B"&amp;$W29),4,1)=" ")),INDIRECT("'YOUR PEOPLE'!"&amp;"$C"&amp;$W29)='DATA SUMMARY'!$A$78)</f>
        <v>0</v>
      </c>
      <c r="CM29" s="193" t="b">
        <f ca="1">AND(LEFT(INDIRECT("'YOUR PEOPLE'!"&amp;"$B"&amp;$W29),2)="HU",OR(LEN(INDIRECT("'YOUR PEOPLE'!"&amp;"$B"&amp;$W29))=6,AND(LEN(INDIRECT("'YOUR PEOPLE'!"&amp;"$B"&amp;$W29))=7,MID(INDIRECT("'YOUR PEOPLE'!"&amp;"$B"&amp;$W29),4,1)=" ")),INDIRECT("'YOUR PEOPLE'!"&amp;"$C"&amp;$W29)='DATA SUMMARY'!$A$79)</f>
        <v>0</v>
      </c>
      <c r="CN29" s="193" t="b">
        <f ca="1">AND(LEFT(INDIRECT("'ADDITIONAL CAPACITY'!"&amp;"$B"&amp;$W29),2)="HU",OR(LEN(INDIRECT("'ADDITIONAL CAPACITY'!"&amp;"$B"&amp;$W29))=6,AND(LEN(INDIRECT("'ADDITIONAL CAPACITY'!"&amp;"$B"&amp;$W29))=7,MID(INDIRECT("'ADDITIONAL CAPACITY'!"&amp;"$B"&amp;$W29),4,1)=" ")),INDIRECT("'ADDITIONAL CAPACITY'!"&amp;"$C"&amp;$W29)='DATA SUMMARY'!$A$101)</f>
        <v>0</v>
      </c>
      <c r="CO29" s="193" t="b">
        <f ca="1">AND(LEFT(INDIRECT("'ADDITIONAL CAPACITY'!"&amp;"$B"&amp;$W29),2)="HU",OR(LEN(INDIRECT("'ADDITIONAL CAPACITY'!"&amp;"$B"&amp;$W29))=6,AND(LEN(INDIRECT("'ADDITIONAL CAPACITY'!"&amp;"$B"&amp;$W29))=7,MID(INDIRECT("'ADDITIONAL CAPACITY'!"&amp;"$B"&amp;$W29),4,1)=" ")),INDIRECT("'ADDITIONAL CAPACITY'!"&amp;"$C"&amp;$W29)='DATA SUMMARY'!$A$102)</f>
        <v>0</v>
      </c>
      <c r="CP29" s="193" t="b">
        <f ca="1">AND(LEFT(INDIRECT("'ADDITIONAL CAPACITY'!"&amp;"$B"&amp;$W29),2)="HU",OR(LEN(INDIRECT("'ADDITIONAL CAPACITY'!"&amp;"$B"&amp;$W29))=6,AND(LEN(INDIRECT("'ADDITIONAL CAPACITY'!"&amp;"$B"&amp;$W29))=7,MID(INDIRECT("'ADDITIONAL CAPACITY'!"&amp;"$B"&amp;$W29),4,1)=" ")),INDIRECT("'ADDITIONAL CAPACITY'!"&amp;"$C"&amp;$W29)='DATA SUMMARY'!$A$103)</f>
        <v>0</v>
      </c>
      <c r="CQ29" s="193" t="b">
        <f ca="1">AND(LEFT(INDIRECT("'ADDITIONAL CAPACITY'!"&amp;"$B"&amp;$W29),2)="HU",OR(LEN(INDIRECT("'ADDITIONAL CAPACITY'!"&amp;"$B"&amp;$W29))=6,AND(LEN(INDIRECT("'ADDITIONAL CAPACITY'!"&amp;"$B"&amp;$W29))=7,MID(INDIRECT("'ADDITIONAL CAPACITY'!"&amp;"$B"&amp;$W29),4,1)=" ")),INDIRECT("'ADDITIONAL CAPACITY'!"&amp;"$C"&amp;$W29)='DATA SUMMARY'!$A$104)</f>
        <v>0</v>
      </c>
      <c r="CR29" s="193" t="b">
        <f ca="1">AND(LEFT(INDIRECT("'ADDITIONAL CAPACITY'!"&amp;"$B"&amp;$W29),2)="HU",OR(LEN(INDIRECT("'ADDITIONAL CAPACITY'!"&amp;"$B"&amp;$W29))=6,AND(LEN(INDIRECT("'ADDITIONAL CAPACITY'!"&amp;"$B"&amp;$W29))=7,MID(INDIRECT("'ADDITIONAL CAPACITY'!"&amp;"$B"&amp;$W29),4,1)=" ")),INDIRECT("'ADDITIONAL CAPACITY'!"&amp;"$C"&amp;$W29)='DATA SUMMARY'!$A$105)</f>
        <v>0</v>
      </c>
      <c r="CS29" s="193" t="b">
        <f ca="1">AND(LEFT(INDIRECT("'ADDITIONAL CAPACITY'!"&amp;"$B"&amp;$W29),2)="HU",OR(LEN(INDIRECT("'ADDITIONAL CAPACITY'!"&amp;"$B"&amp;$W29))=6,AND(LEN(INDIRECT("'ADDITIONAL CAPACITY'!"&amp;"$B"&amp;$W29))=7,MID(INDIRECT("'ADDITIONAL CAPACITY'!"&amp;"$B"&amp;$W29),4,1)=" ")),INDIRECT("'ADDITIONAL CAPACITY'!"&amp;"$C"&amp;$W29)='DATA SUMMARY'!$A$106)</f>
        <v>0</v>
      </c>
      <c r="CT29" s="193" t="b">
        <f ca="1">AND(LEFT(INDIRECT("'ADDITIONAL CAPACITY'!"&amp;"$B"&amp;$W29),2)="HU",OR(LEN(INDIRECT("'ADDITIONAL CAPACITY'!"&amp;"$B"&amp;$W29))=6,AND(LEN(INDIRECT("'ADDITIONAL CAPACITY'!"&amp;"$B"&amp;$W29))=7,MID(INDIRECT("'ADDITIONAL CAPACITY'!"&amp;"$B"&amp;$W29),4,1)=" ")),INDIRECT("'ADDITIONAL CAPACITY'!"&amp;"$C"&amp;$W29)='DATA SUMMARY'!$A$107)</f>
        <v>0</v>
      </c>
      <c r="CU29" s="193" t="b">
        <f ca="1">AND(LEFT(INDIRECT("'ADDITIONAL CAPACITY'!"&amp;"$B"&amp;$W29),2)="HU",OR(LEN(INDIRECT("'ADDITIONAL CAPACITY'!"&amp;"$B"&amp;$W29))=6,AND(LEN(INDIRECT("'ADDITIONAL CAPACITY'!"&amp;"$B"&amp;$W29))=7,MID(INDIRECT("'ADDITIONAL CAPACITY'!"&amp;"$B"&amp;$W29),4,1)=" ")),INDIRECT("'ADDITIONAL CAPACITY'!"&amp;"$C"&amp;$W29)='DATA SUMMARY'!$A$108)</f>
        <v>0</v>
      </c>
    </row>
    <row r="30" spans="1:99" x14ac:dyDescent="0.3">
      <c r="K30" s="12" t="s">
        <v>170</v>
      </c>
      <c r="M30" s="13" t="s">
        <v>454</v>
      </c>
      <c r="O30" s="2" t="s">
        <v>199</v>
      </c>
      <c r="Q30" s="2" t="s">
        <v>199</v>
      </c>
      <c r="V30" s="2">
        <v>32</v>
      </c>
      <c r="W30" s="2">
        <v>33</v>
      </c>
      <c r="X30" s="2">
        <v>35</v>
      </c>
      <c r="Y30" s="2">
        <v>46</v>
      </c>
      <c r="Z30" s="193" t="b">
        <f t="shared" ca="1" si="0"/>
        <v>0</v>
      </c>
      <c r="AA30" s="193" t="b">
        <f t="shared" ca="1" si="1"/>
        <v>0</v>
      </c>
      <c r="AB30" s="193" t="b">
        <f t="shared" ca="1" si="2"/>
        <v>0</v>
      </c>
      <c r="AC30" s="193" t="b">
        <f t="shared" ca="1" si="3"/>
        <v>0</v>
      </c>
      <c r="AD30" s="193" t="b">
        <f t="shared" ca="1" si="4"/>
        <v>0</v>
      </c>
      <c r="AE30" s="193" t="b">
        <f t="shared" ca="1" si="5"/>
        <v>0</v>
      </c>
      <c r="AF30" s="193" t="b">
        <f t="shared" ca="1" si="6"/>
        <v>0</v>
      </c>
      <c r="AG30" s="193" t="b">
        <f t="shared" ca="1" si="7"/>
        <v>0</v>
      </c>
      <c r="AH30" s="193" t="b">
        <f t="shared" ca="1" si="8"/>
        <v>0</v>
      </c>
      <c r="AI30" s="193" t="b">
        <f t="shared" ca="1" si="9"/>
        <v>0</v>
      </c>
      <c r="AJ30" s="193" t="b">
        <f t="shared" ca="1" si="10"/>
        <v>0</v>
      </c>
      <c r="AK30" s="193" t="b">
        <f t="shared" ca="1" si="11"/>
        <v>0</v>
      </c>
      <c r="AL30" s="193" t="b">
        <f t="shared" ca="1" si="12"/>
        <v>0</v>
      </c>
      <c r="AM30" s="193" t="b">
        <f t="shared" ca="1" si="13"/>
        <v>0</v>
      </c>
      <c r="AN30" s="193" t="b">
        <f t="shared" ca="1" si="14"/>
        <v>0</v>
      </c>
      <c r="AO30" s="193" t="b">
        <f t="shared" ca="1" si="15"/>
        <v>0</v>
      </c>
      <c r="AP30" s="193" t="b">
        <f t="shared" ca="1" si="16"/>
        <v>0</v>
      </c>
      <c r="AQ30" s="193" t="b">
        <f t="shared" ca="1" si="17"/>
        <v>0</v>
      </c>
      <c r="AR30" s="193" t="b">
        <f t="shared" ca="1" si="18"/>
        <v>0</v>
      </c>
      <c r="AS30" s="193" t="b">
        <f t="shared" ca="1" si="19"/>
        <v>0</v>
      </c>
      <c r="AT30" s="193" t="b">
        <f t="shared" ca="1" si="20"/>
        <v>0</v>
      </c>
      <c r="AU30" s="193" t="b">
        <f t="shared" ca="1" si="21"/>
        <v>0</v>
      </c>
      <c r="AV30" s="193" t="b">
        <f t="shared" ca="1" si="22"/>
        <v>0</v>
      </c>
      <c r="AW30" s="193" t="b">
        <f t="shared" ca="1" si="23"/>
        <v>0</v>
      </c>
      <c r="AX30" s="193" t="b">
        <f t="shared" ca="1" si="24"/>
        <v>0</v>
      </c>
      <c r="AY30" s="193" t="b">
        <f t="shared" ca="1" si="25"/>
        <v>0</v>
      </c>
      <c r="AZ30" s="193" t="b">
        <f t="shared" ca="1" si="26"/>
        <v>0</v>
      </c>
      <c r="BA30" s="193" t="b">
        <f t="shared" ca="1" si="27"/>
        <v>0</v>
      </c>
      <c r="BB30" s="193" t="b">
        <f t="shared" ca="1" si="28"/>
        <v>0</v>
      </c>
      <c r="BC30" s="193" t="b">
        <f t="shared" ca="1" si="29"/>
        <v>0</v>
      </c>
      <c r="BD30" s="193" t="b">
        <f t="shared" ca="1" si="30"/>
        <v>0</v>
      </c>
      <c r="BE30" s="193" t="b">
        <f t="shared" ca="1" si="31"/>
        <v>0</v>
      </c>
      <c r="BF30" s="193" t="b">
        <f t="shared" ca="1" si="32"/>
        <v>0</v>
      </c>
      <c r="BG30" s="193" t="b">
        <f t="shared" ca="1" si="33"/>
        <v>0</v>
      </c>
      <c r="BH30" s="193" t="b">
        <f t="shared" ca="1" si="34"/>
        <v>0</v>
      </c>
      <c r="BI30" s="193" t="b">
        <f t="shared" ca="1" si="35"/>
        <v>0</v>
      </c>
      <c r="BJ30" s="193" t="b">
        <f t="shared" ca="1" si="36"/>
        <v>0</v>
      </c>
      <c r="BK30" s="193" t="b">
        <f t="shared" ca="1" si="37"/>
        <v>0</v>
      </c>
      <c r="BL30" s="193" t="b">
        <f t="shared" ca="1" si="38"/>
        <v>0</v>
      </c>
      <c r="BM30" s="193" t="b">
        <f t="shared" ca="1" si="39"/>
        <v>0</v>
      </c>
      <c r="BN30" s="193" t="b">
        <f t="shared" ca="1" si="40"/>
        <v>0</v>
      </c>
      <c r="BO30" s="193" t="b">
        <f t="shared" ca="1" si="41"/>
        <v>0</v>
      </c>
      <c r="BP30" s="193" t="b">
        <f t="shared" ca="1" si="42"/>
        <v>0</v>
      </c>
      <c r="BQ30" s="193" t="b">
        <f t="shared" ca="1" si="43"/>
        <v>0</v>
      </c>
      <c r="BR30" s="193" t="b">
        <f t="shared" ca="1" si="44"/>
        <v>0</v>
      </c>
      <c r="BS30" s="193" t="b">
        <f t="shared" ca="1" si="45"/>
        <v>0</v>
      </c>
      <c r="BT30" s="193" t="b">
        <f t="shared" ca="1" si="46"/>
        <v>0</v>
      </c>
      <c r="BU30" s="193" t="b">
        <f t="shared" ca="1" si="47"/>
        <v>0</v>
      </c>
      <c r="BV30" s="193" t="b">
        <f t="shared" ca="1" si="48"/>
        <v>0</v>
      </c>
      <c r="BW30" s="193" t="b">
        <f ca="1">AND(LEFT(INDIRECT("'YOUR PEOPLE'!"&amp;"$B"&amp;$W30),2)="HU",OR(LEN(INDIRECT("'YOUR PEOPLE'!"&amp;"$B"&amp;$W30))=6,AND(LEN(INDIRECT("'YOUR PEOPLE'!"&amp;"$B"&amp;$W30))=7,MID(INDIRECT("'YOUR PEOPLE'!"&amp;"$B"&amp;$W30),4,1)=" ")),INDIRECT("'YOUR PEOPLE'!"&amp;"$C"&amp;$W30)='DATA SUMMARY'!$A$63)</f>
        <v>0</v>
      </c>
      <c r="BX30" s="193" t="b">
        <f ca="1">AND(LEFT(INDIRECT("'YOUR PEOPLE'!"&amp;"$B"&amp;$W30),2)="HU",OR(LEN(INDIRECT("'YOUR PEOPLE'!"&amp;"$B"&amp;$W30))=6,AND(LEN(INDIRECT("'YOUR PEOPLE'!"&amp;"$B"&amp;$W30))=7,MID(INDIRECT("'YOUR PEOPLE'!"&amp;"$B"&amp;$W30),4,1)=" ")),INDIRECT("'YOUR PEOPLE'!"&amp;"$C"&amp;$W30)='DATA SUMMARY'!$A$64)</f>
        <v>0</v>
      </c>
      <c r="BY30" s="193" t="b">
        <f ca="1">AND(LEFT(INDIRECT("'YOUR PEOPLE'!"&amp;"$B"&amp;$W30),2)="HU",OR(LEN(INDIRECT("'YOUR PEOPLE'!"&amp;"$B"&amp;$W30))=6,AND(LEN(INDIRECT("'YOUR PEOPLE'!"&amp;"$B"&amp;$W30))=7,MID(INDIRECT("'YOUR PEOPLE'!"&amp;"$B"&amp;$W30),4,1)=" ")),INDIRECT("'YOUR PEOPLE'!"&amp;"$C"&amp;$W30)='DATA SUMMARY'!$A$65)</f>
        <v>0</v>
      </c>
      <c r="BZ30" s="193" t="b">
        <f ca="1">AND(LEFT(INDIRECT("'YOUR PEOPLE'!"&amp;"$B"&amp;$W30),2)="HU",OR(LEN(INDIRECT("'YOUR PEOPLE'!"&amp;"$B"&amp;$W30))=6,AND(LEN(INDIRECT("'YOUR PEOPLE'!"&amp;"$B"&amp;$W30))=7,MID(INDIRECT("'YOUR PEOPLE'!"&amp;"$B"&amp;$W30),4,1)=" ")),INDIRECT("'YOUR PEOPLE'!"&amp;"$C"&amp;$W30)='DATA SUMMARY'!$A$66)</f>
        <v>0</v>
      </c>
      <c r="CA30" s="193" t="b">
        <f ca="1">AND(LEFT(INDIRECT("'YOUR PEOPLE'!"&amp;"$B"&amp;$W30),2)="HU",OR(LEN(INDIRECT("'YOUR PEOPLE'!"&amp;"$B"&amp;$W30))=6,AND(LEN(INDIRECT("'YOUR PEOPLE'!"&amp;"$B"&amp;$W30))=7,MID(INDIRECT("'YOUR PEOPLE'!"&amp;"$B"&amp;$W30),4,1)=" ")),INDIRECT("'YOUR PEOPLE'!"&amp;"$C"&amp;$W30)='DATA SUMMARY'!$A$67)</f>
        <v>0</v>
      </c>
      <c r="CB30" s="193" t="b">
        <f ca="1">AND(LEFT(INDIRECT("'YOUR PEOPLE'!"&amp;"$B"&amp;$W30),2)="HU",OR(LEN(INDIRECT("'YOUR PEOPLE'!"&amp;"$B"&amp;$W30))=6,AND(LEN(INDIRECT("'YOUR PEOPLE'!"&amp;"$B"&amp;$W30))=7,MID(INDIRECT("'YOUR PEOPLE'!"&amp;"$B"&amp;$W30),4,1)=" ")),INDIRECT("'YOUR PEOPLE'!"&amp;"$C"&amp;$W30)='DATA SUMMARY'!$A$68)</f>
        <v>0</v>
      </c>
      <c r="CC30" s="193" t="b">
        <f ca="1">AND(LEFT(INDIRECT("'YOUR PEOPLE'!"&amp;"$B"&amp;$W30),2)="HU",OR(LEN(INDIRECT("'YOUR PEOPLE'!"&amp;"$B"&amp;$W30))=6,AND(LEN(INDIRECT("'YOUR PEOPLE'!"&amp;"$B"&amp;$W30))=7,MID(INDIRECT("'YOUR PEOPLE'!"&amp;"$B"&amp;$W30),4,1)=" ")),INDIRECT("'YOUR PEOPLE'!"&amp;"$C"&amp;$W30)='DATA SUMMARY'!$A$69)</f>
        <v>0</v>
      </c>
      <c r="CD30" s="193" t="b">
        <f ca="1">AND(LEFT(INDIRECT("'YOUR PEOPLE'!"&amp;"$B"&amp;$W30),2)="HU",OR(LEN(INDIRECT("'YOUR PEOPLE'!"&amp;"$B"&amp;$W30))=6,AND(LEN(INDIRECT("'YOUR PEOPLE'!"&amp;"$B"&amp;$W30))=7,MID(INDIRECT("'YOUR PEOPLE'!"&amp;"$B"&amp;$W30),4,1)=" ")),INDIRECT("'YOUR PEOPLE'!"&amp;"$C"&amp;$W30)='DATA SUMMARY'!$A$70)</f>
        <v>0</v>
      </c>
      <c r="CE30" s="193" t="b">
        <f ca="1">AND(LEFT(INDIRECT("'YOUR PEOPLE'!"&amp;"$B"&amp;$W30),2)="HU",OR(LEN(INDIRECT("'YOUR PEOPLE'!"&amp;"$B"&amp;$W30))=6,AND(LEN(INDIRECT("'YOUR PEOPLE'!"&amp;"$B"&amp;$W30))=7,MID(INDIRECT("'YOUR PEOPLE'!"&amp;"$B"&amp;$W30),4,1)=" ")),INDIRECT("'YOUR PEOPLE'!"&amp;"$C"&amp;$W30)='DATA SUMMARY'!$A$71)</f>
        <v>0</v>
      </c>
      <c r="CF30" s="193" t="b">
        <f ca="1">AND(LEFT(INDIRECT("'YOUR PEOPLE'!"&amp;"$B"&amp;$W30),2)="HU",OR(LEN(INDIRECT("'YOUR PEOPLE'!"&amp;"$B"&amp;$W30))=6,AND(LEN(INDIRECT("'YOUR PEOPLE'!"&amp;"$B"&amp;$W30))=7,MID(INDIRECT("'YOUR PEOPLE'!"&amp;"$B"&amp;$W30),4,1)=" ")),INDIRECT("'YOUR PEOPLE'!"&amp;"$C"&amp;$W30)='DATA SUMMARY'!$A$72)</f>
        <v>0</v>
      </c>
      <c r="CG30" s="193" t="b">
        <f ca="1">AND(LEFT(INDIRECT("'YOUR PEOPLE'!"&amp;"$B"&amp;$W30),2)="HU",OR(LEN(INDIRECT("'YOUR PEOPLE'!"&amp;"$B"&amp;$W30))=6,AND(LEN(INDIRECT("'YOUR PEOPLE'!"&amp;"$B"&amp;$W30))=7,MID(INDIRECT("'YOUR PEOPLE'!"&amp;"$B"&amp;$W30),4,1)=" ")),INDIRECT("'YOUR PEOPLE'!"&amp;"$C"&amp;$W30)='DATA SUMMARY'!$A$73)</f>
        <v>0</v>
      </c>
      <c r="CH30" s="193" t="b">
        <f ca="1">AND(LEFT(INDIRECT("'YOUR PEOPLE'!"&amp;"$B"&amp;$W30),2)="HU",OR(LEN(INDIRECT("'YOUR PEOPLE'!"&amp;"$B"&amp;$W30))=6,AND(LEN(INDIRECT("'YOUR PEOPLE'!"&amp;"$B"&amp;$W30))=7,MID(INDIRECT("'YOUR PEOPLE'!"&amp;"$B"&amp;$W30),4,1)=" ")),INDIRECT("'YOUR PEOPLE'!"&amp;"$C"&amp;$W30)='DATA SUMMARY'!$A$74)</f>
        <v>0</v>
      </c>
      <c r="CI30" s="193" t="b">
        <f ca="1">AND(LEFT(INDIRECT("'YOUR PEOPLE'!"&amp;"$B"&amp;$W30),2)="HU",OR(LEN(INDIRECT("'YOUR PEOPLE'!"&amp;"$B"&amp;$W30))=6,AND(LEN(INDIRECT("'YOUR PEOPLE'!"&amp;"$B"&amp;$W30))=7,MID(INDIRECT("'YOUR PEOPLE'!"&amp;"$B"&amp;$W30),4,1)=" ")),INDIRECT("'YOUR PEOPLE'!"&amp;"$C"&amp;$W30)='DATA SUMMARY'!$A$75)</f>
        <v>0</v>
      </c>
      <c r="CJ30" s="193" t="b">
        <f ca="1">AND(LEFT(INDIRECT("'YOUR PEOPLE'!"&amp;"$B"&amp;$W30),2)="HU",OR(LEN(INDIRECT("'YOUR PEOPLE'!"&amp;"$B"&amp;$W30))=6,AND(LEN(INDIRECT("'YOUR PEOPLE'!"&amp;"$B"&amp;$W30))=7,MID(INDIRECT("'YOUR PEOPLE'!"&amp;"$B"&amp;$W30),4,1)=" ")),INDIRECT("'YOUR PEOPLE'!"&amp;"$C"&amp;$W30)='DATA SUMMARY'!$A$76)</f>
        <v>0</v>
      </c>
      <c r="CK30" s="193" t="b">
        <f ca="1">AND(LEFT(INDIRECT("'YOUR PEOPLE'!"&amp;"$B"&amp;$W30),2)="HU",OR(LEN(INDIRECT("'YOUR PEOPLE'!"&amp;"$B"&amp;$W30))=6,AND(LEN(INDIRECT("'YOUR PEOPLE'!"&amp;"$B"&amp;$W30))=7,MID(INDIRECT("'YOUR PEOPLE'!"&amp;"$B"&amp;$W30),4,1)=" ")),INDIRECT("'YOUR PEOPLE'!"&amp;"$C"&amp;$W30)='DATA SUMMARY'!$A$77)</f>
        <v>0</v>
      </c>
      <c r="CL30" s="193" t="b">
        <f ca="1">AND(LEFT(INDIRECT("'YOUR PEOPLE'!"&amp;"$B"&amp;$W30),2)="HU",OR(LEN(INDIRECT("'YOUR PEOPLE'!"&amp;"$B"&amp;$W30))=6,AND(LEN(INDIRECT("'YOUR PEOPLE'!"&amp;"$B"&amp;$W30))=7,MID(INDIRECT("'YOUR PEOPLE'!"&amp;"$B"&amp;$W30),4,1)=" ")),INDIRECT("'YOUR PEOPLE'!"&amp;"$C"&amp;$W30)='DATA SUMMARY'!$A$78)</f>
        <v>0</v>
      </c>
      <c r="CM30" s="193" t="b">
        <f ca="1">AND(LEFT(INDIRECT("'YOUR PEOPLE'!"&amp;"$B"&amp;$W30),2)="HU",OR(LEN(INDIRECT("'YOUR PEOPLE'!"&amp;"$B"&amp;$W30))=6,AND(LEN(INDIRECT("'YOUR PEOPLE'!"&amp;"$B"&amp;$W30))=7,MID(INDIRECT("'YOUR PEOPLE'!"&amp;"$B"&amp;$W30),4,1)=" ")),INDIRECT("'YOUR PEOPLE'!"&amp;"$C"&amp;$W30)='DATA SUMMARY'!$A$79)</f>
        <v>0</v>
      </c>
      <c r="CN30" s="193" t="b">
        <f ca="1">AND(LEFT(INDIRECT("'ADDITIONAL CAPACITY'!"&amp;"$B"&amp;$W30),2)="HU",OR(LEN(INDIRECT("'ADDITIONAL CAPACITY'!"&amp;"$B"&amp;$W30))=6,AND(LEN(INDIRECT("'ADDITIONAL CAPACITY'!"&amp;"$B"&amp;$W30))=7,MID(INDIRECT("'ADDITIONAL CAPACITY'!"&amp;"$B"&amp;$W30),4,1)=" ")),INDIRECT("'ADDITIONAL CAPACITY'!"&amp;"$C"&amp;$W30)='DATA SUMMARY'!$A$101)</f>
        <v>0</v>
      </c>
      <c r="CO30" s="193" t="b">
        <f ca="1">AND(LEFT(INDIRECT("'ADDITIONAL CAPACITY'!"&amp;"$B"&amp;$W30),2)="HU",OR(LEN(INDIRECT("'ADDITIONAL CAPACITY'!"&amp;"$B"&amp;$W30))=6,AND(LEN(INDIRECT("'ADDITIONAL CAPACITY'!"&amp;"$B"&amp;$W30))=7,MID(INDIRECT("'ADDITIONAL CAPACITY'!"&amp;"$B"&amp;$W30),4,1)=" ")),INDIRECT("'ADDITIONAL CAPACITY'!"&amp;"$C"&amp;$W30)='DATA SUMMARY'!$A$102)</f>
        <v>0</v>
      </c>
      <c r="CP30" s="193" t="b">
        <f ca="1">AND(LEFT(INDIRECT("'ADDITIONAL CAPACITY'!"&amp;"$B"&amp;$W30),2)="HU",OR(LEN(INDIRECT("'ADDITIONAL CAPACITY'!"&amp;"$B"&amp;$W30))=6,AND(LEN(INDIRECT("'ADDITIONAL CAPACITY'!"&amp;"$B"&amp;$W30))=7,MID(INDIRECT("'ADDITIONAL CAPACITY'!"&amp;"$B"&amp;$W30),4,1)=" ")),INDIRECT("'ADDITIONAL CAPACITY'!"&amp;"$C"&amp;$W30)='DATA SUMMARY'!$A$103)</f>
        <v>0</v>
      </c>
      <c r="CQ30" s="193" t="b">
        <f ca="1">AND(LEFT(INDIRECT("'ADDITIONAL CAPACITY'!"&amp;"$B"&amp;$W30),2)="HU",OR(LEN(INDIRECT("'ADDITIONAL CAPACITY'!"&amp;"$B"&amp;$W30))=6,AND(LEN(INDIRECT("'ADDITIONAL CAPACITY'!"&amp;"$B"&amp;$W30))=7,MID(INDIRECT("'ADDITIONAL CAPACITY'!"&amp;"$B"&amp;$W30),4,1)=" ")),INDIRECT("'ADDITIONAL CAPACITY'!"&amp;"$C"&amp;$W30)='DATA SUMMARY'!$A$104)</f>
        <v>0</v>
      </c>
      <c r="CR30" s="193" t="b">
        <f ca="1">AND(LEFT(INDIRECT("'ADDITIONAL CAPACITY'!"&amp;"$B"&amp;$W30),2)="HU",OR(LEN(INDIRECT("'ADDITIONAL CAPACITY'!"&amp;"$B"&amp;$W30))=6,AND(LEN(INDIRECT("'ADDITIONAL CAPACITY'!"&amp;"$B"&amp;$W30))=7,MID(INDIRECT("'ADDITIONAL CAPACITY'!"&amp;"$B"&amp;$W30),4,1)=" ")),INDIRECT("'ADDITIONAL CAPACITY'!"&amp;"$C"&amp;$W30)='DATA SUMMARY'!$A$105)</f>
        <v>0</v>
      </c>
      <c r="CS30" s="193" t="b">
        <f ca="1">AND(LEFT(INDIRECT("'ADDITIONAL CAPACITY'!"&amp;"$B"&amp;$W30),2)="HU",OR(LEN(INDIRECT("'ADDITIONAL CAPACITY'!"&amp;"$B"&amp;$W30))=6,AND(LEN(INDIRECT("'ADDITIONAL CAPACITY'!"&amp;"$B"&amp;$W30))=7,MID(INDIRECT("'ADDITIONAL CAPACITY'!"&amp;"$B"&amp;$W30),4,1)=" ")),INDIRECT("'ADDITIONAL CAPACITY'!"&amp;"$C"&amp;$W30)='DATA SUMMARY'!$A$106)</f>
        <v>0</v>
      </c>
      <c r="CT30" s="193" t="b">
        <f ca="1">AND(LEFT(INDIRECT("'ADDITIONAL CAPACITY'!"&amp;"$B"&amp;$W30),2)="HU",OR(LEN(INDIRECT("'ADDITIONAL CAPACITY'!"&amp;"$B"&amp;$W30))=6,AND(LEN(INDIRECT("'ADDITIONAL CAPACITY'!"&amp;"$B"&amp;$W30))=7,MID(INDIRECT("'ADDITIONAL CAPACITY'!"&amp;"$B"&amp;$W30),4,1)=" ")),INDIRECT("'ADDITIONAL CAPACITY'!"&amp;"$C"&amp;$W30)='DATA SUMMARY'!$A$107)</f>
        <v>0</v>
      </c>
      <c r="CU30" s="193" t="b">
        <f ca="1">AND(LEFT(INDIRECT("'ADDITIONAL CAPACITY'!"&amp;"$B"&amp;$W30),2)="HU",OR(LEN(INDIRECT("'ADDITIONAL CAPACITY'!"&amp;"$B"&amp;$W30))=6,AND(LEN(INDIRECT("'ADDITIONAL CAPACITY'!"&amp;"$B"&amp;$W30))=7,MID(INDIRECT("'ADDITIONAL CAPACITY'!"&amp;"$B"&amp;$W30),4,1)=" ")),INDIRECT("'ADDITIONAL CAPACITY'!"&amp;"$C"&amp;$W30)='DATA SUMMARY'!$A$108)</f>
        <v>0</v>
      </c>
    </row>
    <row r="31" spans="1:99" x14ac:dyDescent="0.3">
      <c r="K31" s="2" t="s">
        <v>173</v>
      </c>
      <c r="M31" s="2" t="s">
        <v>197</v>
      </c>
      <c r="O31" s="2" t="s">
        <v>201</v>
      </c>
      <c r="Q31" s="2" t="s">
        <v>201</v>
      </c>
      <c r="V31" s="2">
        <v>33</v>
      </c>
      <c r="W31" s="2">
        <v>34</v>
      </c>
      <c r="X31" s="2">
        <v>36</v>
      </c>
      <c r="Y31" s="2">
        <v>47</v>
      </c>
      <c r="Z31" s="193" t="b">
        <f t="shared" ca="1" si="0"/>
        <v>0</v>
      </c>
      <c r="AA31" s="193" t="b">
        <f t="shared" ca="1" si="1"/>
        <v>0</v>
      </c>
      <c r="AB31" s="193" t="b">
        <f t="shared" ca="1" si="2"/>
        <v>0</v>
      </c>
      <c r="AC31" s="193" t="b">
        <f t="shared" ca="1" si="3"/>
        <v>0</v>
      </c>
      <c r="AD31" s="193" t="b">
        <f t="shared" ca="1" si="4"/>
        <v>0</v>
      </c>
      <c r="AE31" s="193" t="b">
        <f t="shared" ca="1" si="5"/>
        <v>0</v>
      </c>
      <c r="AF31" s="193" t="b">
        <f t="shared" ca="1" si="6"/>
        <v>0</v>
      </c>
      <c r="AG31" s="193" t="b">
        <f t="shared" ca="1" si="7"/>
        <v>0</v>
      </c>
      <c r="AH31" s="193" t="b">
        <f t="shared" ca="1" si="8"/>
        <v>0</v>
      </c>
      <c r="AI31" s="193" t="b">
        <f t="shared" ca="1" si="9"/>
        <v>0</v>
      </c>
      <c r="AJ31" s="193" t="b">
        <f t="shared" ca="1" si="10"/>
        <v>0</v>
      </c>
      <c r="AK31" s="193" t="b">
        <f t="shared" ca="1" si="11"/>
        <v>0</v>
      </c>
      <c r="AL31" s="193" t="b">
        <f t="shared" ca="1" si="12"/>
        <v>0</v>
      </c>
      <c r="AM31" s="193" t="b">
        <f t="shared" ca="1" si="13"/>
        <v>0</v>
      </c>
      <c r="AN31" s="193" t="b">
        <f t="shared" ca="1" si="14"/>
        <v>0</v>
      </c>
      <c r="AO31" s="193" t="b">
        <f t="shared" ca="1" si="15"/>
        <v>0</v>
      </c>
      <c r="AP31" s="193" t="b">
        <f t="shared" ca="1" si="16"/>
        <v>0</v>
      </c>
      <c r="AQ31" s="193" t="b">
        <f t="shared" ca="1" si="17"/>
        <v>0</v>
      </c>
      <c r="AR31" s="193" t="b">
        <f t="shared" ca="1" si="18"/>
        <v>0</v>
      </c>
      <c r="AS31" s="193" t="b">
        <f t="shared" ca="1" si="19"/>
        <v>0</v>
      </c>
      <c r="AT31" s="193" t="b">
        <f t="shared" ca="1" si="20"/>
        <v>0</v>
      </c>
      <c r="AU31" s="193" t="b">
        <f t="shared" ca="1" si="21"/>
        <v>0</v>
      </c>
      <c r="AV31" s="193" t="b">
        <f t="shared" ca="1" si="22"/>
        <v>0</v>
      </c>
      <c r="AW31" s="193" t="b">
        <f t="shared" ca="1" si="23"/>
        <v>0</v>
      </c>
      <c r="AX31" s="193" t="b">
        <f t="shared" ca="1" si="24"/>
        <v>0</v>
      </c>
      <c r="AY31" s="193" t="b">
        <f t="shared" ca="1" si="25"/>
        <v>0</v>
      </c>
      <c r="AZ31" s="193" t="b">
        <f t="shared" ca="1" si="26"/>
        <v>0</v>
      </c>
      <c r="BA31" s="193" t="b">
        <f t="shared" ca="1" si="27"/>
        <v>0</v>
      </c>
      <c r="BB31" s="193" t="b">
        <f t="shared" ca="1" si="28"/>
        <v>0</v>
      </c>
      <c r="BC31" s="193" t="b">
        <f t="shared" ca="1" si="29"/>
        <v>0</v>
      </c>
      <c r="BD31" s="193" t="b">
        <f t="shared" ca="1" si="30"/>
        <v>0</v>
      </c>
      <c r="BE31" s="193" t="b">
        <f t="shared" ca="1" si="31"/>
        <v>0</v>
      </c>
      <c r="BF31" s="193" t="b">
        <f t="shared" ca="1" si="32"/>
        <v>0</v>
      </c>
      <c r="BG31" s="193" t="b">
        <f t="shared" ca="1" si="33"/>
        <v>0</v>
      </c>
      <c r="BH31" s="193" t="b">
        <f t="shared" ca="1" si="34"/>
        <v>0</v>
      </c>
      <c r="BI31" s="193" t="b">
        <f t="shared" ca="1" si="35"/>
        <v>0</v>
      </c>
      <c r="BJ31" s="193" t="b">
        <f t="shared" ca="1" si="36"/>
        <v>0</v>
      </c>
      <c r="BK31" s="193" t="b">
        <f t="shared" ca="1" si="37"/>
        <v>0</v>
      </c>
      <c r="BL31" s="193" t="b">
        <f t="shared" ca="1" si="38"/>
        <v>0</v>
      </c>
      <c r="BM31" s="193" t="b">
        <f t="shared" ca="1" si="39"/>
        <v>0</v>
      </c>
      <c r="BN31" s="193" t="b">
        <f t="shared" ca="1" si="40"/>
        <v>0</v>
      </c>
      <c r="BO31" s="193" t="b">
        <f t="shared" ca="1" si="41"/>
        <v>0</v>
      </c>
      <c r="BP31" s="193" t="b">
        <f t="shared" ca="1" si="42"/>
        <v>0</v>
      </c>
      <c r="BQ31" s="193" t="b">
        <f t="shared" ca="1" si="43"/>
        <v>0</v>
      </c>
      <c r="BR31" s="193" t="b">
        <f t="shared" ca="1" si="44"/>
        <v>0</v>
      </c>
      <c r="BS31" s="193" t="b">
        <f t="shared" ca="1" si="45"/>
        <v>0</v>
      </c>
      <c r="BT31" s="193" t="b">
        <f t="shared" ca="1" si="46"/>
        <v>0</v>
      </c>
      <c r="BU31" s="193" t="b">
        <f t="shared" ca="1" si="47"/>
        <v>0</v>
      </c>
      <c r="BV31" s="193" t="b">
        <f t="shared" ca="1" si="48"/>
        <v>0</v>
      </c>
      <c r="BW31" s="193" t="b">
        <f ca="1">AND(LEFT(INDIRECT("'YOUR PEOPLE'!"&amp;"$B"&amp;$W31),2)="HU",OR(LEN(INDIRECT("'YOUR PEOPLE'!"&amp;"$B"&amp;$W31))=6,AND(LEN(INDIRECT("'YOUR PEOPLE'!"&amp;"$B"&amp;$W31))=7,MID(INDIRECT("'YOUR PEOPLE'!"&amp;"$B"&amp;$W31),4,1)=" ")),INDIRECT("'YOUR PEOPLE'!"&amp;"$C"&amp;$W31)='DATA SUMMARY'!$A$63)</f>
        <v>0</v>
      </c>
      <c r="BX31" s="193" t="b">
        <f ca="1">AND(LEFT(INDIRECT("'YOUR PEOPLE'!"&amp;"$B"&amp;$W31),2)="HU",OR(LEN(INDIRECT("'YOUR PEOPLE'!"&amp;"$B"&amp;$W31))=6,AND(LEN(INDIRECT("'YOUR PEOPLE'!"&amp;"$B"&amp;$W31))=7,MID(INDIRECT("'YOUR PEOPLE'!"&amp;"$B"&amp;$W31),4,1)=" ")),INDIRECT("'YOUR PEOPLE'!"&amp;"$C"&amp;$W31)='DATA SUMMARY'!$A$64)</f>
        <v>0</v>
      </c>
      <c r="BY31" s="193" t="b">
        <f ca="1">AND(LEFT(INDIRECT("'YOUR PEOPLE'!"&amp;"$B"&amp;$W31),2)="HU",OR(LEN(INDIRECT("'YOUR PEOPLE'!"&amp;"$B"&amp;$W31))=6,AND(LEN(INDIRECT("'YOUR PEOPLE'!"&amp;"$B"&amp;$W31))=7,MID(INDIRECT("'YOUR PEOPLE'!"&amp;"$B"&amp;$W31),4,1)=" ")),INDIRECT("'YOUR PEOPLE'!"&amp;"$C"&amp;$W31)='DATA SUMMARY'!$A$65)</f>
        <v>0</v>
      </c>
      <c r="BZ31" s="193" t="b">
        <f ca="1">AND(LEFT(INDIRECT("'YOUR PEOPLE'!"&amp;"$B"&amp;$W31),2)="HU",OR(LEN(INDIRECT("'YOUR PEOPLE'!"&amp;"$B"&amp;$W31))=6,AND(LEN(INDIRECT("'YOUR PEOPLE'!"&amp;"$B"&amp;$W31))=7,MID(INDIRECT("'YOUR PEOPLE'!"&amp;"$B"&amp;$W31),4,1)=" ")),INDIRECT("'YOUR PEOPLE'!"&amp;"$C"&amp;$W31)='DATA SUMMARY'!$A$66)</f>
        <v>0</v>
      </c>
      <c r="CA31" s="193" t="b">
        <f ca="1">AND(LEFT(INDIRECT("'YOUR PEOPLE'!"&amp;"$B"&amp;$W31),2)="HU",OR(LEN(INDIRECT("'YOUR PEOPLE'!"&amp;"$B"&amp;$W31))=6,AND(LEN(INDIRECT("'YOUR PEOPLE'!"&amp;"$B"&amp;$W31))=7,MID(INDIRECT("'YOUR PEOPLE'!"&amp;"$B"&amp;$W31),4,1)=" ")),INDIRECT("'YOUR PEOPLE'!"&amp;"$C"&amp;$W31)='DATA SUMMARY'!$A$67)</f>
        <v>0</v>
      </c>
      <c r="CB31" s="193" t="b">
        <f ca="1">AND(LEFT(INDIRECT("'YOUR PEOPLE'!"&amp;"$B"&amp;$W31),2)="HU",OR(LEN(INDIRECT("'YOUR PEOPLE'!"&amp;"$B"&amp;$W31))=6,AND(LEN(INDIRECT("'YOUR PEOPLE'!"&amp;"$B"&amp;$W31))=7,MID(INDIRECT("'YOUR PEOPLE'!"&amp;"$B"&amp;$W31),4,1)=" ")),INDIRECT("'YOUR PEOPLE'!"&amp;"$C"&amp;$W31)='DATA SUMMARY'!$A$68)</f>
        <v>0</v>
      </c>
      <c r="CC31" s="193" t="b">
        <f ca="1">AND(LEFT(INDIRECT("'YOUR PEOPLE'!"&amp;"$B"&amp;$W31),2)="HU",OR(LEN(INDIRECT("'YOUR PEOPLE'!"&amp;"$B"&amp;$W31))=6,AND(LEN(INDIRECT("'YOUR PEOPLE'!"&amp;"$B"&amp;$W31))=7,MID(INDIRECT("'YOUR PEOPLE'!"&amp;"$B"&amp;$W31),4,1)=" ")),INDIRECT("'YOUR PEOPLE'!"&amp;"$C"&amp;$W31)='DATA SUMMARY'!$A$69)</f>
        <v>0</v>
      </c>
      <c r="CD31" s="193" t="b">
        <f ca="1">AND(LEFT(INDIRECT("'YOUR PEOPLE'!"&amp;"$B"&amp;$W31),2)="HU",OR(LEN(INDIRECT("'YOUR PEOPLE'!"&amp;"$B"&amp;$W31))=6,AND(LEN(INDIRECT("'YOUR PEOPLE'!"&amp;"$B"&amp;$W31))=7,MID(INDIRECT("'YOUR PEOPLE'!"&amp;"$B"&amp;$W31),4,1)=" ")),INDIRECT("'YOUR PEOPLE'!"&amp;"$C"&amp;$W31)='DATA SUMMARY'!$A$70)</f>
        <v>0</v>
      </c>
      <c r="CE31" s="193" t="b">
        <f ca="1">AND(LEFT(INDIRECT("'YOUR PEOPLE'!"&amp;"$B"&amp;$W31),2)="HU",OR(LEN(INDIRECT("'YOUR PEOPLE'!"&amp;"$B"&amp;$W31))=6,AND(LEN(INDIRECT("'YOUR PEOPLE'!"&amp;"$B"&amp;$W31))=7,MID(INDIRECT("'YOUR PEOPLE'!"&amp;"$B"&amp;$W31),4,1)=" ")),INDIRECT("'YOUR PEOPLE'!"&amp;"$C"&amp;$W31)='DATA SUMMARY'!$A$71)</f>
        <v>0</v>
      </c>
      <c r="CF31" s="193" t="b">
        <f ca="1">AND(LEFT(INDIRECT("'YOUR PEOPLE'!"&amp;"$B"&amp;$W31),2)="HU",OR(LEN(INDIRECT("'YOUR PEOPLE'!"&amp;"$B"&amp;$W31))=6,AND(LEN(INDIRECT("'YOUR PEOPLE'!"&amp;"$B"&amp;$W31))=7,MID(INDIRECT("'YOUR PEOPLE'!"&amp;"$B"&amp;$W31),4,1)=" ")),INDIRECT("'YOUR PEOPLE'!"&amp;"$C"&amp;$W31)='DATA SUMMARY'!$A$72)</f>
        <v>0</v>
      </c>
      <c r="CG31" s="193" t="b">
        <f ca="1">AND(LEFT(INDIRECT("'YOUR PEOPLE'!"&amp;"$B"&amp;$W31),2)="HU",OR(LEN(INDIRECT("'YOUR PEOPLE'!"&amp;"$B"&amp;$W31))=6,AND(LEN(INDIRECT("'YOUR PEOPLE'!"&amp;"$B"&amp;$W31))=7,MID(INDIRECT("'YOUR PEOPLE'!"&amp;"$B"&amp;$W31),4,1)=" ")),INDIRECT("'YOUR PEOPLE'!"&amp;"$C"&amp;$W31)='DATA SUMMARY'!$A$73)</f>
        <v>0</v>
      </c>
      <c r="CH31" s="193" t="b">
        <f ca="1">AND(LEFT(INDIRECT("'YOUR PEOPLE'!"&amp;"$B"&amp;$W31),2)="HU",OR(LEN(INDIRECT("'YOUR PEOPLE'!"&amp;"$B"&amp;$W31))=6,AND(LEN(INDIRECT("'YOUR PEOPLE'!"&amp;"$B"&amp;$W31))=7,MID(INDIRECT("'YOUR PEOPLE'!"&amp;"$B"&amp;$W31),4,1)=" ")),INDIRECT("'YOUR PEOPLE'!"&amp;"$C"&amp;$W31)='DATA SUMMARY'!$A$74)</f>
        <v>0</v>
      </c>
      <c r="CI31" s="193" t="b">
        <f ca="1">AND(LEFT(INDIRECT("'YOUR PEOPLE'!"&amp;"$B"&amp;$W31),2)="HU",OR(LEN(INDIRECT("'YOUR PEOPLE'!"&amp;"$B"&amp;$W31))=6,AND(LEN(INDIRECT("'YOUR PEOPLE'!"&amp;"$B"&amp;$W31))=7,MID(INDIRECT("'YOUR PEOPLE'!"&amp;"$B"&amp;$W31),4,1)=" ")),INDIRECT("'YOUR PEOPLE'!"&amp;"$C"&amp;$W31)='DATA SUMMARY'!$A$75)</f>
        <v>0</v>
      </c>
      <c r="CJ31" s="193" t="b">
        <f ca="1">AND(LEFT(INDIRECT("'YOUR PEOPLE'!"&amp;"$B"&amp;$W31),2)="HU",OR(LEN(INDIRECT("'YOUR PEOPLE'!"&amp;"$B"&amp;$W31))=6,AND(LEN(INDIRECT("'YOUR PEOPLE'!"&amp;"$B"&amp;$W31))=7,MID(INDIRECT("'YOUR PEOPLE'!"&amp;"$B"&amp;$W31),4,1)=" ")),INDIRECT("'YOUR PEOPLE'!"&amp;"$C"&amp;$W31)='DATA SUMMARY'!$A$76)</f>
        <v>0</v>
      </c>
      <c r="CK31" s="193" t="b">
        <f ca="1">AND(LEFT(INDIRECT("'YOUR PEOPLE'!"&amp;"$B"&amp;$W31),2)="HU",OR(LEN(INDIRECT("'YOUR PEOPLE'!"&amp;"$B"&amp;$W31))=6,AND(LEN(INDIRECT("'YOUR PEOPLE'!"&amp;"$B"&amp;$W31))=7,MID(INDIRECT("'YOUR PEOPLE'!"&amp;"$B"&amp;$W31),4,1)=" ")),INDIRECT("'YOUR PEOPLE'!"&amp;"$C"&amp;$W31)='DATA SUMMARY'!$A$77)</f>
        <v>0</v>
      </c>
      <c r="CL31" s="193" t="b">
        <f ca="1">AND(LEFT(INDIRECT("'YOUR PEOPLE'!"&amp;"$B"&amp;$W31),2)="HU",OR(LEN(INDIRECT("'YOUR PEOPLE'!"&amp;"$B"&amp;$W31))=6,AND(LEN(INDIRECT("'YOUR PEOPLE'!"&amp;"$B"&amp;$W31))=7,MID(INDIRECT("'YOUR PEOPLE'!"&amp;"$B"&amp;$W31),4,1)=" ")),INDIRECT("'YOUR PEOPLE'!"&amp;"$C"&amp;$W31)='DATA SUMMARY'!$A$78)</f>
        <v>0</v>
      </c>
      <c r="CM31" s="193" t="b">
        <f ca="1">AND(LEFT(INDIRECT("'YOUR PEOPLE'!"&amp;"$B"&amp;$W31),2)="HU",OR(LEN(INDIRECT("'YOUR PEOPLE'!"&amp;"$B"&amp;$W31))=6,AND(LEN(INDIRECT("'YOUR PEOPLE'!"&amp;"$B"&amp;$W31))=7,MID(INDIRECT("'YOUR PEOPLE'!"&amp;"$B"&amp;$W31),4,1)=" ")),INDIRECT("'YOUR PEOPLE'!"&amp;"$C"&amp;$W31)='DATA SUMMARY'!$A$79)</f>
        <v>0</v>
      </c>
      <c r="CN31" s="193" t="b">
        <f ca="1">AND(LEFT(INDIRECT("'ADDITIONAL CAPACITY'!"&amp;"$B"&amp;$W31),2)="HU",OR(LEN(INDIRECT("'ADDITIONAL CAPACITY'!"&amp;"$B"&amp;$W31))=6,AND(LEN(INDIRECT("'ADDITIONAL CAPACITY'!"&amp;"$B"&amp;$W31))=7,MID(INDIRECT("'ADDITIONAL CAPACITY'!"&amp;"$B"&amp;$W31),4,1)=" ")),INDIRECT("'ADDITIONAL CAPACITY'!"&amp;"$C"&amp;$W31)='DATA SUMMARY'!$A$101)</f>
        <v>0</v>
      </c>
      <c r="CO31" s="193" t="b">
        <f ca="1">AND(LEFT(INDIRECT("'ADDITIONAL CAPACITY'!"&amp;"$B"&amp;$W31),2)="HU",OR(LEN(INDIRECT("'ADDITIONAL CAPACITY'!"&amp;"$B"&amp;$W31))=6,AND(LEN(INDIRECT("'ADDITIONAL CAPACITY'!"&amp;"$B"&amp;$W31))=7,MID(INDIRECT("'ADDITIONAL CAPACITY'!"&amp;"$B"&amp;$W31),4,1)=" ")),INDIRECT("'ADDITIONAL CAPACITY'!"&amp;"$C"&amp;$W31)='DATA SUMMARY'!$A$102)</f>
        <v>0</v>
      </c>
      <c r="CP31" s="193" t="b">
        <f ca="1">AND(LEFT(INDIRECT("'ADDITIONAL CAPACITY'!"&amp;"$B"&amp;$W31),2)="HU",OR(LEN(INDIRECT("'ADDITIONAL CAPACITY'!"&amp;"$B"&amp;$W31))=6,AND(LEN(INDIRECT("'ADDITIONAL CAPACITY'!"&amp;"$B"&amp;$W31))=7,MID(INDIRECT("'ADDITIONAL CAPACITY'!"&amp;"$B"&amp;$W31),4,1)=" ")),INDIRECT("'ADDITIONAL CAPACITY'!"&amp;"$C"&amp;$W31)='DATA SUMMARY'!$A$103)</f>
        <v>0</v>
      </c>
      <c r="CQ31" s="193" t="b">
        <f ca="1">AND(LEFT(INDIRECT("'ADDITIONAL CAPACITY'!"&amp;"$B"&amp;$W31),2)="HU",OR(LEN(INDIRECT("'ADDITIONAL CAPACITY'!"&amp;"$B"&amp;$W31))=6,AND(LEN(INDIRECT("'ADDITIONAL CAPACITY'!"&amp;"$B"&amp;$W31))=7,MID(INDIRECT("'ADDITIONAL CAPACITY'!"&amp;"$B"&amp;$W31),4,1)=" ")),INDIRECT("'ADDITIONAL CAPACITY'!"&amp;"$C"&amp;$W31)='DATA SUMMARY'!$A$104)</f>
        <v>0</v>
      </c>
      <c r="CR31" s="193" t="b">
        <f ca="1">AND(LEFT(INDIRECT("'ADDITIONAL CAPACITY'!"&amp;"$B"&amp;$W31),2)="HU",OR(LEN(INDIRECT("'ADDITIONAL CAPACITY'!"&amp;"$B"&amp;$W31))=6,AND(LEN(INDIRECT("'ADDITIONAL CAPACITY'!"&amp;"$B"&amp;$W31))=7,MID(INDIRECT("'ADDITIONAL CAPACITY'!"&amp;"$B"&amp;$W31),4,1)=" ")),INDIRECT("'ADDITIONAL CAPACITY'!"&amp;"$C"&amp;$W31)='DATA SUMMARY'!$A$105)</f>
        <v>0</v>
      </c>
      <c r="CS31" s="193" t="b">
        <f ca="1">AND(LEFT(INDIRECT("'ADDITIONAL CAPACITY'!"&amp;"$B"&amp;$W31),2)="HU",OR(LEN(INDIRECT("'ADDITIONAL CAPACITY'!"&amp;"$B"&amp;$W31))=6,AND(LEN(INDIRECT("'ADDITIONAL CAPACITY'!"&amp;"$B"&amp;$W31))=7,MID(INDIRECT("'ADDITIONAL CAPACITY'!"&amp;"$B"&amp;$W31),4,1)=" ")),INDIRECT("'ADDITIONAL CAPACITY'!"&amp;"$C"&amp;$W31)='DATA SUMMARY'!$A$106)</f>
        <v>0</v>
      </c>
      <c r="CT31" s="193" t="b">
        <f ca="1">AND(LEFT(INDIRECT("'ADDITIONAL CAPACITY'!"&amp;"$B"&amp;$W31),2)="HU",OR(LEN(INDIRECT("'ADDITIONAL CAPACITY'!"&amp;"$B"&amp;$W31))=6,AND(LEN(INDIRECT("'ADDITIONAL CAPACITY'!"&amp;"$B"&amp;$W31))=7,MID(INDIRECT("'ADDITIONAL CAPACITY'!"&amp;"$B"&amp;$W31),4,1)=" ")),INDIRECT("'ADDITIONAL CAPACITY'!"&amp;"$C"&amp;$W31)='DATA SUMMARY'!$A$107)</f>
        <v>0</v>
      </c>
      <c r="CU31" s="193" t="b">
        <f ca="1">AND(LEFT(INDIRECT("'ADDITIONAL CAPACITY'!"&amp;"$B"&amp;$W31),2)="HU",OR(LEN(INDIRECT("'ADDITIONAL CAPACITY'!"&amp;"$B"&amp;$W31))=6,AND(LEN(INDIRECT("'ADDITIONAL CAPACITY'!"&amp;"$B"&amp;$W31))=7,MID(INDIRECT("'ADDITIONAL CAPACITY'!"&amp;"$B"&amp;$W31),4,1)=" ")),INDIRECT("'ADDITIONAL CAPACITY'!"&amp;"$C"&amp;$W31)='DATA SUMMARY'!$A$108)</f>
        <v>0</v>
      </c>
    </row>
    <row r="32" spans="1:99" x14ac:dyDescent="0.3">
      <c r="K32" s="2" t="s">
        <v>176</v>
      </c>
      <c r="M32" s="2" t="s">
        <v>199</v>
      </c>
      <c r="O32" s="2" t="s">
        <v>203</v>
      </c>
      <c r="Q32" s="2" t="s">
        <v>203</v>
      </c>
      <c r="V32" s="2">
        <v>34</v>
      </c>
      <c r="W32" s="2">
        <v>35</v>
      </c>
      <c r="X32" s="2">
        <v>37</v>
      </c>
      <c r="Y32" s="2">
        <v>48</v>
      </c>
      <c r="Z32" s="193" t="b">
        <f t="shared" ca="1" si="0"/>
        <v>0</v>
      </c>
      <c r="AA32" s="193" t="b">
        <f t="shared" ca="1" si="1"/>
        <v>0</v>
      </c>
      <c r="AB32" s="193" t="b">
        <f t="shared" ca="1" si="2"/>
        <v>0</v>
      </c>
      <c r="AC32" s="193" t="b">
        <f t="shared" ca="1" si="3"/>
        <v>0</v>
      </c>
      <c r="AD32" s="193" t="b">
        <f t="shared" ca="1" si="4"/>
        <v>0</v>
      </c>
      <c r="AE32" s="193" t="b">
        <f t="shared" ca="1" si="5"/>
        <v>0</v>
      </c>
      <c r="AF32" s="193" t="b">
        <f t="shared" ca="1" si="6"/>
        <v>0</v>
      </c>
      <c r="AG32" s="193" t="b">
        <f t="shared" ca="1" si="7"/>
        <v>0</v>
      </c>
      <c r="AH32" s="193" t="b">
        <f t="shared" ca="1" si="8"/>
        <v>0</v>
      </c>
      <c r="AI32" s="193" t="b">
        <f t="shared" ca="1" si="9"/>
        <v>0</v>
      </c>
      <c r="AJ32" s="193" t="b">
        <f t="shared" ca="1" si="10"/>
        <v>0</v>
      </c>
      <c r="AK32" s="193" t="b">
        <f t="shared" ca="1" si="11"/>
        <v>0</v>
      </c>
      <c r="AL32" s="193" t="b">
        <f t="shared" ca="1" si="12"/>
        <v>0</v>
      </c>
      <c r="AM32" s="193" t="b">
        <f t="shared" ca="1" si="13"/>
        <v>0</v>
      </c>
      <c r="AN32" s="193" t="b">
        <f t="shared" ca="1" si="14"/>
        <v>0</v>
      </c>
      <c r="AO32" s="193" t="b">
        <f t="shared" ca="1" si="15"/>
        <v>0</v>
      </c>
      <c r="AP32" s="193" t="b">
        <f t="shared" ca="1" si="16"/>
        <v>0</v>
      </c>
      <c r="AQ32" s="193" t="b">
        <f t="shared" ca="1" si="17"/>
        <v>0</v>
      </c>
      <c r="AR32" s="193" t="b">
        <f t="shared" ca="1" si="18"/>
        <v>0</v>
      </c>
      <c r="AS32" s="193" t="b">
        <f t="shared" ca="1" si="19"/>
        <v>0</v>
      </c>
      <c r="AT32" s="193" t="b">
        <f t="shared" ca="1" si="20"/>
        <v>0</v>
      </c>
      <c r="AU32" s="193" t="b">
        <f t="shared" ca="1" si="21"/>
        <v>0</v>
      </c>
      <c r="AV32" s="193" t="b">
        <f t="shared" ca="1" si="22"/>
        <v>0</v>
      </c>
      <c r="AW32" s="193" t="b">
        <f t="shared" ca="1" si="23"/>
        <v>0</v>
      </c>
      <c r="AX32" s="193" t="b">
        <f t="shared" ca="1" si="24"/>
        <v>0</v>
      </c>
      <c r="AY32" s="193" t="b">
        <f t="shared" ca="1" si="25"/>
        <v>0</v>
      </c>
      <c r="AZ32" s="193" t="b">
        <f t="shared" ca="1" si="26"/>
        <v>0</v>
      </c>
      <c r="BA32" s="193" t="b">
        <f t="shared" ca="1" si="27"/>
        <v>0</v>
      </c>
      <c r="BB32" s="193" t="b">
        <f t="shared" ca="1" si="28"/>
        <v>0</v>
      </c>
      <c r="BC32" s="193" t="b">
        <f t="shared" ca="1" si="29"/>
        <v>0</v>
      </c>
      <c r="BD32" s="193" t="b">
        <f t="shared" ca="1" si="30"/>
        <v>0</v>
      </c>
      <c r="BE32" s="193" t="b">
        <f t="shared" ca="1" si="31"/>
        <v>0</v>
      </c>
      <c r="BF32" s="193" t="b">
        <f t="shared" ca="1" si="32"/>
        <v>0</v>
      </c>
      <c r="BG32" s="193" t="b">
        <f t="shared" ca="1" si="33"/>
        <v>0</v>
      </c>
      <c r="BH32" s="193" t="b">
        <f t="shared" ca="1" si="34"/>
        <v>0</v>
      </c>
      <c r="BI32" s="193" t="b">
        <f t="shared" ca="1" si="35"/>
        <v>0</v>
      </c>
      <c r="BJ32" s="193" t="b">
        <f t="shared" ca="1" si="36"/>
        <v>0</v>
      </c>
      <c r="BK32" s="193" t="b">
        <f t="shared" ca="1" si="37"/>
        <v>0</v>
      </c>
      <c r="BL32" s="193" t="b">
        <f t="shared" ca="1" si="38"/>
        <v>0</v>
      </c>
      <c r="BM32" s="193" t="b">
        <f t="shared" ca="1" si="39"/>
        <v>0</v>
      </c>
      <c r="BN32" s="193" t="b">
        <f t="shared" ca="1" si="40"/>
        <v>0</v>
      </c>
      <c r="BO32" s="193" t="b">
        <f t="shared" ca="1" si="41"/>
        <v>0</v>
      </c>
      <c r="BP32" s="193" t="b">
        <f t="shared" ca="1" si="42"/>
        <v>0</v>
      </c>
      <c r="BQ32" s="193" t="b">
        <f t="shared" ca="1" si="43"/>
        <v>0</v>
      </c>
      <c r="BR32" s="193" t="b">
        <f t="shared" ca="1" si="44"/>
        <v>0</v>
      </c>
      <c r="BS32" s="193" t="b">
        <f t="shared" ca="1" si="45"/>
        <v>0</v>
      </c>
      <c r="BT32" s="193" t="b">
        <f t="shared" ca="1" si="46"/>
        <v>0</v>
      </c>
      <c r="BU32" s="193" t="b">
        <f t="shared" ca="1" si="47"/>
        <v>0</v>
      </c>
      <c r="BV32" s="193" t="b">
        <f t="shared" ca="1" si="48"/>
        <v>0</v>
      </c>
      <c r="BW32" s="193" t="b">
        <f ca="1">AND(LEFT(INDIRECT("'YOUR PEOPLE'!"&amp;"$B"&amp;$W32),2)="HU",OR(LEN(INDIRECT("'YOUR PEOPLE'!"&amp;"$B"&amp;$W32))=6,AND(LEN(INDIRECT("'YOUR PEOPLE'!"&amp;"$B"&amp;$W32))=7,MID(INDIRECT("'YOUR PEOPLE'!"&amp;"$B"&amp;$W32),4,1)=" ")),INDIRECT("'YOUR PEOPLE'!"&amp;"$C"&amp;$W32)='DATA SUMMARY'!$A$63)</f>
        <v>0</v>
      </c>
      <c r="BX32" s="193" t="b">
        <f ca="1">AND(LEFT(INDIRECT("'YOUR PEOPLE'!"&amp;"$B"&amp;$W32),2)="HU",OR(LEN(INDIRECT("'YOUR PEOPLE'!"&amp;"$B"&amp;$W32))=6,AND(LEN(INDIRECT("'YOUR PEOPLE'!"&amp;"$B"&amp;$W32))=7,MID(INDIRECT("'YOUR PEOPLE'!"&amp;"$B"&amp;$W32),4,1)=" ")),INDIRECT("'YOUR PEOPLE'!"&amp;"$C"&amp;$W32)='DATA SUMMARY'!$A$64)</f>
        <v>0</v>
      </c>
      <c r="BY32" s="193" t="b">
        <f ca="1">AND(LEFT(INDIRECT("'YOUR PEOPLE'!"&amp;"$B"&amp;$W32),2)="HU",OR(LEN(INDIRECT("'YOUR PEOPLE'!"&amp;"$B"&amp;$W32))=6,AND(LEN(INDIRECT("'YOUR PEOPLE'!"&amp;"$B"&amp;$W32))=7,MID(INDIRECT("'YOUR PEOPLE'!"&amp;"$B"&amp;$W32),4,1)=" ")),INDIRECT("'YOUR PEOPLE'!"&amp;"$C"&amp;$W32)='DATA SUMMARY'!$A$65)</f>
        <v>0</v>
      </c>
      <c r="BZ32" s="193" t="b">
        <f ca="1">AND(LEFT(INDIRECT("'YOUR PEOPLE'!"&amp;"$B"&amp;$W32),2)="HU",OR(LEN(INDIRECT("'YOUR PEOPLE'!"&amp;"$B"&amp;$W32))=6,AND(LEN(INDIRECT("'YOUR PEOPLE'!"&amp;"$B"&amp;$W32))=7,MID(INDIRECT("'YOUR PEOPLE'!"&amp;"$B"&amp;$W32),4,1)=" ")),INDIRECT("'YOUR PEOPLE'!"&amp;"$C"&amp;$W32)='DATA SUMMARY'!$A$66)</f>
        <v>0</v>
      </c>
      <c r="CA32" s="193" t="b">
        <f ca="1">AND(LEFT(INDIRECT("'YOUR PEOPLE'!"&amp;"$B"&amp;$W32),2)="HU",OR(LEN(INDIRECT("'YOUR PEOPLE'!"&amp;"$B"&amp;$W32))=6,AND(LEN(INDIRECT("'YOUR PEOPLE'!"&amp;"$B"&amp;$W32))=7,MID(INDIRECT("'YOUR PEOPLE'!"&amp;"$B"&amp;$W32),4,1)=" ")),INDIRECT("'YOUR PEOPLE'!"&amp;"$C"&amp;$W32)='DATA SUMMARY'!$A$67)</f>
        <v>0</v>
      </c>
      <c r="CB32" s="193" t="b">
        <f ca="1">AND(LEFT(INDIRECT("'YOUR PEOPLE'!"&amp;"$B"&amp;$W32),2)="HU",OR(LEN(INDIRECT("'YOUR PEOPLE'!"&amp;"$B"&amp;$W32))=6,AND(LEN(INDIRECT("'YOUR PEOPLE'!"&amp;"$B"&amp;$W32))=7,MID(INDIRECT("'YOUR PEOPLE'!"&amp;"$B"&amp;$W32),4,1)=" ")),INDIRECT("'YOUR PEOPLE'!"&amp;"$C"&amp;$W32)='DATA SUMMARY'!$A$68)</f>
        <v>0</v>
      </c>
      <c r="CC32" s="193" t="b">
        <f ca="1">AND(LEFT(INDIRECT("'YOUR PEOPLE'!"&amp;"$B"&amp;$W32),2)="HU",OR(LEN(INDIRECT("'YOUR PEOPLE'!"&amp;"$B"&amp;$W32))=6,AND(LEN(INDIRECT("'YOUR PEOPLE'!"&amp;"$B"&amp;$W32))=7,MID(INDIRECT("'YOUR PEOPLE'!"&amp;"$B"&amp;$W32),4,1)=" ")),INDIRECT("'YOUR PEOPLE'!"&amp;"$C"&amp;$W32)='DATA SUMMARY'!$A$69)</f>
        <v>0</v>
      </c>
      <c r="CD32" s="193" t="b">
        <f ca="1">AND(LEFT(INDIRECT("'YOUR PEOPLE'!"&amp;"$B"&amp;$W32),2)="HU",OR(LEN(INDIRECT("'YOUR PEOPLE'!"&amp;"$B"&amp;$W32))=6,AND(LEN(INDIRECT("'YOUR PEOPLE'!"&amp;"$B"&amp;$W32))=7,MID(INDIRECT("'YOUR PEOPLE'!"&amp;"$B"&amp;$W32),4,1)=" ")),INDIRECT("'YOUR PEOPLE'!"&amp;"$C"&amp;$W32)='DATA SUMMARY'!$A$70)</f>
        <v>0</v>
      </c>
      <c r="CE32" s="193" t="b">
        <f ca="1">AND(LEFT(INDIRECT("'YOUR PEOPLE'!"&amp;"$B"&amp;$W32),2)="HU",OR(LEN(INDIRECT("'YOUR PEOPLE'!"&amp;"$B"&amp;$W32))=6,AND(LEN(INDIRECT("'YOUR PEOPLE'!"&amp;"$B"&amp;$W32))=7,MID(INDIRECT("'YOUR PEOPLE'!"&amp;"$B"&amp;$W32),4,1)=" ")),INDIRECT("'YOUR PEOPLE'!"&amp;"$C"&amp;$W32)='DATA SUMMARY'!$A$71)</f>
        <v>0</v>
      </c>
      <c r="CF32" s="193" t="b">
        <f ca="1">AND(LEFT(INDIRECT("'YOUR PEOPLE'!"&amp;"$B"&amp;$W32),2)="HU",OR(LEN(INDIRECT("'YOUR PEOPLE'!"&amp;"$B"&amp;$W32))=6,AND(LEN(INDIRECT("'YOUR PEOPLE'!"&amp;"$B"&amp;$W32))=7,MID(INDIRECT("'YOUR PEOPLE'!"&amp;"$B"&amp;$W32),4,1)=" ")),INDIRECT("'YOUR PEOPLE'!"&amp;"$C"&amp;$W32)='DATA SUMMARY'!$A$72)</f>
        <v>0</v>
      </c>
      <c r="CG32" s="193" t="b">
        <f ca="1">AND(LEFT(INDIRECT("'YOUR PEOPLE'!"&amp;"$B"&amp;$W32),2)="HU",OR(LEN(INDIRECT("'YOUR PEOPLE'!"&amp;"$B"&amp;$W32))=6,AND(LEN(INDIRECT("'YOUR PEOPLE'!"&amp;"$B"&amp;$W32))=7,MID(INDIRECT("'YOUR PEOPLE'!"&amp;"$B"&amp;$W32),4,1)=" ")),INDIRECT("'YOUR PEOPLE'!"&amp;"$C"&amp;$W32)='DATA SUMMARY'!$A$73)</f>
        <v>0</v>
      </c>
      <c r="CH32" s="193" t="b">
        <f ca="1">AND(LEFT(INDIRECT("'YOUR PEOPLE'!"&amp;"$B"&amp;$W32),2)="HU",OR(LEN(INDIRECT("'YOUR PEOPLE'!"&amp;"$B"&amp;$W32))=6,AND(LEN(INDIRECT("'YOUR PEOPLE'!"&amp;"$B"&amp;$W32))=7,MID(INDIRECT("'YOUR PEOPLE'!"&amp;"$B"&amp;$W32),4,1)=" ")),INDIRECT("'YOUR PEOPLE'!"&amp;"$C"&amp;$W32)='DATA SUMMARY'!$A$74)</f>
        <v>0</v>
      </c>
      <c r="CI32" s="193" t="b">
        <f ca="1">AND(LEFT(INDIRECT("'YOUR PEOPLE'!"&amp;"$B"&amp;$W32),2)="HU",OR(LEN(INDIRECT("'YOUR PEOPLE'!"&amp;"$B"&amp;$W32))=6,AND(LEN(INDIRECT("'YOUR PEOPLE'!"&amp;"$B"&amp;$W32))=7,MID(INDIRECT("'YOUR PEOPLE'!"&amp;"$B"&amp;$W32),4,1)=" ")),INDIRECT("'YOUR PEOPLE'!"&amp;"$C"&amp;$W32)='DATA SUMMARY'!$A$75)</f>
        <v>0</v>
      </c>
      <c r="CJ32" s="193" t="b">
        <f ca="1">AND(LEFT(INDIRECT("'YOUR PEOPLE'!"&amp;"$B"&amp;$W32),2)="HU",OR(LEN(INDIRECT("'YOUR PEOPLE'!"&amp;"$B"&amp;$W32))=6,AND(LEN(INDIRECT("'YOUR PEOPLE'!"&amp;"$B"&amp;$W32))=7,MID(INDIRECT("'YOUR PEOPLE'!"&amp;"$B"&amp;$W32),4,1)=" ")),INDIRECT("'YOUR PEOPLE'!"&amp;"$C"&amp;$W32)='DATA SUMMARY'!$A$76)</f>
        <v>0</v>
      </c>
      <c r="CK32" s="193" t="b">
        <f ca="1">AND(LEFT(INDIRECT("'YOUR PEOPLE'!"&amp;"$B"&amp;$W32),2)="HU",OR(LEN(INDIRECT("'YOUR PEOPLE'!"&amp;"$B"&amp;$W32))=6,AND(LEN(INDIRECT("'YOUR PEOPLE'!"&amp;"$B"&amp;$W32))=7,MID(INDIRECT("'YOUR PEOPLE'!"&amp;"$B"&amp;$W32),4,1)=" ")),INDIRECT("'YOUR PEOPLE'!"&amp;"$C"&amp;$W32)='DATA SUMMARY'!$A$77)</f>
        <v>0</v>
      </c>
      <c r="CL32" s="193" t="b">
        <f ca="1">AND(LEFT(INDIRECT("'YOUR PEOPLE'!"&amp;"$B"&amp;$W32),2)="HU",OR(LEN(INDIRECT("'YOUR PEOPLE'!"&amp;"$B"&amp;$W32))=6,AND(LEN(INDIRECT("'YOUR PEOPLE'!"&amp;"$B"&amp;$W32))=7,MID(INDIRECT("'YOUR PEOPLE'!"&amp;"$B"&amp;$W32),4,1)=" ")),INDIRECT("'YOUR PEOPLE'!"&amp;"$C"&amp;$W32)='DATA SUMMARY'!$A$78)</f>
        <v>0</v>
      </c>
      <c r="CM32" s="193" t="b">
        <f ca="1">AND(LEFT(INDIRECT("'YOUR PEOPLE'!"&amp;"$B"&amp;$W32),2)="HU",OR(LEN(INDIRECT("'YOUR PEOPLE'!"&amp;"$B"&amp;$W32))=6,AND(LEN(INDIRECT("'YOUR PEOPLE'!"&amp;"$B"&amp;$W32))=7,MID(INDIRECT("'YOUR PEOPLE'!"&amp;"$B"&amp;$W32),4,1)=" ")),INDIRECT("'YOUR PEOPLE'!"&amp;"$C"&amp;$W32)='DATA SUMMARY'!$A$79)</f>
        <v>0</v>
      </c>
      <c r="CN32" s="193" t="b">
        <f ca="1">AND(LEFT(INDIRECT("'ADDITIONAL CAPACITY'!"&amp;"$B"&amp;$W32),2)="HU",OR(LEN(INDIRECT("'ADDITIONAL CAPACITY'!"&amp;"$B"&amp;$W32))=6,AND(LEN(INDIRECT("'ADDITIONAL CAPACITY'!"&amp;"$B"&amp;$W32))=7,MID(INDIRECT("'ADDITIONAL CAPACITY'!"&amp;"$B"&amp;$W32),4,1)=" ")),INDIRECT("'ADDITIONAL CAPACITY'!"&amp;"$C"&amp;$W32)='DATA SUMMARY'!$A$101)</f>
        <v>0</v>
      </c>
      <c r="CO32" s="193" t="b">
        <f ca="1">AND(LEFT(INDIRECT("'ADDITIONAL CAPACITY'!"&amp;"$B"&amp;$W32),2)="HU",OR(LEN(INDIRECT("'ADDITIONAL CAPACITY'!"&amp;"$B"&amp;$W32))=6,AND(LEN(INDIRECT("'ADDITIONAL CAPACITY'!"&amp;"$B"&amp;$W32))=7,MID(INDIRECT("'ADDITIONAL CAPACITY'!"&amp;"$B"&amp;$W32),4,1)=" ")),INDIRECT("'ADDITIONAL CAPACITY'!"&amp;"$C"&amp;$W32)='DATA SUMMARY'!$A$102)</f>
        <v>0</v>
      </c>
      <c r="CP32" s="193" t="b">
        <f ca="1">AND(LEFT(INDIRECT("'ADDITIONAL CAPACITY'!"&amp;"$B"&amp;$W32),2)="HU",OR(LEN(INDIRECT("'ADDITIONAL CAPACITY'!"&amp;"$B"&amp;$W32))=6,AND(LEN(INDIRECT("'ADDITIONAL CAPACITY'!"&amp;"$B"&amp;$W32))=7,MID(INDIRECT("'ADDITIONAL CAPACITY'!"&amp;"$B"&amp;$W32),4,1)=" ")),INDIRECT("'ADDITIONAL CAPACITY'!"&amp;"$C"&amp;$W32)='DATA SUMMARY'!$A$103)</f>
        <v>0</v>
      </c>
      <c r="CQ32" s="193" t="b">
        <f ca="1">AND(LEFT(INDIRECT("'ADDITIONAL CAPACITY'!"&amp;"$B"&amp;$W32),2)="HU",OR(LEN(INDIRECT("'ADDITIONAL CAPACITY'!"&amp;"$B"&amp;$W32))=6,AND(LEN(INDIRECT("'ADDITIONAL CAPACITY'!"&amp;"$B"&amp;$W32))=7,MID(INDIRECT("'ADDITIONAL CAPACITY'!"&amp;"$B"&amp;$W32),4,1)=" ")),INDIRECT("'ADDITIONAL CAPACITY'!"&amp;"$C"&amp;$W32)='DATA SUMMARY'!$A$104)</f>
        <v>0</v>
      </c>
      <c r="CR32" s="193" t="b">
        <f ca="1">AND(LEFT(INDIRECT("'ADDITIONAL CAPACITY'!"&amp;"$B"&amp;$W32),2)="HU",OR(LEN(INDIRECT("'ADDITIONAL CAPACITY'!"&amp;"$B"&amp;$W32))=6,AND(LEN(INDIRECT("'ADDITIONAL CAPACITY'!"&amp;"$B"&amp;$W32))=7,MID(INDIRECT("'ADDITIONAL CAPACITY'!"&amp;"$B"&amp;$W32),4,1)=" ")),INDIRECT("'ADDITIONAL CAPACITY'!"&amp;"$C"&amp;$W32)='DATA SUMMARY'!$A$105)</f>
        <v>0</v>
      </c>
      <c r="CS32" s="193" t="b">
        <f ca="1">AND(LEFT(INDIRECT("'ADDITIONAL CAPACITY'!"&amp;"$B"&amp;$W32),2)="HU",OR(LEN(INDIRECT("'ADDITIONAL CAPACITY'!"&amp;"$B"&amp;$W32))=6,AND(LEN(INDIRECT("'ADDITIONAL CAPACITY'!"&amp;"$B"&amp;$W32))=7,MID(INDIRECT("'ADDITIONAL CAPACITY'!"&amp;"$B"&amp;$W32),4,1)=" ")),INDIRECT("'ADDITIONAL CAPACITY'!"&amp;"$C"&amp;$W32)='DATA SUMMARY'!$A$106)</f>
        <v>0</v>
      </c>
      <c r="CT32" s="193" t="b">
        <f ca="1">AND(LEFT(INDIRECT("'ADDITIONAL CAPACITY'!"&amp;"$B"&amp;$W32),2)="HU",OR(LEN(INDIRECT("'ADDITIONAL CAPACITY'!"&amp;"$B"&amp;$W32))=6,AND(LEN(INDIRECT("'ADDITIONAL CAPACITY'!"&amp;"$B"&amp;$W32))=7,MID(INDIRECT("'ADDITIONAL CAPACITY'!"&amp;"$B"&amp;$W32),4,1)=" ")),INDIRECT("'ADDITIONAL CAPACITY'!"&amp;"$C"&amp;$W32)='DATA SUMMARY'!$A$107)</f>
        <v>0</v>
      </c>
      <c r="CU32" s="193" t="b">
        <f ca="1">AND(LEFT(INDIRECT("'ADDITIONAL CAPACITY'!"&amp;"$B"&amp;$W32),2)="HU",OR(LEN(INDIRECT("'ADDITIONAL CAPACITY'!"&amp;"$B"&amp;$W32))=6,AND(LEN(INDIRECT("'ADDITIONAL CAPACITY'!"&amp;"$B"&amp;$W32))=7,MID(INDIRECT("'ADDITIONAL CAPACITY'!"&amp;"$B"&amp;$W32),4,1)=" ")),INDIRECT("'ADDITIONAL CAPACITY'!"&amp;"$C"&amp;$W32)='DATA SUMMARY'!$A$108)</f>
        <v>0</v>
      </c>
    </row>
    <row r="33" spans="11:99" x14ac:dyDescent="0.3">
      <c r="K33" s="2" t="s">
        <v>179</v>
      </c>
      <c r="M33" s="2" t="s">
        <v>201</v>
      </c>
      <c r="O33" s="2" t="s">
        <v>191</v>
      </c>
      <c r="Q33" s="2" t="s">
        <v>191</v>
      </c>
      <c r="V33" s="2">
        <v>35</v>
      </c>
      <c r="W33" s="2">
        <v>36</v>
      </c>
      <c r="X33" s="2">
        <v>38</v>
      </c>
      <c r="Y33" s="2">
        <v>49</v>
      </c>
      <c r="Z33" s="193" t="b">
        <f t="shared" ca="1" si="0"/>
        <v>0</v>
      </c>
      <c r="AA33" s="193" t="b">
        <f t="shared" ca="1" si="1"/>
        <v>0</v>
      </c>
      <c r="AB33" s="193" t="b">
        <f t="shared" ca="1" si="2"/>
        <v>0</v>
      </c>
      <c r="AC33" s="193" t="b">
        <f t="shared" ca="1" si="3"/>
        <v>0</v>
      </c>
      <c r="AD33" s="193" t="b">
        <f t="shared" ca="1" si="4"/>
        <v>0</v>
      </c>
      <c r="AE33" s="193" t="b">
        <f t="shared" ca="1" si="5"/>
        <v>0</v>
      </c>
      <c r="AF33" s="193" t="b">
        <f t="shared" ca="1" si="6"/>
        <v>0</v>
      </c>
      <c r="AG33" s="193" t="b">
        <f t="shared" ca="1" si="7"/>
        <v>0</v>
      </c>
      <c r="AH33" s="193" t="b">
        <f t="shared" ca="1" si="8"/>
        <v>0</v>
      </c>
      <c r="AI33" s="193" t="b">
        <f t="shared" ca="1" si="9"/>
        <v>0</v>
      </c>
      <c r="AJ33" s="193" t="b">
        <f t="shared" ca="1" si="10"/>
        <v>0</v>
      </c>
      <c r="AK33" s="193" t="b">
        <f t="shared" ca="1" si="11"/>
        <v>0</v>
      </c>
      <c r="AL33" s="193" t="b">
        <f t="shared" ca="1" si="12"/>
        <v>0</v>
      </c>
      <c r="AM33" s="193" t="b">
        <f t="shared" ca="1" si="13"/>
        <v>0</v>
      </c>
      <c r="AN33" s="193" t="b">
        <f t="shared" ca="1" si="14"/>
        <v>0</v>
      </c>
      <c r="AO33" s="193" t="b">
        <f t="shared" ca="1" si="15"/>
        <v>0</v>
      </c>
      <c r="AP33" s="193" t="b">
        <f t="shared" ca="1" si="16"/>
        <v>0</v>
      </c>
      <c r="AQ33" s="193" t="b">
        <f t="shared" ca="1" si="17"/>
        <v>0</v>
      </c>
      <c r="AR33" s="193" t="b">
        <f t="shared" ca="1" si="18"/>
        <v>0</v>
      </c>
      <c r="AS33" s="193" t="b">
        <f t="shared" ca="1" si="19"/>
        <v>0</v>
      </c>
      <c r="AT33" s="193" t="b">
        <f t="shared" ca="1" si="20"/>
        <v>0</v>
      </c>
      <c r="AU33" s="193" t="b">
        <f t="shared" ca="1" si="21"/>
        <v>0</v>
      </c>
      <c r="AV33" s="193" t="b">
        <f t="shared" ca="1" si="22"/>
        <v>0</v>
      </c>
      <c r="AW33" s="193" t="b">
        <f t="shared" ca="1" si="23"/>
        <v>0</v>
      </c>
      <c r="AX33" s="193" t="b">
        <f t="shared" ca="1" si="24"/>
        <v>0</v>
      </c>
      <c r="AY33" s="193" t="b">
        <f t="shared" ca="1" si="25"/>
        <v>0</v>
      </c>
      <c r="AZ33" s="193" t="b">
        <f t="shared" ca="1" si="26"/>
        <v>0</v>
      </c>
      <c r="BA33" s="193" t="b">
        <f t="shared" ca="1" si="27"/>
        <v>0</v>
      </c>
      <c r="BB33" s="193" t="b">
        <f t="shared" ca="1" si="28"/>
        <v>0</v>
      </c>
      <c r="BC33" s="193" t="b">
        <f t="shared" ca="1" si="29"/>
        <v>0</v>
      </c>
      <c r="BD33" s="193" t="b">
        <f t="shared" ca="1" si="30"/>
        <v>0</v>
      </c>
      <c r="BE33" s="193" t="b">
        <f t="shared" ca="1" si="31"/>
        <v>0</v>
      </c>
      <c r="BF33" s="193" t="b">
        <f t="shared" ca="1" si="32"/>
        <v>0</v>
      </c>
      <c r="BG33" s="193" t="b">
        <f t="shared" ca="1" si="33"/>
        <v>0</v>
      </c>
      <c r="BH33" s="193" t="b">
        <f t="shared" ca="1" si="34"/>
        <v>0</v>
      </c>
      <c r="BI33" s="193" t="b">
        <f t="shared" ca="1" si="35"/>
        <v>0</v>
      </c>
      <c r="BJ33" s="193" t="b">
        <f t="shared" ca="1" si="36"/>
        <v>0</v>
      </c>
      <c r="BK33" s="193" t="b">
        <f t="shared" ca="1" si="37"/>
        <v>0</v>
      </c>
      <c r="BL33" s="193" t="b">
        <f t="shared" ca="1" si="38"/>
        <v>0</v>
      </c>
      <c r="BM33" s="193" t="b">
        <f t="shared" ca="1" si="39"/>
        <v>0</v>
      </c>
      <c r="BN33" s="193" t="b">
        <f t="shared" ca="1" si="40"/>
        <v>0</v>
      </c>
      <c r="BO33" s="193" t="b">
        <f t="shared" ca="1" si="41"/>
        <v>0</v>
      </c>
      <c r="BP33" s="193" t="b">
        <f t="shared" ca="1" si="42"/>
        <v>0</v>
      </c>
      <c r="BQ33" s="193" t="b">
        <f t="shared" ca="1" si="43"/>
        <v>0</v>
      </c>
      <c r="BR33" s="193" t="b">
        <f t="shared" ca="1" si="44"/>
        <v>0</v>
      </c>
      <c r="BS33" s="193" t="b">
        <f t="shared" ca="1" si="45"/>
        <v>0</v>
      </c>
      <c r="BT33" s="193" t="b">
        <f t="shared" ca="1" si="46"/>
        <v>0</v>
      </c>
      <c r="BU33" s="193" t="b">
        <f t="shared" ca="1" si="47"/>
        <v>0</v>
      </c>
      <c r="BV33" s="193" t="b">
        <f t="shared" ca="1" si="48"/>
        <v>0</v>
      </c>
      <c r="BW33" s="193" t="b">
        <f ca="1">AND(LEFT(INDIRECT("'YOUR PEOPLE'!"&amp;"$B"&amp;$W33),2)="HU",OR(LEN(INDIRECT("'YOUR PEOPLE'!"&amp;"$B"&amp;$W33))=6,AND(LEN(INDIRECT("'YOUR PEOPLE'!"&amp;"$B"&amp;$W33))=7,MID(INDIRECT("'YOUR PEOPLE'!"&amp;"$B"&amp;$W33),4,1)=" ")),INDIRECT("'YOUR PEOPLE'!"&amp;"$C"&amp;$W33)='DATA SUMMARY'!$A$63)</f>
        <v>0</v>
      </c>
      <c r="BX33" s="193" t="b">
        <f ca="1">AND(LEFT(INDIRECT("'YOUR PEOPLE'!"&amp;"$B"&amp;$W33),2)="HU",OR(LEN(INDIRECT("'YOUR PEOPLE'!"&amp;"$B"&amp;$W33))=6,AND(LEN(INDIRECT("'YOUR PEOPLE'!"&amp;"$B"&amp;$W33))=7,MID(INDIRECT("'YOUR PEOPLE'!"&amp;"$B"&amp;$W33),4,1)=" ")),INDIRECT("'YOUR PEOPLE'!"&amp;"$C"&amp;$W33)='DATA SUMMARY'!$A$64)</f>
        <v>0</v>
      </c>
      <c r="BY33" s="193" t="b">
        <f ca="1">AND(LEFT(INDIRECT("'YOUR PEOPLE'!"&amp;"$B"&amp;$W33),2)="HU",OR(LEN(INDIRECT("'YOUR PEOPLE'!"&amp;"$B"&amp;$W33))=6,AND(LEN(INDIRECT("'YOUR PEOPLE'!"&amp;"$B"&amp;$W33))=7,MID(INDIRECT("'YOUR PEOPLE'!"&amp;"$B"&amp;$W33),4,1)=" ")),INDIRECT("'YOUR PEOPLE'!"&amp;"$C"&amp;$W33)='DATA SUMMARY'!$A$65)</f>
        <v>0</v>
      </c>
      <c r="BZ33" s="193" t="b">
        <f ca="1">AND(LEFT(INDIRECT("'YOUR PEOPLE'!"&amp;"$B"&amp;$W33),2)="HU",OR(LEN(INDIRECT("'YOUR PEOPLE'!"&amp;"$B"&amp;$W33))=6,AND(LEN(INDIRECT("'YOUR PEOPLE'!"&amp;"$B"&amp;$W33))=7,MID(INDIRECT("'YOUR PEOPLE'!"&amp;"$B"&amp;$W33),4,1)=" ")),INDIRECT("'YOUR PEOPLE'!"&amp;"$C"&amp;$W33)='DATA SUMMARY'!$A$66)</f>
        <v>0</v>
      </c>
      <c r="CA33" s="193" t="b">
        <f ca="1">AND(LEFT(INDIRECT("'YOUR PEOPLE'!"&amp;"$B"&amp;$W33),2)="HU",OR(LEN(INDIRECT("'YOUR PEOPLE'!"&amp;"$B"&amp;$W33))=6,AND(LEN(INDIRECT("'YOUR PEOPLE'!"&amp;"$B"&amp;$W33))=7,MID(INDIRECT("'YOUR PEOPLE'!"&amp;"$B"&amp;$W33),4,1)=" ")),INDIRECT("'YOUR PEOPLE'!"&amp;"$C"&amp;$W33)='DATA SUMMARY'!$A$67)</f>
        <v>0</v>
      </c>
      <c r="CB33" s="193" t="b">
        <f ca="1">AND(LEFT(INDIRECT("'YOUR PEOPLE'!"&amp;"$B"&amp;$W33),2)="HU",OR(LEN(INDIRECT("'YOUR PEOPLE'!"&amp;"$B"&amp;$W33))=6,AND(LEN(INDIRECT("'YOUR PEOPLE'!"&amp;"$B"&amp;$W33))=7,MID(INDIRECT("'YOUR PEOPLE'!"&amp;"$B"&amp;$W33),4,1)=" ")),INDIRECT("'YOUR PEOPLE'!"&amp;"$C"&amp;$W33)='DATA SUMMARY'!$A$68)</f>
        <v>0</v>
      </c>
      <c r="CC33" s="193" t="b">
        <f ca="1">AND(LEFT(INDIRECT("'YOUR PEOPLE'!"&amp;"$B"&amp;$W33),2)="HU",OR(LEN(INDIRECT("'YOUR PEOPLE'!"&amp;"$B"&amp;$W33))=6,AND(LEN(INDIRECT("'YOUR PEOPLE'!"&amp;"$B"&amp;$W33))=7,MID(INDIRECT("'YOUR PEOPLE'!"&amp;"$B"&amp;$W33),4,1)=" ")),INDIRECT("'YOUR PEOPLE'!"&amp;"$C"&amp;$W33)='DATA SUMMARY'!$A$69)</f>
        <v>0</v>
      </c>
      <c r="CD33" s="193" t="b">
        <f ca="1">AND(LEFT(INDIRECT("'YOUR PEOPLE'!"&amp;"$B"&amp;$W33),2)="HU",OR(LEN(INDIRECT("'YOUR PEOPLE'!"&amp;"$B"&amp;$W33))=6,AND(LEN(INDIRECT("'YOUR PEOPLE'!"&amp;"$B"&amp;$W33))=7,MID(INDIRECT("'YOUR PEOPLE'!"&amp;"$B"&amp;$W33),4,1)=" ")),INDIRECT("'YOUR PEOPLE'!"&amp;"$C"&amp;$W33)='DATA SUMMARY'!$A$70)</f>
        <v>0</v>
      </c>
      <c r="CE33" s="193" t="b">
        <f ca="1">AND(LEFT(INDIRECT("'YOUR PEOPLE'!"&amp;"$B"&amp;$W33),2)="HU",OR(LEN(INDIRECT("'YOUR PEOPLE'!"&amp;"$B"&amp;$W33))=6,AND(LEN(INDIRECT("'YOUR PEOPLE'!"&amp;"$B"&amp;$W33))=7,MID(INDIRECT("'YOUR PEOPLE'!"&amp;"$B"&amp;$W33),4,1)=" ")),INDIRECT("'YOUR PEOPLE'!"&amp;"$C"&amp;$W33)='DATA SUMMARY'!$A$71)</f>
        <v>0</v>
      </c>
      <c r="CF33" s="193" t="b">
        <f ca="1">AND(LEFT(INDIRECT("'YOUR PEOPLE'!"&amp;"$B"&amp;$W33),2)="HU",OR(LEN(INDIRECT("'YOUR PEOPLE'!"&amp;"$B"&amp;$W33))=6,AND(LEN(INDIRECT("'YOUR PEOPLE'!"&amp;"$B"&amp;$W33))=7,MID(INDIRECT("'YOUR PEOPLE'!"&amp;"$B"&amp;$W33),4,1)=" ")),INDIRECT("'YOUR PEOPLE'!"&amp;"$C"&amp;$W33)='DATA SUMMARY'!$A$72)</f>
        <v>0</v>
      </c>
      <c r="CG33" s="193" t="b">
        <f ca="1">AND(LEFT(INDIRECT("'YOUR PEOPLE'!"&amp;"$B"&amp;$W33),2)="HU",OR(LEN(INDIRECT("'YOUR PEOPLE'!"&amp;"$B"&amp;$W33))=6,AND(LEN(INDIRECT("'YOUR PEOPLE'!"&amp;"$B"&amp;$W33))=7,MID(INDIRECT("'YOUR PEOPLE'!"&amp;"$B"&amp;$W33),4,1)=" ")),INDIRECT("'YOUR PEOPLE'!"&amp;"$C"&amp;$W33)='DATA SUMMARY'!$A$73)</f>
        <v>0</v>
      </c>
      <c r="CH33" s="193" t="b">
        <f ca="1">AND(LEFT(INDIRECT("'YOUR PEOPLE'!"&amp;"$B"&amp;$W33),2)="HU",OR(LEN(INDIRECT("'YOUR PEOPLE'!"&amp;"$B"&amp;$W33))=6,AND(LEN(INDIRECT("'YOUR PEOPLE'!"&amp;"$B"&amp;$W33))=7,MID(INDIRECT("'YOUR PEOPLE'!"&amp;"$B"&amp;$W33),4,1)=" ")),INDIRECT("'YOUR PEOPLE'!"&amp;"$C"&amp;$W33)='DATA SUMMARY'!$A$74)</f>
        <v>0</v>
      </c>
      <c r="CI33" s="193" t="b">
        <f ca="1">AND(LEFT(INDIRECT("'YOUR PEOPLE'!"&amp;"$B"&amp;$W33),2)="HU",OR(LEN(INDIRECT("'YOUR PEOPLE'!"&amp;"$B"&amp;$W33))=6,AND(LEN(INDIRECT("'YOUR PEOPLE'!"&amp;"$B"&amp;$W33))=7,MID(INDIRECT("'YOUR PEOPLE'!"&amp;"$B"&amp;$W33),4,1)=" ")),INDIRECT("'YOUR PEOPLE'!"&amp;"$C"&amp;$W33)='DATA SUMMARY'!$A$75)</f>
        <v>0</v>
      </c>
      <c r="CJ33" s="193" t="b">
        <f ca="1">AND(LEFT(INDIRECT("'YOUR PEOPLE'!"&amp;"$B"&amp;$W33),2)="HU",OR(LEN(INDIRECT("'YOUR PEOPLE'!"&amp;"$B"&amp;$W33))=6,AND(LEN(INDIRECT("'YOUR PEOPLE'!"&amp;"$B"&amp;$W33))=7,MID(INDIRECT("'YOUR PEOPLE'!"&amp;"$B"&amp;$W33),4,1)=" ")),INDIRECT("'YOUR PEOPLE'!"&amp;"$C"&amp;$W33)='DATA SUMMARY'!$A$76)</f>
        <v>0</v>
      </c>
      <c r="CK33" s="193" t="b">
        <f ca="1">AND(LEFT(INDIRECT("'YOUR PEOPLE'!"&amp;"$B"&amp;$W33),2)="HU",OR(LEN(INDIRECT("'YOUR PEOPLE'!"&amp;"$B"&amp;$W33))=6,AND(LEN(INDIRECT("'YOUR PEOPLE'!"&amp;"$B"&amp;$W33))=7,MID(INDIRECT("'YOUR PEOPLE'!"&amp;"$B"&amp;$W33),4,1)=" ")),INDIRECT("'YOUR PEOPLE'!"&amp;"$C"&amp;$W33)='DATA SUMMARY'!$A$77)</f>
        <v>0</v>
      </c>
      <c r="CL33" s="193" t="b">
        <f ca="1">AND(LEFT(INDIRECT("'YOUR PEOPLE'!"&amp;"$B"&amp;$W33),2)="HU",OR(LEN(INDIRECT("'YOUR PEOPLE'!"&amp;"$B"&amp;$W33))=6,AND(LEN(INDIRECT("'YOUR PEOPLE'!"&amp;"$B"&amp;$W33))=7,MID(INDIRECT("'YOUR PEOPLE'!"&amp;"$B"&amp;$W33),4,1)=" ")),INDIRECT("'YOUR PEOPLE'!"&amp;"$C"&amp;$W33)='DATA SUMMARY'!$A$78)</f>
        <v>0</v>
      </c>
      <c r="CM33" s="193" t="b">
        <f ca="1">AND(LEFT(INDIRECT("'YOUR PEOPLE'!"&amp;"$B"&amp;$W33),2)="HU",OR(LEN(INDIRECT("'YOUR PEOPLE'!"&amp;"$B"&amp;$W33))=6,AND(LEN(INDIRECT("'YOUR PEOPLE'!"&amp;"$B"&amp;$W33))=7,MID(INDIRECT("'YOUR PEOPLE'!"&amp;"$B"&amp;$W33),4,1)=" ")),INDIRECT("'YOUR PEOPLE'!"&amp;"$C"&amp;$W33)='DATA SUMMARY'!$A$79)</f>
        <v>0</v>
      </c>
      <c r="CN33" s="193" t="b">
        <f ca="1">AND(LEFT(INDIRECT("'ADDITIONAL CAPACITY'!"&amp;"$B"&amp;$W33),2)="HU",OR(LEN(INDIRECT("'ADDITIONAL CAPACITY'!"&amp;"$B"&amp;$W33))=6,AND(LEN(INDIRECT("'ADDITIONAL CAPACITY'!"&amp;"$B"&amp;$W33))=7,MID(INDIRECT("'ADDITIONAL CAPACITY'!"&amp;"$B"&amp;$W33),4,1)=" ")),INDIRECT("'ADDITIONAL CAPACITY'!"&amp;"$C"&amp;$W33)='DATA SUMMARY'!$A$101)</f>
        <v>0</v>
      </c>
      <c r="CO33" s="193" t="b">
        <f ca="1">AND(LEFT(INDIRECT("'ADDITIONAL CAPACITY'!"&amp;"$B"&amp;$W33),2)="HU",OR(LEN(INDIRECT("'ADDITIONAL CAPACITY'!"&amp;"$B"&amp;$W33))=6,AND(LEN(INDIRECT("'ADDITIONAL CAPACITY'!"&amp;"$B"&amp;$W33))=7,MID(INDIRECT("'ADDITIONAL CAPACITY'!"&amp;"$B"&amp;$W33),4,1)=" ")),INDIRECT("'ADDITIONAL CAPACITY'!"&amp;"$C"&amp;$W33)='DATA SUMMARY'!$A$102)</f>
        <v>0</v>
      </c>
      <c r="CP33" s="193" t="b">
        <f ca="1">AND(LEFT(INDIRECT("'ADDITIONAL CAPACITY'!"&amp;"$B"&amp;$W33),2)="HU",OR(LEN(INDIRECT("'ADDITIONAL CAPACITY'!"&amp;"$B"&amp;$W33))=6,AND(LEN(INDIRECT("'ADDITIONAL CAPACITY'!"&amp;"$B"&amp;$W33))=7,MID(INDIRECT("'ADDITIONAL CAPACITY'!"&amp;"$B"&amp;$W33),4,1)=" ")),INDIRECT("'ADDITIONAL CAPACITY'!"&amp;"$C"&amp;$W33)='DATA SUMMARY'!$A$103)</f>
        <v>0</v>
      </c>
      <c r="CQ33" s="193" t="b">
        <f ca="1">AND(LEFT(INDIRECT("'ADDITIONAL CAPACITY'!"&amp;"$B"&amp;$W33),2)="HU",OR(LEN(INDIRECT("'ADDITIONAL CAPACITY'!"&amp;"$B"&amp;$W33))=6,AND(LEN(INDIRECT("'ADDITIONAL CAPACITY'!"&amp;"$B"&amp;$W33))=7,MID(INDIRECT("'ADDITIONAL CAPACITY'!"&amp;"$B"&amp;$W33),4,1)=" ")),INDIRECT("'ADDITIONAL CAPACITY'!"&amp;"$C"&amp;$W33)='DATA SUMMARY'!$A$104)</f>
        <v>0</v>
      </c>
      <c r="CR33" s="193" t="b">
        <f ca="1">AND(LEFT(INDIRECT("'ADDITIONAL CAPACITY'!"&amp;"$B"&amp;$W33),2)="HU",OR(LEN(INDIRECT("'ADDITIONAL CAPACITY'!"&amp;"$B"&amp;$W33))=6,AND(LEN(INDIRECT("'ADDITIONAL CAPACITY'!"&amp;"$B"&amp;$W33))=7,MID(INDIRECT("'ADDITIONAL CAPACITY'!"&amp;"$B"&amp;$W33),4,1)=" ")),INDIRECT("'ADDITIONAL CAPACITY'!"&amp;"$C"&amp;$W33)='DATA SUMMARY'!$A$105)</f>
        <v>0</v>
      </c>
      <c r="CS33" s="193" t="b">
        <f ca="1">AND(LEFT(INDIRECT("'ADDITIONAL CAPACITY'!"&amp;"$B"&amp;$W33),2)="HU",OR(LEN(INDIRECT("'ADDITIONAL CAPACITY'!"&amp;"$B"&amp;$W33))=6,AND(LEN(INDIRECT("'ADDITIONAL CAPACITY'!"&amp;"$B"&amp;$W33))=7,MID(INDIRECT("'ADDITIONAL CAPACITY'!"&amp;"$B"&amp;$W33),4,1)=" ")),INDIRECT("'ADDITIONAL CAPACITY'!"&amp;"$C"&amp;$W33)='DATA SUMMARY'!$A$106)</f>
        <v>0</v>
      </c>
      <c r="CT33" s="193" t="b">
        <f ca="1">AND(LEFT(INDIRECT("'ADDITIONAL CAPACITY'!"&amp;"$B"&amp;$W33),2)="HU",OR(LEN(INDIRECT("'ADDITIONAL CAPACITY'!"&amp;"$B"&amp;$W33))=6,AND(LEN(INDIRECT("'ADDITIONAL CAPACITY'!"&amp;"$B"&amp;$W33))=7,MID(INDIRECT("'ADDITIONAL CAPACITY'!"&amp;"$B"&amp;$W33),4,1)=" ")),INDIRECT("'ADDITIONAL CAPACITY'!"&amp;"$C"&amp;$W33)='DATA SUMMARY'!$A$107)</f>
        <v>0</v>
      </c>
      <c r="CU33" s="193" t="b">
        <f ca="1">AND(LEFT(INDIRECT("'ADDITIONAL CAPACITY'!"&amp;"$B"&amp;$W33),2)="HU",OR(LEN(INDIRECT("'ADDITIONAL CAPACITY'!"&amp;"$B"&amp;$W33))=6,AND(LEN(INDIRECT("'ADDITIONAL CAPACITY'!"&amp;"$B"&amp;$W33))=7,MID(INDIRECT("'ADDITIONAL CAPACITY'!"&amp;"$B"&amp;$W33),4,1)=" ")),INDIRECT("'ADDITIONAL CAPACITY'!"&amp;"$C"&amp;$W33)='DATA SUMMARY'!$A$108)</f>
        <v>0</v>
      </c>
    </row>
    <row r="34" spans="11:99" x14ac:dyDescent="0.3">
      <c r="K34" s="2" t="s">
        <v>182</v>
      </c>
      <c r="M34" s="2" t="s">
        <v>203</v>
      </c>
      <c r="V34" s="2">
        <v>36</v>
      </c>
      <c r="W34" s="2">
        <v>37</v>
      </c>
      <c r="X34" s="2">
        <v>39</v>
      </c>
      <c r="Y34" s="2">
        <v>50</v>
      </c>
      <c r="Z34" s="193" t="b">
        <f t="shared" ca="1" si="0"/>
        <v>0</v>
      </c>
      <c r="AA34" s="193" t="b">
        <f t="shared" ca="1" si="1"/>
        <v>0</v>
      </c>
      <c r="AB34" s="193" t="b">
        <f t="shared" ca="1" si="2"/>
        <v>0</v>
      </c>
      <c r="AC34" s="193" t="b">
        <f t="shared" ca="1" si="3"/>
        <v>0</v>
      </c>
      <c r="AD34" s="193" t="b">
        <f t="shared" ca="1" si="4"/>
        <v>0</v>
      </c>
      <c r="AE34" s="193" t="b">
        <f t="shared" ca="1" si="5"/>
        <v>0</v>
      </c>
      <c r="AF34" s="193" t="b">
        <f t="shared" ca="1" si="6"/>
        <v>0</v>
      </c>
      <c r="AG34" s="193" t="b">
        <f t="shared" ca="1" si="7"/>
        <v>0</v>
      </c>
      <c r="AH34" s="193" t="b">
        <f t="shared" ca="1" si="8"/>
        <v>0</v>
      </c>
      <c r="AI34" s="193" t="b">
        <f t="shared" ca="1" si="9"/>
        <v>0</v>
      </c>
      <c r="AJ34" s="193" t="b">
        <f t="shared" ca="1" si="10"/>
        <v>0</v>
      </c>
      <c r="AK34" s="193" t="b">
        <f t="shared" ca="1" si="11"/>
        <v>0</v>
      </c>
      <c r="AL34" s="193" t="b">
        <f t="shared" ca="1" si="12"/>
        <v>0</v>
      </c>
      <c r="AM34" s="193" t="b">
        <f t="shared" ca="1" si="13"/>
        <v>0</v>
      </c>
      <c r="AN34" s="193" t="b">
        <f t="shared" ca="1" si="14"/>
        <v>0</v>
      </c>
      <c r="AO34" s="193" t="b">
        <f t="shared" ca="1" si="15"/>
        <v>0</v>
      </c>
      <c r="AP34" s="193" t="b">
        <f t="shared" ca="1" si="16"/>
        <v>0</v>
      </c>
      <c r="AQ34" s="193" t="b">
        <f t="shared" ca="1" si="17"/>
        <v>0</v>
      </c>
      <c r="AR34" s="193" t="b">
        <f t="shared" ca="1" si="18"/>
        <v>0</v>
      </c>
      <c r="AS34" s="193" t="b">
        <f t="shared" ca="1" si="19"/>
        <v>0</v>
      </c>
      <c r="AT34" s="193" t="b">
        <f t="shared" ca="1" si="20"/>
        <v>0</v>
      </c>
      <c r="AU34" s="193" t="b">
        <f t="shared" ca="1" si="21"/>
        <v>0</v>
      </c>
      <c r="AV34" s="193" t="b">
        <f t="shared" ca="1" si="22"/>
        <v>0</v>
      </c>
      <c r="AW34" s="193" t="b">
        <f t="shared" ca="1" si="23"/>
        <v>0</v>
      </c>
      <c r="AX34" s="193" t="b">
        <f t="shared" ca="1" si="24"/>
        <v>0</v>
      </c>
      <c r="AY34" s="193" t="b">
        <f t="shared" ca="1" si="25"/>
        <v>0</v>
      </c>
      <c r="AZ34" s="193" t="b">
        <f t="shared" ca="1" si="26"/>
        <v>0</v>
      </c>
      <c r="BA34" s="193" t="b">
        <f t="shared" ca="1" si="27"/>
        <v>0</v>
      </c>
      <c r="BB34" s="193" t="b">
        <f t="shared" ca="1" si="28"/>
        <v>0</v>
      </c>
      <c r="BC34" s="193" t="b">
        <f t="shared" ca="1" si="29"/>
        <v>0</v>
      </c>
      <c r="BD34" s="193" t="b">
        <f t="shared" ca="1" si="30"/>
        <v>0</v>
      </c>
      <c r="BE34" s="193" t="b">
        <f t="shared" ca="1" si="31"/>
        <v>0</v>
      </c>
      <c r="BF34" s="193" t="b">
        <f t="shared" ca="1" si="32"/>
        <v>0</v>
      </c>
      <c r="BG34" s="193" t="b">
        <f t="shared" ca="1" si="33"/>
        <v>0</v>
      </c>
      <c r="BH34" s="193" t="b">
        <f t="shared" ca="1" si="34"/>
        <v>0</v>
      </c>
      <c r="BI34" s="193" t="b">
        <f t="shared" ca="1" si="35"/>
        <v>0</v>
      </c>
      <c r="BJ34" s="193" t="b">
        <f t="shared" ca="1" si="36"/>
        <v>0</v>
      </c>
      <c r="BK34" s="193" t="b">
        <f t="shared" ca="1" si="37"/>
        <v>0</v>
      </c>
      <c r="BL34" s="193" t="b">
        <f t="shared" ca="1" si="38"/>
        <v>0</v>
      </c>
      <c r="BM34" s="193" t="b">
        <f t="shared" ca="1" si="39"/>
        <v>0</v>
      </c>
      <c r="BN34" s="193" t="b">
        <f t="shared" ca="1" si="40"/>
        <v>0</v>
      </c>
      <c r="BO34" s="193" t="b">
        <f t="shared" ca="1" si="41"/>
        <v>0</v>
      </c>
      <c r="BP34" s="193" t="b">
        <f t="shared" ca="1" si="42"/>
        <v>0</v>
      </c>
      <c r="BQ34" s="193" t="b">
        <f t="shared" ca="1" si="43"/>
        <v>0</v>
      </c>
      <c r="BR34" s="193" t="b">
        <f t="shared" ca="1" si="44"/>
        <v>0</v>
      </c>
      <c r="BS34" s="193" t="b">
        <f t="shared" ca="1" si="45"/>
        <v>0</v>
      </c>
      <c r="BT34" s="193" t="b">
        <f t="shared" ca="1" si="46"/>
        <v>0</v>
      </c>
      <c r="BU34" s="193" t="b">
        <f t="shared" ca="1" si="47"/>
        <v>0</v>
      </c>
      <c r="BV34" s="193" t="b">
        <f t="shared" ca="1" si="48"/>
        <v>0</v>
      </c>
      <c r="BW34" s="193" t="b">
        <f ca="1">AND(LEFT(INDIRECT("'YOUR PEOPLE'!"&amp;"$B"&amp;$W34),2)="HU",OR(LEN(INDIRECT("'YOUR PEOPLE'!"&amp;"$B"&amp;$W34))=6,AND(LEN(INDIRECT("'YOUR PEOPLE'!"&amp;"$B"&amp;$W34))=7,MID(INDIRECT("'YOUR PEOPLE'!"&amp;"$B"&amp;$W34),4,1)=" ")),INDIRECT("'YOUR PEOPLE'!"&amp;"$C"&amp;$W34)='DATA SUMMARY'!$A$63)</f>
        <v>0</v>
      </c>
      <c r="BX34" s="193" t="b">
        <f ca="1">AND(LEFT(INDIRECT("'YOUR PEOPLE'!"&amp;"$B"&amp;$W34),2)="HU",OR(LEN(INDIRECT("'YOUR PEOPLE'!"&amp;"$B"&amp;$W34))=6,AND(LEN(INDIRECT("'YOUR PEOPLE'!"&amp;"$B"&amp;$W34))=7,MID(INDIRECT("'YOUR PEOPLE'!"&amp;"$B"&amp;$W34),4,1)=" ")),INDIRECT("'YOUR PEOPLE'!"&amp;"$C"&amp;$W34)='DATA SUMMARY'!$A$64)</f>
        <v>0</v>
      </c>
      <c r="BY34" s="193" t="b">
        <f ca="1">AND(LEFT(INDIRECT("'YOUR PEOPLE'!"&amp;"$B"&amp;$W34),2)="HU",OR(LEN(INDIRECT("'YOUR PEOPLE'!"&amp;"$B"&amp;$W34))=6,AND(LEN(INDIRECT("'YOUR PEOPLE'!"&amp;"$B"&amp;$W34))=7,MID(INDIRECT("'YOUR PEOPLE'!"&amp;"$B"&amp;$W34),4,1)=" ")),INDIRECT("'YOUR PEOPLE'!"&amp;"$C"&amp;$W34)='DATA SUMMARY'!$A$65)</f>
        <v>0</v>
      </c>
      <c r="BZ34" s="193" t="b">
        <f ca="1">AND(LEFT(INDIRECT("'YOUR PEOPLE'!"&amp;"$B"&amp;$W34),2)="HU",OR(LEN(INDIRECT("'YOUR PEOPLE'!"&amp;"$B"&amp;$W34))=6,AND(LEN(INDIRECT("'YOUR PEOPLE'!"&amp;"$B"&amp;$W34))=7,MID(INDIRECT("'YOUR PEOPLE'!"&amp;"$B"&amp;$W34),4,1)=" ")),INDIRECT("'YOUR PEOPLE'!"&amp;"$C"&amp;$W34)='DATA SUMMARY'!$A$66)</f>
        <v>0</v>
      </c>
      <c r="CA34" s="193" t="b">
        <f ca="1">AND(LEFT(INDIRECT("'YOUR PEOPLE'!"&amp;"$B"&amp;$W34),2)="HU",OR(LEN(INDIRECT("'YOUR PEOPLE'!"&amp;"$B"&amp;$W34))=6,AND(LEN(INDIRECT("'YOUR PEOPLE'!"&amp;"$B"&amp;$W34))=7,MID(INDIRECT("'YOUR PEOPLE'!"&amp;"$B"&amp;$W34),4,1)=" ")),INDIRECT("'YOUR PEOPLE'!"&amp;"$C"&amp;$W34)='DATA SUMMARY'!$A$67)</f>
        <v>0</v>
      </c>
      <c r="CB34" s="193" t="b">
        <f ca="1">AND(LEFT(INDIRECT("'YOUR PEOPLE'!"&amp;"$B"&amp;$W34),2)="HU",OR(LEN(INDIRECT("'YOUR PEOPLE'!"&amp;"$B"&amp;$W34))=6,AND(LEN(INDIRECT("'YOUR PEOPLE'!"&amp;"$B"&amp;$W34))=7,MID(INDIRECT("'YOUR PEOPLE'!"&amp;"$B"&amp;$W34),4,1)=" ")),INDIRECT("'YOUR PEOPLE'!"&amp;"$C"&amp;$W34)='DATA SUMMARY'!$A$68)</f>
        <v>0</v>
      </c>
      <c r="CC34" s="193" t="b">
        <f ca="1">AND(LEFT(INDIRECT("'YOUR PEOPLE'!"&amp;"$B"&amp;$W34),2)="HU",OR(LEN(INDIRECT("'YOUR PEOPLE'!"&amp;"$B"&amp;$W34))=6,AND(LEN(INDIRECT("'YOUR PEOPLE'!"&amp;"$B"&amp;$W34))=7,MID(INDIRECT("'YOUR PEOPLE'!"&amp;"$B"&amp;$W34),4,1)=" ")),INDIRECT("'YOUR PEOPLE'!"&amp;"$C"&amp;$W34)='DATA SUMMARY'!$A$69)</f>
        <v>0</v>
      </c>
      <c r="CD34" s="193" t="b">
        <f ca="1">AND(LEFT(INDIRECT("'YOUR PEOPLE'!"&amp;"$B"&amp;$W34),2)="HU",OR(LEN(INDIRECT("'YOUR PEOPLE'!"&amp;"$B"&amp;$W34))=6,AND(LEN(INDIRECT("'YOUR PEOPLE'!"&amp;"$B"&amp;$W34))=7,MID(INDIRECT("'YOUR PEOPLE'!"&amp;"$B"&amp;$W34),4,1)=" ")),INDIRECT("'YOUR PEOPLE'!"&amp;"$C"&amp;$W34)='DATA SUMMARY'!$A$70)</f>
        <v>0</v>
      </c>
      <c r="CE34" s="193" t="b">
        <f ca="1">AND(LEFT(INDIRECT("'YOUR PEOPLE'!"&amp;"$B"&amp;$W34),2)="HU",OR(LEN(INDIRECT("'YOUR PEOPLE'!"&amp;"$B"&amp;$W34))=6,AND(LEN(INDIRECT("'YOUR PEOPLE'!"&amp;"$B"&amp;$W34))=7,MID(INDIRECT("'YOUR PEOPLE'!"&amp;"$B"&amp;$W34),4,1)=" ")),INDIRECT("'YOUR PEOPLE'!"&amp;"$C"&amp;$W34)='DATA SUMMARY'!$A$71)</f>
        <v>0</v>
      </c>
      <c r="CF34" s="193" t="b">
        <f ca="1">AND(LEFT(INDIRECT("'YOUR PEOPLE'!"&amp;"$B"&amp;$W34),2)="HU",OR(LEN(INDIRECT("'YOUR PEOPLE'!"&amp;"$B"&amp;$W34))=6,AND(LEN(INDIRECT("'YOUR PEOPLE'!"&amp;"$B"&amp;$W34))=7,MID(INDIRECT("'YOUR PEOPLE'!"&amp;"$B"&amp;$W34),4,1)=" ")),INDIRECT("'YOUR PEOPLE'!"&amp;"$C"&amp;$W34)='DATA SUMMARY'!$A$72)</f>
        <v>0</v>
      </c>
      <c r="CG34" s="193" t="b">
        <f ca="1">AND(LEFT(INDIRECT("'YOUR PEOPLE'!"&amp;"$B"&amp;$W34),2)="HU",OR(LEN(INDIRECT("'YOUR PEOPLE'!"&amp;"$B"&amp;$W34))=6,AND(LEN(INDIRECT("'YOUR PEOPLE'!"&amp;"$B"&amp;$W34))=7,MID(INDIRECT("'YOUR PEOPLE'!"&amp;"$B"&amp;$W34),4,1)=" ")),INDIRECT("'YOUR PEOPLE'!"&amp;"$C"&amp;$W34)='DATA SUMMARY'!$A$73)</f>
        <v>0</v>
      </c>
      <c r="CH34" s="193" t="b">
        <f ca="1">AND(LEFT(INDIRECT("'YOUR PEOPLE'!"&amp;"$B"&amp;$W34),2)="HU",OR(LEN(INDIRECT("'YOUR PEOPLE'!"&amp;"$B"&amp;$W34))=6,AND(LEN(INDIRECT("'YOUR PEOPLE'!"&amp;"$B"&amp;$W34))=7,MID(INDIRECT("'YOUR PEOPLE'!"&amp;"$B"&amp;$W34),4,1)=" ")),INDIRECT("'YOUR PEOPLE'!"&amp;"$C"&amp;$W34)='DATA SUMMARY'!$A$74)</f>
        <v>0</v>
      </c>
      <c r="CI34" s="193" t="b">
        <f ca="1">AND(LEFT(INDIRECT("'YOUR PEOPLE'!"&amp;"$B"&amp;$W34),2)="HU",OR(LEN(INDIRECT("'YOUR PEOPLE'!"&amp;"$B"&amp;$W34))=6,AND(LEN(INDIRECT("'YOUR PEOPLE'!"&amp;"$B"&amp;$W34))=7,MID(INDIRECT("'YOUR PEOPLE'!"&amp;"$B"&amp;$W34),4,1)=" ")),INDIRECT("'YOUR PEOPLE'!"&amp;"$C"&amp;$W34)='DATA SUMMARY'!$A$75)</f>
        <v>0</v>
      </c>
      <c r="CJ34" s="193" t="b">
        <f ca="1">AND(LEFT(INDIRECT("'YOUR PEOPLE'!"&amp;"$B"&amp;$W34),2)="HU",OR(LEN(INDIRECT("'YOUR PEOPLE'!"&amp;"$B"&amp;$W34))=6,AND(LEN(INDIRECT("'YOUR PEOPLE'!"&amp;"$B"&amp;$W34))=7,MID(INDIRECT("'YOUR PEOPLE'!"&amp;"$B"&amp;$W34),4,1)=" ")),INDIRECT("'YOUR PEOPLE'!"&amp;"$C"&amp;$W34)='DATA SUMMARY'!$A$76)</f>
        <v>0</v>
      </c>
      <c r="CK34" s="193" t="b">
        <f ca="1">AND(LEFT(INDIRECT("'YOUR PEOPLE'!"&amp;"$B"&amp;$W34),2)="HU",OR(LEN(INDIRECT("'YOUR PEOPLE'!"&amp;"$B"&amp;$W34))=6,AND(LEN(INDIRECT("'YOUR PEOPLE'!"&amp;"$B"&amp;$W34))=7,MID(INDIRECT("'YOUR PEOPLE'!"&amp;"$B"&amp;$W34),4,1)=" ")),INDIRECT("'YOUR PEOPLE'!"&amp;"$C"&amp;$W34)='DATA SUMMARY'!$A$77)</f>
        <v>0</v>
      </c>
      <c r="CL34" s="193" t="b">
        <f ca="1">AND(LEFT(INDIRECT("'YOUR PEOPLE'!"&amp;"$B"&amp;$W34),2)="HU",OR(LEN(INDIRECT("'YOUR PEOPLE'!"&amp;"$B"&amp;$W34))=6,AND(LEN(INDIRECT("'YOUR PEOPLE'!"&amp;"$B"&amp;$W34))=7,MID(INDIRECT("'YOUR PEOPLE'!"&amp;"$B"&amp;$W34),4,1)=" ")),INDIRECT("'YOUR PEOPLE'!"&amp;"$C"&amp;$W34)='DATA SUMMARY'!$A$78)</f>
        <v>0</v>
      </c>
      <c r="CM34" s="193" t="b">
        <f ca="1">AND(LEFT(INDIRECT("'YOUR PEOPLE'!"&amp;"$B"&amp;$W34),2)="HU",OR(LEN(INDIRECT("'YOUR PEOPLE'!"&amp;"$B"&amp;$W34))=6,AND(LEN(INDIRECT("'YOUR PEOPLE'!"&amp;"$B"&amp;$W34))=7,MID(INDIRECT("'YOUR PEOPLE'!"&amp;"$B"&amp;$W34),4,1)=" ")),INDIRECT("'YOUR PEOPLE'!"&amp;"$C"&amp;$W34)='DATA SUMMARY'!$A$79)</f>
        <v>0</v>
      </c>
      <c r="CN34" s="193" t="b">
        <f ca="1">AND(LEFT(INDIRECT("'ADDITIONAL CAPACITY'!"&amp;"$B"&amp;$W34),2)="HU",OR(LEN(INDIRECT("'ADDITIONAL CAPACITY'!"&amp;"$B"&amp;$W34))=6,AND(LEN(INDIRECT("'ADDITIONAL CAPACITY'!"&amp;"$B"&amp;$W34))=7,MID(INDIRECT("'ADDITIONAL CAPACITY'!"&amp;"$B"&amp;$W34),4,1)=" ")),INDIRECT("'ADDITIONAL CAPACITY'!"&amp;"$C"&amp;$W34)='DATA SUMMARY'!$A$101)</f>
        <v>0</v>
      </c>
      <c r="CO34" s="193" t="b">
        <f ca="1">AND(LEFT(INDIRECT("'ADDITIONAL CAPACITY'!"&amp;"$B"&amp;$W34),2)="HU",OR(LEN(INDIRECT("'ADDITIONAL CAPACITY'!"&amp;"$B"&amp;$W34))=6,AND(LEN(INDIRECT("'ADDITIONAL CAPACITY'!"&amp;"$B"&amp;$W34))=7,MID(INDIRECT("'ADDITIONAL CAPACITY'!"&amp;"$B"&amp;$W34),4,1)=" ")),INDIRECT("'ADDITIONAL CAPACITY'!"&amp;"$C"&amp;$W34)='DATA SUMMARY'!$A$102)</f>
        <v>0</v>
      </c>
      <c r="CP34" s="193" t="b">
        <f ca="1">AND(LEFT(INDIRECT("'ADDITIONAL CAPACITY'!"&amp;"$B"&amp;$W34),2)="HU",OR(LEN(INDIRECT("'ADDITIONAL CAPACITY'!"&amp;"$B"&amp;$W34))=6,AND(LEN(INDIRECT("'ADDITIONAL CAPACITY'!"&amp;"$B"&amp;$W34))=7,MID(INDIRECT("'ADDITIONAL CAPACITY'!"&amp;"$B"&amp;$W34),4,1)=" ")),INDIRECT("'ADDITIONAL CAPACITY'!"&amp;"$C"&amp;$W34)='DATA SUMMARY'!$A$103)</f>
        <v>0</v>
      </c>
      <c r="CQ34" s="193" t="b">
        <f ca="1">AND(LEFT(INDIRECT("'ADDITIONAL CAPACITY'!"&amp;"$B"&amp;$W34),2)="HU",OR(LEN(INDIRECT("'ADDITIONAL CAPACITY'!"&amp;"$B"&amp;$W34))=6,AND(LEN(INDIRECT("'ADDITIONAL CAPACITY'!"&amp;"$B"&amp;$W34))=7,MID(INDIRECT("'ADDITIONAL CAPACITY'!"&amp;"$B"&amp;$W34),4,1)=" ")),INDIRECT("'ADDITIONAL CAPACITY'!"&amp;"$C"&amp;$W34)='DATA SUMMARY'!$A$104)</f>
        <v>0</v>
      </c>
      <c r="CR34" s="193" t="b">
        <f ca="1">AND(LEFT(INDIRECT("'ADDITIONAL CAPACITY'!"&amp;"$B"&amp;$W34),2)="HU",OR(LEN(INDIRECT("'ADDITIONAL CAPACITY'!"&amp;"$B"&amp;$W34))=6,AND(LEN(INDIRECT("'ADDITIONAL CAPACITY'!"&amp;"$B"&amp;$W34))=7,MID(INDIRECT("'ADDITIONAL CAPACITY'!"&amp;"$B"&amp;$W34),4,1)=" ")),INDIRECT("'ADDITIONAL CAPACITY'!"&amp;"$C"&amp;$W34)='DATA SUMMARY'!$A$105)</f>
        <v>0</v>
      </c>
      <c r="CS34" s="193" t="b">
        <f ca="1">AND(LEFT(INDIRECT("'ADDITIONAL CAPACITY'!"&amp;"$B"&amp;$W34),2)="HU",OR(LEN(INDIRECT("'ADDITIONAL CAPACITY'!"&amp;"$B"&amp;$W34))=6,AND(LEN(INDIRECT("'ADDITIONAL CAPACITY'!"&amp;"$B"&amp;$W34))=7,MID(INDIRECT("'ADDITIONAL CAPACITY'!"&amp;"$B"&amp;$W34),4,1)=" ")),INDIRECT("'ADDITIONAL CAPACITY'!"&amp;"$C"&amp;$W34)='DATA SUMMARY'!$A$106)</f>
        <v>0</v>
      </c>
      <c r="CT34" s="193" t="b">
        <f ca="1">AND(LEFT(INDIRECT("'ADDITIONAL CAPACITY'!"&amp;"$B"&amp;$W34),2)="HU",OR(LEN(INDIRECT("'ADDITIONAL CAPACITY'!"&amp;"$B"&amp;$W34))=6,AND(LEN(INDIRECT("'ADDITIONAL CAPACITY'!"&amp;"$B"&amp;$W34))=7,MID(INDIRECT("'ADDITIONAL CAPACITY'!"&amp;"$B"&amp;$W34),4,1)=" ")),INDIRECT("'ADDITIONAL CAPACITY'!"&amp;"$C"&amp;$W34)='DATA SUMMARY'!$A$107)</f>
        <v>0</v>
      </c>
      <c r="CU34" s="193" t="b">
        <f ca="1">AND(LEFT(INDIRECT("'ADDITIONAL CAPACITY'!"&amp;"$B"&amp;$W34),2)="HU",OR(LEN(INDIRECT("'ADDITIONAL CAPACITY'!"&amp;"$B"&amp;$W34))=6,AND(LEN(INDIRECT("'ADDITIONAL CAPACITY'!"&amp;"$B"&amp;$W34))=7,MID(INDIRECT("'ADDITIONAL CAPACITY'!"&amp;"$B"&amp;$W34),4,1)=" ")),INDIRECT("'ADDITIONAL CAPACITY'!"&amp;"$C"&amp;$W34)='DATA SUMMARY'!$A$108)</f>
        <v>0</v>
      </c>
    </row>
    <row r="35" spans="11:99" x14ac:dyDescent="0.3">
      <c r="K35" s="2" t="s">
        <v>185</v>
      </c>
      <c r="M35" s="2" t="s">
        <v>191</v>
      </c>
      <c r="O35" s="13" t="s">
        <v>455</v>
      </c>
      <c r="Q35" s="13" t="s">
        <v>456</v>
      </c>
      <c r="V35" s="2">
        <v>37</v>
      </c>
      <c r="W35" s="2">
        <v>38</v>
      </c>
      <c r="X35" s="2">
        <v>40</v>
      </c>
      <c r="Y35" s="2">
        <v>51</v>
      </c>
      <c r="Z35" s="193" t="b">
        <f t="shared" ca="1" si="0"/>
        <v>0</v>
      </c>
      <c r="AA35" s="193" t="b">
        <f t="shared" ca="1" si="1"/>
        <v>0</v>
      </c>
      <c r="AB35" s="193" t="b">
        <f t="shared" ca="1" si="2"/>
        <v>0</v>
      </c>
      <c r="AC35" s="193" t="b">
        <f t="shared" ca="1" si="3"/>
        <v>0</v>
      </c>
      <c r="AD35" s="193" t="b">
        <f t="shared" ca="1" si="4"/>
        <v>0</v>
      </c>
      <c r="AE35" s="193" t="b">
        <f t="shared" ca="1" si="5"/>
        <v>0</v>
      </c>
      <c r="AF35" s="193" t="b">
        <f t="shared" ca="1" si="6"/>
        <v>0</v>
      </c>
      <c r="AG35" s="193" t="b">
        <f t="shared" ca="1" si="7"/>
        <v>0</v>
      </c>
      <c r="AH35" s="193" t="b">
        <f t="shared" ca="1" si="8"/>
        <v>0</v>
      </c>
      <c r="AI35" s="193" t="b">
        <f t="shared" ca="1" si="9"/>
        <v>0</v>
      </c>
      <c r="AJ35" s="193" t="b">
        <f t="shared" ca="1" si="10"/>
        <v>0</v>
      </c>
      <c r="AK35" s="193" t="b">
        <f t="shared" ca="1" si="11"/>
        <v>0</v>
      </c>
      <c r="AL35" s="193" t="b">
        <f t="shared" ca="1" si="12"/>
        <v>0</v>
      </c>
      <c r="AM35" s="193" t="b">
        <f t="shared" ca="1" si="13"/>
        <v>0</v>
      </c>
      <c r="AN35" s="193" t="b">
        <f t="shared" ca="1" si="14"/>
        <v>0</v>
      </c>
      <c r="AO35" s="193" t="b">
        <f t="shared" ca="1" si="15"/>
        <v>0</v>
      </c>
      <c r="AP35" s="193" t="b">
        <f t="shared" ca="1" si="16"/>
        <v>0</v>
      </c>
      <c r="AQ35" s="193" t="b">
        <f t="shared" ca="1" si="17"/>
        <v>0</v>
      </c>
      <c r="AR35" s="193" t="b">
        <f t="shared" ca="1" si="18"/>
        <v>0</v>
      </c>
      <c r="AS35" s="193" t="b">
        <f t="shared" ca="1" si="19"/>
        <v>0</v>
      </c>
      <c r="AT35" s="193" t="b">
        <f t="shared" ca="1" si="20"/>
        <v>0</v>
      </c>
      <c r="AU35" s="193" t="b">
        <f t="shared" ca="1" si="21"/>
        <v>0</v>
      </c>
      <c r="AV35" s="193" t="b">
        <f t="shared" ca="1" si="22"/>
        <v>0</v>
      </c>
      <c r="AW35" s="193" t="b">
        <f t="shared" ca="1" si="23"/>
        <v>0</v>
      </c>
      <c r="AX35" s="193" t="b">
        <f t="shared" ca="1" si="24"/>
        <v>0</v>
      </c>
      <c r="AY35" s="193" t="b">
        <f t="shared" ca="1" si="25"/>
        <v>0</v>
      </c>
      <c r="AZ35" s="193" t="b">
        <f t="shared" ca="1" si="26"/>
        <v>0</v>
      </c>
      <c r="BA35" s="193" t="b">
        <f t="shared" ca="1" si="27"/>
        <v>0</v>
      </c>
      <c r="BB35" s="193" t="b">
        <f t="shared" ca="1" si="28"/>
        <v>0</v>
      </c>
      <c r="BC35" s="193" t="b">
        <f t="shared" ca="1" si="29"/>
        <v>0</v>
      </c>
      <c r="BD35" s="193" t="b">
        <f t="shared" ca="1" si="30"/>
        <v>0</v>
      </c>
      <c r="BE35" s="193" t="b">
        <f t="shared" ca="1" si="31"/>
        <v>0</v>
      </c>
      <c r="BF35" s="193" t="b">
        <f t="shared" ca="1" si="32"/>
        <v>0</v>
      </c>
      <c r="BG35" s="193" t="b">
        <f t="shared" ca="1" si="33"/>
        <v>0</v>
      </c>
      <c r="BH35" s="193" t="b">
        <f t="shared" ca="1" si="34"/>
        <v>0</v>
      </c>
      <c r="BI35" s="193" t="b">
        <f t="shared" ca="1" si="35"/>
        <v>0</v>
      </c>
      <c r="BJ35" s="193" t="b">
        <f t="shared" ca="1" si="36"/>
        <v>0</v>
      </c>
      <c r="BK35" s="193" t="b">
        <f t="shared" ca="1" si="37"/>
        <v>0</v>
      </c>
      <c r="BL35" s="193" t="b">
        <f t="shared" ca="1" si="38"/>
        <v>0</v>
      </c>
      <c r="BM35" s="193" t="b">
        <f t="shared" ca="1" si="39"/>
        <v>0</v>
      </c>
      <c r="BN35" s="193" t="b">
        <f t="shared" ca="1" si="40"/>
        <v>0</v>
      </c>
      <c r="BO35" s="193" t="b">
        <f t="shared" ca="1" si="41"/>
        <v>0</v>
      </c>
      <c r="BP35" s="193" t="b">
        <f t="shared" ca="1" si="42"/>
        <v>0</v>
      </c>
      <c r="BQ35" s="193" t="b">
        <f t="shared" ca="1" si="43"/>
        <v>0</v>
      </c>
      <c r="BR35" s="193" t="b">
        <f t="shared" ca="1" si="44"/>
        <v>0</v>
      </c>
      <c r="BS35" s="193" t="b">
        <f t="shared" ca="1" si="45"/>
        <v>0</v>
      </c>
      <c r="BT35" s="193" t="b">
        <f t="shared" ca="1" si="46"/>
        <v>0</v>
      </c>
      <c r="BU35" s="193" t="b">
        <f t="shared" ca="1" si="47"/>
        <v>0</v>
      </c>
      <c r="BV35" s="193" t="b">
        <f t="shared" ca="1" si="48"/>
        <v>0</v>
      </c>
      <c r="BW35" s="193" t="b">
        <f ca="1">AND(LEFT(INDIRECT("'YOUR PEOPLE'!"&amp;"$B"&amp;$W35),2)="HU",OR(LEN(INDIRECT("'YOUR PEOPLE'!"&amp;"$B"&amp;$W35))=6,AND(LEN(INDIRECT("'YOUR PEOPLE'!"&amp;"$B"&amp;$W35))=7,MID(INDIRECT("'YOUR PEOPLE'!"&amp;"$B"&amp;$W35),4,1)=" ")),INDIRECT("'YOUR PEOPLE'!"&amp;"$C"&amp;$W35)='DATA SUMMARY'!$A$63)</f>
        <v>0</v>
      </c>
      <c r="BX35" s="193" t="b">
        <f ca="1">AND(LEFT(INDIRECT("'YOUR PEOPLE'!"&amp;"$B"&amp;$W35),2)="HU",OR(LEN(INDIRECT("'YOUR PEOPLE'!"&amp;"$B"&amp;$W35))=6,AND(LEN(INDIRECT("'YOUR PEOPLE'!"&amp;"$B"&amp;$W35))=7,MID(INDIRECT("'YOUR PEOPLE'!"&amp;"$B"&amp;$W35),4,1)=" ")),INDIRECT("'YOUR PEOPLE'!"&amp;"$C"&amp;$W35)='DATA SUMMARY'!$A$64)</f>
        <v>0</v>
      </c>
      <c r="BY35" s="193" t="b">
        <f ca="1">AND(LEFT(INDIRECT("'YOUR PEOPLE'!"&amp;"$B"&amp;$W35),2)="HU",OR(LEN(INDIRECT("'YOUR PEOPLE'!"&amp;"$B"&amp;$W35))=6,AND(LEN(INDIRECT("'YOUR PEOPLE'!"&amp;"$B"&amp;$W35))=7,MID(INDIRECT("'YOUR PEOPLE'!"&amp;"$B"&amp;$W35),4,1)=" ")),INDIRECT("'YOUR PEOPLE'!"&amp;"$C"&amp;$W35)='DATA SUMMARY'!$A$65)</f>
        <v>0</v>
      </c>
      <c r="BZ35" s="193" t="b">
        <f ca="1">AND(LEFT(INDIRECT("'YOUR PEOPLE'!"&amp;"$B"&amp;$W35),2)="HU",OR(LEN(INDIRECT("'YOUR PEOPLE'!"&amp;"$B"&amp;$W35))=6,AND(LEN(INDIRECT("'YOUR PEOPLE'!"&amp;"$B"&amp;$W35))=7,MID(INDIRECT("'YOUR PEOPLE'!"&amp;"$B"&amp;$W35),4,1)=" ")),INDIRECT("'YOUR PEOPLE'!"&amp;"$C"&amp;$W35)='DATA SUMMARY'!$A$66)</f>
        <v>0</v>
      </c>
      <c r="CA35" s="193" t="b">
        <f ca="1">AND(LEFT(INDIRECT("'YOUR PEOPLE'!"&amp;"$B"&amp;$W35),2)="HU",OR(LEN(INDIRECT("'YOUR PEOPLE'!"&amp;"$B"&amp;$W35))=6,AND(LEN(INDIRECT("'YOUR PEOPLE'!"&amp;"$B"&amp;$W35))=7,MID(INDIRECT("'YOUR PEOPLE'!"&amp;"$B"&amp;$W35),4,1)=" ")),INDIRECT("'YOUR PEOPLE'!"&amp;"$C"&amp;$W35)='DATA SUMMARY'!$A$67)</f>
        <v>0</v>
      </c>
      <c r="CB35" s="193" t="b">
        <f ca="1">AND(LEFT(INDIRECT("'YOUR PEOPLE'!"&amp;"$B"&amp;$W35),2)="HU",OR(LEN(INDIRECT("'YOUR PEOPLE'!"&amp;"$B"&amp;$W35))=6,AND(LEN(INDIRECT("'YOUR PEOPLE'!"&amp;"$B"&amp;$W35))=7,MID(INDIRECT("'YOUR PEOPLE'!"&amp;"$B"&amp;$W35),4,1)=" ")),INDIRECT("'YOUR PEOPLE'!"&amp;"$C"&amp;$W35)='DATA SUMMARY'!$A$68)</f>
        <v>0</v>
      </c>
      <c r="CC35" s="193" t="b">
        <f ca="1">AND(LEFT(INDIRECT("'YOUR PEOPLE'!"&amp;"$B"&amp;$W35),2)="HU",OR(LEN(INDIRECT("'YOUR PEOPLE'!"&amp;"$B"&amp;$W35))=6,AND(LEN(INDIRECT("'YOUR PEOPLE'!"&amp;"$B"&amp;$W35))=7,MID(INDIRECT("'YOUR PEOPLE'!"&amp;"$B"&amp;$W35),4,1)=" ")),INDIRECT("'YOUR PEOPLE'!"&amp;"$C"&amp;$W35)='DATA SUMMARY'!$A$69)</f>
        <v>0</v>
      </c>
      <c r="CD35" s="193" t="b">
        <f ca="1">AND(LEFT(INDIRECT("'YOUR PEOPLE'!"&amp;"$B"&amp;$W35),2)="HU",OR(LEN(INDIRECT("'YOUR PEOPLE'!"&amp;"$B"&amp;$W35))=6,AND(LEN(INDIRECT("'YOUR PEOPLE'!"&amp;"$B"&amp;$W35))=7,MID(INDIRECT("'YOUR PEOPLE'!"&amp;"$B"&amp;$W35),4,1)=" ")),INDIRECT("'YOUR PEOPLE'!"&amp;"$C"&amp;$W35)='DATA SUMMARY'!$A$70)</f>
        <v>0</v>
      </c>
      <c r="CE35" s="193" t="b">
        <f ca="1">AND(LEFT(INDIRECT("'YOUR PEOPLE'!"&amp;"$B"&amp;$W35),2)="HU",OR(LEN(INDIRECT("'YOUR PEOPLE'!"&amp;"$B"&amp;$W35))=6,AND(LEN(INDIRECT("'YOUR PEOPLE'!"&amp;"$B"&amp;$W35))=7,MID(INDIRECT("'YOUR PEOPLE'!"&amp;"$B"&amp;$W35),4,1)=" ")),INDIRECT("'YOUR PEOPLE'!"&amp;"$C"&amp;$W35)='DATA SUMMARY'!$A$71)</f>
        <v>0</v>
      </c>
      <c r="CF35" s="193" t="b">
        <f ca="1">AND(LEFT(INDIRECT("'YOUR PEOPLE'!"&amp;"$B"&amp;$W35),2)="HU",OR(LEN(INDIRECT("'YOUR PEOPLE'!"&amp;"$B"&amp;$W35))=6,AND(LEN(INDIRECT("'YOUR PEOPLE'!"&amp;"$B"&amp;$W35))=7,MID(INDIRECT("'YOUR PEOPLE'!"&amp;"$B"&amp;$W35),4,1)=" ")),INDIRECT("'YOUR PEOPLE'!"&amp;"$C"&amp;$W35)='DATA SUMMARY'!$A$72)</f>
        <v>0</v>
      </c>
      <c r="CG35" s="193" t="b">
        <f ca="1">AND(LEFT(INDIRECT("'YOUR PEOPLE'!"&amp;"$B"&amp;$W35),2)="HU",OR(LEN(INDIRECT("'YOUR PEOPLE'!"&amp;"$B"&amp;$W35))=6,AND(LEN(INDIRECT("'YOUR PEOPLE'!"&amp;"$B"&amp;$W35))=7,MID(INDIRECT("'YOUR PEOPLE'!"&amp;"$B"&amp;$W35),4,1)=" ")),INDIRECT("'YOUR PEOPLE'!"&amp;"$C"&amp;$W35)='DATA SUMMARY'!$A$73)</f>
        <v>0</v>
      </c>
      <c r="CH35" s="193" t="b">
        <f ca="1">AND(LEFT(INDIRECT("'YOUR PEOPLE'!"&amp;"$B"&amp;$W35),2)="HU",OR(LEN(INDIRECT("'YOUR PEOPLE'!"&amp;"$B"&amp;$W35))=6,AND(LEN(INDIRECT("'YOUR PEOPLE'!"&amp;"$B"&amp;$W35))=7,MID(INDIRECT("'YOUR PEOPLE'!"&amp;"$B"&amp;$W35),4,1)=" ")),INDIRECT("'YOUR PEOPLE'!"&amp;"$C"&amp;$W35)='DATA SUMMARY'!$A$74)</f>
        <v>0</v>
      </c>
      <c r="CI35" s="193" t="b">
        <f ca="1">AND(LEFT(INDIRECT("'YOUR PEOPLE'!"&amp;"$B"&amp;$W35),2)="HU",OR(LEN(INDIRECT("'YOUR PEOPLE'!"&amp;"$B"&amp;$W35))=6,AND(LEN(INDIRECT("'YOUR PEOPLE'!"&amp;"$B"&amp;$W35))=7,MID(INDIRECT("'YOUR PEOPLE'!"&amp;"$B"&amp;$W35),4,1)=" ")),INDIRECT("'YOUR PEOPLE'!"&amp;"$C"&amp;$W35)='DATA SUMMARY'!$A$75)</f>
        <v>0</v>
      </c>
      <c r="CJ35" s="193" t="b">
        <f ca="1">AND(LEFT(INDIRECT("'YOUR PEOPLE'!"&amp;"$B"&amp;$W35),2)="HU",OR(LEN(INDIRECT("'YOUR PEOPLE'!"&amp;"$B"&amp;$W35))=6,AND(LEN(INDIRECT("'YOUR PEOPLE'!"&amp;"$B"&amp;$W35))=7,MID(INDIRECT("'YOUR PEOPLE'!"&amp;"$B"&amp;$W35),4,1)=" ")),INDIRECT("'YOUR PEOPLE'!"&amp;"$C"&amp;$W35)='DATA SUMMARY'!$A$76)</f>
        <v>0</v>
      </c>
      <c r="CK35" s="193" t="b">
        <f ca="1">AND(LEFT(INDIRECT("'YOUR PEOPLE'!"&amp;"$B"&amp;$W35),2)="HU",OR(LEN(INDIRECT("'YOUR PEOPLE'!"&amp;"$B"&amp;$W35))=6,AND(LEN(INDIRECT("'YOUR PEOPLE'!"&amp;"$B"&amp;$W35))=7,MID(INDIRECT("'YOUR PEOPLE'!"&amp;"$B"&amp;$W35),4,1)=" ")),INDIRECT("'YOUR PEOPLE'!"&amp;"$C"&amp;$W35)='DATA SUMMARY'!$A$77)</f>
        <v>0</v>
      </c>
      <c r="CL35" s="193" t="b">
        <f ca="1">AND(LEFT(INDIRECT("'YOUR PEOPLE'!"&amp;"$B"&amp;$W35),2)="HU",OR(LEN(INDIRECT("'YOUR PEOPLE'!"&amp;"$B"&amp;$W35))=6,AND(LEN(INDIRECT("'YOUR PEOPLE'!"&amp;"$B"&amp;$W35))=7,MID(INDIRECT("'YOUR PEOPLE'!"&amp;"$B"&amp;$W35),4,1)=" ")),INDIRECT("'YOUR PEOPLE'!"&amp;"$C"&amp;$W35)='DATA SUMMARY'!$A$78)</f>
        <v>0</v>
      </c>
      <c r="CM35" s="193" t="b">
        <f ca="1">AND(LEFT(INDIRECT("'YOUR PEOPLE'!"&amp;"$B"&amp;$W35),2)="HU",OR(LEN(INDIRECT("'YOUR PEOPLE'!"&amp;"$B"&amp;$W35))=6,AND(LEN(INDIRECT("'YOUR PEOPLE'!"&amp;"$B"&amp;$W35))=7,MID(INDIRECT("'YOUR PEOPLE'!"&amp;"$B"&amp;$W35),4,1)=" ")),INDIRECT("'YOUR PEOPLE'!"&amp;"$C"&amp;$W35)='DATA SUMMARY'!$A$79)</f>
        <v>0</v>
      </c>
      <c r="CN35" s="193" t="b">
        <f ca="1">AND(LEFT(INDIRECT("'ADDITIONAL CAPACITY'!"&amp;"$B"&amp;$W35),2)="HU",OR(LEN(INDIRECT("'ADDITIONAL CAPACITY'!"&amp;"$B"&amp;$W35))=6,AND(LEN(INDIRECT("'ADDITIONAL CAPACITY'!"&amp;"$B"&amp;$W35))=7,MID(INDIRECT("'ADDITIONAL CAPACITY'!"&amp;"$B"&amp;$W35),4,1)=" ")),INDIRECT("'ADDITIONAL CAPACITY'!"&amp;"$C"&amp;$W35)='DATA SUMMARY'!$A$101)</f>
        <v>0</v>
      </c>
      <c r="CO35" s="193" t="b">
        <f ca="1">AND(LEFT(INDIRECT("'ADDITIONAL CAPACITY'!"&amp;"$B"&amp;$W35),2)="HU",OR(LEN(INDIRECT("'ADDITIONAL CAPACITY'!"&amp;"$B"&amp;$W35))=6,AND(LEN(INDIRECT("'ADDITIONAL CAPACITY'!"&amp;"$B"&amp;$W35))=7,MID(INDIRECT("'ADDITIONAL CAPACITY'!"&amp;"$B"&amp;$W35),4,1)=" ")),INDIRECT("'ADDITIONAL CAPACITY'!"&amp;"$C"&amp;$W35)='DATA SUMMARY'!$A$102)</f>
        <v>0</v>
      </c>
      <c r="CP35" s="193" t="b">
        <f ca="1">AND(LEFT(INDIRECT("'ADDITIONAL CAPACITY'!"&amp;"$B"&amp;$W35),2)="HU",OR(LEN(INDIRECT("'ADDITIONAL CAPACITY'!"&amp;"$B"&amp;$W35))=6,AND(LEN(INDIRECT("'ADDITIONAL CAPACITY'!"&amp;"$B"&amp;$W35))=7,MID(INDIRECT("'ADDITIONAL CAPACITY'!"&amp;"$B"&amp;$W35),4,1)=" ")),INDIRECT("'ADDITIONAL CAPACITY'!"&amp;"$C"&amp;$W35)='DATA SUMMARY'!$A$103)</f>
        <v>0</v>
      </c>
      <c r="CQ35" s="193" t="b">
        <f ca="1">AND(LEFT(INDIRECT("'ADDITIONAL CAPACITY'!"&amp;"$B"&amp;$W35),2)="HU",OR(LEN(INDIRECT("'ADDITIONAL CAPACITY'!"&amp;"$B"&amp;$W35))=6,AND(LEN(INDIRECT("'ADDITIONAL CAPACITY'!"&amp;"$B"&amp;$W35))=7,MID(INDIRECT("'ADDITIONAL CAPACITY'!"&amp;"$B"&amp;$W35),4,1)=" ")),INDIRECT("'ADDITIONAL CAPACITY'!"&amp;"$C"&amp;$W35)='DATA SUMMARY'!$A$104)</f>
        <v>0</v>
      </c>
      <c r="CR35" s="193" t="b">
        <f ca="1">AND(LEFT(INDIRECT("'ADDITIONAL CAPACITY'!"&amp;"$B"&amp;$W35),2)="HU",OR(LEN(INDIRECT("'ADDITIONAL CAPACITY'!"&amp;"$B"&amp;$W35))=6,AND(LEN(INDIRECT("'ADDITIONAL CAPACITY'!"&amp;"$B"&amp;$W35))=7,MID(INDIRECT("'ADDITIONAL CAPACITY'!"&amp;"$B"&amp;$W35),4,1)=" ")),INDIRECT("'ADDITIONAL CAPACITY'!"&amp;"$C"&amp;$W35)='DATA SUMMARY'!$A$105)</f>
        <v>0</v>
      </c>
      <c r="CS35" s="193" t="b">
        <f ca="1">AND(LEFT(INDIRECT("'ADDITIONAL CAPACITY'!"&amp;"$B"&amp;$W35),2)="HU",OR(LEN(INDIRECT("'ADDITIONAL CAPACITY'!"&amp;"$B"&amp;$W35))=6,AND(LEN(INDIRECT("'ADDITIONAL CAPACITY'!"&amp;"$B"&amp;$W35))=7,MID(INDIRECT("'ADDITIONAL CAPACITY'!"&amp;"$B"&amp;$W35),4,1)=" ")),INDIRECT("'ADDITIONAL CAPACITY'!"&amp;"$C"&amp;$W35)='DATA SUMMARY'!$A$106)</f>
        <v>0</v>
      </c>
      <c r="CT35" s="193" t="b">
        <f ca="1">AND(LEFT(INDIRECT("'ADDITIONAL CAPACITY'!"&amp;"$B"&amp;$W35),2)="HU",OR(LEN(INDIRECT("'ADDITIONAL CAPACITY'!"&amp;"$B"&amp;$W35))=6,AND(LEN(INDIRECT("'ADDITIONAL CAPACITY'!"&amp;"$B"&amp;$W35))=7,MID(INDIRECT("'ADDITIONAL CAPACITY'!"&amp;"$B"&amp;$W35),4,1)=" ")),INDIRECT("'ADDITIONAL CAPACITY'!"&amp;"$C"&amp;$W35)='DATA SUMMARY'!$A$107)</f>
        <v>0</v>
      </c>
      <c r="CU35" s="193" t="b">
        <f ca="1">AND(LEFT(INDIRECT("'ADDITIONAL CAPACITY'!"&amp;"$B"&amp;$W35),2)="HU",OR(LEN(INDIRECT("'ADDITIONAL CAPACITY'!"&amp;"$B"&amp;$W35))=6,AND(LEN(INDIRECT("'ADDITIONAL CAPACITY'!"&amp;"$B"&amp;$W35))=7,MID(INDIRECT("'ADDITIONAL CAPACITY'!"&amp;"$B"&amp;$W35),4,1)=" ")),INDIRECT("'ADDITIONAL CAPACITY'!"&amp;"$C"&amp;$W35)='DATA SUMMARY'!$A$108)</f>
        <v>0</v>
      </c>
    </row>
    <row r="36" spans="11:99" x14ac:dyDescent="0.3">
      <c r="K36" s="2" t="s">
        <v>188</v>
      </c>
      <c r="O36" s="2" t="s">
        <v>205</v>
      </c>
      <c r="Q36" s="2" t="s">
        <v>205</v>
      </c>
      <c r="V36" s="2">
        <v>38</v>
      </c>
      <c r="W36" s="2">
        <v>39</v>
      </c>
      <c r="X36" s="2">
        <v>41</v>
      </c>
      <c r="Y36" s="2">
        <v>52</v>
      </c>
      <c r="Z36" s="193" t="b">
        <f t="shared" ca="1" si="0"/>
        <v>0</v>
      </c>
      <c r="AA36" s="193" t="b">
        <f t="shared" ca="1" si="1"/>
        <v>0</v>
      </c>
      <c r="AB36" s="193" t="b">
        <f t="shared" ca="1" si="2"/>
        <v>0</v>
      </c>
      <c r="AC36" s="193" t="b">
        <f t="shared" ca="1" si="3"/>
        <v>0</v>
      </c>
      <c r="AD36" s="193" t="b">
        <f t="shared" ca="1" si="4"/>
        <v>0</v>
      </c>
      <c r="AE36" s="193" t="b">
        <f t="shared" ca="1" si="5"/>
        <v>0</v>
      </c>
      <c r="AF36" s="193" t="b">
        <f t="shared" ca="1" si="6"/>
        <v>0</v>
      </c>
      <c r="AG36" s="193" t="b">
        <f t="shared" ca="1" si="7"/>
        <v>0</v>
      </c>
      <c r="AH36" s="193" t="b">
        <f t="shared" ca="1" si="8"/>
        <v>0</v>
      </c>
      <c r="AI36" s="193" t="b">
        <f t="shared" ca="1" si="9"/>
        <v>0</v>
      </c>
      <c r="AJ36" s="193" t="b">
        <f t="shared" ca="1" si="10"/>
        <v>0</v>
      </c>
      <c r="AK36" s="193" t="b">
        <f t="shared" ca="1" si="11"/>
        <v>0</v>
      </c>
      <c r="AL36" s="193" t="b">
        <f t="shared" ca="1" si="12"/>
        <v>0</v>
      </c>
      <c r="AM36" s="193" t="b">
        <f t="shared" ca="1" si="13"/>
        <v>0</v>
      </c>
      <c r="AN36" s="193" t="b">
        <f t="shared" ca="1" si="14"/>
        <v>0</v>
      </c>
      <c r="AO36" s="193" t="b">
        <f t="shared" ca="1" si="15"/>
        <v>0</v>
      </c>
      <c r="AP36" s="193" t="b">
        <f t="shared" ca="1" si="16"/>
        <v>0</v>
      </c>
      <c r="AQ36" s="193" t="b">
        <f t="shared" ca="1" si="17"/>
        <v>0</v>
      </c>
      <c r="AR36" s="193" t="b">
        <f t="shared" ca="1" si="18"/>
        <v>0</v>
      </c>
      <c r="AS36" s="193" t="b">
        <f t="shared" ca="1" si="19"/>
        <v>0</v>
      </c>
      <c r="AT36" s="193" t="b">
        <f t="shared" ca="1" si="20"/>
        <v>0</v>
      </c>
      <c r="AU36" s="193" t="b">
        <f t="shared" ca="1" si="21"/>
        <v>0</v>
      </c>
      <c r="AV36" s="193" t="b">
        <f t="shared" ca="1" si="22"/>
        <v>0</v>
      </c>
      <c r="AW36" s="193" t="b">
        <f t="shared" ca="1" si="23"/>
        <v>0</v>
      </c>
      <c r="AX36" s="193" t="b">
        <f t="shared" ca="1" si="24"/>
        <v>0</v>
      </c>
      <c r="AY36" s="193" t="b">
        <f t="shared" ca="1" si="25"/>
        <v>0</v>
      </c>
      <c r="AZ36" s="193" t="b">
        <f t="shared" ca="1" si="26"/>
        <v>0</v>
      </c>
      <c r="BA36" s="193" t="b">
        <f t="shared" ca="1" si="27"/>
        <v>0</v>
      </c>
      <c r="BB36" s="193" t="b">
        <f t="shared" ca="1" si="28"/>
        <v>0</v>
      </c>
      <c r="BC36" s="193" t="b">
        <f t="shared" ca="1" si="29"/>
        <v>0</v>
      </c>
      <c r="BD36" s="193" t="b">
        <f t="shared" ca="1" si="30"/>
        <v>0</v>
      </c>
      <c r="BE36" s="193" t="b">
        <f t="shared" ca="1" si="31"/>
        <v>0</v>
      </c>
      <c r="BF36" s="193" t="b">
        <f t="shared" ca="1" si="32"/>
        <v>0</v>
      </c>
      <c r="BG36" s="193" t="b">
        <f t="shared" ca="1" si="33"/>
        <v>0</v>
      </c>
      <c r="BH36" s="193" t="b">
        <f t="shared" ca="1" si="34"/>
        <v>0</v>
      </c>
      <c r="BI36" s="193" t="b">
        <f t="shared" ca="1" si="35"/>
        <v>0</v>
      </c>
      <c r="BJ36" s="193" t="b">
        <f t="shared" ca="1" si="36"/>
        <v>0</v>
      </c>
      <c r="BK36" s="193" t="b">
        <f t="shared" ca="1" si="37"/>
        <v>0</v>
      </c>
      <c r="BL36" s="193" t="b">
        <f t="shared" ca="1" si="38"/>
        <v>0</v>
      </c>
      <c r="BM36" s="193" t="b">
        <f t="shared" ca="1" si="39"/>
        <v>0</v>
      </c>
      <c r="BN36" s="193" t="b">
        <f t="shared" ca="1" si="40"/>
        <v>0</v>
      </c>
      <c r="BO36" s="193" t="b">
        <f t="shared" ca="1" si="41"/>
        <v>0</v>
      </c>
      <c r="BP36" s="193" t="b">
        <f t="shared" ca="1" si="42"/>
        <v>0</v>
      </c>
      <c r="BQ36" s="193" t="b">
        <f t="shared" ca="1" si="43"/>
        <v>0</v>
      </c>
      <c r="BR36" s="193" t="b">
        <f t="shared" ca="1" si="44"/>
        <v>0</v>
      </c>
      <c r="BS36" s="193" t="b">
        <f t="shared" ca="1" si="45"/>
        <v>0</v>
      </c>
      <c r="BT36" s="193" t="b">
        <f t="shared" ca="1" si="46"/>
        <v>0</v>
      </c>
      <c r="BU36" s="193" t="b">
        <f t="shared" ca="1" si="47"/>
        <v>0</v>
      </c>
      <c r="BV36" s="193" t="b">
        <f t="shared" ca="1" si="48"/>
        <v>0</v>
      </c>
      <c r="BW36" s="193" t="b">
        <f ca="1">AND(LEFT(INDIRECT("'YOUR PEOPLE'!"&amp;"$B"&amp;$W36),2)="HU",OR(LEN(INDIRECT("'YOUR PEOPLE'!"&amp;"$B"&amp;$W36))=6,AND(LEN(INDIRECT("'YOUR PEOPLE'!"&amp;"$B"&amp;$W36))=7,MID(INDIRECT("'YOUR PEOPLE'!"&amp;"$B"&amp;$W36),4,1)=" ")),INDIRECT("'YOUR PEOPLE'!"&amp;"$C"&amp;$W36)='DATA SUMMARY'!$A$63)</f>
        <v>0</v>
      </c>
      <c r="BX36" s="193" t="b">
        <f ca="1">AND(LEFT(INDIRECT("'YOUR PEOPLE'!"&amp;"$B"&amp;$W36),2)="HU",OR(LEN(INDIRECT("'YOUR PEOPLE'!"&amp;"$B"&amp;$W36))=6,AND(LEN(INDIRECT("'YOUR PEOPLE'!"&amp;"$B"&amp;$W36))=7,MID(INDIRECT("'YOUR PEOPLE'!"&amp;"$B"&amp;$W36),4,1)=" ")),INDIRECT("'YOUR PEOPLE'!"&amp;"$C"&amp;$W36)='DATA SUMMARY'!$A$64)</f>
        <v>0</v>
      </c>
      <c r="BY36" s="193" t="b">
        <f ca="1">AND(LEFT(INDIRECT("'YOUR PEOPLE'!"&amp;"$B"&amp;$W36),2)="HU",OR(LEN(INDIRECT("'YOUR PEOPLE'!"&amp;"$B"&amp;$W36))=6,AND(LEN(INDIRECT("'YOUR PEOPLE'!"&amp;"$B"&amp;$W36))=7,MID(INDIRECT("'YOUR PEOPLE'!"&amp;"$B"&amp;$W36),4,1)=" ")),INDIRECT("'YOUR PEOPLE'!"&amp;"$C"&amp;$W36)='DATA SUMMARY'!$A$65)</f>
        <v>0</v>
      </c>
      <c r="BZ36" s="193" t="b">
        <f ca="1">AND(LEFT(INDIRECT("'YOUR PEOPLE'!"&amp;"$B"&amp;$W36),2)="HU",OR(LEN(INDIRECT("'YOUR PEOPLE'!"&amp;"$B"&amp;$W36))=6,AND(LEN(INDIRECT("'YOUR PEOPLE'!"&amp;"$B"&amp;$W36))=7,MID(INDIRECT("'YOUR PEOPLE'!"&amp;"$B"&amp;$W36),4,1)=" ")),INDIRECT("'YOUR PEOPLE'!"&amp;"$C"&amp;$W36)='DATA SUMMARY'!$A$66)</f>
        <v>0</v>
      </c>
      <c r="CA36" s="193" t="b">
        <f ca="1">AND(LEFT(INDIRECT("'YOUR PEOPLE'!"&amp;"$B"&amp;$W36),2)="HU",OR(LEN(INDIRECT("'YOUR PEOPLE'!"&amp;"$B"&amp;$W36))=6,AND(LEN(INDIRECT("'YOUR PEOPLE'!"&amp;"$B"&amp;$W36))=7,MID(INDIRECT("'YOUR PEOPLE'!"&amp;"$B"&amp;$W36),4,1)=" ")),INDIRECT("'YOUR PEOPLE'!"&amp;"$C"&amp;$W36)='DATA SUMMARY'!$A$67)</f>
        <v>0</v>
      </c>
      <c r="CB36" s="193" t="b">
        <f ca="1">AND(LEFT(INDIRECT("'YOUR PEOPLE'!"&amp;"$B"&amp;$W36),2)="HU",OR(LEN(INDIRECT("'YOUR PEOPLE'!"&amp;"$B"&amp;$W36))=6,AND(LEN(INDIRECT("'YOUR PEOPLE'!"&amp;"$B"&amp;$W36))=7,MID(INDIRECT("'YOUR PEOPLE'!"&amp;"$B"&amp;$W36),4,1)=" ")),INDIRECT("'YOUR PEOPLE'!"&amp;"$C"&amp;$W36)='DATA SUMMARY'!$A$68)</f>
        <v>0</v>
      </c>
      <c r="CC36" s="193" t="b">
        <f ca="1">AND(LEFT(INDIRECT("'YOUR PEOPLE'!"&amp;"$B"&amp;$W36),2)="HU",OR(LEN(INDIRECT("'YOUR PEOPLE'!"&amp;"$B"&amp;$W36))=6,AND(LEN(INDIRECT("'YOUR PEOPLE'!"&amp;"$B"&amp;$W36))=7,MID(INDIRECT("'YOUR PEOPLE'!"&amp;"$B"&amp;$W36),4,1)=" ")),INDIRECT("'YOUR PEOPLE'!"&amp;"$C"&amp;$W36)='DATA SUMMARY'!$A$69)</f>
        <v>0</v>
      </c>
      <c r="CD36" s="193" t="b">
        <f ca="1">AND(LEFT(INDIRECT("'YOUR PEOPLE'!"&amp;"$B"&amp;$W36),2)="HU",OR(LEN(INDIRECT("'YOUR PEOPLE'!"&amp;"$B"&amp;$W36))=6,AND(LEN(INDIRECT("'YOUR PEOPLE'!"&amp;"$B"&amp;$W36))=7,MID(INDIRECT("'YOUR PEOPLE'!"&amp;"$B"&amp;$W36),4,1)=" ")),INDIRECT("'YOUR PEOPLE'!"&amp;"$C"&amp;$W36)='DATA SUMMARY'!$A$70)</f>
        <v>0</v>
      </c>
      <c r="CE36" s="193" t="b">
        <f ca="1">AND(LEFT(INDIRECT("'YOUR PEOPLE'!"&amp;"$B"&amp;$W36),2)="HU",OR(LEN(INDIRECT("'YOUR PEOPLE'!"&amp;"$B"&amp;$W36))=6,AND(LEN(INDIRECT("'YOUR PEOPLE'!"&amp;"$B"&amp;$W36))=7,MID(INDIRECT("'YOUR PEOPLE'!"&amp;"$B"&amp;$W36),4,1)=" ")),INDIRECT("'YOUR PEOPLE'!"&amp;"$C"&amp;$W36)='DATA SUMMARY'!$A$71)</f>
        <v>0</v>
      </c>
      <c r="CF36" s="193" t="b">
        <f ca="1">AND(LEFT(INDIRECT("'YOUR PEOPLE'!"&amp;"$B"&amp;$W36),2)="HU",OR(LEN(INDIRECT("'YOUR PEOPLE'!"&amp;"$B"&amp;$W36))=6,AND(LEN(INDIRECT("'YOUR PEOPLE'!"&amp;"$B"&amp;$W36))=7,MID(INDIRECT("'YOUR PEOPLE'!"&amp;"$B"&amp;$W36),4,1)=" ")),INDIRECT("'YOUR PEOPLE'!"&amp;"$C"&amp;$W36)='DATA SUMMARY'!$A$72)</f>
        <v>0</v>
      </c>
      <c r="CG36" s="193" t="b">
        <f ca="1">AND(LEFT(INDIRECT("'YOUR PEOPLE'!"&amp;"$B"&amp;$W36),2)="HU",OR(LEN(INDIRECT("'YOUR PEOPLE'!"&amp;"$B"&amp;$W36))=6,AND(LEN(INDIRECT("'YOUR PEOPLE'!"&amp;"$B"&amp;$W36))=7,MID(INDIRECT("'YOUR PEOPLE'!"&amp;"$B"&amp;$W36),4,1)=" ")),INDIRECT("'YOUR PEOPLE'!"&amp;"$C"&amp;$W36)='DATA SUMMARY'!$A$73)</f>
        <v>0</v>
      </c>
      <c r="CH36" s="193" t="b">
        <f ca="1">AND(LEFT(INDIRECT("'YOUR PEOPLE'!"&amp;"$B"&amp;$W36),2)="HU",OR(LEN(INDIRECT("'YOUR PEOPLE'!"&amp;"$B"&amp;$W36))=6,AND(LEN(INDIRECT("'YOUR PEOPLE'!"&amp;"$B"&amp;$W36))=7,MID(INDIRECT("'YOUR PEOPLE'!"&amp;"$B"&amp;$W36),4,1)=" ")),INDIRECT("'YOUR PEOPLE'!"&amp;"$C"&amp;$W36)='DATA SUMMARY'!$A$74)</f>
        <v>0</v>
      </c>
      <c r="CI36" s="193" t="b">
        <f ca="1">AND(LEFT(INDIRECT("'YOUR PEOPLE'!"&amp;"$B"&amp;$W36),2)="HU",OR(LEN(INDIRECT("'YOUR PEOPLE'!"&amp;"$B"&amp;$W36))=6,AND(LEN(INDIRECT("'YOUR PEOPLE'!"&amp;"$B"&amp;$W36))=7,MID(INDIRECT("'YOUR PEOPLE'!"&amp;"$B"&amp;$W36),4,1)=" ")),INDIRECT("'YOUR PEOPLE'!"&amp;"$C"&amp;$W36)='DATA SUMMARY'!$A$75)</f>
        <v>0</v>
      </c>
      <c r="CJ36" s="193" t="b">
        <f ca="1">AND(LEFT(INDIRECT("'YOUR PEOPLE'!"&amp;"$B"&amp;$W36),2)="HU",OR(LEN(INDIRECT("'YOUR PEOPLE'!"&amp;"$B"&amp;$W36))=6,AND(LEN(INDIRECT("'YOUR PEOPLE'!"&amp;"$B"&amp;$W36))=7,MID(INDIRECT("'YOUR PEOPLE'!"&amp;"$B"&amp;$W36),4,1)=" ")),INDIRECT("'YOUR PEOPLE'!"&amp;"$C"&amp;$W36)='DATA SUMMARY'!$A$76)</f>
        <v>0</v>
      </c>
      <c r="CK36" s="193" t="b">
        <f ca="1">AND(LEFT(INDIRECT("'YOUR PEOPLE'!"&amp;"$B"&amp;$W36),2)="HU",OR(LEN(INDIRECT("'YOUR PEOPLE'!"&amp;"$B"&amp;$W36))=6,AND(LEN(INDIRECT("'YOUR PEOPLE'!"&amp;"$B"&amp;$W36))=7,MID(INDIRECT("'YOUR PEOPLE'!"&amp;"$B"&amp;$W36),4,1)=" ")),INDIRECT("'YOUR PEOPLE'!"&amp;"$C"&amp;$W36)='DATA SUMMARY'!$A$77)</f>
        <v>0</v>
      </c>
      <c r="CL36" s="193" t="b">
        <f ca="1">AND(LEFT(INDIRECT("'YOUR PEOPLE'!"&amp;"$B"&amp;$W36),2)="HU",OR(LEN(INDIRECT("'YOUR PEOPLE'!"&amp;"$B"&amp;$W36))=6,AND(LEN(INDIRECT("'YOUR PEOPLE'!"&amp;"$B"&amp;$W36))=7,MID(INDIRECT("'YOUR PEOPLE'!"&amp;"$B"&amp;$W36),4,1)=" ")),INDIRECT("'YOUR PEOPLE'!"&amp;"$C"&amp;$W36)='DATA SUMMARY'!$A$78)</f>
        <v>0</v>
      </c>
      <c r="CM36" s="193" t="b">
        <f ca="1">AND(LEFT(INDIRECT("'YOUR PEOPLE'!"&amp;"$B"&amp;$W36),2)="HU",OR(LEN(INDIRECT("'YOUR PEOPLE'!"&amp;"$B"&amp;$W36))=6,AND(LEN(INDIRECT("'YOUR PEOPLE'!"&amp;"$B"&amp;$W36))=7,MID(INDIRECT("'YOUR PEOPLE'!"&amp;"$B"&amp;$W36),4,1)=" ")),INDIRECT("'YOUR PEOPLE'!"&amp;"$C"&amp;$W36)='DATA SUMMARY'!$A$79)</f>
        <v>0</v>
      </c>
      <c r="CN36" s="193" t="b">
        <f ca="1">AND(LEFT(INDIRECT("'ADDITIONAL CAPACITY'!"&amp;"$B"&amp;$W36),2)="HU",OR(LEN(INDIRECT("'ADDITIONAL CAPACITY'!"&amp;"$B"&amp;$W36))=6,AND(LEN(INDIRECT("'ADDITIONAL CAPACITY'!"&amp;"$B"&amp;$W36))=7,MID(INDIRECT("'ADDITIONAL CAPACITY'!"&amp;"$B"&amp;$W36),4,1)=" ")),INDIRECT("'ADDITIONAL CAPACITY'!"&amp;"$C"&amp;$W36)='DATA SUMMARY'!$A$101)</f>
        <v>0</v>
      </c>
      <c r="CO36" s="193" t="b">
        <f ca="1">AND(LEFT(INDIRECT("'ADDITIONAL CAPACITY'!"&amp;"$B"&amp;$W36),2)="HU",OR(LEN(INDIRECT("'ADDITIONAL CAPACITY'!"&amp;"$B"&amp;$W36))=6,AND(LEN(INDIRECT("'ADDITIONAL CAPACITY'!"&amp;"$B"&amp;$W36))=7,MID(INDIRECT("'ADDITIONAL CAPACITY'!"&amp;"$B"&amp;$W36),4,1)=" ")),INDIRECT("'ADDITIONAL CAPACITY'!"&amp;"$C"&amp;$W36)='DATA SUMMARY'!$A$102)</f>
        <v>0</v>
      </c>
      <c r="CP36" s="193" t="b">
        <f ca="1">AND(LEFT(INDIRECT("'ADDITIONAL CAPACITY'!"&amp;"$B"&amp;$W36),2)="HU",OR(LEN(INDIRECT("'ADDITIONAL CAPACITY'!"&amp;"$B"&amp;$W36))=6,AND(LEN(INDIRECT("'ADDITIONAL CAPACITY'!"&amp;"$B"&amp;$W36))=7,MID(INDIRECT("'ADDITIONAL CAPACITY'!"&amp;"$B"&amp;$W36),4,1)=" ")),INDIRECT("'ADDITIONAL CAPACITY'!"&amp;"$C"&amp;$W36)='DATA SUMMARY'!$A$103)</f>
        <v>0</v>
      </c>
      <c r="CQ36" s="193" t="b">
        <f ca="1">AND(LEFT(INDIRECT("'ADDITIONAL CAPACITY'!"&amp;"$B"&amp;$W36),2)="HU",OR(LEN(INDIRECT("'ADDITIONAL CAPACITY'!"&amp;"$B"&amp;$W36))=6,AND(LEN(INDIRECT("'ADDITIONAL CAPACITY'!"&amp;"$B"&amp;$W36))=7,MID(INDIRECT("'ADDITIONAL CAPACITY'!"&amp;"$B"&amp;$W36),4,1)=" ")),INDIRECT("'ADDITIONAL CAPACITY'!"&amp;"$C"&amp;$W36)='DATA SUMMARY'!$A$104)</f>
        <v>0</v>
      </c>
      <c r="CR36" s="193" t="b">
        <f ca="1">AND(LEFT(INDIRECT("'ADDITIONAL CAPACITY'!"&amp;"$B"&amp;$W36),2)="HU",OR(LEN(INDIRECT("'ADDITIONAL CAPACITY'!"&amp;"$B"&amp;$W36))=6,AND(LEN(INDIRECT("'ADDITIONAL CAPACITY'!"&amp;"$B"&amp;$W36))=7,MID(INDIRECT("'ADDITIONAL CAPACITY'!"&amp;"$B"&amp;$W36),4,1)=" ")),INDIRECT("'ADDITIONAL CAPACITY'!"&amp;"$C"&amp;$W36)='DATA SUMMARY'!$A$105)</f>
        <v>0</v>
      </c>
      <c r="CS36" s="193" t="b">
        <f ca="1">AND(LEFT(INDIRECT("'ADDITIONAL CAPACITY'!"&amp;"$B"&amp;$W36),2)="HU",OR(LEN(INDIRECT("'ADDITIONAL CAPACITY'!"&amp;"$B"&amp;$W36))=6,AND(LEN(INDIRECT("'ADDITIONAL CAPACITY'!"&amp;"$B"&amp;$W36))=7,MID(INDIRECT("'ADDITIONAL CAPACITY'!"&amp;"$B"&amp;$W36),4,1)=" ")),INDIRECT("'ADDITIONAL CAPACITY'!"&amp;"$C"&amp;$W36)='DATA SUMMARY'!$A$106)</f>
        <v>0</v>
      </c>
      <c r="CT36" s="193" t="b">
        <f ca="1">AND(LEFT(INDIRECT("'ADDITIONAL CAPACITY'!"&amp;"$B"&amp;$W36),2)="HU",OR(LEN(INDIRECT("'ADDITIONAL CAPACITY'!"&amp;"$B"&amp;$W36))=6,AND(LEN(INDIRECT("'ADDITIONAL CAPACITY'!"&amp;"$B"&amp;$W36))=7,MID(INDIRECT("'ADDITIONAL CAPACITY'!"&amp;"$B"&amp;$W36),4,1)=" ")),INDIRECT("'ADDITIONAL CAPACITY'!"&amp;"$C"&amp;$W36)='DATA SUMMARY'!$A$107)</f>
        <v>0</v>
      </c>
      <c r="CU36" s="193" t="b">
        <f ca="1">AND(LEFT(INDIRECT("'ADDITIONAL CAPACITY'!"&amp;"$B"&amp;$W36),2)="HU",OR(LEN(INDIRECT("'ADDITIONAL CAPACITY'!"&amp;"$B"&amp;$W36))=6,AND(LEN(INDIRECT("'ADDITIONAL CAPACITY'!"&amp;"$B"&amp;$W36))=7,MID(INDIRECT("'ADDITIONAL CAPACITY'!"&amp;"$B"&amp;$W36),4,1)=" ")),INDIRECT("'ADDITIONAL CAPACITY'!"&amp;"$C"&amp;$W36)='DATA SUMMARY'!$A$108)</f>
        <v>0</v>
      </c>
    </row>
    <row r="37" spans="11:99" x14ac:dyDescent="0.3">
      <c r="K37" s="2" t="s">
        <v>191</v>
      </c>
      <c r="M37" s="13" t="s">
        <v>457</v>
      </c>
      <c r="O37" s="2" t="s">
        <v>206</v>
      </c>
      <c r="Q37" s="2" t="s">
        <v>206</v>
      </c>
      <c r="V37" s="2">
        <v>39</v>
      </c>
      <c r="W37" s="2">
        <v>40</v>
      </c>
      <c r="X37" s="2">
        <v>42</v>
      </c>
      <c r="Y37" s="2">
        <v>53</v>
      </c>
      <c r="Z37" s="193" t="b">
        <f t="shared" ca="1" si="0"/>
        <v>0</v>
      </c>
      <c r="AA37" s="193" t="b">
        <f t="shared" ca="1" si="1"/>
        <v>0</v>
      </c>
      <c r="AB37" s="193" t="b">
        <f t="shared" ca="1" si="2"/>
        <v>0</v>
      </c>
      <c r="AC37" s="193" t="b">
        <f t="shared" ca="1" si="3"/>
        <v>0</v>
      </c>
      <c r="AD37" s="193" t="b">
        <f t="shared" ca="1" si="4"/>
        <v>0</v>
      </c>
      <c r="AE37" s="193" t="b">
        <f t="shared" ca="1" si="5"/>
        <v>0</v>
      </c>
      <c r="AF37" s="193" t="b">
        <f t="shared" ca="1" si="6"/>
        <v>0</v>
      </c>
      <c r="AG37" s="193" t="b">
        <f t="shared" ca="1" si="7"/>
        <v>0</v>
      </c>
      <c r="AH37" s="193" t="b">
        <f t="shared" ca="1" si="8"/>
        <v>0</v>
      </c>
      <c r="AI37" s="193" t="b">
        <f t="shared" ca="1" si="9"/>
        <v>0</v>
      </c>
      <c r="AJ37" s="193" t="b">
        <f t="shared" ca="1" si="10"/>
        <v>0</v>
      </c>
      <c r="AK37" s="193" t="b">
        <f t="shared" ca="1" si="11"/>
        <v>0</v>
      </c>
      <c r="AL37" s="193" t="b">
        <f t="shared" ca="1" si="12"/>
        <v>0</v>
      </c>
      <c r="AM37" s="193" t="b">
        <f t="shared" ca="1" si="13"/>
        <v>0</v>
      </c>
      <c r="AN37" s="193" t="b">
        <f t="shared" ca="1" si="14"/>
        <v>0</v>
      </c>
      <c r="AO37" s="193" t="b">
        <f t="shared" ca="1" si="15"/>
        <v>0</v>
      </c>
      <c r="AP37" s="193" t="b">
        <f t="shared" ca="1" si="16"/>
        <v>0</v>
      </c>
      <c r="AQ37" s="193" t="b">
        <f t="shared" ca="1" si="17"/>
        <v>0</v>
      </c>
      <c r="AR37" s="193" t="b">
        <f t="shared" ca="1" si="18"/>
        <v>0</v>
      </c>
      <c r="AS37" s="193" t="b">
        <f t="shared" ca="1" si="19"/>
        <v>0</v>
      </c>
      <c r="AT37" s="193" t="b">
        <f t="shared" ca="1" si="20"/>
        <v>0</v>
      </c>
      <c r="AU37" s="193" t="b">
        <f t="shared" ca="1" si="21"/>
        <v>0</v>
      </c>
      <c r="AV37" s="193" t="b">
        <f t="shared" ca="1" si="22"/>
        <v>0</v>
      </c>
      <c r="AW37" s="193" t="b">
        <f t="shared" ca="1" si="23"/>
        <v>0</v>
      </c>
      <c r="AX37" s="193" t="b">
        <f t="shared" ca="1" si="24"/>
        <v>0</v>
      </c>
      <c r="AY37" s="193" t="b">
        <f t="shared" ca="1" si="25"/>
        <v>0</v>
      </c>
      <c r="AZ37" s="193" t="b">
        <f t="shared" ca="1" si="26"/>
        <v>0</v>
      </c>
      <c r="BA37" s="193" t="b">
        <f t="shared" ca="1" si="27"/>
        <v>0</v>
      </c>
      <c r="BB37" s="193" t="b">
        <f t="shared" ca="1" si="28"/>
        <v>0</v>
      </c>
      <c r="BC37" s="193" t="b">
        <f t="shared" ca="1" si="29"/>
        <v>0</v>
      </c>
      <c r="BD37" s="193" t="b">
        <f t="shared" ca="1" si="30"/>
        <v>0</v>
      </c>
      <c r="BE37" s="193" t="b">
        <f t="shared" ca="1" si="31"/>
        <v>0</v>
      </c>
      <c r="BF37" s="193" t="b">
        <f t="shared" ca="1" si="32"/>
        <v>0</v>
      </c>
      <c r="BG37" s="193" t="b">
        <f t="shared" ca="1" si="33"/>
        <v>0</v>
      </c>
      <c r="BH37" s="193" t="b">
        <f t="shared" ca="1" si="34"/>
        <v>0</v>
      </c>
      <c r="BI37" s="193" t="b">
        <f t="shared" ca="1" si="35"/>
        <v>0</v>
      </c>
      <c r="BJ37" s="193" t="b">
        <f t="shared" ca="1" si="36"/>
        <v>0</v>
      </c>
      <c r="BK37" s="193" t="b">
        <f t="shared" ca="1" si="37"/>
        <v>0</v>
      </c>
      <c r="BL37" s="193" t="b">
        <f t="shared" ca="1" si="38"/>
        <v>0</v>
      </c>
      <c r="BM37" s="193" t="b">
        <f t="shared" ca="1" si="39"/>
        <v>0</v>
      </c>
      <c r="BN37" s="193" t="b">
        <f t="shared" ca="1" si="40"/>
        <v>0</v>
      </c>
      <c r="BO37" s="193" t="b">
        <f t="shared" ca="1" si="41"/>
        <v>0</v>
      </c>
      <c r="BP37" s="193" t="b">
        <f t="shared" ca="1" si="42"/>
        <v>0</v>
      </c>
      <c r="BQ37" s="193" t="b">
        <f t="shared" ca="1" si="43"/>
        <v>0</v>
      </c>
      <c r="BR37" s="193" t="b">
        <f t="shared" ca="1" si="44"/>
        <v>0</v>
      </c>
      <c r="BS37" s="193" t="b">
        <f t="shared" ca="1" si="45"/>
        <v>0</v>
      </c>
      <c r="BT37" s="193" t="b">
        <f t="shared" ca="1" si="46"/>
        <v>0</v>
      </c>
      <c r="BU37" s="193" t="b">
        <f t="shared" ca="1" si="47"/>
        <v>0</v>
      </c>
      <c r="BV37" s="193" t="b">
        <f t="shared" ca="1" si="48"/>
        <v>0</v>
      </c>
      <c r="BW37" s="193" t="b">
        <f ca="1">AND(LEFT(INDIRECT("'YOUR PEOPLE'!"&amp;"$B"&amp;$W37),2)="HU",OR(LEN(INDIRECT("'YOUR PEOPLE'!"&amp;"$B"&amp;$W37))=6,AND(LEN(INDIRECT("'YOUR PEOPLE'!"&amp;"$B"&amp;$W37))=7,MID(INDIRECT("'YOUR PEOPLE'!"&amp;"$B"&amp;$W37),4,1)=" ")),INDIRECT("'YOUR PEOPLE'!"&amp;"$C"&amp;$W37)='DATA SUMMARY'!$A$63)</f>
        <v>0</v>
      </c>
      <c r="BX37" s="193" t="b">
        <f ca="1">AND(LEFT(INDIRECT("'YOUR PEOPLE'!"&amp;"$B"&amp;$W37),2)="HU",OR(LEN(INDIRECT("'YOUR PEOPLE'!"&amp;"$B"&amp;$W37))=6,AND(LEN(INDIRECT("'YOUR PEOPLE'!"&amp;"$B"&amp;$W37))=7,MID(INDIRECT("'YOUR PEOPLE'!"&amp;"$B"&amp;$W37),4,1)=" ")),INDIRECT("'YOUR PEOPLE'!"&amp;"$C"&amp;$W37)='DATA SUMMARY'!$A$64)</f>
        <v>0</v>
      </c>
      <c r="BY37" s="193" t="b">
        <f ca="1">AND(LEFT(INDIRECT("'YOUR PEOPLE'!"&amp;"$B"&amp;$W37),2)="HU",OR(LEN(INDIRECT("'YOUR PEOPLE'!"&amp;"$B"&amp;$W37))=6,AND(LEN(INDIRECT("'YOUR PEOPLE'!"&amp;"$B"&amp;$W37))=7,MID(INDIRECT("'YOUR PEOPLE'!"&amp;"$B"&amp;$W37),4,1)=" ")),INDIRECT("'YOUR PEOPLE'!"&amp;"$C"&amp;$W37)='DATA SUMMARY'!$A$65)</f>
        <v>0</v>
      </c>
      <c r="BZ37" s="193" t="b">
        <f ca="1">AND(LEFT(INDIRECT("'YOUR PEOPLE'!"&amp;"$B"&amp;$W37),2)="HU",OR(LEN(INDIRECT("'YOUR PEOPLE'!"&amp;"$B"&amp;$W37))=6,AND(LEN(INDIRECT("'YOUR PEOPLE'!"&amp;"$B"&amp;$W37))=7,MID(INDIRECT("'YOUR PEOPLE'!"&amp;"$B"&amp;$W37),4,1)=" ")),INDIRECT("'YOUR PEOPLE'!"&amp;"$C"&amp;$W37)='DATA SUMMARY'!$A$66)</f>
        <v>0</v>
      </c>
      <c r="CA37" s="193" t="b">
        <f ca="1">AND(LEFT(INDIRECT("'YOUR PEOPLE'!"&amp;"$B"&amp;$W37),2)="HU",OR(LEN(INDIRECT("'YOUR PEOPLE'!"&amp;"$B"&amp;$W37))=6,AND(LEN(INDIRECT("'YOUR PEOPLE'!"&amp;"$B"&amp;$W37))=7,MID(INDIRECT("'YOUR PEOPLE'!"&amp;"$B"&amp;$W37),4,1)=" ")),INDIRECT("'YOUR PEOPLE'!"&amp;"$C"&amp;$W37)='DATA SUMMARY'!$A$67)</f>
        <v>0</v>
      </c>
      <c r="CB37" s="193" t="b">
        <f ca="1">AND(LEFT(INDIRECT("'YOUR PEOPLE'!"&amp;"$B"&amp;$W37),2)="HU",OR(LEN(INDIRECT("'YOUR PEOPLE'!"&amp;"$B"&amp;$W37))=6,AND(LEN(INDIRECT("'YOUR PEOPLE'!"&amp;"$B"&amp;$W37))=7,MID(INDIRECT("'YOUR PEOPLE'!"&amp;"$B"&amp;$W37),4,1)=" ")),INDIRECT("'YOUR PEOPLE'!"&amp;"$C"&amp;$W37)='DATA SUMMARY'!$A$68)</f>
        <v>0</v>
      </c>
      <c r="CC37" s="193" t="b">
        <f ca="1">AND(LEFT(INDIRECT("'YOUR PEOPLE'!"&amp;"$B"&amp;$W37),2)="HU",OR(LEN(INDIRECT("'YOUR PEOPLE'!"&amp;"$B"&amp;$W37))=6,AND(LEN(INDIRECT("'YOUR PEOPLE'!"&amp;"$B"&amp;$W37))=7,MID(INDIRECT("'YOUR PEOPLE'!"&amp;"$B"&amp;$W37),4,1)=" ")),INDIRECT("'YOUR PEOPLE'!"&amp;"$C"&amp;$W37)='DATA SUMMARY'!$A$69)</f>
        <v>0</v>
      </c>
      <c r="CD37" s="193" t="b">
        <f ca="1">AND(LEFT(INDIRECT("'YOUR PEOPLE'!"&amp;"$B"&amp;$W37),2)="HU",OR(LEN(INDIRECT("'YOUR PEOPLE'!"&amp;"$B"&amp;$W37))=6,AND(LEN(INDIRECT("'YOUR PEOPLE'!"&amp;"$B"&amp;$W37))=7,MID(INDIRECT("'YOUR PEOPLE'!"&amp;"$B"&amp;$W37),4,1)=" ")),INDIRECT("'YOUR PEOPLE'!"&amp;"$C"&amp;$W37)='DATA SUMMARY'!$A$70)</f>
        <v>0</v>
      </c>
      <c r="CE37" s="193" t="b">
        <f ca="1">AND(LEFT(INDIRECT("'YOUR PEOPLE'!"&amp;"$B"&amp;$W37),2)="HU",OR(LEN(INDIRECT("'YOUR PEOPLE'!"&amp;"$B"&amp;$W37))=6,AND(LEN(INDIRECT("'YOUR PEOPLE'!"&amp;"$B"&amp;$W37))=7,MID(INDIRECT("'YOUR PEOPLE'!"&amp;"$B"&amp;$W37),4,1)=" ")),INDIRECT("'YOUR PEOPLE'!"&amp;"$C"&amp;$W37)='DATA SUMMARY'!$A$71)</f>
        <v>0</v>
      </c>
      <c r="CF37" s="193" t="b">
        <f ca="1">AND(LEFT(INDIRECT("'YOUR PEOPLE'!"&amp;"$B"&amp;$W37),2)="HU",OR(LEN(INDIRECT("'YOUR PEOPLE'!"&amp;"$B"&amp;$W37))=6,AND(LEN(INDIRECT("'YOUR PEOPLE'!"&amp;"$B"&amp;$W37))=7,MID(INDIRECT("'YOUR PEOPLE'!"&amp;"$B"&amp;$W37),4,1)=" ")),INDIRECT("'YOUR PEOPLE'!"&amp;"$C"&amp;$W37)='DATA SUMMARY'!$A$72)</f>
        <v>0</v>
      </c>
      <c r="CG37" s="193" t="b">
        <f ca="1">AND(LEFT(INDIRECT("'YOUR PEOPLE'!"&amp;"$B"&amp;$W37),2)="HU",OR(LEN(INDIRECT("'YOUR PEOPLE'!"&amp;"$B"&amp;$W37))=6,AND(LEN(INDIRECT("'YOUR PEOPLE'!"&amp;"$B"&amp;$W37))=7,MID(INDIRECT("'YOUR PEOPLE'!"&amp;"$B"&amp;$W37),4,1)=" ")),INDIRECT("'YOUR PEOPLE'!"&amp;"$C"&amp;$W37)='DATA SUMMARY'!$A$73)</f>
        <v>0</v>
      </c>
      <c r="CH37" s="193" t="b">
        <f ca="1">AND(LEFT(INDIRECT("'YOUR PEOPLE'!"&amp;"$B"&amp;$W37),2)="HU",OR(LEN(INDIRECT("'YOUR PEOPLE'!"&amp;"$B"&amp;$W37))=6,AND(LEN(INDIRECT("'YOUR PEOPLE'!"&amp;"$B"&amp;$W37))=7,MID(INDIRECT("'YOUR PEOPLE'!"&amp;"$B"&amp;$W37),4,1)=" ")),INDIRECT("'YOUR PEOPLE'!"&amp;"$C"&amp;$W37)='DATA SUMMARY'!$A$74)</f>
        <v>0</v>
      </c>
      <c r="CI37" s="193" t="b">
        <f ca="1">AND(LEFT(INDIRECT("'YOUR PEOPLE'!"&amp;"$B"&amp;$W37),2)="HU",OR(LEN(INDIRECT("'YOUR PEOPLE'!"&amp;"$B"&amp;$W37))=6,AND(LEN(INDIRECT("'YOUR PEOPLE'!"&amp;"$B"&amp;$W37))=7,MID(INDIRECT("'YOUR PEOPLE'!"&amp;"$B"&amp;$W37),4,1)=" ")),INDIRECT("'YOUR PEOPLE'!"&amp;"$C"&amp;$W37)='DATA SUMMARY'!$A$75)</f>
        <v>0</v>
      </c>
      <c r="CJ37" s="193" t="b">
        <f ca="1">AND(LEFT(INDIRECT("'YOUR PEOPLE'!"&amp;"$B"&amp;$W37),2)="HU",OR(LEN(INDIRECT("'YOUR PEOPLE'!"&amp;"$B"&amp;$W37))=6,AND(LEN(INDIRECT("'YOUR PEOPLE'!"&amp;"$B"&amp;$W37))=7,MID(INDIRECT("'YOUR PEOPLE'!"&amp;"$B"&amp;$W37),4,1)=" ")),INDIRECT("'YOUR PEOPLE'!"&amp;"$C"&amp;$W37)='DATA SUMMARY'!$A$76)</f>
        <v>0</v>
      </c>
      <c r="CK37" s="193" t="b">
        <f ca="1">AND(LEFT(INDIRECT("'YOUR PEOPLE'!"&amp;"$B"&amp;$W37),2)="HU",OR(LEN(INDIRECT("'YOUR PEOPLE'!"&amp;"$B"&amp;$W37))=6,AND(LEN(INDIRECT("'YOUR PEOPLE'!"&amp;"$B"&amp;$W37))=7,MID(INDIRECT("'YOUR PEOPLE'!"&amp;"$B"&amp;$W37),4,1)=" ")),INDIRECT("'YOUR PEOPLE'!"&amp;"$C"&amp;$W37)='DATA SUMMARY'!$A$77)</f>
        <v>0</v>
      </c>
      <c r="CL37" s="193" t="b">
        <f ca="1">AND(LEFT(INDIRECT("'YOUR PEOPLE'!"&amp;"$B"&amp;$W37),2)="HU",OR(LEN(INDIRECT("'YOUR PEOPLE'!"&amp;"$B"&amp;$W37))=6,AND(LEN(INDIRECT("'YOUR PEOPLE'!"&amp;"$B"&amp;$W37))=7,MID(INDIRECT("'YOUR PEOPLE'!"&amp;"$B"&amp;$W37),4,1)=" ")),INDIRECT("'YOUR PEOPLE'!"&amp;"$C"&amp;$W37)='DATA SUMMARY'!$A$78)</f>
        <v>0</v>
      </c>
      <c r="CM37" s="193" t="b">
        <f ca="1">AND(LEFT(INDIRECT("'YOUR PEOPLE'!"&amp;"$B"&amp;$W37),2)="HU",OR(LEN(INDIRECT("'YOUR PEOPLE'!"&amp;"$B"&amp;$W37))=6,AND(LEN(INDIRECT("'YOUR PEOPLE'!"&amp;"$B"&amp;$W37))=7,MID(INDIRECT("'YOUR PEOPLE'!"&amp;"$B"&amp;$W37),4,1)=" ")),INDIRECT("'YOUR PEOPLE'!"&amp;"$C"&amp;$W37)='DATA SUMMARY'!$A$79)</f>
        <v>0</v>
      </c>
      <c r="CN37" s="193" t="b">
        <f ca="1">AND(LEFT(INDIRECT("'ADDITIONAL CAPACITY'!"&amp;"$B"&amp;$W37),2)="HU",OR(LEN(INDIRECT("'ADDITIONAL CAPACITY'!"&amp;"$B"&amp;$W37))=6,AND(LEN(INDIRECT("'ADDITIONAL CAPACITY'!"&amp;"$B"&amp;$W37))=7,MID(INDIRECT("'ADDITIONAL CAPACITY'!"&amp;"$B"&amp;$W37),4,1)=" ")),INDIRECT("'ADDITIONAL CAPACITY'!"&amp;"$C"&amp;$W37)='DATA SUMMARY'!$A$101)</f>
        <v>0</v>
      </c>
      <c r="CO37" s="193" t="b">
        <f ca="1">AND(LEFT(INDIRECT("'ADDITIONAL CAPACITY'!"&amp;"$B"&amp;$W37),2)="HU",OR(LEN(INDIRECT("'ADDITIONAL CAPACITY'!"&amp;"$B"&amp;$W37))=6,AND(LEN(INDIRECT("'ADDITIONAL CAPACITY'!"&amp;"$B"&amp;$W37))=7,MID(INDIRECT("'ADDITIONAL CAPACITY'!"&amp;"$B"&amp;$W37),4,1)=" ")),INDIRECT("'ADDITIONAL CAPACITY'!"&amp;"$C"&amp;$W37)='DATA SUMMARY'!$A$102)</f>
        <v>0</v>
      </c>
      <c r="CP37" s="193" t="b">
        <f ca="1">AND(LEFT(INDIRECT("'ADDITIONAL CAPACITY'!"&amp;"$B"&amp;$W37),2)="HU",OR(LEN(INDIRECT("'ADDITIONAL CAPACITY'!"&amp;"$B"&amp;$W37))=6,AND(LEN(INDIRECT("'ADDITIONAL CAPACITY'!"&amp;"$B"&amp;$W37))=7,MID(INDIRECT("'ADDITIONAL CAPACITY'!"&amp;"$B"&amp;$W37),4,1)=" ")),INDIRECT("'ADDITIONAL CAPACITY'!"&amp;"$C"&amp;$W37)='DATA SUMMARY'!$A$103)</f>
        <v>0</v>
      </c>
      <c r="CQ37" s="193" t="b">
        <f ca="1">AND(LEFT(INDIRECT("'ADDITIONAL CAPACITY'!"&amp;"$B"&amp;$W37),2)="HU",OR(LEN(INDIRECT("'ADDITIONAL CAPACITY'!"&amp;"$B"&amp;$W37))=6,AND(LEN(INDIRECT("'ADDITIONAL CAPACITY'!"&amp;"$B"&amp;$W37))=7,MID(INDIRECT("'ADDITIONAL CAPACITY'!"&amp;"$B"&amp;$W37),4,1)=" ")),INDIRECT("'ADDITIONAL CAPACITY'!"&amp;"$C"&amp;$W37)='DATA SUMMARY'!$A$104)</f>
        <v>0</v>
      </c>
      <c r="CR37" s="193" t="b">
        <f ca="1">AND(LEFT(INDIRECT("'ADDITIONAL CAPACITY'!"&amp;"$B"&amp;$W37),2)="HU",OR(LEN(INDIRECT("'ADDITIONAL CAPACITY'!"&amp;"$B"&amp;$W37))=6,AND(LEN(INDIRECT("'ADDITIONAL CAPACITY'!"&amp;"$B"&amp;$W37))=7,MID(INDIRECT("'ADDITIONAL CAPACITY'!"&amp;"$B"&amp;$W37),4,1)=" ")),INDIRECT("'ADDITIONAL CAPACITY'!"&amp;"$C"&amp;$W37)='DATA SUMMARY'!$A$105)</f>
        <v>0</v>
      </c>
      <c r="CS37" s="193" t="b">
        <f ca="1">AND(LEFT(INDIRECT("'ADDITIONAL CAPACITY'!"&amp;"$B"&amp;$W37),2)="HU",OR(LEN(INDIRECT("'ADDITIONAL CAPACITY'!"&amp;"$B"&amp;$W37))=6,AND(LEN(INDIRECT("'ADDITIONAL CAPACITY'!"&amp;"$B"&amp;$W37))=7,MID(INDIRECT("'ADDITIONAL CAPACITY'!"&amp;"$B"&amp;$W37),4,1)=" ")),INDIRECT("'ADDITIONAL CAPACITY'!"&amp;"$C"&amp;$W37)='DATA SUMMARY'!$A$106)</f>
        <v>0</v>
      </c>
      <c r="CT37" s="193" t="b">
        <f ca="1">AND(LEFT(INDIRECT("'ADDITIONAL CAPACITY'!"&amp;"$B"&amp;$W37),2)="HU",OR(LEN(INDIRECT("'ADDITIONAL CAPACITY'!"&amp;"$B"&amp;$W37))=6,AND(LEN(INDIRECT("'ADDITIONAL CAPACITY'!"&amp;"$B"&amp;$W37))=7,MID(INDIRECT("'ADDITIONAL CAPACITY'!"&amp;"$B"&amp;$W37),4,1)=" ")),INDIRECT("'ADDITIONAL CAPACITY'!"&amp;"$C"&amp;$W37)='DATA SUMMARY'!$A$107)</f>
        <v>0</v>
      </c>
      <c r="CU37" s="193" t="b">
        <f ca="1">AND(LEFT(INDIRECT("'ADDITIONAL CAPACITY'!"&amp;"$B"&amp;$W37),2)="HU",OR(LEN(INDIRECT("'ADDITIONAL CAPACITY'!"&amp;"$B"&amp;$W37))=6,AND(LEN(INDIRECT("'ADDITIONAL CAPACITY'!"&amp;"$B"&amp;$W37))=7,MID(INDIRECT("'ADDITIONAL CAPACITY'!"&amp;"$B"&amp;$W37),4,1)=" ")),INDIRECT("'ADDITIONAL CAPACITY'!"&amp;"$C"&amp;$W37)='DATA SUMMARY'!$A$108)</f>
        <v>0</v>
      </c>
    </row>
    <row r="38" spans="11:99" x14ac:dyDescent="0.3">
      <c r="M38" s="2" t="s">
        <v>205</v>
      </c>
      <c r="O38" s="2" t="s">
        <v>207</v>
      </c>
      <c r="Q38" s="2" t="s">
        <v>207</v>
      </c>
      <c r="V38" s="2">
        <v>40</v>
      </c>
      <c r="W38" s="2">
        <v>41</v>
      </c>
      <c r="X38" s="2">
        <v>43</v>
      </c>
      <c r="Y38" s="2">
        <v>54</v>
      </c>
      <c r="Z38" s="193" t="b">
        <f t="shared" ca="1" si="0"/>
        <v>0</v>
      </c>
      <c r="AA38" s="193" t="b">
        <f t="shared" ca="1" si="1"/>
        <v>0</v>
      </c>
      <c r="AB38" s="193" t="b">
        <f t="shared" ca="1" si="2"/>
        <v>0</v>
      </c>
      <c r="AC38" s="193" t="b">
        <f t="shared" ca="1" si="3"/>
        <v>0</v>
      </c>
      <c r="AD38" s="193" t="b">
        <f t="shared" ca="1" si="4"/>
        <v>0</v>
      </c>
      <c r="AE38" s="193" t="b">
        <f t="shared" ca="1" si="5"/>
        <v>0</v>
      </c>
      <c r="AF38" s="193" t="b">
        <f t="shared" ca="1" si="6"/>
        <v>0</v>
      </c>
      <c r="AG38" s="193" t="b">
        <f t="shared" ca="1" si="7"/>
        <v>0</v>
      </c>
      <c r="AH38" s="193" t="b">
        <f t="shared" ca="1" si="8"/>
        <v>0</v>
      </c>
      <c r="AI38" s="193" t="b">
        <f t="shared" ca="1" si="9"/>
        <v>0</v>
      </c>
      <c r="AJ38" s="193" t="b">
        <f t="shared" ca="1" si="10"/>
        <v>0</v>
      </c>
      <c r="AK38" s="193" t="b">
        <f t="shared" ca="1" si="11"/>
        <v>0</v>
      </c>
      <c r="AL38" s="193" t="b">
        <f t="shared" ca="1" si="12"/>
        <v>0</v>
      </c>
      <c r="AM38" s="193" t="b">
        <f t="shared" ca="1" si="13"/>
        <v>0</v>
      </c>
      <c r="AN38" s="193" t="b">
        <f t="shared" ca="1" si="14"/>
        <v>0</v>
      </c>
      <c r="AO38" s="193" t="b">
        <f t="shared" ca="1" si="15"/>
        <v>0</v>
      </c>
      <c r="AP38" s="193" t="b">
        <f t="shared" ca="1" si="16"/>
        <v>0</v>
      </c>
      <c r="AQ38" s="193" t="b">
        <f t="shared" ca="1" si="17"/>
        <v>0</v>
      </c>
      <c r="AR38" s="193" t="b">
        <f t="shared" ca="1" si="18"/>
        <v>0</v>
      </c>
      <c r="AS38" s="193" t="b">
        <f t="shared" ca="1" si="19"/>
        <v>0</v>
      </c>
      <c r="AT38" s="193" t="b">
        <f t="shared" ca="1" si="20"/>
        <v>0</v>
      </c>
      <c r="AU38" s="193" t="b">
        <f t="shared" ca="1" si="21"/>
        <v>0</v>
      </c>
      <c r="AV38" s="193" t="b">
        <f t="shared" ca="1" si="22"/>
        <v>0</v>
      </c>
      <c r="AW38" s="193" t="b">
        <f t="shared" ca="1" si="23"/>
        <v>0</v>
      </c>
      <c r="AX38" s="193" t="b">
        <f t="shared" ca="1" si="24"/>
        <v>0</v>
      </c>
      <c r="AY38" s="193" t="b">
        <f t="shared" ca="1" si="25"/>
        <v>0</v>
      </c>
      <c r="AZ38" s="193" t="b">
        <f t="shared" ca="1" si="26"/>
        <v>0</v>
      </c>
      <c r="BA38" s="193" t="b">
        <f t="shared" ca="1" si="27"/>
        <v>0</v>
      </c>
      <c r="BB38" s="193" t="b">
        <f t="shared" ca="1" si="28"/>
        <v>0</v>
      </c>
      <c r="BC38" s="193" t="b">
        <f t="shared" ca="1" si="29"/>
        <v>0</v>
      </c>
      <c r="BD38" s="193" t="b">
        <f t="shared" ca="1" si="30"/>
        <v>0</v>
      </c>
      <c r="BE38" s="193" t="b">
        <f t="shared" ca="1" si="31"/>
        <v>0</v>
      </c>
      <c r="BF38" s="193" t="b">
        <f t="shared" ca="1" si="32"/>
        <v>0</v>
      </c>
      <c r="BG38" s="193" t="b">
        <f t="shared" ca="1" si="33"/>
        <v>0</v>
      </c>
      <c r="BH38" s="193" t="b">
        <f t="shared" ca="1" si="34"/>
        <v>0</v>
      </c>
      <c r="BI38" s="193" t="b">
        <f t="shared" ca="1" si="35"/>
        <v>0</v>
      </c>
      <c r="BJ38" s="193" t="b">
        <f t="shared" ca="1" si="36"/>
        <v>0</v>
      </c>
      <c r="BK38" s="193" t="b">
        <f t="shared" ca="1" si="37"/>
        <v>0</v>
      </c>
      <c r="BL38" s="193" t="b">
        <f t="shared" ca="1" si="38"/>
        <v>0</v>
      </c>
      <c r="BM38" s="193" t="b">
        <f t="shared" ca="1" si="39"/>
        <v>0</v>
      </c>
      <c r="BN38" s="193" t="b">
        <f t="shared" ca="1" si="40"/>
        <v>0</v>
      </c>
      <c r="BO38" s="193" t="b">
        <f t="shared" ca="1" si="41"/>
        <v>0</v>
      </c>
      <c r="BP38" s="193" t="b">
        <f t="shared" ca="1" si="42"/>
        <v>0</v>
      </c>
      <c r="BQ38" s="193" t="b">
        <f t="shared" ca="1" si="43"/>
        <v>0</v>
      </c>
      <c r="BR38" s="193" t="b">
        <f t="shared" ca="1" si="44"/>
        <v>0</v>
      </c>
      <c r="BS38" s="193" t="b">
        <f t="shared" ca="1" si="45"/>
        <v>0</v>
      </c>
      <c r="BT38" s="193" t="b">
        <f t="shared" ca="1" si="46"/>
        <v>0</v>
      </c>
      <c r="BU38" s="193" t="b">
        <f t="shared" ca="1" si="47"/>
        <v>0</v>
      </c>
      <c r="BV38" s="193" t="b">
        <f t="shared" ca="1" si="48"/>
        <v>0</v>
      </c>
      <c r="BW38" s="193" t="b">
        <f ca="1">AND(LEFT(INDIRECT("'YOUR PEOPLE'!"&amp;"$B"&amp;$W38),2)="HU",OR(LEN(INDIRECT("'YOUR PEOPLE'!"&amp;"$B"&amp;$W38))=6,AND(LEN(INDIRECT("'YOUR PEOPLE'!"&amp;"$B"&amp;$W38))=7,MID(INDIRECT("'YOUR PEOPLE'!"&amp;"$B"&amp;$W38),4,1)=" ")),INDIRECT("'YOUR PEOPLE'!"&amp;"$C"&amp;$W38)='DATA SUMMARY'!$A$63)</f>
        <v>0</v>
      </c>
      <c r="BX38" s="193" t="b">
        <f ca="1">AND(LEFT(INDIRECT("'YOUR PEOPLE'!"&amp;"$B"&amp;$W38),2)="HU",OR(LEN(INDIRECT("'YOUR PEOPLE'!"&amp;"$B"&amp;$W38))=6,AND(LEN(INDIRECT("'YOUR PEOPLE'!"&amp;"$B"&amp;$W38))=7,MID(INDIRECT("'YOUR PEOPLE'!"&amp;"$B"&amp;$W38),4,1)=" ")),INDIRECT("'YOUR PEOPLE'!"&amp;"$C"&amp;$W38)='DATA SUMMARY'!$A$64)</f>
        <v>0</v>
      </c>
      <c r="BY38" s="193" t="b">
        <f ca="1">AND(LEFT(INDIRECT("'YOUR PEOPLE'!"&amp;"$B"&amp;$W38),2)="HU",OR(LEN(INDIRECT("'YOUR PEOPLE'!"&amp;"$B"&amp;$W38))=6,AND(LEN(INDIRECT("'YOUR PEOPLE'!"&amp;"$B"&amp;$W38))=7,MID(INDIRECT("'YOUR PEOPLE'!"&amp;"$B"&amp;$W38),4,1)=" ")),INDIRECT("'YOUR PEOPLE'!"&amp;"$C"&amp;$W38)='DATA SUMMARY'!$A$65)</f>
        <v>0</v>
      </c>
      <c r="BZ38" s="193" t="b">
        <f ca="1">AND(LEFT(INDIRECT("'YOUR PEOPLE'!"&amp;"$B"&amp;$W38),2)="HU",OR(LEN(INDIRECT("'YOUR PEOPLE'!"&amp;"$B"&amp;$W38))=6,AND(LEN(INDIRECT("'YOUR PEOPLE'!"&amp;"$B"&amp;$W38))=7,MID(INDIRECT("'YOUR PEOPLE'!"&amp;"$B"&amp;$W38),4,1)=" ")),INDIRECT("'YOUR PEOPLE'!"&amp;"$C"&amp;$W38)='DATA SUMMARY'!$A$66)</f>
        <v>0</v>
      </c>
      <c r="CA38" s="193" t="b">
        <f ca="1">AND(LEFT(INDIRECT("'YOUR PEOPLE'!"&amp;"$B"&amp;$W38),2)="HU",OR(LEN(INDIRECT("'YOUR PEOPLE'!"&amp;"$B"&amp;$W38))=6,AND(LEN(INDIRECT("'YOUR PEOPLE'!"&amp;"$B"&amp;$W38))=7,MID(INDIRECT("'YOUR PEOPLE'!"&amp;"$B"&amp;$W38),4,1)=" ")),INDIRECT("'YOUR PEOPLE'!"&amp;"$C"&amp;$W38)='DATA SUMMARY'!$A$67)</f>
        <v>0</v>
      </c>
      <c r="CB38" s="193" t="b">
        <f ca="1">AND(LEFT(INDIRECT("'YOUR PEOPLE'!"&amp;"$B"&amp;$W38),2)="HU",OR(LEN(INDIRECT("'YOUR PEOPLE'!"&amp;"$B"&amp;$W38))=6,AND(LEN(INDIRECT("'YOUR PEOPLE'!"&amp;"$B"&amp;$W38))=7,MID(INDIRECT("'YOUR PEOPLE'!"&amp;"$B"&amp;$W38),4,1)=" ")),INDIRECT("'YOUR PEOPLE'!"&amp;"$C"&amp;$W38)='DATA SUMMARY'!$A$68)</f>
        <v>0</v>
      </c>
      <c r="CC38" s="193" t="b">
        <f ca="1">AND(LEFT(INDIRECT("'YOUR PEOPLE'!"&amp;"$B"&amp;$W38),2)="HU",OR(LEN(INDIRECT("'YOUR PEOPLE'!"&amp;"$B"&amp;$W38))=6,AND(LEN(INDIRECT("'YOUR PEOPLE'!"&amp;"$B"&amp;$W38))=7,MID(INDIRECT("'YOUR PEOPLE'!"&amp;"$B"&amp;$W38),4,1)=" ")),INDIRECT("'YOUR PEOPLE'!"&amp;"$C"&amp;$W38)='DATA SUMMARY'!$A$69)</f>
        <v>0</v>
      </c>
      <c r="CD38" s="193" t="b">
        <f ca="1">AND(LEFT(INDIRECT("'YOUR PEOPLE'!"&amp;"$B"&amp;$W38),2)="HU",OR(LEN(INDIRECT("'YOUR PEOPLE'!"&amp;"$B"&amp;$W38))=6,AND(LEN(INDIRECT("'YOUR PEOPLE'!"&amp;"$B"&amp;$W38))=7,MID(INDIRECT("'YOUR PEOPLE'!"&amp;"$B"&amp;$W38),4,1)=" ")),INDIRECT("'YOUR PEOPLE'!"&amp;"$C"&amp;$W38)='DATA SUMMARY'!$A$70)</f>
        <v>0</v>
      </c>
      <c r="CE38" s="193" t="b">
        <f ca="1">AND(LEFT(INDIRECT("'YOUR PEOPLE'!"&amp;"$B"&amp;$W38),2)="HU",OR(LEN(INDIRECT("'YOUR PEOPLE'!"&amp;"$B"&amp;$W38))=6,AND(LEN(INDIRECT("'YOUR PEOPLE'!"&amp;"$B"&amp;$W38))=7,MID(INDIRECT("'YOUR PEOPLE'!"&amp;"$B"&amp;$W38),4,1)=" ")),INDIRECT("'YOUR PEOPLE'!"&amp;"$C"&amp;$W38)='DATA SUMMARY'!$A$71)</f>
        <v>0</v>
      </c>
      <c r="CF38" s="193" t="b">
        <f ca="1">AND(LEFT(INDIRECT("'YOUR PEOPLE'!"&amp;"$B"&amp;$W38),2)="HU",OR(LEN(INDIRECT("'YOUR PEOPLE'!"&amp;"$B"&amp;$W38))=6,AND(LEN(INDIRECT("'YOUR PEOPLE'!"&amp;"$B"&amp;$W38))=7,MID(INDIRECT("'YOUR PEOPLE'!"&amp;"$B"&amp;$W38),4,1)=" ")),INDIRECT("'YOUR PEOPLE'!"&amp;"$C"&amp;$W38)='DATA SUMMARY'!$A$72)</f>
        <v>0</v>
      </c>
      <c r="CG38" s="193" t="b">
        <f ca="1">AND(LEFT(INDIRECT("'YOUR PEOPLE'!"&amp;"$B"&amp;$W38),2)="HU",OR(LEN(INDIRECT("'YOUR PEOPLE'!"&amp;"$B"&amp;$W38))=6,AND(LEN(INDIRECT("'YOUR PEOPLE'!"&amp;"$B"&amp;$W38))=7,MID(INDIRECT("'YOUR PEOPLE'!"&amp;"$B"&amp;$W38),4,1)=" ")),INDIRECT("'YOUR PEOPLE'!"&amp;"$C"&amp;$W38)='DATA SUMMARY'!$A$73)</f>
        <v>0</v>
      </c>
      <c r="CH38" s="193" t="b">
        <f ca="1">AND(LEFT(INDIRECT("'YOUR PEOPLE'!"&amp;"$B"&amp;$W38),2)="HU",OR(LEN(INDIRECT("'YOUR PEOPLE'!"&amp;"$B"&amp;$W38))=6,AND(LEN(INDIRECT("'YOUR PEOPLE'!"&amp;"$B"&amp;$W38))=7,MID(INDIRECT("'YOUR PEOPLE'!"&amp;"$B"&amp;$W38),4,1)=" ")),INDIRECT("'YOUR PEOPLE'!"&amp;"$C"&amp;$W38)='DATA SUMMARY'!$A$74)</f>
        <v>0</v>
      </c>
      <c r="CI38" s="193" t="b">
        <f ca="1">AND(LEFT(INDIRECT("'YOUR PEOPLE'!"&amp;"$B"&amp;$W38),2)="HU",OR(LEN(INDIRECT("'YOUR PEOPLE'!"&amp;"$B"&amp;$W38))=6,AND(LEN(INDIRECT("'YOUR PEOPLE'!"&amp;"$B"&amp;$W38))=7,MID(INDIRECT("'YOUR PEOPLE'!"&amp;"$B"&amp;$W38),4,1)=" ")),INDIRECT("'YOUR PEOPLE'!"&amp;"$C"&amp;$W38)='DATA SUMMARY'!$A$75)</f>
        <v>0</v>
      </c>
      <c r="CJ38" s="193" t="b">
        <f ca="1">AND(LEFT(INDIRECT("'YOUR PEOPLE'!"&amp;"$B"&amp;$W38),2)="HU",OR(LEN(INDIRECT("'YOUR PEOPLE'!"&amp;"$B"&amp;$W38))=6,AND(LEN(INDIRECT("'YOUR PEOPLE'!"&amp;"$B"&amp;$W38))=7,MID(INDIRECT("'YOUR PEOPLE'!"&amp;"$B"&amp;$W38),4,1)=" ")),INDIRECT("'YOUR PEOPLE'!"&amp;"$C"&amp;$W38)='DATA SUMMARY'!$A$76)</f>
        <v>0</v>
      </c>
      <c r="CK38" s="193" t="b">
        <f ca="1">AND(LEFT(INDIRECT("'YOUR PEOPLE'!"&amp;"$B"&amp;$W38),2)="HU",OR(LEN(INDIRECT("'YOUR PEOPLE'!"&amp;"$B"&amp;$W38))=6,AND(LEN(INDIRECT("'YOUR PEOPLE'!"&amp;"$B"&amp;$W38))=7,MID(INDIRECT("'YOUR PEOPLE'!"&amp;"$B"&amp;$W38),4,1)=" ")),INDIRECT("'YOUR PEOPLE'!"&amp;"$C"&amp;$W38)='DATA SUMMARY'!$A$77)</f>
        <v>0</v>
      </c>
      <c r="CL38" s="193" t="b">
        <f ca="1">AND(LEFT(INDIRECT("'YOUR PEOPLE'!"&amp;"$B"&amp;$W38),2)="HU",OR(LEN(INDIRECT("'YOUR PEOPLE'!"&amp;"$B"&amp;$W38))=6,AND(LEN(INDIRECT("'YOUR PEOPLE'!"&amp;"$B"&amp;$W38))=7,MID(INDIRECT("'YOUR PEOPLE'!"&amp;"$B"&amp;$W38),4,1)=" ")),INDIRECT("'YOUR PEOPLE'!"&amp;"$C"&amp;$W38)='DATA SUMMARY'!$A$78)</f>
        <v>0</v>
      </c>
      <c r="CM38" s="193" t="b">
        <f ca="1">AND(LEFT(INDIRECT("'YOUR PEOPLE'!"&amp;"$B"&amp;$W38),2)="HU",OR(LEN(INDIRECT("'YOUR PEOPLE'!"&amp;"$B"&amp;$W38))=6,AND(LEN(INDIRECT("'YOUR PEOPLE'!"&amp;"$B"&amp;$W38))=7,MID(INDIRECT("'YOUR PEOPLE'!"&amp;"$B"&amp;$W38),4,1)=" ")),INDIRECT("'YOUR PEOPLE'!"&amp;"$C"&amp;$W38)='DATA SUMMARY'!$A$79)</f>
        <v>0</v>
      </c>
      <c r="CN38" s="193" t="b">
        <f ca="1">AND(LEFT(INDIRECT("'ADDITIONAL CAPACITY'!"&amp;"$B"&amp;$W38),2)="HU",OR(LEN(INDIRECT("'ADDITIONAL CAPACITY'!"&amp;"$B"&amp;$W38))=6,AND(LEN(INDIRECT("'ADDITIONAL CAPACITY'!"&amp;"$B"&amp;$W38))=7,MID(INDIRECT("'ADDITIONAL CAPACITY'!"&amp;"$B"&amp;$W38),4,1)=" ")),INDIRECT("'ADDITIONAL CAPACITY'!"&amp;"$C"&amp;$W38)='DATA SUMMARY'!$A$101)</f>
        <v>0</v>
      </c>
      <c r="CO38" s="193" t="b">
        <f ca="1">AND(LEFT(INDIRECT("'ADDITIONAL CAPACITY'!"&amp;"$B"&amp;$W38),2)="HU",OR(LEN(INDIRECT("'ADDITIONAL CAPACITY'!"&amp;"$B"&amp;$W38))=6,AND(LEN(INDIRECT("'ADDITIONAL CAPACITY'!"&amp;"$B"&amp;$W38))=7,MID(INDIRECT("'ADDITIONAL CAPACITY'!"&amp;"$B"&amp;$W38),4,1)=" ")),INDIRECT("'ADDITIONAL CAPACITY'!"&amp;"$C"&amp;$W38)='DATA SUMMARY'!$A$102)</f>
        <v>0</v>
      </c>
      <c r="CP38" s="193" t="b">
        <f ca="1">AND(LEFT(INDIRECT("'ADDITIONAL CAPACITY'!"&amp;"$B"&amp;$W38),2)="HU",OR(LEN(INDIRECT("'ADDITIONAL CAPACITY'!"&amp;"$B"&amp;$W38))=6,AND(LEN(INDIRECT("'ADDITIONAL CAPACITY'!"&amp;"$B"&amp;$W38))=7,MID(INDIRECT("'ADDITIONAL CAPACITY'!"&amp;"$B"&amp;$W38),4,1)=" ")),INDIRECT("'ADDITIONAL CAPACITY'!"&amp;"$C"&amp;$W38)='DATA SUMMARY'!$A$103)</f>
        <v>0</v>
      </c>
      <c r="CQ38" s="193" t="b">
        <f ca="1">AND(LEFT(INDIRECT("'ADDITIONAL CAPACITY'!"&amp;"$B"&amp;$W38),2)="HU",OR(LEN(INDIRECT("'ADDITIONAL CAPACITY'!"&amp;"$B"&amp;$W38))=6,AND(LEN(INDIRECT("'ADDITIONAL CAPACITY'!"&amp;"$B"&amp;$W38))=7,MID(INDIRECT("'ADDITIONAL CAPACITY'!"&amp;"$B"&amp;$W38),4,1)=" ")),INDIRECT("'ADDITIONAL CAPACITY'!"&amp;"$C"&amp;$W38)='DATA SUMMARY'!$A$104)</f>
        <v>0</v>
      </c>
      <c r="CR38" s="193" t="b">
        <f ca="1">AND(LEFT(INDIRECT("'ADDITIONAL CAPACITY'!"&amp;"$B"&amp;$W38),2)="HU",OR(LEN(INDIRECT("'ADDITIONAL CAPACITY'!"&amp;"$B"&amp;$W38))=6,AND(LEN(INDIRECT("'ADDITIONAL CAPACITY'!"&amp;"$B"&amp;$W38))=7,MID(INDIRECT("'ADDITIONAL CAPACITY'!"&amp;"$B"&amp;$W38),4,1)=" ")),INDIRECT("'ADDITIONAL CAPACITY'!"&amp;"$C"&amp;$W38)='DATA SUMMARY'!$A$105)</f>
        <v>0</v>
      </c>
      <c r="CS38" s="193" t="b">
        <f ca="1">AND(LEFT(INDIRECT("'ADDITIONAL CAPACITY'!"&amp;"$B"&amp;$W38),2)="HU",OR(LEN(INDIRECT("'ADDITIONAL CAPACITY'!"&amp;"$B"&amp;$W38))=6,AND(LEN(INDIRECT("'ADDITIONAL CAPACITY'!"&amp;"$B"&amp;$W38))=7,MID(INDIRECT("'ADDITIONAL CAPACITY'!"&amp;"$B"&amp;$W38),4,1)=" ")),INDIRECT("'ADDITIONAL CAPACITY'!"&amp;"$C"&amp;$W38)='DATA SUMMARY'!$A$106)</f>
        <v>0</v>
      </c>
      <c r="CT38" s="193" t="b">
        <f ca="1">AND(LEFT(INDIRECT("'ADDITIONAL CAPACITY'!"&amp;"$B"&amp;$W38),2)="HU",OR(LEN(INDIRECT("'ADDITIONAL CAPACITY'!"&amp;"$B"&amp;$W38))=6,AND(LEN(INDIRECT("'ADDITIONAL CAPACITY'!"&amp;"$B"&amp;$W38))=7,MID(INDIRECT("'ADDITIONAL CAPACITY'!"&amp;"$B"&amp;$W38),4,1)=" ")),INDIRECT("'ADDITIONAL CAPACITY'!"&amp;"$C"&amp;$W38)='DATA SUMMARY'!$A$107)</f>
        <v>0</v>
      </c>
      <c r="CU38" s="193" t="b">
        <f ca="1">AND(LEFT(INDIRECT("'ADDITIONAL CAPACITY'!"&amp;"$B"&amp;$W38),2)="HU",OR(LEN(INDIRECT("'ADDITIONAL CAPACITY'!"&amp;"$B"&amp;$W38))=6,AND(LEN(INDIRECT("'ADDITIONAL CAPACITY'!"&amp;"$B"&amp;$W38))=7,MID(INDIRECT("'ADDITIONAL CAPACITY'!"&amp;"$B"&amp;$W38),4,1)=" ")),INDIRECT("'ADDITIONAL CAPACITY'!"&amp;"$C"&amp;$W38)='DATA SUMMARY'!$A$108)</f>
        <v>0</v>
      </c>
    </row>
    <row r="39" spans="11:99" x14ac:dyDescent="0.3">
      <c r="K39" s="13" t="s">
        <v>454</v>
      </c>
      <c r="M39" s="2" t="s">
        <v>206</v>
      </c>
      <c r="O39" s="2" t="s">
        <v>191</v>
      </c>
      <c r="Q39" s="2" t="s">
        <v>191</v>
      </c>
      <c r="V39" s="2">
        <v>41</v>
      </c>
      <c r="W39" s="2">
        <v>42</v>
      </c>
      <c r="X39" s="2">
        <v>44</v>
      </c>
      <c r="Y39" s="2">
        <v>55</v>
      </c>
      <c r="Z39" s="193" t="b">
        <f t="shared" ca="1" si="0"/>
        <v>0</v>
      </c>
      <c r="AA39" s="193" t="b">
        <f t="shared" ca="1" si="1"/>
        <v>0</v>
      </c>
      <c r="AB39" s="193" t="b">
        <f t="shared" ca="1" si="2"/>
        <v>0</v>
      </c>
      <c r="AC39" s="193" t="b">
        <f t="shared" ca="1" si="3"/>
        <v>0</v>
      </c>
      <c r="AD39" s="193" t="b">
        <f t="shared" ca="1" si="4"/>
        <v>0</v>
      </c>
      <c r="AE39" s="193" t="b">
        <f t="shared" ca="1" si="5"/>
        <v>0</v>
      </c>
      <c r="AF39" s="193" t="b">
        <f t="shared" ca="1" si="6"/>
        <v>0</v>
      </c>
      <c r="AG39" s="193" t="b">
        <f t="shared" ca="1" si="7"/>
        <v>0</v>
      </c>
      <c r="AH39" s="193" t="b">
        <f t="shared" ca="1" si="8"/>
        <v>0</v>
      </c>
      <c r="AI39" s="193" t="b">
        <f t="shared" ca="1" si="9"/>
        <v>0</v>
      </c>
      <c r="AJ39" s="193" t="b">
        <f t="shared" ca="1" si="10"/>
        <v>0</v>
      </c>
      <c r="AK39" s="193" t="b">
        <f t="shared" ca="1" si="11"/>
        <v>0</v>
      </c>
      <c r="AL39" s="193" t="b">
        <f t="shared" ca="1" si="12"/>
        <v>0</v>
      </c>
      <c r="AM39" s="193" t="b">
        <f t="shared" ca="1" si="13"/>
        <v>0</v>
      </c>
      <c r="AN39" s="193" t="b">
        <f t="shared" ca="1" si="14"/>
        <v>0</v>
      </c>
      <c r="AO39" s="193" t="b">
        <f t="shared" ca="1" si="15"/>
        <v>0</v>
      </c>
      <c r="AP39" s="193" t="b">
        <f t="shared" ca="1" si="16"/>
        <v>0</v>
      </c>
      <c r="AQ39" s="193" t="b">
        <f t="shared" ca="1" si="17"/>
        <v>0</v>
      </c>
      <c r="AR39" s="193" t="b">
        <f t="shared" ca="1" si="18"/>
        <v>0</v>
      </c>
      <c r="AS39" s="193" t="b">
        <f t="shared" ca="1" si="19"/>
        <v>0</v>
      </c>
      <c r="AT39" s="193" t="b">
        <f t="shared" ca="1" si="20"/>
        <v>0</v>
      </c>
      <c r="AU39" s="193" t="b">
        <f t="shared" ca="1" si="21"/>
        <v>0</v>
      </c>
      <c r="AV39" s="193" t="b">
        <f t="shared" ca="1" si="22"/>
        <v>0</v>
      </c>
      <c r="AW39" s="193" t="b">
        <f t="shared" ca="1" si="23"/>
        <v>0</v>
      </c>
      <c r="AX39" s="193" t="b">
        <f t="shared" ca="1" si="24"/>
        <v>0</v>
      </c>
      <c r="AY39" s="193" t="b">
        <f t="shared" ca="1" si="25"/>
        <v>0</v>
      </c>
      <c r="AZ39" s="193" t="b">
        <f t="shared" ca="1" si="26"/>
        <v>0</v>
      </c>
      <c r="BA39" s="193" t="b">
        <f t="shared" ca="1" si="27"/>
        <v>0</v>
      </c>
      <c r="BB39" s="193" t="b">
        <f t="shared" ca="1" si="28"/>
        <v>0</v>
      </c>
      <c r="BC39" s="193" t="b">
        <f t="shared" ca="1" si="29"/>
        <v>0</v>
      </c>
      <c r="BD39" s="193" t="b">
        <f t="shared" ca="1" si="30"/>
        <v>0</v>
      </c>
      <c r="BE39" s="193" t="b">
        <f t="shared" ca="1" si="31"/>
        <v>0</v>
      </c>
      <c r="BF39" s="193" t="b">
        <f t="shared" ca="1" si="32"/>
        <v>0</v>
      </c>
      <c r="BG39" s="193" t="b">
        <f t="shared" ca="1" si="33"/>
        <v>0</v>
      </c>
      <c r="BH39" s="193" t="b">
        <f t="shared" ca="1" si="34"/>
        <v>0</v>
      </c>
      <c r="BI39" s="193" t="b">
        <f t="shared" ca="1" si="35"/>
        <v>0</v>
      </c>
      <c r="BJ39" s="193" t="b">
        <f t="shared" ca="1" si="36"/>
        <v>0</v>
      </c>
      <c r="BK39" s="193" t="b">
        <f t="shared" ca="1" si="37"/>
        <v>0</v>
      </c>
      <c r="BL39" s="193" t="b">
        <f t="shared" ca="1" si="38"/>
        <v>0</v>
      </c>
      <c r="BM39" s="193" t="b">
        <f t="shared" ca="1" si="39"/>
        <v>0</v>
      </c>
      <c r="BN39" s="193" t="b">
        <f t="shared" ca="1" si="40"/>
        <v>0</v>
      </c>
      <c r="BO39" s="193" t="b">
        <f t="shared" ca="1" si="41"/>
        <v>0</v>
      </c>
      <c r="BP39" s="193" t="b">
        <f t="shared" ca="1" si="42"/>
        <v>0</v>
      </c>
      <c r="BQ39" s="193" t="b">
        <f t="shared" ca="1" si="43"/>
        <v>0</v>
      </c>
      <c r="BR39" s="193" t="b">
        <f t="shared" ca="1" si="44"/>
        <v>0</v>
      </c>
      <c r="BS39" s="193" t="b">
        <f t="shared" ca="1" si="45"/>
        <v>0</v>
      </c>
      <c r="BT39" s="193" t="b">
        <f t="shared" ca="1" si="46"/>
        <v>0</v>
      </c>
      <c r="BU39" s="193" t="b">
        <f t="shared" ca="1" si="47"/>
        <v>0</v>
      </c>
      <c r="BV39" s="193" t="b">
        <f t="shared" ca="1" si="48"/>
        <v>0</v>
      </c>
      <c r="BW39" s="193" t="b">
        <f ca="1">AND(LEFT(INDIRECT("'YOUR PEOPLE'!"&amp;"$B"&amp;$W39),2)="HU",OR(LEN(INDIRECT("'YOUR PEOPLE'!"&amp;"$B"&amp;$W39))=6,AND(LEN(INDIRECT("'YOUR PEOPLE'!"&amp;"$B"&amp;$W39))=7,MID(INDIRECT("'YOUR PEOPLE'!"&amp;"$B"&amp;$W39),4,1)=" ")),INDIRECT("'YOUR PEOPLE'!"&amp;"$C"&amp;$W39)='DATA SUMMARY'!$A$63)</f>
        <v>0</v>
      </c>
      <c r="BX39" s="193" t="b">
        <f ca="1">AND(LEFT(INDIRECT("'YOUR PEOPLE'!"&amp;"$B"&amp;$W39),2)="HU",OR(LEN(INDIRECT("'YOUR PEOPLE'!"&amp;"$B"&amp;$W39))=6,AND(LEN(INDIRECT("'YOUR PEOPLE'!"&amp;"$B"&amp;$W39))=7,MID(INDIRECT("'YOUR PEOPLE'!"&amp;"$B"&amp;$W39),4,1)=" ")),INDIRECT("'YOUR PEOPLE'!"&amp;"$C"&amp;$W39)='DATA SUMMARY'!$A$64)</f>
        <v>0</v>
      </c>
      <c r="BY39" s="193" t="b">
        <f ca="1">AND(LEFT(INDIRECT("'YOUR PEOPLE'!"&amp;"$B"&amp;$W39),2)="HU",OR(LEN(INDIRECT("'YOUR PEOPLE'!"&amp;"$B"&amp;$W39))=6,AND(LEN(INDIRECT("'YOUR PEOPLE'!"&amp;"$B"&amp;$W39))=7,MID(INDIRECT("'YOUR PEOPLE'!"&amp;"$B"&amp;$W39),4,1)=" ")),INDIRECT("'YOUR PEOPLE'!"&amp;"$C"&amp;$W39)='DATA SUMMARY'!$A$65)</f>
        <v>0</v>
      </c>
      <c r="BZ39" s="193" t="b">
        <f ca="1">AND(LEFT(INDIRECT("'YOUR PEOPLE'!"&amp;"$B"&amp;$W39),2)="HU",OR(LEN(INDIRECT("'YOUR PEOPLE'!"&amp;"$B"&amp;$W39))=6,AND(LEN(INDIRECT("'YOUR PEOPLE'!"&amp;"$B"&amp;$W39))=7,MID(INDIRECT("'YOUR PEOPLE'!"&amp;"$B"&amp;$W39),4,1)=" ")),INDIRECT("'YOUR PEOPLE'!"&amp;"$C"&amp;$W39)='DATA SUMMARY'!$A$66)</f>
        <v>0</v>
      </c>
      <c r="CA39" s="193" t="b">
        <f ca="1">AND(LEFT(INDIRECT("'YOUR PEOPLE'!"&amp;"$B"&amp;$W39),2)="HU",OR(LEN(INDIRECT("'YOUR PEOPLE'!"&amp;"$B"&amp;$W39))=6,AND(LEN(INDIRECT("'YOUR PEOPLE'!"&amp;"$B"&amp;$W39))=7,MID(INDIRECT("'YOUR PEOPLE'!"&amp;"$B"&amp;$W39),4,1)=" ")),INDIRECT("'YOUR PEOPLE'!"&amp;"$C"&amp;$W39)='DATA SUMMARY'!$A$67)</f>
        <v>0</v>
      </c>
      <c r="CB39" s="193" t="b">
        <f ca="1">AND(LEFT(INDIRECT("'YOUR PEOPLE'!"&amp;"$B"&amp;$W39),2)="HU",OR(LEN(INDIRECT("'YOUR PEOPLE'!"&amp;"$B"&amp;$W39))=6,AND(LEN(INDIRECT("'YOUR PEOPLE'!"&amp;"$B"&amp;$W39))=7,MID(INDIRECT("'YOUR PEOPLE'!"&amp;"$B"&amp;$W39),4,1)=" ")),INDIRECT("'YOUR PEOPLE'!"&amp;"$C"&amp;$W39)='DATA SUMMARY'!$A$68)</f>
        <v>0</v>
      </c>
      <c r="CC39" s="193" t="b">
        <f ca="1">AND(LEFT(INDIRECT("'YOUR PEOPLE'!"&amp;"$B"&amp;$W39),2)="HU",OR(LEN(INDIRECT("'YOUR PEOPLE'!"&amp;"$B"&amp;$W39))=6,AND(LEN(INDIRECT("'YOUR PEOPLE'!"&amp;"$B"&amp;$W39))=7,MID(INDIRECT("'YOUR PEOPLE'!"&amp;"$B"&amp;$W39),4,1)=" ")),INDIRECT("'YOUR PEOPLE'!"&amp;"$C"&amp;$W39)='DATA SUMMARY'!$A$69)</f>
        <v>0</v>
      </c>
      <c r="CD39" s="193" t="b">
        <f ca="1">AND(LEFT(INDIRECT("'YOUR PEOPLE'!"&amp;"$B"&amp;$W39),2)="HU",OR(LEN(INDIRECT("'YOUR PEOPLE'!"&amp;"$B"&amp;$W39))=6,AND(LEN(INDIRECT("'YOUR PEOPLE'!"&amp;"$B"&amp;$W39))=7,MID(INDIRECT("'YOUR PEOPLE'!"&amp;"$B"&amp;$W39),4,1)=" ")),INDIRECT("'YOUR PEOPLE'!"&amp;"$C"&amp;$W39)='DATA SUMMARY'!$A$70)</f>
        <v>0</v>
      </c>
      <c r="CE39" s="193" t="b">
        <f ca="1">AND(LEFT(INDIRECT("'YOUR PEOPLE'!"&amp;"$B"&amp;$W39),2)="HU",OR(LEN(INDIRECT("'YOUR PEOPLE'!"&amp;"$B"&amp;$W39))=6,AND(LEN(INDIRECT("'YOUR PEOPLE'!"&amp;"$B"&amp;$W39))=7,MID(INDIRECT("'YOUR PEOPLE'!"&amp;"$B"&amp;$W39),4,1)=" ")),INDIRECT("'YOUR PEOPLE'!"&amp;"$C"&amp;$W39)='DATA SUMMARY'!$A$71)</f>
        <v>0</v>
      </c>
      <c r="CF39" s="193" t="b">
        <f ca="1">AND(LEFT(INDIRECT("'YOUR PEOPLE'!"&amp;"$B"&amp;$W39),2)="HU",OR(LEN(INDIRECT("'YOUR PEOPLE'!"&amp;"$B"&amp;$W39))=6,AND(LEN(INDIRECT("'YOUR PEOPLE'!"&amp;"$B"&amp;$W39))=7,MID(INDIRECT("'YOUR PEOPLE'!"&amp;"$B"&amp;$W39),4,1)=" ")),INDIRECT("'YOUR PEOPLE'!"&amp;"$C"&amp;$W39)='DATA SUMMARY'!$A$72)</f>
        <v>0</v>
      </c>
      <c r="CG39" s="193" t="b">
        <f ca="1">AND(LEFT(INDIRECT("'YOUR PEOPLE'!"&amp;"$B"&amp;$W39),2)="HU",OR(LEN(INDIRECT("'YOUR PEOPLE'!"&amp;"$B"&amp;$W39))=6,AND(LEN(INDIRECT("'YOUR PEOPLE'!"&amp;"$B"&amp;$W39))=7,MID(INDIRECT("'YOUR PEOPLE'!"&amp;"$B"&amp;$W39),4,1)=" ")),INDIRECT("'YOUR PEOPLE'!"&amp;"$C"&amp;$W39)='DATA SUMMARY'!$A$73)</f>
        <v>0</v>
      </c>
      <c r="CH39" s="193" t="b">
        <f ca="1">AND(LEFT(INDIRECT("'YOUR PEOPLE'!"&amp;"$B"&amp;$W39),2)="HU",OR(LEN(INDIRECT("'YOUR PEOPLE'!"&amp;"$B"&amp;$W39))=6,AND(LEN(INDIRECT("'YOUR PEOPLE'!"&amp;"$B"&amp;$W39))=7,MID(INDIRECT("'YOUR PEOPLE'!"&amp;"$B"&amp;$W39),4,1)=" ")),INDIRECT("'YOUR PEOPLE'!"&amp;"$C"&amp;$W39)='DATA SUMMARY'!$A$74)</f>
        <v>0</v>
      </c>
      <c r="CI39" s="193" t="b">
        <f ca="1">AND(LEFT(INDIRECT("'YOUR PEOPLE'!"&amp;"$B"&amp;$W39),2)="HU",OR(LEN(INDIRECT("'YOUR PEOPLE'!"&amp;"$B"&amp;$W39))=6,AND(LEN(INDIRECT("'YOUR PEOPLE'!"&amp;"$B"&amp;$W39))=7,MID(INDIRECT("'YOUR PEOPLE'!"&amp;"$B"&amp;$W39),4,1)=" ")),INDIRECT("'YOUR PEOPLE'!"&amp;"$C"&amp;$W39)='DATA SUMMARY'!$A$75)</f>
        <v>0</v>
      </c>
      <c r="CJ39" s="193" t="b">
        <f ca="1">AND(LEFT(INDIRECT("'YOUR PEOPLE'!"&amp;"$B"&amp;$W39),2)="HU",OR(LEN(INDIRECT("'YOUR PEOPLE'!"&amp;"$B"&amp;$W39))=6,AND(LEN(INDIRECT("'YOUR PEOPLE'!"&amp;"$B"&amp;$W39))=7,MID(INDIRECT("'YOUR PEOPLE'!"&amp;"$B"&amp;$W39),4,1)=" ")),INDIRECT("'YOUR PEOPLE'!"&amp;"$C"&amp;$W39)='DATA SUMMARY'!$A$76)</f>
        <v>0</v>
      </c>
      <c r="CK39" s="193" t="b">
        <f ca="1">AND(LEFT(INDIRECT("'YOUR PEOPLE'!"&amp;"$B"&amp;$W39),2)="HU",OR(LEN(INDIRECT("'YOUR PEOPLE'!"&amp;"$B"&amp;$W39))=6,AND(LEN(INDIRECT("'YOUR PEOPLE'!"&amp;"$B"&amp;$W39))=7,MID(INDIRECT("'YOUR PEOPLE'!"&amp;"$B"&amp;$W39),4,1)=" ")),INDIRECT("'YOUR PEOPLE'!"&amp;"$C"&amp;$W39)='DATA SUMMARY'!$A$77)</f>
        <v>0</v>
      </c>
      <c r="CL39" s="193" t="b">
        <f ca="1">AND(LEFT(INDIRECT("'YOUR PEOPLE'!"&amp;"$B"&amp;$W39),2)="HU",OR(LEN(INDIRECT("'YOUR PEOPLE'!"&amp;"$B"&amp;$W39))=6,AND(LEN(INDIRECT("'YOUR PEOPLE'!"&amp;"$B"&amp;$W39))=7,MID(INDIRECT("'YOUR PEOPLE'!"&amp;"$B"&amp;$W39),4,1)=" ")),INDIRECT("'YOUR PEOPLE'!"&amp;"$C"&amp;$W39)='DATA SUMMARY'!$A$78)</f>
        <v>0</v>
      </c>
      <c r="CM39" s="193" t="b">
        <f ca="1">AND(LEFT(INDIRECT("'YOUR PEOPLE'!"&amp;"$B"&amp;$W39),2)="HU",OR(LEN(INDIRECT("'YOUR PEOPLE'!"&amp;"$B"&amp;$W39))=6,AND(LEN(INDIRECT("'YOUR PEOPLE'!"&amp;"$B"&amp;$W39))=7,MID(INDIRECT("'YOUR PEOPLE'!"&amp;"$B"&amp;$W39),4,1)=" ")),INDIRECT("'YOUR PEOPLE'!"&amp;"$C"&amp;$W39)='DATA SUMMARY'!$A$79)</f>
        <v>0</v>
      </c>
      <c r="CN39" s="193" t="b">
        <f ca="1">AND(LEFT(INDIRECT("'ADDITIONAL CAPACITY'!"&amp;"$B"&amp;$W39),2)="HU",OR(LEN(INDIRECT("'ADDITIONAL CAPACITY'!"&amp;"$B"&amp;$W39))=6,AND(LEN(INDIRECT("'ADDITIONAL CAPACITY'!"&amp;"$B"&amp;$W39))=7,MID(INDIRECT("'ADDITIONAL CAPACITY'!"&amp;"$B"&amp;$W39),4,1)=" ")),INDIRECT("'ADDITIONAL CAPACITY'!"&amp;"$C"&amp;$W39)='DATA SUMMARY'!$A$101)</f>
        <v>0</v>
      </c>
      <c r="CO39" s="193" t="b">
        <f ca="1">AND(LEFT(INDIRECT("'ADDITIONAL CAPACITY'!"&amp;"$B"&amp;$W39),2)="HU",OR(LEN(INDIRECT("'ADDITIONAL CAPACITY'!"&amp;"$B"&amp;$W39))=6,AND(LEN(INDIRECT("'ADDITIONAL CAPACITY'!"&amp;"$B"&amp;$W39))=7,MID(INDIRECT("'ADDITIONAL CAPACITY'!"&amp;"$B"&amp;$W39),4,1)=" ")),INDIRECT("'ADDITIONAL CAPACITY'!"&amp;"$C"&amp;$W39)='DATA SUMMARY'!$A$102)</f>
        <v>0</v>
      </c>
      <c r="CP39" s="193" t="b">
        <f ca="1">AND(LEFT(INDIRECT("'ADDITIONAL CAPACITY'!"&amp;"$B"&amp;$W39),2)="HU",OR(LEN(INDIRECT("'ADDITIONAL CAPACITY'!"&amp;"$B"&amp;$W39))=6,AND(LEN(INDIRECT("'ADDITIONAL CAPACITY'!"&amp;"$B"&amp;$W39))=7,MID(INDIRECT("'ADDITIONAL CAPACITY'!"&amp;"$B"&amp;$W39),4,1)=" ")),INDIRECT("'ADDITIONAL CAPACITY'!"&amp;"$C"&amp;$W39)='DATA SUMMARY'!$A$103)</f>
        <v>0</v>
      </c>
      <c r="CQ39" s="193" t="b">
        <f ca="1">AND(LEFT(INDIRECT("'ADDITIONAL CAPACITY'!"&amp;"$B"&amp;$W39),2)="HU",OR(LEN(INDIRECT("'ADDITIONAL CAPACITY'!"&amp;"$B"&amp;$W39))=6,AND(LEN(INDIRECT("'ADDITIONAL CAPACITY'!"&amp;"$B"&amp;$W39))=7,MID(INDIRECT("'ADDITIONAL CAPACITY'!"&amp;"$B"&amp;$W39),4,1)=" ")),INDIRECT("'ADDITIONAL CAPACITY'!"&amp;"$C"&amp;$W39)='DATA SUMMARY'!$A$104)</f>
        <v>0</v>
      </c>
      <c r="CR39" s="193" t="b">
        <f ca="1">AND(LEFT(INDIRECT("'ADDITIONAL CAPACITY'!"&amp;"$B"&amp;$W39),2)="HU",OR(LEN(INDIRECT("'ADDITIONAL CAPACITY'!"&amp;"$B"&amp;$W39))=6,AND(LEN(INDIRECT("'ADDITIONAL CAPACITY'!"&amp;"$B"&amp;$W39))=7,MID(INDIRECT("'ADDITIONAL CAPACITY'!"&amp;"$B"&amp;$W39),4,1)=" ")),INDIRECT("'ADDITIONAL CAPACITY'!"&amp;"$C"&amp;$W39)='DATA SUMMARY'!$A$105)</f>
        <v>0</v>
      </c>
      <c r="CS39" s="193" t="b">
        <f ca="1">AND(LEFT(INDIRECT("'ADDITIONAL CAPACITY'!"&amp;"$B"&amp;$W39),2)="HU",OR(LEN(INDIRECT("'ADDITIONAL CAPACITY'!"&amp;"$B"&amp;$W39))=6,AND(LEN(INDIRECT("'ADDITIONAL CAPACITY'!"&amp;"$B"&amp;$W39))=7,MID(INDIRECT("'ADDITIONAL CAPACITY'!"&amp;"$B"&amp;$W39),4,1)=" ")),INDIRECT("'ADDITIONAL CAPACITY'!"&amp;"$C"&amp;$W39)='DATA SUMMARY'!$A$106)</f>
        <v>0</v>
      </c>
      <c r="CT39" s="193" t="b">
        <f ca="1">AND(LEFT(INDIRECT("'ADDITIONAL CAPACITY'!"&amp;"$B"&amp;$W39),2)="HU",OR(LEN(INDIRECT("'ADDITIONAL CAPACITY'!"&amp;"$B"&amp;$W39))=6,AND(LEN(INDIRECT("'ADDITIONAL CAPACITY'!"&amp;"$B"&amp;$W39))=7,MID(INDIRECT("'ADDITIONAL CAPACITY'!"&amp;"$B"&amp;$W39),4,1)=" ")),INDIRECT("'ADDITIONAL CAPACITY'!"&amp;"$C"&amp;$W39)='DATA SUMMARY'!$A$107)</f>
        <v>0</v>
      </c>
      <c r="CU39" s="193" t="b">
        <f ca="1">AND(LEFT(INDIRECT("'ADDITIONAL CAPACITY'!"&amp;"$B"&amp;$W39),2)="HU",OR(LEN(INDIRECT("'ADDITIONAL CAPACITY'!"&amp;"$B"&amp;$W39))=6,AND(LEN(INDIRECT("'ADDITIONAL CAPACITY'!"&amp;"$B"&amp;$W39))=7,MID(INDIRECT("'ADDITIONAL CAPACITY'!"&amp;"$B"&amp;$W39),4,1)=" ")),INDIRECT("'ADDITIONAL CAPACITY'!"&amp;"$C"&amp;$W39)='DATA SUMMARY'!$A$108)</f>
        <v>0</v>
      </c>
    </row>
    <row r="40" spans="11:99" x14ac:dyDescent="0.3">
      <c r="K40" s="2" t="s">
        <v>197</v>
      </c>
      <c r="M40" s="2" t="s">
        <v>207</v>
      </c>
      <c r="V40" s="2">
        <v>42</v>
      </c>
      <c r="W40" s="2">
        <v>43</v>
      </c>
      <c r="X40" s="2">
        <v>45</v>
      </c>
      <c r="Y40" s="2">
        <v>56</v>
      </c>
      <c r="Z40" s="193" t="b">
        <f t="shared" ca="1" si="0"/>
        <v>0</v>
      </c>
      <c r="AA40" s="193" t="b">
        <f t="shared" ca="1" si="1"/>
        <v>0</v>
      </c>
      <c r="AB40" s="193" t="b">
        <f t="shared" ca="1" si="2"/>
        <v>0</v>
      </c>
      <c r="AC40" s="193" t="b">
        <f t="shared" ca="1" si="3"/>
        <v>0</v>
      </c>
      <c r="AD40" s="193" t="b">
        <f t="shared" ca="1" si="4"/>
        <v>0</v>
      </c>
      <c r="AE40" s="193" t="b">
        <f t="shared" ca="1" si="5"/>
        <v>0</v>
      </c>
      <c r="AF40" s="193" t="b">
        <f t="shared" ca="1" si="6"/>
        <v>0</v>
      </c>
      <c r="AG40" s="193" t="b">
        <f t="shared" ca="1" si="7"/>
        <v>0</v>
      </c>
      <c r="AH40" s="193" t="b">
        <f t="shared" ca="1" si="8"/>
        <v>0</v>
      </c>
      <c r="AI40" s="193" t="b">
        <f t="shared" ca="1" si="9"/>
        <v>0</v>
      </c>
      <c r="AJ40" s="193" t="b">
        <f t="shared" ca="1" si="10"/>
        <v>0</v>
      </c>
      <c r="AK40" s="193" t="b">
        <f t="shared" ca="1" si="11"/>
        <v>0</v>
      </c>
      <c r="AL40" s="193" t="b">
        <f t="shared" ca="1" si="12"/>
        <v>0</v>
      </c>
      <c r="AM40" s="193" t="b">
        <f t="shared" ca="1" si="13"/>
        <v>0</v>
      </c>
      <c r="AN40" s="193" t="b">
        <f t="shared" ca="1" si="14"/>
        <v>0</v>
      </c>
      <c r="AO40" s="193" t="b">
        <f t="shared" ca="1" si="15"/>
        <v>0</v>
      </c>
      <c r="AP40" s="193" t="b">
        <f t="shared" ca="1" si="16"/>
        <v>0</v>
      </c>
      <c r="AQ40" s="193" t="b">
        <f t="shared" ca="1" si="17"/>
        <v>0</v>
      </c>
      <c r="AR40" s="193" t="b">
        <f t="shared" ca="1" si="18"/>
        <v>0</v>
      </c>
      <c r="AS40" s="193" t="b">
        <f t="shared" ca="1" si="19"/>
        <v>0</v>
      </c>
      <c r="AT40" s="193" t="b">
        <f t="shared" ca="1" si="20"/>
        <v>0</v>
      </c>
      <c r="AU40" s="193" t="b">
        <f t="shared" ca="1" si="21"/>
        <v>0</v>
      </c>
      <c r="AV40" s="193" t="b">
        <f t="shared" ca="1" si="22"/>
        <v>0</v>
      </c>
      <c r="AW40" s="193" t="b">
        <f t="shared" ca="1" si="23"/>
        <v>0</v>
      </c>
      <c r="AX40" s="193" t="b">
        <f t="shared" ca="1" si="24"/>
        <v>0</v>
      </c>
      <c r="AY40" s="193" t="b">
        <f t="shared" ca="1" si="25"/>
        <v>0</v>
      </c>
      <c r="AZ40" s="193" t="b">
        <f t="shared" ca="1" si="26"/>
        <v>0</v>
      </c>
      <c r="BA40" s="193" t="b">
        <f t="shared" ca="1" si="27"/>
        <v>0</v>
      </c>
      <c r="BB40" s="193" t="b">
        <f t="shared" ca="1" si="28"/>
        <v>0</v>
      </c>
      <c r="BC40" s="193" t="b">
        <f t="shared" ca="1" si="29"/>
        <v>0</v>
      </c>
      <c r="BD40" s="193" t="b">
        <f t="shared" ca="1" si="30"/>
        <v>0</v>
      </c>
      <c r="BE40" s="193" t="b">
        <f t="shared" ca="1" si="31"/>
        <v>0</v>
      </c>
      <c r="BF40" s="193" t="b">
        <f t="shared" ca="1" si="32"/>
        <v>0</v>
      </c>
      <c r="BG40" s="193" t="b">
        <f t="shared" ca="1" si="33"/>
        <v>0</v>
      </c>
      <c r="BH40" s="193" t="b">
        <f t="shared" ca="1" si="34"/>
        <v>0</v>
      </c>
      <c r="BI40" s="193" t="b">
        <f t="shared" ca="1" si="35"/>
        <v>0</v>
      </c>
      <c r="BJ40" s="193" t="b">
        <f t="shared" ca="1" si="36"/>
        <v>0</v>
      </c>
      <c r="BK40" s="193" t="b">
        <f t="shared" ca="1" si="37"/>
        <v>0</v>
      </c>
      <c r="BL40" s="193" t="b">
        <f t="shared" ca="1" si="38"/>
        <v>0</v>
      </c>
      <c r="BM40" s="193" t="b">
        <f t="shared" ca="1" si="39"/>
        <v>0</v>
      </c>
      <c r="BN40" s="193" t="b">
        <f t="shared" ca="1" si="40"/>
        <v>0</v>
      </c>
      <c r="BO40" s="193" t="b">
        <f t="shared" ca="1" si="41"/>
        <v>0</v>
      </c>
      <c r="BP40" s="193" t="b">
        <f t="shared" ca="1" si="42"/>
        <v>0</v>
      </c>
      <c r="BQ40" s="193" t="b">
        <f t="shared" ca="1" si="43"/>
        <v>0</v>
      </c>
      <c r="BR40" s="193" t="b">
        <f t="shared" ca="1" si="44"/>
        <v>0</v>
      </c>
      <c r="BS40" s="193" t="b">
        <f t="shared" ca="1" si="45"/>
        <v>0</v>
      </c>
      <c r="BT40" s="193" t="b">
        <f t="shared" ca="1" si="46"/>
        <v>0</v>
      </c>
      <c r="BU40" s="193" t="b">
        <f t="shared" ca="1" si="47"/>
        <v>0</v>
      </c>
      <c r="BV40" s="193" t="b">
        <f t="shared" ca="1" si="48"/>
        <v>0</v>
      </c>
      <c r="BW40" s="193" t="b">
        <f ca="1">AND(LEFT(INDIRECT("'YOUR PEOPLE'!"&amp;"$B"&amp;$W40),2)="HU",OR(LEN(INDIRECT("'YOUR PEOPLE'!"&amp;"$B"&amp;$W40))=6,AND(LEN(INDIRECT("'YOUR PEOPLE'!"&amp;"$B"&amp;$W40))=7,MID(INDIRECT("'YOUR PEOPLE'!"&amp;"$B"&amp;$W40),4,1)=" ")),INDIRECT("'YOUR PEOPLE'!"&amp;"$C"&amp;$W40)='DATA SUMMARY'!$A$63)</f>
        <v>0</v>
      </c>
      <c r="BX40" s="193" t="b">
        <f ca="1">AND(LEFT(INDIRECT("'YOUR PEOPLE'!"&amp;"$B"&amp;$W40),2)="HU",OR(LEN(INDIRECT("'YOUR PEOPLE'!"&amp;"$B"&amp;$W40))=6,AND(LEN(INDIRECT("'YOUR PEOPLE'!"&amp;"$B"&amp;$W40))=7,MID(INDIRECT("'YOUR PEOPLE'!"&amp;"$B"&amp;$W40),4,1)=" ")),INDIRECT("'YOUR PEOPLE'!"&amp;"$C"&amp;$W40)='DATA SUMMARY'!$A$64)</f>
        <v>0</v>
      </c>
      <c r="BY40" s="193" t="b">
        <f ca="1">AND(LEFT(INDIRECT("'YOUR PEOPLE'!"&amp;"$B"&amp;$W40),2)="HU",OR(LEN(INDIRECT("'YOUR PEOPLE'!"&amp;"$B"&amp;$W40))=6,AND(LEN(INDIRECT("'YOUR PEOPLE'!"&amp;"$B"&amp;$W40))=7,MID(INDIRECT("'YOUR PEOPLE'!"&amp;"$B"&amp;$W40),4,1)=" ")),INDIRECT("'YOUR PEOPLE'!"&amp;"$C"&amp;$W40)='DATA SUMMARY'!$A$65)</f>
        <v>0</v>
      </c>
      <c r="BZ40" s="193" t="b">
        <f ca="1">AND(LEFT(INDIRECT("'YOUR PEOPLE'!"&amp;"$B"&amp;$W40),2)="HU",OR(LEN(INDIRECT("'YOUR PEOPLE'!"&amp;"$B"&amp;$W40))=6,AND(LEN(INDIRECT("'YOUR PEOPLE'!"&amp;"$B"&amp;$W40))=7,MID(INDIRECT("'YOUR PEOPLE'!"&amp;"$B"&amp;$W40),4,1)=" ")),INDIRECT("'YOUR PEOPLE'!"&amp;"$C"&amp;$W40)='DATA SUMMARY'!$A$66)</f>
        <v>0</v>
      </c>
      <c r="CA40" s="193" t="b">
        <f ca="1">AND(LEFT(INDIRECT("'YOUR PEOPLE'!"&amp;"$B"&amp;$W40),2)="HU",OR(LEN(INDIRECT("'YOUR PEOPLE'!"&amp;"$B"&amp;$W40))=6,AND(LEN(INDIRECT("'YOUR PEOPLE'!"&amp;"$B"&amp;$W40))=7,MID(INDIRECT("'YOUR PEOPLE'!"&amp;"$B"&amp;$W40),4,1)=" ")),INDIRECT("'YOUR PEOPLE'!"&amp;"$C"&amp;$W40)='DATA SUMMARY'!$A$67)</f>
        <v>0</v>
      </c>
      <c r="CB40" s="193" t="b">
        <f ca="1">AND(LEFT(INDIRECT("'YOUR PEOPLE'!"&amp;"$B"&amp;$W40),2)="HU",OR(LEN(INDIRECT("'YOUR PEOPLE'!"&amp;"$B"&amp;$W40))=6,AND(LEN(INDIRECT("'YOUR PEOPLE'!"&amp;"$B"&amp;$W40))=7,MID(INDIRECT("'YOUR PEOPLE'!"&amp;"$B"&amp;$W40),4,1)=" ")),INDIRECT("'YOUR PEOPLE'!"&amp;"$C"&amp;$W40)='DATA SUMMARY'!$A$68)</f>
        <v>0</v>
      </c>
      <c r="CC40" s="193" t="b">
        <f ca="1">AND(LEFT(INDIRECT("'YOUR PEOPLE'!"&amp;"$B"&amp;$W40),2)="HU",OR(LEN(INDIRECT("'YOUR PEOPLE'!"&amp;"$B"&amp;$W40))=6,AND(LEN(INDIRECT("'YOUR PEOPLE'!"&amp;"$B"&amp;$W40))=7,MID(INDIRECT("'YOUR PEOPLE'!"&amp;"$B"&amp;$W40),4,1)=" ")),INDIRECT("'YOUR PEOPLE'!"&amp;"$C"&amp;$W40)='DATA SUMMARY'!$A$69)</f>
        <v>0</v>
      </c>
      <c r="CD40" s="193" t="b">
        <f ca="1">AND(LEFT(INDIRECT("'YOUR PEOPLE'!"&amp;"$B"&amp;$W40),2)="HU",OR(LEN(INDIRECT("'YOUR PEOPLE'!"&amp;"$B"&amp;$W40))=6,AND(LEN(INDIRECT("'YOUR PEOPLE'!"&amp;"$B"&amp;$W40))=7,MID(INDIRECT("'YOUR PEOPLE'!"&amp;"$B"&amp;$W40),4,1)=" ")),INDIRECT("'YOUR PEOPLE'!"&amp;"$C"&amp;$W40)='DATA SUMMARY'!$A$70)</f>
        <v>0</v>
      </c>
      <c r="CE40" s="193" t="b">
        <f ca="1">AND(LEFT(INDIRECT("'YOUR PEOPLE'!"&amp;"$B"&amp;$W40),2)="HU",OR(LEN(INDIRECT("'YOUR PEOPLE'!"&amp;"$B"&amp;$W40))=6,AND(LEN(INDIRECT("'YOUR PEOPLE'!"&amp;"$B"&amp;$W40))=7,MID(INDIRECT("'YOUR PEOPLE'!"&amp;"$B"&amp;$W40),4,1)=" ")),INDIRECT("'YOUR PEOPLE'!"&amp;"$C"&amp;$W40)='DATA SUMMARY'!$A$71)</f>
        <v>0</v>
      </c>
      <c r="CF40" s="193" t="b">
        <f ca="1">AND(LEFT(INDIRECT("'YOUR PEOPLE'!"&amp;"$B"&amp;$W40),2)="HU",OR(LEN(INDIRECT("'YOUR PEOPLE'!"&amp;"$B"&amp;$W40))=6,AND(LEN(INDIRECT("'YOUR PEOPLE'!"&amp;"$B"&amp;$W40))=7,MID(INDIRECT("'YOUR PEOPLE'!"&amp;"$B"&amp;$W40),4,1)=" ")),INDIRECT("'YOUR PEOPLE'!"&amp;"$C"&amp;$W40)='DATA SUMMARY'!$A$72)</f>
        <v>0</v>
      </c>
      <c r="CG40" s="193" t="b">
        <f ca="1">AND(LEFT(INDIRECT("'YOUR PEOPLE'!"&amp;"$B"&amp;$W40),2)="HU",OR(LEN(INDIRECT("'YOUR PEOPLE'!"&amp;"$B"&amp;$W40))=6,AND(LEN(INDIRECT("'YOUR PEOPLE'!"&amp;"$B"&amp;$W40))=7,MID(INDIRECT("'YOUR PEOPLE'!"&amp;"$B"&amp;$W40),4,1)=" ")),INDIRECT("'YOUR PEOPLE'!"&amp;"$C"&amp;$W40)='DATA SUMMARY'!$A$73)</f>
        <v>0</v>
      </c>
      <c r="CH40" s="193" t="b">
        <f ca="1">AND(LEFT(INDIRECT("'YOUR PEOPLE'!"&amp;"$B"&amp;$W40),2)="HU",OR(LEN(INDIRECT("'YOUR PEOPLE'!"&amp;"$B"&amp;$W40))=6,AND(LEN(INDIRECT("'YOUR PEOPLE'!"&amp;"$B"&amp;$W40))=7,MID(INDIRECT("'YOUR PEOPLE'!"&amp;"$B"&amp;$W40),4,1)=" ")),INDIRECT("'YOUR PEOPLE'!"&amp;"$C"&amp;$W40)='DATA SUMMARY'!$A$74)</f>
        <v>0</v>
      </c>
      <c r="CI40" s="193" t="b">
        <f ca="1">AND(LEFT(INDIRECT("'YOUR PEOPLE'!"&amp;"$B"&amp;$W40),2)="HU",OR(LEN(INDIRECT("'YOUR PEOPLE'!"&amp;"$B"&amp;$W40))=6,AND(LEN(INDIRECT("'YOUR PEOPLE'!"&amp;"$B"&amp;$W40))=7,MID(INDIRECT("'YOUR PEOPLE'!"&amp;"$B"&amp;$W40),4,1)=" ")),INDIRECT("'YOUR PEOPLE'!"&amp;"$C"&amp;$W40)='DATA SUMMARY'!$A$75)</f>
        <v>0</v>
      </c>
      <c r="CJ40" s="193" t="b">
        <f ca="1">AND(LEFT(INDIRECT("'YOUR PEOPLE'!"&amp;"$B"&amp;$W40),2)="HU",OR(LEN(INDIRECT("'YOUR PEOPLE'!"&amp;"$B"&amp;$W40))=6,AND(LEN(INDIRECT("'YOUR PEOPLE'!"&amp;"$B"&amp;$W40))=7,MID(INDIRECT("'YOUR PEOPLE'!"&amp;"$B"&amp;$W40),4,1)=" ")),INDIRECT("'YOUR PEOPLE'!"&amp;"$C"&amp;$W40)='DATA SUMMARY'!$A$76)</f>
        <v>0</v>
      </c>
      <c r="CK40" s="193" t="b">
        <f ca="1">AND(LEFT(INDIRECT("'YOUR PEOPLE'!"&amp;"$B"&amp;$W40),2)="HU",OR(LEN(INDIRECT("'YOUR PEOPLE'!"&amp;"$B"&amp;$W40))=6,AND(LEN(INDIRECT("'YOUR PEOPLE'!"&amp;"$B"&amp;$W40))=7,MID(INDIRECT("'YOUR PEOPLE'!"&amp;"$B"&amp;$W40),4,1)=" ")),INDIRECT("'YOUR PEOPLE'!"&amp;"$C"&amp;$W40)='DATA SUMMARY'!$A$77)</f>
        <v>0</v>
      </c>
      <c r="CL40" s="193" t="b">
        <f ca="1">AND(LEFT(INDIRECT("'YOUR PEOPLE'!"&amp;"$B"&amp;$W40),2)="HU",OR(LEN(INDIRECT("'YOUR PEOPLE'!"&amp;"$B"&amp;$W40))=6,AND(LEN(INDIRECT("'YOUR PEOPLE'!"&amp;"$B"&amp;$W40))=7,MID(INDIRECT("'YOUR PEOPLE'!"&amp;"$B"&amp;$W40),4,1)=" ")),INDIRECT("'YOUR PEOPLE'!"&amp;"$C"&amp;$W40)='DATA SUMMARY'!$A$78)</f>
        <v>0</v>
      </c>
      <c r="CM40" s="193" t="b">
        <f ca="1">AND(LEFT(INDIRECT("'YOUR PEOPLE'!"&amp;"$B"&amp;$W40),2)="HU",OR(LEN(INDIRECT("'YOUR PEOPLE'!"&amp;"$B"&amp;$W40))=6,AND(LEN(INDIRECT("'YOUR PEOPLE'!"&amp;"$B"&amp;$W40))=7,MID(INDIRECT("'YOUR PEOPLE'!"&amp;"$B"&amp;$W40),4,1)=" ")),INDIRECT("'YOUR PEOPLE'!"&amp;"$C"&amp;$W40)='DATA SUMMARY'!$A$79)</f>
        <v>0</v>
      </c>
      <c r="CN40" s="193" t="b">
        <f ca="1">AND(LEFT(INDIRECT("'ADDITIONAL CAPACITY'!"&amp;"$B"&amp;$W40),2)="HU",OR(LEN(INDIRECT("'ADDITIONAL CAPACITY'!"&amp;"$B"&amp;$W40))=6,AND(LEN(INDIRECT("'ADDITIONAL CAPACITY'!"&amp;"$B"&amp;$W40))=7,MID(INDIRECT("'ADDITIONAL CAPACITY'!"&amp;"$B"&amp;$W40),4,1)=" ")),INDIRECT("'ADDITIONAL CAPACITY'!"&amp;"$C"&amp;$W40)='DATA SUMMARY'!$A$101)</f>
        <v>0</v>
      </c>
      <c r="CO40" s="193" t="b">
        <f ca="1">AND(LEFT(INDIRECT("'ADDITIONAL CAPACITY'!"&amp;"$B"&amp;$W40),2)="HU",OR(LEN(INDIRECT("'ADDITIONAL CAPACITY'!"&amp;"$B"&amp;$W40))=6,AND(LEN(INDIRECT("'ADDITIONAL CAPACITY'!"&amp;"$B"&amp;$W40))=7,MID(INDIRECT("'ADDITIONAL CAPACITY'!"&amp;"$B"&amp;$W40),4,1)=" ")),INDIRECT("'ADDITIONAL CAPACITY'!"&amp;"$C"&amp;$W40)='DATA SUMMARY'!$A$102)</f>
        <v>0</v>
      </c>
      <c r="CP40" s="193" t="b">
        <f ca="1">AND(LEFT(INDIRECT("'ADDITIONAL CAPACITY'!"&amp;"$B"&amp;$W40),2)="HU",OR(LEN(INDIRECT("'ADDITIONAL CAPACITY'!"&amp;"$B"&amp;$W40))=6,AND(LEN(INDIRECT("'ADDITIONAL CAPACITY'!"&amp;"$B"&amp;$W40))=7,MID(INDIRECT("'ADDITIONAL CAPACITY'!"&amp;"$B"&amp;$W40),4,1)=" ")),INDIRECT("'ADDITIONAL CAPACITY'!"&amp;"$C"&amp;$W40)='DATA SUMMARY'!$A$103)</f>
        <v>0</v>
      </c>
      <c r="CQ40" s="193" t="b">
        <f ca="1">AND(LEFT(INDIRECT("'ADDITIONAL CAPACITY'!"&amp;"$B"&amp;$W40),2)="HU",OR(LEN(INDIRECT("'ADDITIONAL CAPACITY'!"&amp;"$B"&amp;$W40))=6,AND(LEN(INDIRECT("'ADDITIONAL CAPACITY'!"&amp;"$B"&amp;$W40))=7,MID(INDIRECT("'ADDITIONAL CAPACITY'!"&amp;"$B"&amp;$W40),4,1)=" ")),INDIRECT("'ADDITIONAL CAPACITY'!"&amp;"$C"&amp;$W40)='DATA SUMMARY'!$A$104)</f>
        <v>0</v>
      </c>
      <c r="CR40" s="193" t="b">
        <f ca="1">AND(LEFT(INDIRECT("'ADDITIONAL CAPACITY'!"&amp;"$B"&amp;$W40),2)="HU",OR(LEN(INDIRECT("'ADDITIONAL CAPACITY'!"&amp;"$B"&amp;$W40))=6,AND(LEN(INDIRECT("'ADDITIONAL CAPACITY'!"&amp;"$B"&amp;$W40))=7,MID(INDIRECT("'ADDITIONAL CAPACITY'!"&amp;"$B"&amp;$W40),4,1)=" ")),INDIRECT("'ADDITIONAL CAPACITY'!"&amp;"$C"&amp;$W40)='DATA SUMMARY'!$A$105)</f>
        <v>0</v>
      </c>
      <c r="CS40" s="193" t="b">
        <f ca="1">AND(LEFT(INDIRECT("'ADDITIONAL CAPACITY'!"&amp;"$B"&amp;$W40),2)="HU",OR(LEN(INDIRECT("'ADDITIONAL CAPACITY'!"&amp;"$B"&amp;$W40))=6,AND(LEN(INDIRECT("'ADDITIONAL CAPACITY'!"&amp;"$B"&amp;$W40))=7,MID(INDIRECT("'ADDITIONAL CAPACITY'!"&amp;"$B"&amp;$W40),4,1)=" ")),INDIRECT("'ADDITIONAL CAPACITY'!"&amp;"$C"&amp;$W40)='DATA SUMMARY'!$A$106)</f>
        <v>0</v>
      </c>
      <c r="CT40" s="193" t="b">
        <f ca="1">AND(LEFT(INDIRECT("'ADDITIONAL CAPACITY'!"&amp;"$B"&amp;$W40),2)="HU",OR(LEN(INDIRECT("'ADDITIONAL CAPACITY'!"&amp;"$B"&amp;$W40))=6,AND(LEN(INDIRECT("'ADDITIONAL CAPACITY'!"&amp;"$B"&amp;$W40))=7,MID(INDIRECT("'ADDITIONAL CAPACITY'!"&amp;"$B"&amp;$W40),4,1)=" ")),INDIRECT("'ADDITIONAL CAPACITY'!"&amp;"$C"&amp;$W40)='DATA SUMMARY'!$A$107)</f>
        <v>0</v>
      </c>
      <c r="CU40" s="193" t="b">
        <f ca="1">AND(LEFT(INDIRECT("'ADDITIONAL CAPACITY'!"&amp;"$B"&amp;$W40),2)="HU",OR(LEN(INDIRECT("'ADDITIONAL CAPACITY'!"&amp;"$B"&amp;$W40))=6,AND(LEN(INDIRECT("'ADDITIONAL CAPACITY'!"&amp;"$B"&amp;$W40))=7,MID(INDIRECT("'ADDITIONAL CAPACITY'!"&amp;"$B"&amp;$W40),4,1)=" ")),INDIRECT("'ADDITIONAL CAPACITY'!"&amp;"$C"&amp;$W40)='DATA SUMMARY'!$A$108)</f>
        <v>0</v>
      </c>
    </row>
    <row r="41" spans="11:99" x14ac:dyDescent="0.3">
      <c r="K41" s="2" t="s">
        <v>199</v>
      </c>
      <c r="M41" s="2" t="s">
        <v>191</v>
      </c>
      <c r="O41" s="13" t="s">
        <v>458</v>
      </c>
      <c r="Q41" s="13" t="s">
        <v>459</v>
      </c>
      <c r="V41" s="2">
        <v>43</v>
      </c>
      <c r="W41" s="2">
        <v>44</v>
      </c>
      <c r="X41" s="2">
        <v>46</v>
      </c>
      <c r="Y41" s="2">
        <v>57</v>
      </c>
      <c r="Z41" s="193" t="b">
        <f t="shared" ca="1" si="0"/>
        <v>0</v>
      </c>
      <c r="AA41" s="193" t="b">
        <f t="shared" ca="1" si="1"/>
        <v>0</v>
      </c>
      <c r="AB41" s="193" t="b">
        <f t="shared" ca="1" si="2"/>
        <v>0</v>
      </c>
      <c r="AC41" s="193" t="b">
        <f t="shared" ca="1" si="3"/>
        <v>0</v>
      </c>
      <c r="AD41" s="193" t="b">
        <f t="shared" ca="1" si="4"/>
        <v>0</v>
      </c>
      <c r="AE41" s="193" t="b">
        <f t="shared" ca="1" si="5"/>
        <v>0</v>
      </c>
      <c r="AF41" s="193" t="b">
        <f t="shared" ca="1" si="6"/>
        <v>0</v>
      </c>
      <c r="AG41" s="193" t="b">
        <f t="shared" ca="1" si="7"/>
        <v>0</v>
      </c>
      <c r="AH41" s="193" t="b">
        <f t="shared" ca="1" si="8"/>
        <v>0</v>
      </c>
      <c r="AI41" s="193" t="b">
        <f t="shared" ca="1" si="9"/>
        <v>0</v>
      </c>
      <c r="AJ41" s="193" t="b">
        <f t="shared" ca="1" si="10"/>
        <v>0</v>
      </c>
      <c r="AK41" s="193" t="b">
        <f t="shared" ca="1" si="11"/>
        <v>0</v>
      </c>
      <c r="AL41" s="193" t="b">
        <f t="shared" ca="1" si="12"/>
        <v>0</v>
      </c>
      <c r="AM41" s="193" t="b">
        <f t="shared" ca="1" si="13"/>
        <v>0</v>
      </c>
      <c r="AN41" s="193" t="b">
        <f t="shared" ca="1" si="14"/>
        <v>0</v>
      </c>
      <c r="AO41" s="193" t="b">
        <f t="shared" ca="1" si="15"/>
        <v>0</v>
      </c>
      <c r="AP41" s="193" t="b">
        <f t="shared" ca="1" si="16"/>
        <v>0</v>
      </c>
      <c r="AQ41" s="193" t="b">
        <f t="shared" ca="1" si="17"/>
        <v>0</v>
      </c>
      <c r="AR41" s="193" t="b">
        <f t="shared" ca="1" si="18"/>
        <v>0</v>
      </c>
      <c r="AS41" s="193" t="b">
        <f t="shared" ca="1" si="19"/>
        <v>0</v>
      </c>
      <c r="AT41" s="193" t="b">
        <f t="shared" ca="1" si="20"/>
        <v>0</v>
      </c>
      <c r="AU41" s="193" t="b">
        <f t="shared" ca="1" si="21"/>
        <v>0</v>
      </c>
      <c r="AV41" s="193" t="b">
        <f t="shared" ca="1" si="22"/>
        <v>0</v>
      </c>
      <c r="AW41" s="193" t="b">
        <f t="shared" ca="1" si="23"/>
        <v>0</v>
      </c>
      <c r="AX41" s="193" t="b">
        <f t="shared" ca="1" si="24"/>
        <v>0</v>
      </c>
      <c r="AY41" s="193" t="b">
        <f t="shared" ca="1" si="25"/>
        <v>0</v>
      </c>
      <c r="AZ41" s="193" t="b">
        <f t="shared" ca="1" si="26"/>
        <v>0</v>
      </c>
      <c r="BA41" s="193" t="b">
        <f t="shared" ca="1" si="27"/>
        <v>0</v>
      </c>
      <c r="BB41" s="193" t="b">
        <f t="shared" ca="1" si="28"/>
        <v>0</v>
      </c>
      <c r="BC41" s="193" t="b">
        <f t="shared" ca="1" si="29"/>
        <v>0</v>
      </c>
      <c r="BD41" s="193" t="b">
        <f t="shared" ca="1" si="30"/>
        <v>0</v>
      </c>
      <c r="BE41" s="193" t="b">
        <f t="shared" ca="1" si="31"/>
        <v>0</v>
      </c>
      <c r="BF41" s="193" t="b">
        <f t="shared" ca="1" si="32"/>
        <v>0</v>
      </c>
      <c r="BG41" s="193" t="b">
        <f t="shared" ca="1" si="33"/>
        <v>0</v>
      </c>
      <c r="BH41" s="193" t="b">
        <f t="shared" ca="1" si="34"/>
        <v>0</v>
      </c>
      <c r="BI41" s="193" t="b">
        <f t="shared" ca="1" si="35"/>
        <v>0</v>
      </c>
      <c r="BJ41" s="193" t="b">
        <f t="shared" ca="1" si="36"/>
        <v>0</v>
      </c>
      <c r="BK41" s="193" t="b">
        <f t="shared" ca="1" si="37"/>
        <v>0</v>
      </c>
      <c r="BL41" s="193" t="b">
        <f t="shared" ca="1" si="38"/>
        <v>0</v>
      </c>
      <c r="BM41" s="193" t="b">
        <f t="shared" ca="1" si="39"/>
        <v>0</v>
      </c>
      <c r="BN41" s="193" t="b">
        <f t="shared" ca="1" si="40"/>
        <v>0</v>
      </c>
      <c r="BO41" s="193" t="b">
        <f t="shared" ca="1" si="41"/>
        <v>0</v>
      </c>
      <c r="BP41" s="193" t="b">
        <f t="shared" ca="1" si="42"/>
        <v>0</v>
      </c>
      <c r="BQ41" s="193" t="b">
        <f t="shared" ca="1" si="43"/>
        <v>0</v>
      </c>
      <c r="BR41" s="193" t="b">
        <f t="shared" ca="1" si="44"/>
        <v>0</v>
      </c>
      <c r="BS41" s="193" t="b">
        <f t="shared" ca="1" si="45"/>
        <v>0</v>
      </c>
      <c r="BT41" s="193" t="b">
        <f t="shared" ca="1" si="46"/>
        <v>0</v>
      </c>
      <c r="BU41" s="193" t="b">
        <f t="shared" ca="1" si="47"/>
        <v>0</v>
      </c>
      <c r="BV41" s="193" t="b">
        <f t="shared" ca="1" si="48"/>
        <v>0</v>
      </c>
      <c r="BW41" s="193" t="b">
        <f ca="1">AND(LEFT(INDIRECT("'YOUR PEOPLE'!"&amp;"$B"&amp;$W41),2)="HU",OR(LEN(INDIRECT("'YOUR PEOPLE'!"&amp;"$B"&amp;$W41))=6,AND(LEN(INDIRECT("'YOUR PEOPLE'!"&amp;"$B"&amp;$W41))=7,MID(INDIRECT("'YOUR PEOPLE'!"&amp;"$B"&amp;$W41),4,1)=" ")),INDIRECT("'YOUR PEOPLE'!"&amp;"$C"&amp;$W41)='DATA SUMMARY'!$A$63)</f>
        <v>0</v>
      </c>
      <c r="BX41" s="193" t="b">
        <f ca="1">AND(LEFT(INDIRECT("'YOUR PEOPLE'!"&amp;"$B"&amp;$W41),2)="HU",OR(LEN(INDIRECT("'YOUR PEOPLE'!"&amp;"$B"&amp;$W41))=6,AND(LEN(INDIRECT("'YOUR PEOPLE'!"&amp;"$B"&amp;$W41))=7,MID(INDIRECT("'YOUR PEOPLE'!"&amp;"$B"&amp;$W41),4,1)=" ")),INDIRECT("'YOUR PEOPLE'!"&amp;"$C"&amp;$W41)='DATA SUMMARY'!$A$64)</f>
        <v>0</v>
      </c>
      <c r="BY41" s="193" t="b">
        <f ca="1">AND(LEFT(INDIRECT("'YOUR PEOPLE'!"&amp;"$B"&amp;$W41),2)="HU",OR(LEN(INDIRECT("'YOUR PEOPLE'!"&amp;"$B"&amp;$W41))=6,AND(LEN(INDIRECT("'YOUR PEOPLE'!"&amp;"$B"&amp;$W41))=7,MID(INDIRECT("'YOUR PEOPLE'!"&amp;"$B"&amp;$W41),4,1)=" ")),INDIRECT("'YOUR PEOPLE'!"&amp;"$C"&amp;$W41)='DATA SUMMARY'!$A$65)</f>
        <v>0</v>
      </c>
      <c r="BZ41" s="193" t="b">
        <f ca="1">AND(LEFT(INDIRECT("'YOUR PEOPLE'!"&amp;"$B"&amp;$W41),2)="HU",OR(LEN(INDIRECT("'YOUR PEOPLE'!"&amp;"$B"&amp;$W41))=6,AND(LEN(INDIRECT("'YOUR PEOPLE'!"&amp;"$B"&amp;$W41))=7,MID(INDIRECT("'YOUR PEOPLE'!"&amp;"$B"&amp;$W41),4,1)=" ")),INDIRECT("'YOUR PEOPLE'!"&amp;"$C"&amp;$W41)='DATA SUMMARY'!$A$66)</f>
        <v>0</v>
      </c>
      <c r="CA41" s="193" t="b">
        <f ca="1">AND(LEFT(INDIRECT("'YOUR PEOPLE'!"&amp;"$B"&amp;$W41),2)="HU",OR(LEN(INDIRECT("'YOUR PEOPLE'!"&amp;"$B"&amp;$W41))=6,AND(LEN(INDIRECT("'YOUR PEOPLE'!"&amp;"$B"&amp;$W41))=7,MID(INDIRECT("'YOUR PEOPLE'!"&amp;"$B"&amp;$W41),4,1)=" ")),INDIRECT("'YOUR PEOPLE'!"&amp;"$C"&amp;$W41)='DATA SUMMARY'!$A$67)</f>
        <v>0</v>
      </c>
      <c r="CB41" s="193" t="b">
        <f ca="1">AND(LEFT(INDIRECT("'YOUR PEOPLE'!"&amp;"$B"&amp;$W41),2)="HU",OR(LEN(INDIRECT("'YOUR PEOPLE'!"&amp;"$B"&amp;$W41))=6,AND(LEN(INDIRECT("'YOUR PEOPLE'!"&amp;"$B"&amp;$W41))=7,MID(INDIRECT("'YOUR PEOPLE'!"&amp;"$B"&amp;$W41),4,1)=" ")),INDIRECT("'YOUR PEOPLE'!"&amp;"$C"&amp;$W41)='DATA SUMMARY'!$A$68)</f>
        <v>0</v>
      </c>
      <c r="CC41" s="193" t="b">
        <f ca="1">AND(LEFT(INDIRECT("'YOUR PEOPLE'!"&amp;"$B"&amp;$W41),2)="HU",OR(LEN(INDIRECT("'YOUR PEOPLE'!"&amp;"$B"&amp;$W41))=6,AND(LEN(INDIRECT("'YOUR PEOPLE'!"&amp;"$B"&amp;$W41))=7,MID(INDIRECT("'YOUR PEOPLE'!"&amp;"$B"&amp;$W41),4,1)=" ")),INDIRECT("'YOUR PEOPLE'!"&amp;"$C"&amp;$W41)='DATA SUMMARY'!$A$69)</f>
        <v>0</v>
      </c>
      <c r="CD41" s="193" t="b">
        <f ca="1">AND(LEFT(INDIRECT("'YOUR PEOPLE'!"&amp;"$B"&amp;$W41),2)="HU",OR(LEN(INDIRECT("'YOUR PEOPLE'!"&amp;"$B"&amp;$W41))=6,AND(LEN(INDIRECT("'YOUR PEOPLE'!"&amp;"$B"&amp;$W41))=7,MID(INDIRECT("'YOUR PEOPLE'!"&amp;"$B"&amp;$W41),4,1)=" ")),INDIRECT("'YOUR PEOPLE'!"&amp;"$C"&amp;$W41)='DATA SUMMARY'!$A$70)</f>
        <v>0</v>
      </c>
      <c r="CE41" s="193" t="b">
        <f ca="1">AND(LEFT(INDIRECT("'YOUR PEOPLE'!"&amp;"$B"&amp;$W41),2)="HU",OR(LEN(INDIRECT("'YOUR PEOPLE'!"&amp;"$B"&amp;$W41))=6,AND(LEN(INDIRECT("'YOUR PEOPLE'!"&amp;"$B"&amp;$W41))=7,MID(INDIRECT("'YOUR PEOPLE'!"&amp;"$B"&amp;$W41),4,1)=" ")),INDIRECT("'YOUR PEOPLE'!"&amp;"$C"&amp;$W41)='DATA SUMMARY'!$A$71)</f>
        <v>0</v>
      </c>
      <c r="CF41" s="193" t="b">
        <f ca="1">AND(LEFT(INDIRECT("'YOUR PEOPLE'!"&amp;"$B"&amp;$W41),2)="HU",OR(LEN(INDIRECT("'YOUR PEOPLE'!"&amp;"$B"&amp;$W41))=6,AND(LEN(INDIRECT("'YOUR PEOPLE'!"&amp;"$B"&amp;$W41))=7,MID(INDIRECT("'YOUR PEOPLE'!"&amp;"$B"&amp;$W41),4,1)=" ")),INDIRECT("'YOUR PEOPLE'!"&amp;"$C"&amp;$W41)='DATA SUMMARY'!$A$72)</f>
        <v>0</v>
      </c>
      <c r="CG41" s="193" t="b">
        <f ca="1">AND(LEFT(INDIRECT("'YOUR PEOPLE'!"&amp;"$B"&amp;$W41),2)="HU",OR(LEN(INDIRECT("'YOUR PEOPLE'!"&amp;"$B"&amp;$W41))=6,AND(LEN(INDIRECT("'YOUR PEOPLE'!"&amp;"$B"&amp;$W41))=7,MID(INDIRECT("'YOUR PEOPLE'!"&amp;"$B"&amp;$W41),4,1)=" ")),INDIRECT("'YOUR PEOPLE'!"&amp;"$C"&amp;$W41)='DATA SUMMARY'!$A$73)</f>
        <v>0</v>
      </c>
      <c r="CH41" s="193" t="b">
        <f ca="1">AND(LEFT(INDIRECT("'YOUR PEOPLE'!"&amp;"$B"&amp;$W41),2)="HU",OR(LEN(INDIRECT("'YOUR PEOPLE'!"&amp;"$B"&amp;$W41))=6,AND(LEN(INDIRECT("'YOUR PEOPLE'!"&amp;"$B"&amp;$W41))=7,MID(INDIRECT("'YOUR PEOPLE'!"&amp;"$B"&amp;$W41),4,1)=" ")),INDIRECT("'YOUR PEOPLE'!"&amp;"$C"&amp;$W41)='DATA SUMMARY'!$A$74)</f>
        <v>0</v>
      </c>
      <c r="CI41" s="193" t="b">
        <f ca="1">AND(LEFT(INDIRECT("'YOUR PEOPLE'!"&amp;"$B"&amp;$W41),2)="HU",OR(LEN(INDIRECT("'YOUR PEOPLE'!"&amp;"$B"&amp;$W41))=6,AND(LEN(INDIRECT("'YOUR PEOPLE'!"&amp;"$B"&amp;$W41))=7,MID(INDIRECT("'YOUR PEOPLE'!"&amp;"$B"&amp;$W41),4,1)=" ")),INDIRECT("'YOUR PEOPLE'!"&amp;"$C"&amp;$W41)='DATA SUMMARY'!$A$75)</f>
        <v>0</v>
      </c>
      <c r="CJ41" s="193" t="b">
        <f ca="1">AND(LEFT(INDIRECT("'YOUR PEOPLE'!"&amp;"$B"&amp;$W41),2)="HU",OR(LEN(INDIRECT("'YOUR PEOPLE'!"&amp;"$B"&amp;$W41))=6,AND(LEN(INDIRECT("'YOUR PEOPLE'!"&amp;"$B"&amp;$W41))=7,MID(INDIRECT("'YOUR PEOPLE'!"&amp;"$B"&amp;$W41),4,1)=" ")),INDIRECT("'YOUR PEOPLE'!"&amp;"$C"&amp;$W41)='DATA SUMMARY'!$A$76)</f>
        <v>0</v>
      </c>
      <c r="CK41" s="193" t="b">
        <f ca="1">AND(LEFT(INDIRECT("'YOUR PEOPLE'!"&amp;"$B"&amp;$W41),2)="HU",OR(LEN(INDIRECT("'YOUR PEOPLE'!"&amp;"$B"&amp;$W41))=6,AND(LEN(INDIRECT("'YOUR PEOPLE'!"&amp;"$B"&amp;$W41))=7,MID(INDIRECT("'YOUR PEOPLE'!"&amp;"$B"&amp;$W41),4,1)=" ")),INDIRECT("'YOUR PEOPLE'!"&amp;"$C"&amp;$W41)='DATA SUMMARY'!$A$77)</f>
        <v>0</v>
      </c>
      <c r="CL41" s="193" t="b">
        <f ca="1">AND(LEFT(INDIRECT("'YOUR PEOPLE'!"&amp;"$B"&amp;$W41),2)="HU",OR(LEN(INDIRECT("'YOUR PEOPLE'!"&amp;"$B"&amp;$W41))=6,AND(LEN(INDIRECT("'YOUR PEOPLE'!"&amp;"$B"&amp;$W41))=7,MID(INDIRECT("'YOUR PEOPLE'!"&amp;"$B"&amp;$W41),4,1)=" ")),INDIRECT("'YOUR PEOPLE'!"&amp;"$C"&amp;$W41)='DATA SUMMARY'!$A$78)</f>
        <v>0</v>
      </c>
      <c r="CM41" s="193" t="b">
        <f ca="1">AND(LEFT(INDIRECT("'YOUR PEOPLE'!"&amp;"$B"&amp;$W41),2)="HU",OR(LEN(INDIRECT("'YOUR PEOPLE'!"&amp;"$B"&amp;$W41))=6,AND(LEN(INDIRECT("'YOUR PEOPLE'!"&amp;"$B"&amp;$W41))=7,MID(INDIRECT("'YOUR PEOPLE'!"&amp;"$B"&amp;$W41),4,1)=" ")),INDIRECT("'YOUR PEOPLE'!"&amp;"$C"&amp;$W41)='DATA SUMMARY'!$A$79)</f>
        <v>0</v>
      </c>
      <c r="CN41" s="193" t="b">
        <f ca="1">AND(LEFT(INDIRECT("'ADDITIONAL CAPACITY'!"&amp;"$B"&amp;$W41),2)="HU",OR(LEN(INDIRECT("'ADDITIONAL CAPACITY'!"&amp;"$B"&amp;$W41))=6,AND(LEN(INDIRECT("'ADDITIONAL CAPACITY'!"&amp;"$B"&amp;$W41))=7,MID(INDIRECT("'ADDITIONAL CAPACITY'!"&amp;"$B"&amp;$W41),4,1)=" ")),INDIRECT("'ADDITIONAL CAPACITY'!"&amp;"$C"&amp;$W41)='DATA SUMMARY'!$A$101)</f>
        <v>0</v>
      </c>
      <c r="CO41" s="193" t="b">
        <f ca="1">AND(LEFT(INDIRECT("'ADDITIONAL CAPACITY'!"&amp;"$B"&amp;$W41),2)="HU",OR(LEN(INDIRECT("'ADDITIONAL CAPACITY'!"&amp;"$B"&amp;$W41))=6,AND(LEN(INDIRECT("'ADDITIONAL CAPACITY'!"&amp;"$B"&amp;$W41))=7,MID(INDIRECT("'ADDITIONAL CAPACITY'!"&amp;"$B"&amp;$W41),4,1)=" ")),INDIRECT("'ADDITIONAL CAPACITY'!"&amp;"$C"&amp;$W41)='DATA SUMMARY'!$A$102)</f>
        <v>0</v>
      </c>
      <c r="CP41" s="193" t="b">
        <f ca="1">AND(LEFT(INDIRECT("'ADDITIONAL CAPACITY'!"&amp;"$B"&amp;$W41),2)="HU",OR(LEN(INDIRECT("'ADDITIONAL CAPACITY'!"&amp;"$B"&amp;$W41))=6,AND(LEN(INDIRECT("'ADDITIONAL CAPACITY'!"&amp;"$B"&amp;$W41))=7,MID(INDIRECT("'ADDITIONAL CAPACITY'!"&amp;"$B"&amp;$W41),4,1)=" ")),INDIRECT("'ADDITIONAL CAPACITY'!"&amp;"$C"&amp;$W41)='DATA SUMMARY'!$A$103)</f>
        <v>0</v>
      </c>
      <c r="CQ41" s="193" t="b">
        <f ca="1">AND(LEFT(INDIRECT("'ADDITIONAL CAPACITY'!"&amp;"$B"&amp;$W41),2)="HU",OR(LEN(INDIRECT("'ADDITIONAL CAPACITY'!"&amp;"$B"&amp;$W41))=6,AND(LEN(INDIRECT("'ADDITIONAL CAPACITY'!"&amp;"$B"&amp;$W41))=7,MID(INDIRECT("'ADDITIONAL CAPACITY'!"&amp;"$B"&amp;$W41),4,1)=" ")),INDIRECT("'ADDITIONAL CAPACITY'!"&amp;"$C"&amp;$W41)='DATA SUMMARY'!$A$104)</f>
        <v>0</v>
      </c>
      <c r="CR41" s="193" t="b">
        <f ca="1">AND(LEFT(INDIRECT("'ADDITIONAL CAPACITY'!"&amp;"$B"&amp;$W41),2)="HU",OR(LEN(INDIRECT("'ADDITIONAL CAPACITY'!"&amp;"$B"&amp;$W41))=6,AND(LEN(INDIRECT("'ADDITIONAL CAPACITY'!"&amp;"$B"&amp;$W41))=7,MID(INDIRECT("'ADDITIONAL CAPACITY'!"&amp;"$B"&amp;$W41),4,1)=" ")),INDIRECT("'ADDITIONAL CAPACITY'!"&amp;"$C"&amp;$W41)='DATA SUMMARY'!$A$105)</f>
        <v>0</v>
      </c>
      <c r="CS41" s="193" t="b">
        <f ca="1">AND(LEFT(INDIRECT("'ADDITIONAL CAPACITY'!"&amp;"$B"&amp;$W41),2)="HU",OR(LEN(INDIRECT("'ADDITIONAL CAPACITY'!"&amp;"$B"&amp;$W41))=6,AND(LEN(INDIRECT("'ADDITIONAL CAPACITY'!"&amp;"$B"&amp;$W41))=7,MID(INDIRECT("'ADDITIONAL CAPACITY'!"&amp;"$B"&amp;$W41),4,1)=" ")),INDIRECT("'ADDITIONAL CAPACITY'!"&amp;"$C"&amp;$W41)='DATA SUMMARY'!$A$106)</f>
        <v>0</v>
      </c>
      <c r="CT41" s="193" t="b">
        <f ca="1">AND(LEFT(INDIRECT("'ADDITIONAL CAPACITY'!"&amp;"$B"&amp;$W41),2)="HU",OR(LEN(INDIRECT("'ADDITIONAL CAPACITY'!"&amp;"$B"&amp;$W41))=6,AND(LEN(INDIRECT("'ADDITIONAL CAPACITY'!"&amp;"$B"&amp;$W41))=7,MID(INDIRECT("'ADDITIONAL CAPACITY'!"&amp;"$B"&amp;$W41),4,1)=" ")),INDIRECT("'ADDITIONAL CAPACITY'!"&amp;"$C"&amp;$W41)='DATA SUMMARY'!$A$107)</f>
        <v>0</v>
      </c>
      <c r="CU41" s="193" t="b">
        <f ca="1">AND(LEFT(INDIRECT("'ADDITIONAL CAPACITY'!"&amp;"$B"&amp;$W41),2)="HU",OR(LEN(INDIRECT("'ADDITIONAL CAPACITY'!"&amp;"$B"&amp;$W41))=6,AND(LEN(INDIRECT("'ADDITIONAL CAPACITY'!"&amp;"$B"&amp;$W41))=7,MID(INDIRECT("'ADDITIONAL CAPACITY'!"&amp;"$B"&amp;$W41),4,1)=" ")),INDIRECT("'ADDITIONAL CAPACITY'!"&amp;"$C"&amp;$W41)='DATA SUMMARY'!$A$108)</f>
        <v>0</v>
      </c>
    </row>
    <row r="42" spans="11:99" x14ac:dyDescent="0.3">
      <c r="K42" s="2" t="s">
        <v>201</v>
      </c>
      <c r="O42" s="2" t="s">
        <v>288</v>
      </c>
      <c r="Q42" s="2" t="s">
        <v>288</v>
      </c>
      <c r="V42" s="2">
        <v>44</v>
      </c>
      <c r="W42" s="2">
        <v>45</v>
      </c>
      <c r="X42" s="2">
        <v>47</v>
      </c>
      <c r="Y42" s="2">
        <v>58</v>
      </c>
      <c r="Z42" s="193" t="b">
        <f t="shared" ca="1" si="0"/>
        <v>0</v>
      </c>
      <c r="AA42" s="193" t="b">
        <f t="shared" ca="1" si="1"/>
        <v>0</v>
      </c>
      <c r="AB42" s="193" t="b">
        <f t="shared" ca="1" si="2"/>
        <v>0</v>
      </c>
      <c r="AC42" s="193" t="b">
        <f t="shared" ca="1" si="3"/>
        <v>0</v>
      </c>
      <c r="AD42" s="193" t="b">
        <f t="shared" ca="1" si="4"/>
        <v>0</v>
      </c>
      <c r="AE42" s="193" t="b">
        <f t="shared" ca="1" si="5"/>
        <v>0</v>
      </c>
      <c r="AF42" s="193" t="b">
        <f t="shared" ca="1" si="6"/>
        <v>0</v>
      </c>
      <c r="AG42" s="193" t="b">
        <f t="shared" ca="1" si="7"/>
        <v>0</v>
      </c>
      <c r="AH42" s="193" t="b">
        <f t="shared" ca="1" si="8"/>
        <v>0</v>
      </c>
      <c r="AI42" s="193" t="b">
        <f t="shared" ca="1" si="9"/>
        <v>0</v>
      </c>
      <c r="AJ42" s="193" t="b">
        <f t="shared" ca="1" si="10"/>
        <v>0</v>
      </c>
      <c r="AK42" s="193" t="b">
        <f t="shared" ca="1" si="11"/>
        <v>0</v>
      </c>
      <c r="AL42" s="193" t="b">
        <f t="shared" ca="1" si="12"/>
        <v>0</v>
      </c>
      <c r="AM42" s="193" t="b">
        <f t="shared" ca="1" si="13"/>
        <v>0</v>
      </c>
      <c r="AN42" s="193" t="b">
        <f t="shared" ca="1" si="14"/>
        <v>0</v>
      </c>
      <c r="AO42" s="193" t="b">
        <f t="shared" ca="1" si="15"/>
        <v>0</v>
      </c>
      <c r="AP42" s="193" t="b">
        <f t="shared" ca="1" si="16"/>
        <v>0</v>
      </c>
      <c r="AQ42" s="193" t="b">
        <f t="shared" ca="1" si="17"/>
        <v>0</v>
      </c>
      <c r="AR42" s="193" t="b">
        <f t="shared" ca="1" si="18"/>
        <v>0</v>
      </c>
      <c r="AS42" s="193" t="b">
        <f t="shared" ca="1" si="19"/>
        <v>0</v>
      </c>
      <c r="AT42" s="193" t="b">
        <f t="shared" ca="1" si="20"/>
        <v>0</v>
      </c>
      <c r="AU42" s="193" t="b">
        <f t="shared" ca="1" si="21"/>
        <v>0</v>
      </c>
      <c r="AV42" s="193" t="b">
        <f t="shared" ca="1" si="22"/>
        <v>0</v>
      </c>
      <c r="AW42" s="193" t="b">
        <f t="shared" ca="1" si="23"/>
        <v>0</v>
      </c>
      <c r="AX42" s="193" t="b">
        <f t="shared" ca="1" si="24"/>
        <v>0</v>
      </c>
      <c r="AY42" s="193" t="b">
        <f t="shared" ca="1" si="25"/>
        <v>0</v>
      </c>
      <c r="AZ42" s="193" t="b">
        <f t="shared" ca="1" si="26"/>
        <v>0</v>
      </c>
      <c r="BA42" s="193" t="b">
        <f t="shared" ca="1" si="27"/>
        <v>0</v>
      </c>
      <c r="BB42" s="193" t="b">
        <f t="shared" ca="1" si="28"/>
        <v>0</v>
      </c>
      <c r="BC42" s="193" t="b">
        <f t="shared" ca="1" si="29"/>
        <v>0</v>
      </c>
      <c r="BD42" s="193" t="b">
        <f t="shared" ca="1" si="30"/>
        <v>0</v>
      </c>
      <c r="BE42" s="193" t="b">
        <f t="shared" ca="1" si="31"/>
        <v>0</v>
      </c>
      <c r="BF42" s="193" t="b">
        <f t="shared" ca="1" si="32"/>
        <v>0</v>
      </c>
      <c r="BG42" s="193" t="b">
        <f t="shared" ca="1" si="33"/>
        <v>0</v>
      </c>
      <c r="BH42" s="193" t="b">
        <f t="shared" ca="1" si="34"/>
        <v>0</v>
      </c>
      <c r="BI42" s="193" t="b">
        <f t="shared" ca="1" si="35"/>
        <v>0</v>
      </c>
      <c r="BJ42" s="193" t="b">
        <f t="shared" ca="1" si="36"/>
        <v>0</v>
      </c>
      <c r="BK42" s="193" t="b">
        <f t="shared" ca="1" si="37"/>
        <v>0</v>
      </c>
      <c r="BL42" s="193" t="b">
        <f t="shared" ca="1" si="38"/>
        <v>0</v>
      </c>
      <c r="BM42" s="193" t="b">
        <f t="shared" ca="1" si="39"/>
        <v>0</v>
      </c>
      <c r="BN42" s="193" t="b">
        <f t="shared" ca="1" si="40"/>
        <v>0</v>
      </c>
      <c r="BO42" s="193" t="b">
        <f t="shared" ca="1" si="41"/>
        <v>0</v>
      </c>
      <c r="BP42" s="193" t="b">
        <f t="shared" ca="1" si="42"/>
        <v>0</v>
      </c>
      <c r="BQ42" s="193" t="b">
        <f t="shared" ca="1" si="43"/>
        <v>0</v>
      </c>
      <c r="BR42" s="193" t="b">
        <f t="shared" ca="1" si="44"/>
        <v>0</v>
      </c>
      <c r="BS42" s="193" t="b">
        <f t="shared" ca="1" si="45"/>
        <v>0</v>
      </c>
      <c r="BT42" s="193" t="b">
        <f t="shared" ca="1" si="46"/>
        <v>0</v>
      </c>
      <c r="BU42" s="193" t="b">
        <f t="shared" ca="1" si="47"/>
        <v>0</v>
      </c>
      <c r="BV42" s="193" t="b">
        <f t="shared" ca="1" si="48"/>
        <v>0</v>
      </c>
      <c r="BW42" s="193" t="b">
        <f ca="1">AND(LEFT(INDIRECT("'YOUR PEOPLE'!"&amp;"$B"&amp;$W42),2)="HU",OR(LEN(INDIRECT("'YOUR PEOPLE'!"&amp;"$B"&amp;$W42))=6,AND(LEN(INDIRECT("'YOUR PEOPLE'!"&amp;"$B"&amp;$W42))=7,MID(INDIRECT("'YOUR PEOPLE'!"&amp;"$B"&amp;$W42),4,1)=" ")),INDIRECT("'YOUR PEOPLE'!"&amp;"$C"&amp;$W42)='DATA SUMMARY'!$A$63)</f>
        <v>0</v>
      </c>
      <c r="BX42" s="193" t="b">
        <f ca="1">AND(LEFT(INDIRECT("'YOUR PEOPLE'!"&amp;"$B"&amp;$W42),2)="HU",OR(LEN(INDIRECT("'YOUR PEOPLE'!"&amp;"$B"&amp;$W42))=6,AND(LEN(INDIRECT("'YOUR PEOPLE'!"&amp;"$B"&amp;$W42))=7,MID(INDIRECT("'YOUR PEOPLE'!"&amp;"$B"&amp;$W42),4,1)=" ")),INDIRECT("'YOUR PEOPLE'!"&amp;"$C"&amp;$W42)='DATA SUMMARY'!$A$64)</f>
        <v>0</v>
      </c>
      <c r="BY42" s="193" t="b">
        <f ca="1">AND(LEFT(INDIRECT("'YOUR PEOPLE'!"&amp;"$B"&amp;$W42),2)="HU",OR(LEN(INDIRECT("'YOUR PEOPLE'!"&amp;"$B"&amp;$W42))=6,AND(LEN(INDIRECT("'YOUR PEOPLE'!"&amp;"$B"&amp;$W42))=7,MID(INDIRECT("'YOUR PEOPLE'!"&amp;"$B"&amp;$W42),4,1)=" ")),INDIRECT("'YOUR PEOPLE'!"&amp;"$C"&amp;$W42)='DATA SUMMARY'!$A$65)</f>
        <v>0</v>
      </c>
      <c r="BZ42" s="193" t="b">
        <f ca="1">AND(LEFT(INDIRECT("'YOUR PEOPLE'!"&amp;"$B"&amp;$W42),2)="HU",OR(LEN(INDIRECT("'YOUR PEOPLE'!"&amp;"$B"&amp;$W42))=6,AND(LEN(INDIRECT("'YOUR PEOPLE'!"&amp;"$B"&amp;$W42))=7,MID(INDIRECT("'YOUR PEOPLE'!"&amp;"$B"&amp;$W42),4,1)=" ")),INDIRECT("'YOUR PEOPLE'!"&amp;"$C"&amp;$W42)='DATA SUMMARY'!$A$66)</f>
        <v>0</v>
      </c>
      <c r="CA42" s="193" t="b">
        <f ca="1">AND(LEFT(INDIRECT("'YOUR PEOPLE'!"&amp;"$B"&amp;$W42),2)="HU",OR(LEN(INDIRECT("'YOUR PEOPLE'!"&amp;"$B"&amp;$W42))=6,AND(LEN(INDIRECT("'YOUR PEOPLE'!"&amp;"$B"&amp;$W42))=7,MID(INDIRECT("'YOUR PEOPLE'!"&amp;"$B"&amp;$W42),4,1)=" ")),INDIRECT("'YOUR PEOPLE'!"&amp;"$C"&amp;$W42)='DATA SUMMARY'!$A$67)</f>
        <v>0</v>
      </c>
      <c r="CB42" s="193" t="b">
        <f ca="1">AND(LEFT(INDIRECT("'YOUR PEOPLE'!"&amp;"$B"&amp;$W42),2)="HU",OR(LEN(INDIRECT("'YOUR PEOPLE'!"&amp;"$B"&amp;$W42))=6,AND(LEN(INDIRECT("'YOUR PEOPLE'!"&amp;"$B"&amp;$W42))=7,MID(INDIRECT("'YOUR PEOPLE'!"&amp;"$B"&amp;$W42),4,1)=" ")),INDIRECT("'YOUR PEOPLE'!"&amp;"$C"&amp;$W42)='DATA SUMMARY'!$A$68)</f>
        <v>0</v>
      </c>
      <c r="CC42" s="193" t="b">
        <f ca="1">AND(LEFT(INDIRECT("'YOUR PEOPLE'!"&amp;"$B"&amp;$W42),2)="HU",OR(LEN(INDIRECT("'YOUR PEOPLE'!"&amp;"$B"&amp;$W42))=6,AND(LEN(INDIRECT("'YOUR PEOPLE'!"&amp;"$B"&amp;$W42))=7,MID(INDIRECT("'YOUR PEOPLE'!"&amp;"$B"&amp;$W42),4,1)=" ")),INDIRECT("'YOUR PEOPLE'!"&amp;"$C"&amp;$W42)='DATA SUMMARY'!$A$69)</f>
        <v>0</v>
      </c>
      <c r="CD42" s="193" t="b">
        <f ca="1">AND(LEFT(INDIRECT("'YOUR PEOPLE'!"&amp;"$B"&amp;$W42),2)="HU",OR(LEN(INDIRECT("'YOUR PEOPLE'!"&amp;"$B"&amp;$W42))=6,AND(LEN(INDIRECT("'YOUR PEOPLE'!"&amp;"$B"&amp;$W42))=7,MID(INDIRECT("'YOUR PEOPLE'!"&amp;"$B"&amp;$W42),4,1)=" ")),INDIRECT("'YOUR PEOPLE'!"&amp;"$C"&amp;$W42)='DATA SUMMARY'!$A$70)</f>
        <v>0</v>
      </c>
      <c r="CE42" s="193" t="b">
        <f ca="1">AND(LEFT(INDIRECT("'YOUR PEOPLE'!"&amp;"$B"&amp;$W42),2)="HU",OR(LEN(INDIRECT("'YOUR PEOPLE'!"&amp;"$B"&amp;$W42))=6,AND(LEN(INDIRECT("'YOUR PEOPLE'!"&amp;"$B"&amp;$W42))=7,MID(INDIRECT("'YOUR PEOPLE'!"&amp;"$B"&amp;$W42),4,1)=" ")),INDIRECT("'YOUR PEOPLE'!"&amp;"$C"&amp;$W42)='DATA SUMMARY'!$A$71)</f>
        <v>0</v>
      </c>
      <c r="CF42" s="193" t="b">
        <f ca="1">AND(LEFT(INDIRECT("'YOUR PEOPLE'!"&amp;"$B"&amp;$W42),2)="HU",OR(LEN(INDIRECT("'YOUR PEOPLE'!"&amp;"$B"&amp;$W42))=6,AND(LEN(INDIRECT("'YOUR PEOPLE'!"&amp;"$B"&amp;$W42))=7,MID(INDIRECT("'YOUR PEOPLE'!"&amp;"$B"&amp;$W42),4,1)=" ")),INDIRECT("'YOUR PEOPLE'!"&amp;"$C"&amp;$W42)='DATA SUMMARY'!$A$72)</f>
        <v>0</v>
      </c>
      <c r="CG42" s="193" t="b">
        <f ca="1">AND(LEFT(INDIRECT("'YOUR PEOPLE'!"&amp;"$B"&amp;$W42),2)="HU",OR(LEN(INDIRECT("'YOUR PEOPLE'!"&amp;"$B"&amp;$W42))=6,AND(LEN(INDIRECT("'YOUR PEOPLE'!"&amp;"$B"&amp;$W42))=7,MID(INDIRECT("'YOUR PEOPLE'!"&amp;"$B"&amp;$W42),4,1)=" ")),INDIRECT("'YOUR PEOPLE'!"&amp;"$C"&amp;$W42)='DATA SUMMARY'!$A$73)</f>
        <v>0</v>
      </c>
      <c r="CH42" s="193" t="b">
        <f ca="1">AND(LEFT(INDIRECT("'YOUR PEOPLE'!"&amp;"$B"&amp;$W42),2)="HU",OR(LEN(INDIRECT("'YOUR PEOPLE'!"&amp;"$B"&amp;$W42))=6,AND(LEN(INDIRECT("'YOUR PEOPLE'!"&amp;"$B"&amp;$W42))=7,MID(INDIRECT("'YOUR PEOPLE'!"&amp;"$B"&amp;$W42),4,1)=" ")),INDIRECT("'YOUR PEOPLE'!"&amp;"$C"&amp;$W42)='DATA SUMMARY'!$A$74)</f>
        <v>0</v>
      </c>
      <c r="CI42" s="193" t="b">
        <f ca="1">AND(LEFT(INDIRECT("'YOUR PEOPLE'!"&amp;"$B"&amp;$W42),2)="HU",OR(LEN(INDIRECT("'YOUR PEOPLE'!"&amp;"$B"&amp;$W42))=6,AND(LEN(INDIRECT("'YOUR PEOPLE'!"&amp;"$B"&amp;$W42))=7,MID(INDIRECT("'YOUR PEOPLE'!"&amp;"$B"&amp;$W42),4,1)=" ")),INDIRECT("'YOUR PEOPLE'!"&amp;"$C"&amp;$W42)='DATA SUMMARY'!$A$75)</f>
        <v>0</v>
      </c>
      <c r="CJ42" s="193" t="b">
        <f ca="1">AND(LEFT(INDIRECT("'YOUR PEOPLE'!"&amp;"$B"&amp;$W42),2)="HU",OR(LEN(INDIRECT("'YOUR PEOPLE'!"&amp;"$B"&amp;$W42))=6,AND(LEN(INDIRECT("'YOUR PEOPLE'!"&amp;"$B"&amp;$W42))=7,MID(INDIRECT("'YOUR PEOPLE'!"&amp;"$B"&amp;$W42),4,1)=" ")),INDIRECT("'YOUR PEOPLE'!"&amp;"$C"&amp;$W42)='DATA SUMMARY'!$A$76)</f>
        <v>0</v>
      </c>
      <c r="CK42" s="193" t="b">
        <f ca="1">AND(LEFT(INDIRECT("'YOUR PEOPLE'!"&amp;"$B"&amp;$W42),2)="HU",OR(LEN(INDIRECT("'YOUR PEOPLE'!"&amp;"$B"&amp;$W42))=6,AND(LEN(INDIRECT("'YOUR PEOPLE'!"&amp;"$B"&amp;$W42))=7,MID(INDIRECT("'YOUR PEOPLE'!"&amp;"$B"&amp;$W42),4,1)=" ")),INDIRECT("'YOUR PEOPLE'!"&amp;"$C"&amp;$W42)='DATA SUMMARY'!$A$77)</f>
        <v>0</v>
      </c>
      <c r="CL42" s="193" t="b">
        <f ca="1">AND(LEFT(INDIRECT("'YOUR PEOPLE'!"&amp;"$B"&amp;$W42),2)="HU",OR(LEN(INDIRECT("'YOUR PEOPLE'!"&amp;"$B"&amp;$W42))=6,AND(LEN(INDIRECT("'YOUR PEOPLE'!"&amp;"$B"&amp;$W42))=7,MID(INDIRECT("'YOUR PEOPLE'!"&amp;"$B"&amp;$W42),4,1)=" ")),INDIRECT("'YOUR PEOPLE'!"&amp;"$C"&amp;$W42)='DATA SUMMARY'!$A$78)</f>
        <v>0</v>
      </c>
      <c r="CM42" s="193" t="b">
        <f ca="1">AND(LEFT(INDIRECT("'YOUR PEOPLE'!"&amp;"$B"&amp;$W42),2)="HU",OR(LEN(INDIRECT("'YOUR PEOPLE'!"&amp;"$B"&amp;$W42))=6,AND(LEN(INDIRECT("'YOUR PEOPLE'!"&amp;"$B"&amp;$W42))=7,MID(INDIRECT("'YOUR PEOPLE'!"&amp;"$B"&amp;$W42),4,1)=" ")),INDIRECT("'YOUR PEOPLE'!"&amp;"$C"&amp;$W42)='DATA SUMMARY'!$A$79)</f>
        <v>0</v>
      </c>
      <c r="CN42" s="193" t="b">
        <f ca="1">AND(LEFT(INDIRECT("'ADDITIONAL CAPACITY'!"&amp;"$B"&amp;$W42),2)="HU",OR(LEN(INDIRECT("'ADDITIONAL CAPACITY'!"&amp;"$B"&amp;$W42))=6,AND(LEN(INDIRECT("'ADDITIONAL CAPACITY'!"&amp;"$B"&amp;$W42))=7,MID(INDIRECT("'ADDITIONAL CAPACITY'!"&amp;"$B"&amp;$W42),4,1)=" ")),INDIRECT("'ADDITIONAL CAPACITY'!"&amp;"$C"&amp;$W42)='DATA SUMMARY'!$A$101)</f>
        <v>0</v>
      </c>
      <c r="CO42" s="193" t="b">
        <f ca="1">AND(LEFT(INDIRECT("'ADDITIONAL CAPACITY'!"&amp;"$B"&amp;$W42),2)="HU",OR(LEN(INDIRECT("'ADDITIONAL CAPACITY'!"&amp;"$B"&amp;$W42))=6,AND(LEN(INDIRECT("'ADDITIONAL CAPACITY'!"&amp;"$B"&amp;$W42))=7,MID(INDIRECT("'ADDITIONAL CAPACITY'!"&amp;"$B"&amp;$W42),4,1)=" ")),INDIRECT("'ADDITIONAL CAPACITY'!"&amp;"$C"&amp;$W42)='DATA SUMMARY'!$A$102)</f>
        <v>0</v>
      </c>
      <c r="CP42" s="193" t="b">
        <f ca="1">AND(LEFT(INDIRECT("'ADDITIONAL CAPACITY'!"&amp;"$B"&amp;$W42),2)="HU",OR(LEN(INDIRECT("'ADDITIONAL CAPACITY'!"&amp;"$B"&amp;$W42))=6,AND(LEN(INDIRECT("'ADDITIONAL CAPACITY'!"&amp;"$B"&amp;$W42))=7,MID(INDIRECT("'ADDITIONAL CAPACITY'!"&amp;"$B"&amp;$W42),4,1)=" ")),INDIRECT("'ADDITIONAL CAPACITY'!"&amp;"$C"&amp;$W42)='DATA SUMMARY'!$A$103)</f>
        <v>0</v>
      </c>
      <c r="CQ42" s="193" t="b">
        <f ca="1">AND(LEFT(INDIRECT("'ADDITIONAL CAPACITY'!"&amp;"$B"&amp;$W42),2)="HU",OR(LEN(INDIRECT("'ADDITIONAL CAPACITY'!"&amp;"$B"&amp;$W42))=6,AND(LEN(INDIRECT("'ADDITIONAL CAPACITY'!"&amp;"$B"&amp;$W42))=7,MID(INDIRECT("'ADDITIONAL CAPACITY'!"&amp;"$B"&amp;$W42),4,1)=" ")),INDIRECT("'ADDITIONAL CAPACITY'!"&amp;"$C"&amp;$W42)='DATA SUMMARY'!$A$104)</f>
        <v>0</v>
      </c>
      <c r="CR42" s="193" t="b">
        <f ca="1">AND(LEFT(INDIRECT("'ADDITIONAL CAPACITY'!"&amp;"$B"&amp;$W42),2)="HU",OR(LEN(INDIRECT("'ADDITIONAL CAPACITY'!"&amp;"$B"&amp;$W42))=6,AND(LEN(INDIRECT("'ADDITIONAL CAPACITY'!"&amp;"$B"&amp;$W42))=7,MID(INDIRECT("'ADDITIONAL CAPACITY'!"&amp;"$B"&amp;$W42),4,1)=" ")),INDIRECT("'ADDITIONAL CAPACITY'!"&amp;"$C"&amp;$W42)='DATA SUMMARY'!$A$105)</f>
        <v>0</v>
      </c>
      <c r="CS42" s="193" t="b">
        <f ca="1">AND(LEFT(INDIRECT("'ADDITIONAL CAPACITY'!"&amp;"$B"&amp;$W42),2)="HU",OR(LEN(INDIRECT("'ADDITIONAL CAPACITY'!"&amp;"$B"&amp;$W42))=6,AND(LEN(INDIRECT("'ADDITIONAL CAPACITY'!"&amp;"$B"&amp;$W42))=7,MID(INDIRECT("'ADDITIONAL CAPACITY'!"&amp;"$B"&amp;$W42),4,1)=" ")),INDIRECT("'ADDITIONAL CAPACITY'!"&amp;"$C"&amp;$W42)='DATA SUMMARY'!$A$106)</f>
        <v>0</v>
      </c>
      <c r="CT42" s="193" t="b">
        <f ca="1">AND(LEFT(INDIRECT("'ADDITIONAL CAPACITY'!"&amp;"$B"&amp;$W42),2)="HU",OR(LEN(INDIRECT("'ADDITIONAL CAPACITY'!"&amp;"$B"&amp;$W42))=6,AND(LEN(INDIRECT("'ADDITIONAL CAPACITY'!"&amp;"$B"&amp;$W42))=7,MID(INDIRECT("'ADDITIONAL CAPACITY'!"&amp;"$B"&amp;$W42),4,1)=" ")),INDIRECT("'ADDITIONAL CAPACITY'!"&amp;"$C"&amp;$W42)='DATA SUMMARY'!$A$107)</f>
        <v>0</v>
      </c>
      <c r="CU42" s="193" t="b">
        <f ca="1">AND(LEFT(INDIRECT("'ADDITIONAL CAPACITY'!"&amp;"$B"&amp;$W42),2)="HU",OR(LEN(INDIRECT("'ADDITIONAL CAPACITY'!"&amp;"$B"&amp;$W42))=6,AND(LEN(INDIRECT("'ADDITIONAL CAPACITY'!"&amp;"$B"&amp;$W42))=7,MID(INDIRECT("'ADDITIONAL CAPACITY'!"&amp;"$B"&amp;$W42),4,1)=" ")),INDIRECT("'ADDITIONAL CAPACITY'!"&amp;"$C"&amp;$W42)='DATA SUMMARY'!$A$108)</f>
        <v>0</v>
      </c>
    </row>
    <row r="43" spans="11:99" x14ac:dyDescent="0.3">
      <c r="K43" s="2" t="s">
        <v>203</v>
      </c>
      <c r="M43" s="13" t="s">
        <v>460</v>
      </c>
      <c r="O43" s="2" t="s">
        <v>207</v>
      </c>
      <c r="Q43" s="2" t="s">
        <v>207</v>
      </c>
      <c r="V43" s="2">
        <v>45</v>
      </c>
      <c r="W43" s="2">
        <v>46</v>
      </c>
      <c r="X43" s="2">
        <v>48</v>
      </c>
      <c r="Y43" s="2">
        <v>59</v>
      </c>
      <c r="Z43" s="193" t="b">
        <f t="shared" ca="1" si="0"/>
        <v>0</v>
      </c>
      <c r="AA43" s="193" t="b">
        <f t="shared" ca="1" si="1"/>
        <v>0</v>
      </c>
      <c r="AB43" s="193" t="b">
        <f t="shared" ca="1" si="2"/>
        <v>0</v>
      </c>
      <c r="AC43" s="193" t="b">
        <f t="shared" ca="1" si="3"/>
        <v>0</v>
      </c>
      <c r="AD43" s="193" t="b">
        <f t="shared" ca="1" si="4"/>
        <v>0</v>
      </c>
      <c r="AE43" s="193" t="b">
        <f t="shared" ca="1" si="5"/>
        <v>0</v>
      </c>
      <c r="AF43" s="193" t="b">
        <f t="shared" ca="1" si="6"/>
        <v>0</v>
      </c>
      <c r="AG43" s="193" t="b">
        <f t="shared" ca="1" si="7"/>
        <v>0</v>
      </c>
      <c r="AH43" s="193" t="b">
        <f t="shared" ca="1" si="8"/>
        <v>0</v>
      </c>
      <c r="AI43" s="193" t="b">
        <f t="shared" ca="1" si="9"/>
        <v>0</v>
      </c>
      <c r="AJ43" s="193" t="b">
        <f t="shared" ca="1" si="10"/>
        <v>0</v>
      </c>
      <c r="AK43" s="193" t="b">
        <f t="shared" ca="1" si="11"/>
        <v>0</v>
      </c>
      <c r="AL43" s="193" t="b">
        <f t="shared" ca="1" si="12"/>
        <v>0</v>
      </c>
      <c r="AM43" s="193" t="b">
        <f t="shared" ca="1" si="13"/>
        <v>0</v>
      </c>
      <c r="AN43" s="193" t="b">
        <f t="shared" ca="1" si="14"/>
        <v>0</v>
      </c>
      <c r="AO43" s="193" t="b">
        <f t="shared" ca="1" si="15"/>
        <v>0</v>
      </c>
      <c r="AP43" s="193" t="b">
        <f t="shared" ca="1" si="16"/>
        <v>0</v>
      </c>
      <c r="AQ43" s="193" t="b">
        <f t="shared" ca="1" si="17"/>
        <v>0</v>
      </c>
      <c r="AR43" s="193" t="b">
        <f t="shared" ca="1" si="18"/>
        <v>0</v>
      </c>
      <c r="AS43" s="193" t="b">
        <f t="shared" ca="1" si="19"/>
        <v>0</v>
      </c>
      <c r="AT43" s="193" t="b">
        <f t="shared" ca="1" si="20"/>
        <v>0</v>
      </c>
      <c r="AU43" s="193" t="b">
        <f t="shared" ca="1" si="21"/>
        <v>0</v>
      </c>
      <c r="AV43" s="193" t="b">
        <f t="shared" ca="1" si="22"/>
        <v>0</v>
      </c>
      <c r="AW43" s="193" t="b">
        <f t="shared" ca="1" si="23"/>
        <v>0</v>
      </c>
      <c r="AX43" s="193" t="b">
        <f t="shared" ca="1" si="24"/>
        <v>0</v>
      </c>
      <c r="AY43" s="193" t="b">
        <f t="shared" ca="1" si="25"/>
        <v>0</v>
      </c>
      <c r="AZ43" s="193" t="b">
        <f t="shared" ca="1" si="26"/>
        <v>0</v>
      </c>
      <c r="BA43" s="193" t="b">
        <f t="shared" ca="1" si="27"/>
        <v>0</v>
      </c>
      <c r="BB43" s="193" t="b">
        <f t="shared" ca="1" si="28"/>
        <v>0</v>
      </c>
      <c r="BC43" s="193" t="b">
        <f t="shared" ca="1" si="29"/>
        <v>0</v>
      </c>
      <c r="BD43" s="193" t="b">
        <f t="shared" ca="1" si="30"/>
        <v>0</v>
      </c>
      <c r="BE43" s="193" t="b">
        <f t="shared" ca="1" si="31"/>
        <v>0</v>
      </c>
      <c r="BF43" s="193" t="b">
        <f t="shared" ca="1" si="32"/>
        <v>0</v>
      </c>
      <c r="BG43" s="193" t="b">
        <f t="shared" ca="1" si="33"/>
        <v>0</v>
      </c>
      <c r="BH43" s="193" t="b">
        <f t="shared" ca="1" si="34"/>
        <v>0</v>
      </c>
      <c r="BI43" s="193" t="b">
        <f t="shared" ca="1" si="35"/>
        <v>0</v>
      </c>
      <c r="BJ43" s="193" t="b">
        <f t="shared" ca="1" si="36"/>
        <v>0</v>
      </c>
      <c r="BK43" s="193" t="b">
        <f t="shared" ca="1" si="37"/>
        <v>0</v>
      </c>
      <c r="BL43" s="193" t="b">
        <f t="shared" ca="1" si="38"/>
        <v>0</v>
      </c>
      <c r="BM43" s="193" t="b">
        <f t="shared" ca="1" si="39"/>
        <v>0</v>
      </c>
      <c r="BN43" s="193" t="b">
        <f t="shared" ca="1" si="40"/>
        <v>0</v>
      </c>
      <c r="BO43" s="193" t="b">
        <f t="shared" ca="1" si="41"/>
        <v>0</v>
      </c>
      <c r="BP43" s="193" t="b">
        <f t="shared" ca="1" si="42"/>
        <v>0</v>
      </c>
      <c r="BQ43" s="193" t="b">
        <f t="shared" ca="1" si="43"/>
        <v>0</v>
      </c>
      <c r="BR43" s="193" t="b">
        <f t="shared" ca="1" si="44"/>
        <v>0</v>
      </c>
      <c r="BS43" s="193" t="b">
        <f t="shared" ca="1" si="45"/>
        <v>0</v>
      </c>
      <c r="BT43" s="193" t="b">
        <f t="shared" ca="1" si="46"/>
        <v>0</v>
      </c>
      <c r="BU43" s="193" t="b">
        <f t="shared" ca="1" si="47"/>
        <v>0</v>
      </c>
      <c r="BV43" s="193" t="b">
        <f t="shared" ca="1" si="48"/>
        <v>0</v>
      </c>
      <c r="BW43" s="193" t="b">
        <f ca="1">AND(LEFT(INDIRECT("'YOUR PEOPLE'!"&amp;"$B"&amp;$W43),2)="HU",OR(LEN(INDIRECT("'YOUR PEOPLE'!"&amp;"$B"&amp;$W43))=6,AND(LEN(INDIRECT("'YOUR PEOPLE'!"&amp;"$B"&amp;$W43))=7,MID(INDIRECT("'YOUR PEOPLE'!"&amp;"$B"&amp;$W43),4,1)=" ")),INDIRECT("'YOUR PEOPLE'!"&amp;"$C"&amp;$W43)='DATA SUMMARY'!$A$63)</f>
        <v>0</v>
      </c>
      <c r="BX43" s="193" t="b">
        <f ca="1">AND(LEFT(INDIRECT("'YOUR PEOPLE'!"&amp;"$B"&amp;$W43),2)="HU",OR(LEN(INDIRECT("'YOUR PEOPLE'!"&amp;"$B"&amp;$W43))=6,AND(LEN(INDIRECT("'YOUR PEOPLE'!"&amp;"$B"&amp;$W43))=7,MID(INDIRECT("'YOUR PEOPLE'!"&amp;"$B"&amp;$W43),4,1)=" ")),INDIRECT("'YOUR PEOPLE'!"&amp;"$C"&amp;$W43)='DATA SUMMARY'!$A$64)</f>
        <v>0</v>
      </c>
      <c r="BY43" s="193" t="b">
        <f ca="1">AND(LEFT(INDIRECT("'YOUR PEOPLE'!"&amp;"$B"&amp;$W43),2)="HU",OR(LEN(INDIRECT("'YOUR PEOPLE'!"&amp;"$B"&amp;$W43))=6,AND(LEN(INDIRECT("'YOUR PEOPLE'!"&amp;"$B"&amp;$W43))=7,MID(INDIRECT("'YOUR PEOPLE'!"&amp;"$B"&amp;$W43),4,1)=" ")),INDIRECT("'YOUR PEOPLE'!"&amp;"$C"&amp;$W43)='DATA SUMMARY'!$A$65)</f>
        <v>0</v>
      </c>
      <c r="BZ43" s="193" t="b">
        <f ca="1">AND(LEFT(INDIRECT("'YOUR PEOPLE'!"&amp;"$B"&amp;$W43),2)="HU",OR(LEN(INDIRECT("'YOUR PEOPLE'!"&amp;"$B"&amp;$W43))=6,AND(LEN(INDIRECT("'YOUR PEOPLE'!"&amp;"$B"&amp;$W43))=7,MID(INDIRECT("'YOUR PEOPLE'!"&amp;"$B"&amp;$W43),4,1)=" ")),INDIRECT("'YOUR PEOPLE'!"&amp;"$C"&amp;$W43)='DATA SUMMARY'!$A$66)</f>
        <v>0</v>
      </c>
      <c r="CA43" s="193" t="b">
        <f ca="1">AND(LEFT(INDIRECT("'YOUR PEOPLE'!"&amp;"$B"&amp;$W43),2)="HU",OR(LEN(INDIRECT("'YOUR PEOPLE'!"&amp;"$B"&amp;$W43))=6,AND(LEN(INDIRECT("'YOUR PEOPLE'!"&amp;"$B"&amp;$W43))=7,MID(INDIRECT("'YOUR PEOPLE'!"&amp;"$B"&amp;$W43),4,1)=" ")),INDIRECT("'YOUR PEOPLE'!"&amp;"$C"&amp;$W43)='DATA SUMMARY'!$A$67)</f>
        <v>0</v>
      </c>
      <c r="CB43" s="193" t="b">
        <f ca="1">AND(LEFT(INDIRECT("'YOUR PEOPLE'!"&amp;"$B"&amp;$W43),2)="HU",OR(LEN(INDIRECT("'YOUR PEOPLE'!"&amp;"$B"&amp;$W43))=6,AND(LEN(INDIRECT("'YOUR PEOPLE'!"&amp;"$B"&amp;$W43))=7,MID(INDIRECT("'YOUR PEOPLE'!"&amp;"$B"&amp;$W43),4,1)=" ")),INDIRECT("'YOUR PEOPLE'!"&amp;"$C"&amp;$W43)='DATA SUMMARY'!$A$68)</f>
        <v>0</v>
      </c>
      <c r="CC43" s="193" t="b">
        <f ca="1">AND(LEFT(INDIRECT("'YOUR PEOPLE'!"&amp;"$B"&amp;$W43),2)="HU",OR(LEN(INDIRECT("'YOUR PEOPLE'!"&amp;"$B"&amp;$W43))=6,AND(LEN(INDIRECT("'YOUR PEOPLE'!"&amp;"$B"&amp;$W43))=7,MID(INDIRECT("'YOUR PEOPLE'!"&amp;"$B"&amp;$W43),4,1)=" ")),INDIRECT("'YOUR PEOPLE'!"&amp;"$C"&amp;$W43)='DATA SUMMARY'!$A$69)</f>
        <v>0</v>
      </c>
      <c r="CD43" s="193" t="b">
        <f ca="1">AND(LEFT(INDIRECT("'YOUR PEOPLE'!"&amp;"$B"&amp;$W43),2)="HU",OR(LEN(INDIRECT("'YOUR PEOPLE'!"&amp;"$B"&amp;$W43))=6,AND(LEN(INDIRECT("'YOUR PEOPLE'!"&amp;"$B"&amp;$W43))=7,MID(INDIRECT("'YOUR PEOPLE'!"&amp;"$B"&amp;$W43),4,1)=" ")),INDIRECT("'YOUR PEOPLE'!"&amp;"$C"&amp;$W43)='DATA SUMMARY'!$A$70)</f>
        <v>0</v>
      </c>
      <c r="CE43" s="193" t="b">
        <f ca="1">AND(LEFT(INDIRECT("'YOUR PEOPLE'!"&amp;"$B"&amp;$W43),2)="HU",OR(LEN(INDIRECT("'YOUR PEOPLE'!"&amp;"$B"&amp;$W43))=6,AND(LEN(INDIRECT("'YOUR PEOPLE'!"&amp;"$B"&amp;$W43))=7,MID(INDIRECT("'YOUR PEOPLE'!"&amp;"$B"&amp;$W43),4,1)=" ")),INDIRECT("'YOUR PEOPLE'!"&amp;"$C"&amp;$W43)='DATA SUMMARY'!$A$71)</f>
        <v>0</v>
      </c>
      <c r="CF43" s="193" t="b">
        <f ca="1">AND(LEFT(INDIRECT("'YOUR PEOPLE'!"&amp;"$B"&amp;$W43),2)="HU",OR(LEN(INDIRECT("'YOUR PEOPLE'!"&amp;"$B"&amp;$W43))=6,AND(LEN(INDIRECT("'YOUR PEOPLE'!"&amp;"$B"&amp;$W43))=7,MID(INDIRECT("'YOUR PEOPLE'!"&amp;"$B"&amp;$W43),4,1)=" ")),INDIRECT("'YOUR PEOPLE'!"&amp;"$C"&amp;$W43)='DATA SUMMARY'!$A$72)</f>
        <v>0</v>
      </c>
      <c r="CG43" s="193" t="b">
        <f ca="1">AND(LEFT(INDIRECT("'YOUR PEOPLE'!"&amp;"$B"&amp;$W43),2)="HU",OR(LEN(INDIRECT("'YOUR PEOPLE'!"&amp;"$B"&amp;$W43))=6,AND(LEN(INDIRECT("'YOUR PEOPLE'!"&amp;"$B"&amp;$W43))=7,MID(INDIRECT("'YOUR PEOPLE'!"&amp;"$B"&amp;$W43),4,1)=" ")),INDIRECT("'YOUR PEOPLE'!"&amp;"$C"&amp;$W43)='DATA SUMMARY'!$A$73)</f>
        <v>0</v>
      </c>
      <c r="CH43" s="193" t="b">
        <f ca="1">AND(LEFT(INDIRECT("'YOUR PEOPLE'!"&amp;"$B"&amp;$W43),2)="HU",OR(LEN(INDIRECT("'YOUR PEOPLE'!"&amp;"$B"&amp;$W43))=6,AND(LEN(INDIRECT("'YOUR PEOPLE'!"&amp;"$B"&amp;$W43))=7,MID(INDIRECT("'YOUR PEOPLE'!"&amp;"$B"&amp;$W43),4,1)=" ")),INDIRECT("'YOUR PEOPLE'!"&amp;"$C"&amp;$W43)='DATA SUMMARY'!$A$74)</f>
        <v>0</v>
      </c>
      <c r="CI43" s="193" t="b">
        <f ca="1">AND(LEFT(INDIRECT("'YOUR PEOPLE'!"&amp;"$B"&amp;$W43),2)="HU",OR(LEN(INDIRECT("'YOUR PEOPLE'!"&amp;"$B"&amp;$W43))=6,AND(LEN(INDIRECT("'YOUR PEOPLE'!"&amp;"$B"&amp;$W43))=7,MID(INDIRECT("'YOUR PEOPLE'!"&amp;"$B"&amp;$W43),4,1)=" ")),INDIRECT("'YOUR PEOPLE'!"&amp;"$C"&amp;$W43)='DATA SUMMARY'!$A$75)</f>
        <v>0</v>
      </c>
      <c r="CJ43" s="193" t="b">
        <f ca="1">AND(LEFT(INDIRECT("'YOUR PEOPLE'!"&amp;"$B"&amp;$W43),2)="HU",OR(LEN(INDIRECT("'YOUR PEOPLE'!"&amp;"$B"&amp;$W43))=6,AND(LEN(INDIRECT("'YOUR PEOPLE'!"&amp;"$B"&amp;$W43))=7,MID(INDIRECT("'YOUR PEOPLE'!"&amp;"$B"&amp;$W43),4,1)=" ")),INDIRECT("'YOUR PEOPLE'!"&amp;"$C"&amp;$W43)='DATA SUMMARY'!$A$76)</f>
        <v>0</v>
      </c>
      <c r="CK43" s="193" t="b">
        <f ca="1">AND(LEFT(INDIRECT("'YOUR PEOPLE'!"&amp;"$B"&amp;$W43),2)="HU",OR(LEN(INDIRECT("'YOUR PEOPLE'!"&amp;"$B"&amp;$W43))=6,AND(LEN(INDIRECT("'YOUR PEOPLE'!"&amp;"$B"&amp;$W43))=7,MID(INDIRECT("'YOUR PEOPLE'!"&amp;"$B"&amp;$W43),4,1)=" ")),INDIRECT("'YOUR PEOPLE'!"&amp;"$C"&amp;$W43)='DATA SUMMARY'!$A$77)</f>
        <v>0</v>
      </c>
      <c r="CL43" s="193" t="b">
        <f ca="1">AND(LEFT(INDIRECT("'YOUR PEOPLE'!"&amp;"$B"&amp;$W43),2)="HU",OR(LEN(INDIRECT("'YOUR PEOPLE'!"&amp;"$B"&amp;$W43))=6,AND(LEN(INDIRECT("'YOUR PEOPLE'!"&amp;"$B"&amp;$W43))=7,MID(INDIRECT("'YOUR PEOPLE'!"&amp;"$B"&amp;$W43),4,1)=" ")),INDIRECT("'YOUR PEOPLE'!"&amp;"$C"&amp;$W43)='DATA SUMMARY'!$A$78)</f>
        <v>0</v>
      </c>
      <c r="CM43" s="193" t="b">
        <f ca="1">AND(LEFT(INDIRECT("'YOUR PEOPLE'!"&amp;"$B"&amp;$W43),2)="HU",OR(LEN(INDIRECT("'YOUR PEOPLE'!"&amp;"$B"&amp;$W43))=6,AND(LEN(INDIRECT("'YOUR PEOPLE'!"&amp;"$B"&amp;$W43))=7,MID(INDIRECT("'YOUR PEOPLE'!"&amp;"$B"&amp;$W43),4,1)=" ")),INDIRECT("'YOUR PEOPLE'!"&amp;"$C"&amp;$W43)='DATA SUMMARY'!$A$79)</f>
        <v>0</v>
      </c>
      <c r="CN43" s="193" t="b">
        <f ca="1">AND(LEFT(INDIRECT("'ADDITIONAL CAPACITY'!"&amp;"$B"&amp;$W43),2)="HU",OR(LEN(INDIRECT("'ADDITIONAL CAPACITY'!"&amp;"$B"&amp;$W43))=6,AND(LEN(INDIRECT("'ADDITIONAL CAPACITY'!"&amp;"$B"&amp;$W43))=7,MID(INDIRECT("'ADDITIONAL CAPACITY'!"&amp;"$B"&amp;$W43),4,1)=" ")),INDIRECT("'ADDITIONAL CAPACITY'!"&amp;"$C"&amp;$W43)='DATA SUMMARY'!$A$101)</f>
        <v>0</v>
      </c>
      <c r="CO43" s="193" t="b">
        <f ca="1">AND(LEFT(INDIRECT("'ADDITIONAL CAPACITY'!"&amp;"$B"&amp;$W43),2)="HU",OR(LEN(INDIRECT("'ADDITIONAL CAPACITY'!"&amp;"$B"&amp;$W43))=6,AND(LEN(INDIRECT("'ADDITIONAL CAPACITY'!"&amp;"$B"&amp;$W43))=7,MID(INDIRECT("'ADDITIONAL CAPACITY'!"&amp;"$B"&amp;$W43),4,1)=" ")),INDIRECT("'ADDITIONAL CAPACITY'!"&amp;"$C"&amp;$W43)='DATA SUMMARY'!$A$102)</f>
        <v>0</v>
      </c>
      <c r="CP43" s="193" t="b">
        <f ca="1">AND(LEFT(INDIRECT("'ADDITIONAL CAPACITY'!"&amp;"$B"&amp;$W43),2)="HU",OR(LEN(INDIRECT("'ADDITIONAL CAPACITY'!"&amp;"$B"&amp;$W43))=6,AND(LEN(INDIRECT("'ADDITIONAL CAPACITY'!"&amp;"$B"&amp;$W43))=7,MID(INDIRECT("'ADDITIONAL CAPACITY'!"&amp;"$B"&amp;$W43),4,1)=" ")),INDIRECT("'ADDITIONAL CAPACITY'!"&amp;"$C"&amp;$W43)='DATA SUMMARY'!$A$103)</f>
        <v>0</v>
      </c>
      <c r="CQ43" s="193" t="b">
        <f ca="1">AND(LEFT(INDIRECT("'ADDITIONAL CAPACITY'!"&amp;"$B"&amp;$W43),2)="HU",OR(LEN(INDIRECT("'ADDITIONAL CAPACITY'!"&amp;"$B"&amp;$W43))=6,AND(LEN(INDIRECT("'ADDITIONAL CAPACITY'!"&amp;"$B"&amp;$W43))=7,MID(INDIRECT("'ADDITIONAL CAPACITY'!"&amp;"$B"&amp;$W43),4,1)=" ")),INDIRECT("'ADDITIONAL CAPACITY'!"&amp;"$C"&amp;$W43)='DATA SUMMARY'!$A$104)</f>
        <v>0</v>
      </c>
      <c r="CR43" s="193" t="b">
        <f ca="1">AND(LEFT(INDIRECT("'ADDITIONAL CAPACITY'!"&amp;"$B"&amp;$W43),2)="HU",OR(LEN(INDIRECT("'ADDITIONAL CAPACITY'!"&amp;"$B"&amp;$W43))=6,AND(LEN(INDIRECT("'ADDITIONAL CAPACITY'!"&amp;"$B"&amp;$W43))=7,MID(INDIRECT("'ADDITIONAL CAPACITY'!"&amp;"$B"&amp;$W43),4,1)=" ")),INDIRECT("'ADDITIONAL CAPACITY'!"&amp;"$C"&amp;$W43)='DATA SUMMARY'!$A$105)</f>
        <v>0</v>
      </c>
      <c r="CS43" s="193" t="b">
        <f ca="1">AND(LEFT(INDIRECT("'ADDITIONAL CAPACITY'!"&amp;"$B"&amp;$W43),2)="HU",OR(LEN(INDIRECT("'ADDITIONAL CAPACITY'!"&amp;"$B"&amp;$W43))=6,AND(LEN(INDIRECT("'ADDITIONAL CAPACITY'!"&amp;"$B"&amp;$W43))=7,MID(INDIRECT("'ADDITIONAL CAPACITY'!"&amp;"$B"&amp;$W43),4,1)=" ")),INDIRECT("'ADDITIONAL CAPACITY'!"&amp;"$C"&amp;$W43)='DATA SUMMARY'!$A$106)</f>
        <v>0</v>
      </c>
      <c r="CT43" s="193" t="b">
        <f ca="1">AND(LEFT(INDIRECT("'ADDITIONAL CAPACITY'!"&amp;"$B"&amp;$W43),2)="HU",OR(LEN(INDIRECT("'ADDITIONAL CAPACITY'!"&amp;"$B"&amp;$W43))=6,AND(LEN(INDIRECT("'ADDITIONAL CAPACITY'!"&amp;"$B"&amp;$W43))=7,MID(INDIRECT("'ADDITIONAL CAPACITY'!"&amp;"$B"&amp;$W43),4,1)=" ")),INDIRECT("'ADDITIONAL CAPACITY'!"&amp;"$C"&amp;$W43)='DATA SUMMARY'!$A$107)</f>
        <v>0</v>
      </c>
      <c r="CU43" s="193" t="b">
        <f ca="1">AND(LEFT(INDIRECT("'ADDITIONAL CAPACITY'!"&amp;"$B"&amp;$W43),2)="HU",OR(LEN(INDIRECT("'ADDITIONAL CAPACITY'!"&amp;"$B"&amp;$W43))=6,AND(LEN(INDIRECT("'ADDITIONAL CAPACITY'!"&amp;"$B"&amp;$W43))=7,MID(INDIRECT("'ADDITIONAL CAPACITY'!"&amp;"$B"&amp;$W43),4,1)=" ")),INDIRECT("'ADDITIONAL CAPACITY'!"&amp;"$C"&amp;$W43)='DATA SUMMARY'!$A$108)</f>
        <v>0</v>
      </c>
    </row>
    <row r="44" spans="11:99" x14ac:dyDescent="0.3">
      <c r="K44" s="2" t="s">
        <v>191</v>
      </c>
      <c r="M44" s="2" t="s">
        <v>288</v>
      </c>
      <c r="V44" s="2">
        <v>46</v>
      </c>
      <c r="W44" s="2">
        <v>47</v>
      </c>
      <c r="X44" s="2">
        <v>49</v>
      </c>
      <c r="Y44" s="2">
        <v>60</v>
      </c>
      <c r="Z44" s="193" t="b">
        <f t="shared" ca="1" si="0"/>
        <v>0</v>
      </c>
      <c r="AA44" s="193" t="b">
        <f t="shared" ca="1" si="1"/>
        <v>0</v>
      </c>
      <c r="AB44" s="193" t="b">
        <f t="shared" ca="1" si="2"/>
        <v>0</v>
      </c>
      <c r="AC44" s="193" t="b">
        <f t="shared" ca="1" si="3"/>
        <v>0</v>
      </c>
      <c r="AD44" s="193" t="b">
        <f t="shared" ca="1" si="4"/>
        <v>0</v>
      </c>
      <c r="AE44" s="193" t="b">
        <f t="shared" ca="1" si="5"/>
        <v>0</v>
      </c>
      <c r="AF44" s="193" t="b">
        <f t="shared" ca="1" si="6"/>
        <v>0</v>
      </c>
      <c r="AG44" s="193" t="b">
        <f t="shared" ca="1" si="7"/>
        <v>0</v>
      </c>
      <c r="AH44" s="193" t="b">
        <f t="shared" ca="1" si="8"/>
        <v>0</v>
      </c>
      <c r="AI44" s="193" t="b">
        <f t="shared" ca="1" si="9"/>
        <v>0</v>
      </c>
      <c r="AJ44" s="193" t="b">
        <f t="shared" ca="1" si="10"/>
        <v>0</v>
      </c>
      <c r="AK44" s="193" t="b">
        <f t="shared" ca="1" si="11"/>
        <v>0</v>
      </c>
      <c r="AL44" s="193" t="b">
        <f t="shared" ca="1" si="12"/>
        <v>0</v>
      </c>
      <c r="AM44" s="193" t="b">
        <f t="shared" ca="1" si="13"/>
        <v>0</v>
      </c>
      <c r="AN44" s="193" t="b">
        <f t="shared" ca="1" si="14"/>
        <v>0</v>
      </c>
      <c r="AO44" s="193" t="b">
        <f t="shared" ca="1" si="15"/>
        <v>0</v>
      </c>
      <c r="AP44" s="193" t="b">
        <f t="shared" ca="1" si="16"/>
        <v>0</v>
      </c>
      <c r="AQ44" s="193" t="b">
        <f t="shared" ca="1" si="17"/>
        <v>0</v>
      </c>
      <c r="AR44" s="193" t="b">
        <f t="shared" ca="1" si="18"/>
        <v>0</v>
      </c>
      <c r="AS44" s="193" t="b">
        <f t="shared" ca="1" si="19"/>
        <v>0</v>
      </c>
      <c r="AT44" s="193" t="b">
        <f t="shared" ca="1" si="20"/>
        <v>0</v>
      </c>
      <c r="AU44" s="193" t="b">
        <f t="shared" ca="1" si="21"/>
        <v>0</v>
      </c>
      <c r="AV44" s="193" t="b">
        <f t="shared" ca="1" si="22"/>
        <v>0</v>
      </c>
      <c r="AW44" s="193" t="b">
        <f t="shared" ca="1" si="23"/>
        <v>0</v>
      </c>
      <c r="AX44" s="193" t="b">
        <f t="shared" ca="1" si="24"/>
        <v>0</v>
      </c>
      <c r="AY44" s="193" t="b">
        <f t="shared" ca="1" si="25"/>
        <v>0</v>
      </c>
      <c r="AZ44" s="193" t="b">
        <f t="shared" ca="1" si="26"/>
        <v>0</v>
      </c>
      <c r="BA44" s="193" t="b">
        <f t="shared" ca="1" si="27"/>
        <v>0</v>
      </c>
      <c r="BB44" s="193" t="b">
        <f t="shared" ca="1" si="28"/>
        <v>0</v>
      </c>
      <c r="BC44" s="193" t="b">
        <f t="shared" ca="1" si="29"/>
        <v>0</v>
      </c>
      <c r="BD44" s="193" t="b">
        <f t="shared" ca="1" si="30"/>
        <v>0</v>
      </c>
      <c r="BE44" s="193" t="b">
        <f t="shared" ca="1" si="31"/>
        <v>0</v>
      </c>
      <c r="BF44" s="193" t="b">
        <f t="shared" ca="1" si="32"/>
        <v>0</v>
      </c>
      <c r="BG44" s="193" t="b">
        <f t="shared" ca="1" si="33"/>
        <v>0</v>
      </c>
      <c r="BH44" s="193" t="b">
        <f t="shared" ca="1" si="34"/>
        <v>0</v>
      </c>
      <c r="BI44" s="193" t="b">
        <f t="shared" ca="1" si="35"/>
        <v>0</v>
      </c>
      <c r="BJ44" s="193" t="b">
        <f t="shared" ca="1" si="36"/>
        <v>0</v>
      </c>
      <c r="BK44" s="193" t="b">
        <f t="shared" ca="1" si="37"/>
        <v>0</v>
      </c>
      <c r="BL44" s="193" t="b">
        <f t="shared" ca="1" si="38"/>
        <v>0</v>
      </c>
      <c r="BM44" s="193" t="b">
        <f t="shared" ca="1" si="39"/>
        <v>0</v>
      </c>
      <c r="BN44" s="193" t="b">
        <f t="shared" ca="1" si="40"/>
        <v>0</v>
      </c>
      <c r="BO44" s="193" t="b">
        <f t="shared" ca="1" si="41"/>
        <v>0</v>
      </c>
      <c r="BP44" s="193" t="b">
        <f t="shared" ca="1" si="42"/>
        <v>0</v>
      </c>
      <c r="BQ44" s="193" t="b">
        <f t="shared" ca="1" si="43"/>
        <v>0</v>
      </c>
      <c r="BR44" s="193" t="b">
        <f t="shared" ca="1" si="44"/>
        <v>0</v>
      </c>
      <c r="BS44" s="193" t="b">
        <f t="shared" ca="1" si="45"/>
        <v>0</v>
      </c>
      <c r="BT44" s="193" t="b">
        <f t="shared" ca="1" si="46"/>
        <v>0</v>
      </c>
      <c r="BU44" s="193" t="b">
        <f t="shared" ca="1" si="47"/>
        <v>0</v>
      </c>
      <c r="BV44" s="193" t="b">
        <f t="shared" ca="1" si="48"/>
        <v>0</v>
      </c>
      <c r="BW44" s="193" t="b">
        <f ca="1">AND(LEFT(INDIRECT("'YOUR PEOPLE'!"&amp;"$B"&amp;$W44),2)="HU",OR(LEN(INDIRECT("'YOUR PEOPLE'!"&amp;"$B"&amp;$W44))=6,AND(LEN(INDIRECT("'YOUR PEOPLE'!"&amp;"$B"&amp;$W44))=7,MID(INDIRECT("'YOUR PEOPLE'!"&amp;"$B"&amp;$W44),4,1)=" ")),INDIRECT("'YOUR PEOPLE'!"&amp;"$C"&amp;$W44)='DATA SUMMARY'!$A$63)</f>
        <v>0</v>
      </c>
      <c r="BX44" s="193" t="b">
        <f ca="1">AND(LEFT(INDIRECT("'YOUR PEOPLE'!"&amp;"$B"&amp;$W44),2)="HU",OR(LEN(INDIRECT("'YOUR PEOPLE'!"&amp;"$B"&amp;$W44))=6,AND(LEN(INDIRECT("'YOUR PEOPLE'!"&amp;"$B"&amp;$W44))=7,MID(INDIRECT("'YOUR PEOPLE'!"&amp;"$B"&amp;$W44),4,1)=" ")),INDIRECT("'YOUR PEOPLE'!"&amp;"$C"&amp;$W44)='DATA SUMMARY'!$A$64)</f>
        <v>0</v>
      </c>
      <c r="BY44" s="193" t="b">
        <f ca="1">AND(LEFT(INDIRECT("'YOUR PEOPLE'!"&amp;"$B"&amp;$W44),2)="HU",OR(LEN(INDIRECT("'YOUR PEOPLE'!"&amp;"$B"&amp;$W44))=6,AND(LEN(INDIRECT("'YOUR PEOPLE'!"&amp;"$B"&amp;$W44))=7,MID(INDIRECT("'YOUR PEOPLE'!"&amp;"$B"&amp;$W44),4,1)=" ")),INDIRECT("'YOUR PEOPLE'!"&amp;"$C"&amp;$W44)='DATA SUMMARY'!$A$65)</f>
        <v>0</v>
      </c>
      <c r="BZ44" s="193" t="b">
        <f ca="1">AND(LEFT(INDIRECT("'YOUR PEOPLE'!"&amp;"$B"&amp;$W44),2)="HU",OR(LEN(INDIRECT("'YOUR PEOPLE'!"&amp;"$B"&amp;$W44))=6,AND(LEN(INDIRECT("'YOUR PEOPLE'!"&amp;"$B"&amp;$W44))=7,MID(INDIRECT("'YOUR PEOPLE'!"&amp;"$B"&amp;$W44),4,1)=" ")),INDIRECT("'YOUR PEOPLE'!"&amp;"$C"&amp;$W44)='DATA SUMMARY'!$A$66)</f>
        <v>0</v>
      </c>
      <c r="CA44" s="193" t="b">
        <f ca="1">AND(LEFT(INDIRECT("'YOUR PEOPLE'!"&amp;"$B"&amp;$W44),2)="HU",OR(LEN(INDIRECT("'YOUR PEOPLE'!"&amp;"$B"&amp;$W44))=6,AND(LEN(INDIRECT("'YOUR PEOPLE'!"&amp;"$B"&amp;$W44))=7,MID(INDIRECT("'YOUR PEOPLE'!"&amp;"$B"&amp;$W44),4,1)=" ")),INDIRECT("'YOUR PEOPLE'!"&amp;"$C"&amp;$W44)='DATA SUMMARY'!$A$67)</f>
        <v>0</v>
      </c>
      <c r="CB44" s="193" t="b">
        <f ca="1">AND(LEFT(INDIRECT("'YOUR PEOPLE'!"&amp;"$B"&amp;$W44),2)="HU",OR(LEN(INDIRECT("'YOUR PEOPLE'!"&amp;"$B"&amp;$W44))=6,AND(LEN(INDIRECT("'YOUR PEOPLE'!"&amp;"$B"&amp;$W44))=7,MID(INDIRECT("'YOUR PEOPLE'!"&amp;"$B"&amp;$W44),4,1)=" ")),INDIRECT("'YOUR PEOPLE'!"&amp;"$C"&amp;$W44)='DATA SUMMARY'!$A$68)</f>
        <v>0</v>
      </c>
      <c r="CC44" s="193" t="b">
        <f ca="1">AND(LEFT(INDIRECT("'YOUR PEOPLE'!"&amp;"$B"&amp;$W44),2)="HU",OR(LEN(INDIRECT("'YOUR PEOPLE'!"&amp;"$B"&amp;$W44))=6,AND(LEN(INDIRECT("'YOUR PEOPLE'!"&amp;"$B"&amp;$W44))=7,MID(INDIRECT("'YOUR PEOPLE'!"&amp;"$B"&amp;$W44),4,1)=" ")),INDIRECT("'YOUR PEOPLE'!"&amp;"$C"&amp;$W44)='DATA SUMMARY'!$A$69)</f>
        <v>0</v>
      </c>
      <c r="CD44" s="193" t="b">
        <f ca="1">AND(LEFT(INDIRECT("'YOUR PEOPLE'!"&amp;"$B"&amp;$W44),2)="HU",OR(LEN(INDIRECT("'YOUR PEOPLE'!"&amp;"$B"&amp;$W44))=6,AND(LEN(INDIRECT("'YOUR PEOPLE'!"&amp;"$B"&amp;$W44))=7,MID(INDIRECT("'YOUR PEOPLE'!"&amp;"$B"&amp;$W44),4,1)=" ")),INDIRECT("'YOUR PEOPLE'!"&amp;"$C"&amp;$W44)='DATA SUMMARY'!$A$70)</f>
        <v>0</v>
      </c>
      <c r="CE44" s="193" t="b">
        <f ca="1">AND(LEFT(INDIRECT("'YOUR PEOPLE'!"&amp;"$B"&amp;$W44),2)="HU",OR(LEN(INDIRECT("'YOUR PEOPLE'!"&amp;"$B"&amp;$W44))=6,AND(LEN(INDIRECT("'YOUR PEOPLE'!"&amp;"$B"&amp;$W44))=7,MID(INDIRECT("'YOUR PEOPLE'!"&amp;"$B"&amp;$W44),4,1)=" ")),INDIRECT("'YOUR PEOPLE'!"&amp;"$C"&amp;$W44)='DATA SUMMARY'!$A$71)</f>
        <v>0</v>
      </c>
      <c r="CF44" s="193" t="b">
        <f ca="1">AND(LEFT(INDIRECT("'YOUR PEOPLE'!"&amp;"$B"&amp;$W44),2)="HU",OR(LEN(INDIRECT("'YOUR PEOPLE'!"&amp;"$B"&amp;$W44))=6,AND(LEN(INDIRECT("'YOUR PEOPLE'!"&amp;"$B"&amp;$W44))=7,MID(INDIRECT("'YOUR PEOPLE'!"&amp;"$B"&amp;$W44),4,1)=" ")),INDIRECT("'YOUR PEOPLE'!"&amp;"$C"&amp;$W44)='DATA SUMMARY'!$A$72)</f>
        <v>0</v>
      </c>
      <c r="CG44" s="193" t="b">
        <f ca="1">AND(LEFT(INDIRECT("'YOUR PEOPLE'!"&amp;"$B"&amp;$W44),2)="HU",OR(LEN(INDIRECT("'YOUR PEOPLE'!"&amp;"$B"&amp;$W44))=6,AND(LEN(INDIRECT("'YOUR PEOPLE'!"&amp;"$B"&amp;$W44))=7,MID(INDIRECT("'YOUR PEOPLE'!"&amp;"$B"&amp;$W44),4,1)=" ")),INDIRECT("'YOUR PEOPLE'!"&amp;"$C"&amp;$W44)='DATA SUMMARY'!$A$73)</f>
        <v>0</v>
      </c>
      <c r="CH44" s="193" t="b">
        <f ca="1">AND(LEFT(INDIRECT("'YOUR PEOPLE'!"&amp;"$B"&amp;$W44),2)="HU",OR(LEN(INDIRECT("'YOUR PEOPLE'!"&amp;"$B"&amp;$W44))=6,AND(LEN(INDIRECT("'YOUR PEOPLE'!"&amp;"$B"&amp;$W44))=7,MID(INDIRECT("'YOUR PEOPLE'!"&amp;"$B"&amp;$W44),4,1)=" ")),INDIRECT("'YOUR PEOPLE'!"&amp;"$C"&amp;$W44)='DATA SUMMARY'!$A$74)</f>
        <v>0</v>
      </c>
      <c r="CI44" s="193" t="b">
        <f ca="1">AND(LEFT(INDIRECT("'YOUR PEOPLE'!"&amp;"$B"&amp;$W44),2)="HU",OR(LEN(INDIRECT("'YOUR PEOPLE'!"&amp;"$B"&amp;$W44))=6,AND(LEN(INDIRECT("'YOUR PEOPLE'!"&amp;"$B"&amp;$W44))=7,MID(INDIRECT("'YOUR PEOPLE'!"&amp;"$B"&amp;$W44),4,1)=" ")),INDIRECT("'YOUR PEOPLE'!"&amp;"$C"&amp;$W44)='DATA SUMMARY'!$A$75)</f>
        <v>0</v>
      </c>
      <c r="CJ44" s="193" t="b">
        <f ca="1">AND(LEFT(INDIRECT("'YOUR PEOPLE'!"&amp;"$B"&amp;$W44),2)="HU",OR(LEN(INDIRECT("'YOUR PEOPLE'!"&amp;"$B"&amp;$W44))=6,AND(LEN(INDIRECT("'YOUR PEOPLE'!"&amp;"$B"&amp;$W44))=7,MID(INDIRECT("'YOUR PEOPLE'!"&amp;"$B"&amp;$W44),4,1)=" ")),INDIRECT("'YOUR PEOPLE'!"&amp;"$C"&amp;$W44)='DATA SUMMARY'!$A$76)</f>
        <v>0</v>
      </c>
      <c r="CK44" s="193" t="b">
        <f ca="1">AND(LEFT(INDIRECT("'YOUR PEOPLE'!"&amp;"$B"&amp;$W44),2)="HU",OR(LEN(INDIRECT("'YOUR PEOPLE'!"&amp;"$B"&amp;$W44))=6,AND(LEN(INDIRECT("'YOUR PEOPLE'!"&amp;"$B"&amp;$W44))=7,MID(INDIRECT("'YOUR PEOPLE'!"&amp;"$B"&amp;$W44),4,1)=" ")),INDIRECT("'YOUR PEOPLE'!"&amp;"$C"&amp;$W44)='DATA SUMMARY'!$A$77)</f>
        <v>0</v>
      </c>
      <c r="CL44" s="193" t="b">
        <f ca="1">AND(LEFT(INDIRECT("'YOUR PEOPLE'!"&amp;"$B"&amp;$W44),2)="HU",OR(LEN(INDIRECT("'YOUR PEOPLE'!"&amp;"$B"&amp;$W44))=6,AND(LEN(INDIRECT("'YOUR PEOPLE'!"&amp;"$B"&amp;$W44))=7,MID(INDIRECT("'YOUR PEOPLE'!"&amp;"$B"&amp;$W44),4,1)=" ")),INDIRECT("'YOUR PEOPLE'!"&amp;"$C"&amp;$W44)='DATA SUMMARY'!$A$78)</f>
        <v>0</v>
      </c>
      <c r="CM44" s="193" t="b">
        <f ca="1">AND(LEFT(INDIRECT("'YOUR PEOPLE'!"&amp;"$B"&amp;$W44),2)="HU",OR(LEN(INDIRECT("'YOUR PEOPLE'!"&amp;"$B"&amp;$W44))=6,AND(LEN(INDIRECT("'YOUR PEOPLE'!"&amp;"$B"&amp;$W44))=7,MID(INDIRECT("'YOUR PEOPLE'!"&amp;"$B"&amp;$W44),4,1)=" ")),INDIRECT("'YOUR PEOPLE'!"&amp;"$C"&amp;$W44)='DATA SUMMARY'!$A$79)</f>
        <v>0</v>
      </c>
      <c r="CN44" s="193" t="b">
        <f ca="1">AND(LEFT(INDIRECT("'ADDITIONAL CAPACITY'!"&amp;"$B"&amp;$W44),2)="HU",OR(LEN(INDIRECT("'ADDITIONAL CAPACITY'!"&amp;"$B"&amp;$W44))=6,AND(LEN(INDIRECT("'ADDITIONAL CAPACITY'!"&amp;"$B"&amp;$W44))=7,MID(INDIRECT("'ADDITIONAL CAPACITY'!"&amp;"$B"&amp;$W44),4,1)=" ")),INDIRECT("'ADDITIONAL CAPACITY'!"&amp;"$C"&amp;$W44)='DATA SUMMARY'!$A$101)</f>
        <v>0</v>
      </c>
      <c r="CO44" s="193" t="b">
        <f ca="1">AND(LEFT(INDIRECT("'ADDITIONAL CAPACITY'!"&amp;"$B"&amp;$W44),2)="HU",OR(LEN(INDIRECT("'ADDITIONAL CAPACITY'!"&amp;"$B"&amp;$W44))=6,AND(LEN(INDIRECT("'ADDITIONAL CAPACITY'!"&amp;"$B"&amp;$W44))=7,MID(INDIRECT("'ADDITIONAL CAPACITY'!"&amp;"$B"&amp;$W44),4,1)=" ")),INDIRECT("'ADDITIONAL CAPACITY'!"&amp;"$C"&amp;$W44)='DATA SUMMARY'!$A$102)</f>
        <v>0</v>
      </c>
      <c r="CP44" s="193" t="b">
        <f ca="1">AND(LEFT(INDIRECT("'ADDITIONAL CAPACITY'!"&amp;"$B"&amp;$W44),2)="HU",OR(LEN(INDIRECT("'ADDITIONAL CAPACITY'!"&amp;"$B"&amp;$W44))=6,AND(LEN(INDIRECT("'ADDITIONAL CAPACITY'!"&amp;"$B"&amp;$W44))=7,MID(INDIRECT("'ADDITIONAL CAPACITY'!"&amp;"$B"&amp;$W44),4,1)=" ")),INDIRECT("'ADDITIONAL CAPACITY'!"&amp;"$C"&amp;$W44)='DATA SUMMARY'!$A$103)</f>
        <v>0</v>
      </c>
      <c r="CQ44" s="193" t="b">
        <f ca="1">AND(LEFT(INDIRECT("'ADDITIONAL CAPACITY'!"&amp;"$B"&amp;$W44),2)="HU",OR(LEN(INDIRECT("'ADDITIONAL CAPACITY'!"&amp;"$B"&amp;$W44))=6,AND(LEN(INDIRECT("'ADDITIONAL CAPACITY'!"&amp;"$B"&amp;$W44))=7,MID(INDIRECT("'ADDITIONAL CAPACITY'!"&amp;"$B"&amp;$W44),4,1)=" ")),INDIRECT("'ADDITIONAL CAPACITY'!"&amp;"$C"&amp;$W44)='DATA SUMMARY'!$A$104)</f>
        <v>0</v>
      </c>
      <c r="CR44" s="193" t="b">
        <f ca="1">AND(LEFT(INDIRECT("'ADDITIONAL CAPACITY'!"&amp;"$B"&amp;$W44),2)="HU",OR(LEN(INDIRECT("'ADDITIONAL CAPACITY'!"&amp;"$B"&amp;$W44))=6,AND(LEN(INDIRECT("'ADDITIONAL CAPACITY'!"&amp;"$B"&amp;$W44))=7,MID(INDIRECT("'ADDITIONAL CAPACITY'!"&amp;"$B"&amp;$W44),4,1)=" ")),INDIRECT("'ADDITIONAL CAPACITY'!"&amp;"$C"&amp;$W44)='DATA SUMMARY'!$A$105)</f>
        <v>0</v>
      </c>
      <c r="CS44" s="193" t="b">
        <f ca="1">AND(LEFT(INDIRECT("'ADDITIONAL CAPACITY'!"&amp;"$B"&amp;$W44),2)="HU",OR(LEN(INDIRECT("'ADDITIONAL CAPACITY'!"&amp;"$B"&amp;$W44))=6,AND(LEN(INDIRECT("'ADDITIONAL CAPACITY'!"&amp;"$B"&amp;$W44))=7,MID(INDIRECT("'ADDITIONAL CAPACITY'!"&amp;"$B"&amp;$W44),4,1)=" ")),INDIRECT("'ADDITIONAL CAPACITY'!"&amp;"$C"&amp;$W44)='DATA SUMMARY'!$A$106)</f>
        <v>0</v>
      </c>
      <c r="CT44" s="193" t="b">
        <f ca="1">AND(LEFT(INDIRECT("'ADDITIONAL CAPACITY'!"&amp;"$B"&amp;$W44),2)="HU",OR(LEN(INDIRECT("'ADDITIONAL CAPACITY'!"&amp;"$B"&amp;$W44))=6,AND(LEN(INDIRECT("'ADDITIONAL CAPACITY'!"&amp;"$B"&amp;$W44))=7,MID(INDIRECT("'ADDITIONAL CAPACITY'!"&amp;"$B"&amp;$W44),4,1)=" ")),INDIRECT("'ADDITIONAL CAPACITY'!"&amp;"$C"&amp;$W44)='DATA SUMMARY'!$A$107)</f>
        <v>0</v>
      </c>
      <c r="CU44" s="193" t="b">
        <f ca="1">AND(LEFT(INDIRECT("'ADDITIONAL CAPACITY'!"&amp;"$B"&amp;$W44),2)="HU",OR(LEN(INDIRECT("'ADDITIONAL CAPACITY'!"&amp;"$B"&amp;$W44))=6,AND(LEN(INDIRECT("'ADDITIONAL CAPACITY'!"&amp;"$B"&amp;$W44))=7,MID(INDIRECT("'ADDITIONAL CAPACITY'!"&amp;"$B"&amp;$W44),4,1)=" ")),INDIRECT("'ADDITIONAL CAPACITY'!"&amp;"$C"&amp;$W44)='DATA SUMMARY'!$A$108)</f>
        <v>0</v>
      </c>
    </row>
    <row r="45" spans="11:99" x14ac:dyDescent="0.3">
      <c r="M45" s="2" t="s">
        <v>207</v>
      </c>
      <c r="O45" s="13" t="s">
        <v>461</v>
      </c>
      <c r="Q45" s="13" t="s">
        <v>462</v>
      </c>
      <c r="V45" s="2">
        <v>47</v>
      </c>
      <c r="W45" s="2">
        <v>48</v>
      </c>
      <c r="X45" s="2">
        <v>50</v>
      </c>
      <c r="Y45" s="2">
        <v>61</v>
      </c>
      <c r="Z45" s="193" t="b">
        <f t="shared" ca="1" si="0"/>
        <v>0</v>
      </c>
      <c r="AA45" s="193" t="b">
        <f t="shared" ca="1" si="1"/>
        <v>0</v>
      </c>
      <c r="AB45" s="193" t="b">
        <f t="shared" ca="1" si="2"/>
        <v>0</v>
      </c>
      <c r="AC45" s="193" t="b">
        <f t="shared" ca="1" si="3"/>
        <v>0</v>
      </c>
      <c r="AD45" s="193" t="b">
        <f t="shared" ca="1" si="4"/>
        <v>0</v>
      </c>
      <c r="AE45" s="193" t="b">
        <f t="shared" ca="1" si="5"/>
        <v>0</v>
      </c>
      <c r="AF45" s="193" t="b">
        <f t="shared" ca="1" si="6"/>
        <v>0</v>
      </c>
      <c r="AG45" s="193" t="b">
        <f t="shared" ca="1" si="7"/>
        <v>0</v>
      </c>
      <c r="AH45" s="193" t="b">
        <f t="shared" ca="1" si="8"/>
        <v>0</v>
      </c>
      <c r="AI45" s="193" t="b">
        <f t="shared" ca="1" si="9"/>
        <v>0</v>
      </c>
      <c r="AJ45" s="193" t="b">
        <f t="shared" ca="1" si="10"/>
        <v>0</v>
      </c>
      <c r="AK45" s="193" t="b">
        <f t="shared" ca="1" si="11"/>
        <v>0</v>
      </c>
      <c r="AL45" s="193" t="b">
        <f t="shared" ca="1" si="12"/>
        <v>0</v>
      </c>
      <c r="AM45" s="193" t="b">
        <f t="shared" ca="1" si="13"/>
        <v>0</v>
      </c>
      <c r="AN45" s="193" t="b">
        <f t="shared" ca="1" si="14"/>
        <v>0</v>
      </c>
      <c r="AO45" s="193" t="b">
        <f t="shared" ca="1" si="15"/>
        <v>0</v>
      </c>
      <c r="AP45" s="193" t="b">
        <f t="shared" ca="1" si="16"/>
        <v>0</v>
      </c>
      <c r="AQ45" s="193" t="b">
        <f t="shared" ca="1" si="17"/>
        <v>0</v>
      </c>
      <c r="AR45" s="193" t="b">
        <f t="shared" ca="1" si="18"/>
        <v>0</v>
      </c>
      <c r="AS45" s="193" t="b">
        <f t="shared" ca="1" si="19"/>
        <v>0</v>
      </c>
      <c r="AT45" s="193" t="b">
        <f t="shared" ca="1" si="20"/>
        <v>0</v>
      </c>
      <c r="AU45" s="193" t="b">
        <f t="shared" ca="1" si="21"/>
        <v>0</v>
      </c>
      <c r="AV45" s="193" t="b">
        <f t="shared" ca="1" si="22"/>
        <v>0</v>
      </c>
      <c r="AW45" s="193" t="b">
        <f t="shared" ca="1" si="23"/>
        <v>0</v>
      </c>
      <c r="AX45" s="193" t="b">
        <f t="shared" ca="1" si="24"/>
        <v>0</v>
      </c>
      <c r="AY45" s="193" t="b">
        <f t="shared" ca="1" si="25"/>
        <v>0</v>
      </c>
      <c r="AZ45" s="193" t="b">
        <f t="shared" ca="1" si="26"/>
        <v>0</v>
      </c>
      <c r="BA45" s="193" t="b">
        <f t="shared" ca="1" si="27"/>
        <v>0</v>
      </c>
      <c r="BB45" s="193" t="b">
        <f t="shared" ca="1" si="28"/>
        <v>0</v>
      </c>
      <c r="BC45" s="193" t="b">
        <f t="shared" ca="1" si="29"/>
        <v>0</v>
      </c>
      <c r="BD45" s="193" t="b">
        <f t="shared" ca="1" si="30"/>
        <v>0</v>
      </c>
      <c r="BE45" s="193" t="b">
        <f t="shared" ca="1" si="31"/>
        <v>0</v>
      </c>
      <c r="BF45" s="193" t="b">
        <f t="shared" ca="1" si="32"/>
        <v>0</v>
      </c>
      <c r="BG45" s="193" t="b">
        <f t="shared" ca="1" si="33"/>
        <v>0</v>
      </c>
      <c r="BH45" s="193" t="b">
        <f t="shared" ca="1" si="34"/>
        <v>0</v>
      </c>
      <c r="BI45" s="193" t="b">
        <f t="shared" ca="1" si="35"/>
        <v>0</v>
      </c>
      <c r="BJ45" s="193" t="b">
        <f t="shared" ca="1" si="36"/>
        <v>0</v>
      </c>
      <c r="BK45" s="193" t="b">
        <f t="shared" ca="1" si="37"/>
        <v>0</v>
      </c>
      <c r="BL45" s="193" t="b">
        <f t="shared" ca="1" si="38"/>
        <v>0</v>
      </c>
      <c r="BM45" s="193" t="b">
        <f t="shared" ca="1" si="39"/>
        <v>0</v>
      </c>
      <c r="BN45" s="193" t="b">
        <f t="shared" ca="1" si="40"/>
        <v>0</v>
      </c>
      <c r="BO45" s="193" t="b">
        <f t="shared" ca="1" si="41"/>
        <v>0</v>
      </c>
      <c r="BP45" s="193" t="b">
        <f t="shared" ca="1" si="42"/>
        <v>0</v>
      </c>
      <c r="BQ45" s="193" t="b">
        <f t="shared" ca="1" si="43"/>
        <v>0</v>
      </c>
      <c r="BR45" s="193" t="b">
        <f t="shared" ca="1" si="44"/>
        <v>0</v>
      </c>
      <c r="BS45" s="193" t="b">
        <f t="shared" ca="1" si="45"/>
        <v>0</v>
      </c>
      <c r="BT45" s="193" t="b">
        <f t="shared" ca="1" si="46"/>
        <v>0</v>
      </c>
      <c r="BU45" s="193" t="b">
        <f t="shared" ca="1" si="47"/>
        <v>0</v>
      </c>
      <c r="BV45" s="193" t="b">
        <f t="shared" ca="1" si="48"/>
        <v>0</v>
      </c>
      <c r="BW45" s="193" t="b">
        <f ca="1">AND(LEFT(INDIRECT("'YOUR PEOPLE'!"&amp;"$B"&amp;$W45),2)="HU",OR(LEN(INDIRECT("'YOUR PEOPLE'!"&amp;"$B"&amp;$W45))=6,AND(LEN(INDIRECT("'YOUR PEOPLE'!"&amp;"$B"&amp;$W45))=7,MID(INDIRECT("'YOUR PEOPLE'!"&amp;"$B"&amp;$W45),4,1)=" ")),INDIRECT("'YOUR PEOPLE'!"&amp;"$C"&amp;$W45)='DATA SUMMARY'!$A$63)</f>
        <v>0</v>
      </c>
      <c r="BX45" s="193" t="b">
        <f ca="1">AND(LEFT(INDIRECT("'YOUR PEOPLE'!"&amp;"$B"&amp;$W45),2)="HU",OR(LEN(INDIRECT("'YOUR PEOPLE'!"&amp;"$B"&amp;$W45))=6,AND(LEN(INDIRECT("'YOUR PEOPLE'!"&amp;"$B"&amp;$W45))=7,MID(INDIRECT("'YOUR PEOPLE'!"&amp;"$B"&amp;$W45),4,1)=" ")),INDIRECT("'YOUR PEOPLE'!"&amp;"$C"&amp;$W45)='DATA SUMMARY'!$A$64)</f>
        <v>0</v>
      </c>
      <c r="BY45" s="193" t="b">
        <f ca="1">AND(LEFT(INDIRECT("'YOUR PEOPLE'!"&amp;"$B"&amp;$W45),2)="HU",OR(LEN(INDIRECT("'YOUR PEOPLE'!"&amp;"$B"&amp;$W45))=6,AND(LEN(INDIRECT("'YOUR PEOPLE'!"&amp;"$B"&amp;$W45))=7,MID(INDIRECT("'YOUR PEOPLE'!"&amp;"$B"&amp;$W45),4,1)=" ")),INDIRECT("'YOUR PEOPLE'!"&amp;"$C"&amp;$W45)='DATA SUMMARY'!$A$65)</f>
        <v>0</v>
      </c>
      <c r="BZ45" s="193" t="b">
        <f ca="1">AND(LEFT(INDIRECT("'YOUR PEOPLE'!"&amp;"$B"&amp;$W45),2)="HU",OR(LEN(INDIRECT("'YOUR PEOPLE'!"&amp;"$B"&amp;$W45))=6,AND(LEN(INDIRECT("'YOUR PEOPLE'!"&amp;"$B"&amp;$W45))=7,MID(INDIRECT("'YOUR PEOPLE'!"&amp;"$B"&amp;$W45),4,1)=" ")),INDIRECT("'YOUR PEOPLE'!"&amp;"$C"&amp;$W45)='DATA SUMMARY'!$A$66)</f>
        <v>0</v>
      </c>
      <c r="CA45" s="193" t="b">
        <f ca="1">AND(LEFT(INDIRECT("'YOUR PEOPLE'!"&amp;"$B"&amp;$W45),2)="HU",OR(LEN(INDIRECT("'YOUR PEOPLE'!"&amp;"$B"&amp;$W45))=6,AND(LEN(INDIRECT("'YOUR PEOPLE'!"&amp;"$B"&amp;$W45))=7,MID(INDIRECT("'YOUR PEOPLE'!"&amp;"$B"&amp;$W45),4,1)=" ")),INDIRECT("'YOUR PEOPLE'!"&amp;"$C"&amp;$W45)='DATA SUMMARY'!$A$67)</f>
        <v>0</v>
      </c>
      <c r="CB45" s="193" t="b">
        <f ca="1">AND(LEFT(INDIRECT("'YOUR PEOPLE'!"&amp;"$B"&amp;$W45),2)="HU",OR(LEN(INDIRECT("'YOUR PEOPLE'!"&amp;"$B"&amp;$W45))=6,AND(LEN(INDIRECT("'YOUR PEOPLE'!"&amp;"$B"&amp;$W45))=7,MID(INDIRECT("'YOUR PEOPLE'!"&amp;"$B"&amp;$W45),4,1)=" ")),INDIRECT("'YOUR PEOPLE'!"&amp;"$C"&amp;$W45)='DATA SUMMARY'!$A$68)</f>
        <v>0</v>
      </c>
      <c r="CC45" s="193" t="b">
        <f ca="1">AND(LEFT(INDIRECT("'YOUR PEOPLE'!"&amp;"$B"&amp;$W45),2)="HU",OR(LEN(INDIRECT("'YOUR PEOPLE'!"&amp;"$B"&amp;$W45))=6,AND(LEN(INDIRECT("'YOUR PEOPLE'!"&amp;"$B"&amp;$W45))=7,MID(INDIRECT("'YOUR PEOPLE'!"&amp;"$B"&amp;$W45),4,1)=" ")),INDIRECT("'YOUR PEOPLE'!"&amp;"$C"&amp;$W45)='DATA SUMMARY'!$A$69)</f>
        <v>0</v>
      </c>
      <c r="CD45" s="193" t="b">
        <f ca="1">AND(LEFT(INDIRECT("'YOUR PEOPLE'!"&amp;"$B"&amp;$W45),2)="HU",OR(LEN(INDIRECT("'YOUR PEOPLE'!"&amp;"$B"&amp;$W45))=6,AND(LEN(INDIRECT("'YOUR PEOPLE'!"&amp;"$B"&amp;$W45))=7,MID(INDIRECT("'YOUR PEOPLE'!"&amp;"$B"&amp;$W45),4,1)=" ")),INDIRECT("'YOUR PEOPLE'!"&amp;"$C"&amp;$W45)='DATA SUMMARY'!$A$70)</f>
        <v>0</v>
      </c>
      <c r="CE45" s="193" t="b">
        <f ca="1">AND(LEFT(INDIRECT("'YOUR PEOPLE'!"&amp;"$B"&amp;$W45),2)="HU",OR(LEN(INDIRECT("'YOUR PEOPLE'!"&amp;"$B"&amp;$W45))=6,AND(LEN(INDIRECT("'YOUR PEOPLE'!"&amp;"$B"&amp;$W45))=7,MID(INDIRECT("'YOUR PEOPLE'!"&amp;"$B"&amp;$W45),4,1)=" ")),INDIRECT("'YOUR PEOPLE'!"&amp;"$C"&amp;$W45)='DATA SUMMARY'!$A$71)</f>
        <v>0</v>
      </c>
      <c r="CF45" s="193" t="b">
        <f ca="1">AND(LEFT(INDIRECT("'YOUR PEOPLE'!"&amp;"$B"&amp;$W45),2)="HU",OR(LEN(INDIRECT("'YOUR PEOPLE'!"&amp;"$B"&amp;$W45))=6,AND(LEN(INDIRECT("'YOUR PEOPLE'!"&amp;"$B"&amp;$W45))=7,MID(INDIRECT("'YOUR PEOPLE'!"&amp;"$B"&amp;$W45),4,1)=" ")),INDIRECT("'YOUR PEOPLE'!"&amp;"$C"&amp;$W45)='DATA SUMMARY'!$A$72)</f>
        <v>0</v>
      </c>
      <c r="CG45" s="193" t="b">
        <f ca="1">AND(LEFT(INDIRECT("'YOUR PEOPLE'!"&amp;"$B"&amp;$W45),2)="HU",OR(LEN(INDIRECT("'YOUR PEOPLE'!"&amp;"$B"&amp;$W45))=6,AND(LEN(INDIRECT("'YOUR PEOPLE'!"&amp;"$B"&amp;$W45))=7,MID(INDIRECT("'YOUR PEOPLE'!"&amp;"$B"&amp;$W45),4,1)=" ")),INDIRECT("'YOUR PEOPLE'!"&amp;"$C"&amp;$W45)='DATA SUMMARY'!$A$73)</f>
        <v>0</v>
      </c>
      <c r="CH45" s="193" t="b">
        <f ca="1">AND(LEFT(INDIRECT("'YOUR PEOPLE'!"&amp;"$B"&amp;$W45),2)="HU",OR(LEN(INDIRECT("'YOUR PEOPLE'!"&amp;"$B"&amp;$W45))=6,AND(LEN(INDIRECT("'YOUR PEOPLE'!"&amp;"$B"&amp;$W45))=7,MID(INDIRECT("'YOUR PEOPLE'!"&amp;"$B"&amp;$W45),4,1)=" ")),INDIRECT("'YOUR PEOPLE'!"&amp;"$C"&amp;$W45)='DATA SUMMARY'!$A$74)</f>
        <v>0</v>
      </c>
      <c r="CI45" s="193" t="b">
        <f ca="1">AND(LEFT(INDIRECT("'YOUR PEOPLE'!"&amp;"$B"&amp;$W45),2)="HU",OR(LEN(INDIRECT("'YOUR PEOPLE'!"&amp;"$B"&amp;$W45))=6,AND(LEN(INDIRECT("'YOUR PEOPLE'!"&amp;"$B"&amp;$W45))=7,MID(INDIRECT("'YOUR PEOPLE'!"&amp;"$B"&amp;$W45),4,1)=" ")),INDIRECT("'YOUR PEOPLE'!"&amp;"$C"&amp;$W45)='DATA SUMMARY'!$A$75)</f>
        <v>0</v>
      </c>
      <c r="CJ45" s="193" t="b">
        <f ca="1">AND(LEFT(INDIRECT("'YOUR PEOPLE'!"&amp;"$B"&amp;$W45),2)="HU",OR(LEN(INDIRECT("'YOUR PEOPLE'!"&amp;"$B"&amp;$W45))=6,AND(LEN(INDIRECT("'YOUR PEOPLE'!"&amp;"$B"&amp;$W45))=7,MID(INDIRECT("'YOUR PEOPLE'!"&amp;"$B"&amp;$W45),4,1)=" ")),INDIRECT("'YOUR PEOPLE'!"&amp;"$C"&amp;$W45)='DATA SUMMARY'!$A$76)</f>
        <v>0</v>
      </c>
      <c r="CK45" s="193" t="b">
        <f ca="1">AND(LEFT(INDIRECT("'YOUR PEOPLE'!"&amp;"$B"&amp;$W45),2)="HU",OR(LEN(INDIRECT("'YOUR PEOPLE'!"&amp;"$B"&amp;$W45))=6,AND(LEN(INDIRECT("'YOUR PEOPLE'!"&amp;"$B"&amp;$W45))=7,MID(INDIRECT("'YOUR PEOPLE'!"&amp;"$B"&amp;$W45),4,1)=" ")),INDIRECT("'YOUR PEOPLE'!"&amp;"$C"&amp;$W45)='DATA SUMMARY'!$A$77)</f>
        <v>0</v>
      </c>
      <c r="CL45" s="193" t="b">
        <f ca="1">AND(LEFT(INDIRECT("'YOUR PEOPLE'!"&amp;"$B"&amp;$W45),2)="HU",OR(LEN(INDIRECT("'YOUR PEOPLE'!"&amp;"$B"&amp;$W45))=6,AND(LEN(INDIRECT("'YOUR PEOPLE'!"&amp;"$B"&amp;$W45))=7,MID(INDIRECT("'YOUR PEOPLE'!"&amp;"$B"&amp;$W45),4,1)=" ")),INDIRECT("'YOUR PEOPLE'!"&amp;"$C"&amp;$W45)='DATA SUMMARY'!$A$78)</f>
        <v>0</v>
      </c>
      <c r="CM45" s="193" t="b">
        <f ca="1">AND(LEFT(INDIRECT("'YOUR PEOPLE'!"&amp;"$B"&amp;$W45),2)="HU",OR(LEN(INDIRECT("'YOUR PEOPLE'!"&amp;"$B"&amp;$W45))=6,AND(LEN(INDIRECT("'YOUR PEOPLE'!"&amp;"$B"&amp;$W45))=7,MID(INDIRECT("'YOUR PEOPLE'!"&amp;"$B"&amp;$W45),4,1)=" ")),INDIRECT("'YOUR PEOPLE'!"&amp;"$C"&amp;$W45)='DATA SUMMARY'!$A$79)</f>
        <v>0</v>
      </c>
      <c r="CN45" s="193" t="b">
        <f ca="1">AND(LEFT(INDIRECT("'ADDITIONAL CAPACITY'!"&amp;"$B"&amp;$W45),2)="HU",OR(LEN(INDIRECT("'ADDITIONAL CAPACITY'!"&amp;"$B"&amp;$W45))=6,AND(LEN(INDIRECT("'ADDITIONAL CAPACITY'!"&amp;"$B"&amp;$W45))=7,MID(INDIRECT("'ADDITIONAL CAPACITY'!"&amp;"$B"&amp;$W45),4,1)=" ")),INDIRECT("'ADDITIONAL CAPACITY'!"&amp;"$C"&amp;$W45)='DATA SUMMARY'!$A$101)</f>
        <v>0</v>
      </c>
      <c r="CO45" s="193" t="b">
        <f ca="1">AND(LEFT(INDIRECT("'ADDITIONAL CAPACITY'!"&amp;"$B"&amp;$W45),2)="HU",OR(LEN(INDIRECT("'ADDITIONAL CAPACITY'!"&amp;"$B"&amp;$W45))=6,AND(LEN(INDIRECT("'ADDITIONAL CAPACITY'!"&amp;"$B"&amp;$W45))=7,MID(INDIRECT("'ADDITIONAL CAPACITY'!"&amp;"$B"&amp;$W45),4,1)=" ")),INDIRECT("'ADDITIONAL CAPACITY'!"&amp;"$C"&amp;$W45)='DATA SUMMARY'!$A$102)</f>
        <v>0</v>
      </c>
      <c r="CP45" s="193" t="b">
        <f ca="1">AND(LEFT(INDIRECT("'ADDITIONAL CAPACITY'!"&amp;"$B"&amp;$W45),2)="HU",OR(LEN(INDIRECT("'ADDITIONAL CAPACITY'!"&amp;"$B"&amp;$W45))=6,AND(LEN(INDIRECT("'ADDITIONAL CAPACITY'!"&amp;"$B"&amp;$W45))=7,MID(INDIRECT("'ADDITIONAL CAPACITY'!"&amp;"$B"&amp;$W45),4,1)=" ")),INDIRECT("'ADDITIONAL CAPACITY'!"&amp;"$C"&amp;$W45)='DATA SUMMARY'!$A$103)</f>
        <v>0</v>
      </c>
      <c r="CQ45" s="193" t="b">
        <f ca="1">AND(LEFT(INDIRECT("'ADDITIONAL CAPACITY'!"&amp;"$B"&amp;$W45),2)="HU",OR(LEN(INDIRECT("'ADDITIONAL CAPACITY'!"&amp;"$B"&amp;$W45))=6,AND(LEN(INDIRECT("'ADDITIONAL CAPACITY'!"&amp;"$B"&amp;$W45))=7,MID(INDIRECT("'ADDITIONAL CAPACITY'!"&amp;"$B"&amp;$W45),4,1)=" ")),INDIRECT("'ADDITIONAL CAPACITY'!"&amp;"$C"&amp;$W45)='DATA SUMMARY'!$A$104)</f>
        <v>0</v>
      </c>
      <c r="CR45" s="193" t="b">
        <f ca="1">AND(LEFT(INDIRECT("'ADDITIONAL CAPACITY'!"&amp;"$B"&amp;$W45),2)="HU",OR(LEN(INDIRECT("'ADDITIONAL CAPACITY'!"&amp;"$B"&amp;$W45))=6,AND(LEN(INDIRECT("'ADDITIONAL CAPACITY'!"&amp;"$B"&amp;$W45))=7,MID(INDIRECT("'ADDITIONAL CAPACITY'!"&amp;"$B"&amp;$W45),4,1)=" ")),INDIRECT("'ADDITIONAL CAPACITY'!"&amp;"$C"&amp;$W45)='DATA SUMMARY'!$A$105)</f>
        <v>0</v>
      </c>
      <c r="CS45" s="193" t="b">
        <f ca="1">AND(LEFT(INDIRECT("'ADDITIONAL CAPACITY'!"&amp;"$B"&amp;$W45),2)="HU",OR(LEN(INDIRECT("'ADDITIONAL CAPACITY'!"&amp;"$B"&amp;$W45))=6,AND(LEN(INDIRECT("'ADDITIONAL CAPACITY'!"&amp;"$B"&amp;$W45))=7,MID(INDIRECT("'ADDITIONAL CAPACITY'!"&amp;"$B"&amp;$W45),4,1)=" ")),INDIRECT("'ADDITIONAL CAPACITY'!"&amp;"$C"&amp;$W45)='DATA SUMMARY'!$A$106)</f>
        <v>0</v>
      </c>
      <c r="CT45" s="193" t="b">
        <f ca="1">AND(LEFT(INDIRECT("'ADDITIONAL CAPACITY'!"&amp;"$B"&amp;$W45),2)="HU",OR(LEN(INDIRECT("'ADDITIONAL CAPACITY'!"&amp;"$B"&amp;$W45))=6,AND(LEN(INDIRECT("'ADDITIONAL CAPACITY'!"&amp;"$B"&amp;$W45))=7,MID(INDIRECT("'ADDITIONAL CAPACITY'!"&amp;"$B"&amp;$W45),4,1)=" ")),INDIRECT("'ADDITIONAL CAPACITY'!"&amp;"$C"&amp;$W45)='DATA SUMMARY'!$A$107)</f>
        <v>0</v>
      </c>
      <c r="CU45" s="193" t="b">
        <f ca="1">AND(LEFT(INDIRECT("'ADDITIONAL CAPACITY'!"&amp;"$B"&amp;$W45),2)="HU",OR(LEN(INDIRECT("'ADDITIONAL CAPACITY'!"&amp;"$B"&amp;$W45))=6,AND(LEN(INDIRECT("'ADDITIONAL CAPACITY'!"&amp;"$B"&amp;$W45))=7,MID(INDIRECT("'ADDITIONAL CAPACITY'!"&amp;"$B"&amp;$W45),4,1)=" ")),INDIRECT("'ADDITIONAL CAPACITY'!"&amp;"$C"&amp;$W45)='DATA SUMMARY'!$A$108)</f>
        <v>0</v>
      </c>
    </row>
    <row r="46" spans="11:99" x14ac:dyDescent="0.3">
      <c r="K46" s="13" t="s">
        <v>457</v>
      </c>
      <c r="O46" s="14" t="s">
        <v>150</v>
      </c>
      <c r="Q46" s="14" t="s">
        <v>150</v>
      </c>
      <c r="V46" s="2">
        <v>48</v>
      </c>
      <c r="W46" s="2">
        <v>49</v>
      </c>
      <c r="X46" s="2">
        <v>51</v>
      </c>
      <c r="Y46" s="2">
        <v>62</v>
      </c>
      <c r="Z46" s="193" t="b">
        <f t="shared" ca="1" si="0"/>
        <v>0</v>
      </c>
      <c r="AA46" s="193" t="b">
        <f t="shared" ca="1" si="1"/>
        <v>0</v>
      </c>
      <c r="AB46" s="193" t="b">
        <f t="shared" ca="1" si="2"/>
        <v>0</v>
      </c>
      <c r="AC46" s="193" t="b">
        <f t="shared" ca="1" si="3"/>
        <v>0</v>
      </c>
      <c r="AD46" s="193" t="b">
        <f t="shared" ca="1" si="4"/>
        <v>0</v>
      </c>
      <c r="AE46" s="193" t="b">
        <f t="shared" ca="1" si="5"/>
        <v>0</v>
      </c>
      <c r="AF46" s="193" t="b">
        <f t="shared" ca="1" si="6"/>
        <v>0</v>
      </c>
      <c r="AG46" s="193" t="b">
        <f t="shared" ca="1" si="7"/>
        <v>0</v>
      </c>
      <c r="AH46" s="193" t="b">
        <f t="shared" ca="1" si="8"/>
        <v>0</v>
      </c>
      <c r="AI46" s="193" t="b">
        <f t="shared" ca="1" si="9"/>
        <v>0</v>
      </c>
      <c r="AJ46" s="193" t="b">
        <f t="shared" ca="1" si="10"/>
        <v>0</v>
      </c>
      <c r="AK46" s="193" t="b">
        <f t="shared" ca="1" si="11"/>
        <v>0</v>
      </c>
      <c r="AL46" s="193" t="b">
        <f t="shared" ca="1" si="12"/>
        <v>0</v>
      </c>
      <c r="AM46" s="193" t="b">
        <f t="shared" ca="1" si="13"/>
        <v>0</v>
      </c>
      <c r="AN46" s="193" t="b">
        <f t="shared" ca="1" si="14"/>
        <v>0</v>
      </c>
      <c r="AO46" s="193" t="b">
        <f t="shared" ca="1" si="15"/>
        <v>0</v>
      </c>
      <c r="AP46" s="193" t="b">
        <f t="shared" ca="1" si="16"/>
        <v>0</v>
      </c>
      <c r="AQ46" s="193" t="b">
        <f t="shared" ca="1" si="17"/>
        <v>0</v>
      </c>
      <c r="AR46" s="193" t="b">
        <f t="shared" ca="1" si="18"/>
        <v>0</v>
      </c>
      <c r="AS46" s="193" t="b">
        <f t="shared" ca="1" si="19"/>
        <v>0</v>
      </c>
      <c r="AT46" s="193" t="b">
        <f t="shared" ca="1" si="20"/>
        <v>0</v>
      </c>
      <c r="AU46" s="193" t="b">
        <f t="shared" ca="1" si="21"/>
        <v>0</v>
      </c>
      <c r="AV46" s="193" t="b">
        <f t="shared" ca="1" si="22"/>
        <v>0</v>
      </c>
      <c r="AW46" s="193" t="b">
        <f t="shared" ca="1" si="23"/>
        <v>0</v>
      </c>
      <c r="AX46" s="193" t="b">
        <f t="shared" ca="1" si="24"/>
        <v>0</v>
      </c>
      <c r="AY46" s="193" t="b">
        <f t="shared" ca="1" si="25"/>
        <v>0</v>
      </c>
      <c r="AZ46" s="193" t="b">
        <f t="shared" ca="1" si="26"/>
        <v>0</v>
      </c>
      <c r="BA46" s="193" t="b">
        <f t="shared" ca="1" si="27"/>
        <v>0</v>
      </c>
      <c r="BB46" s="193" t="b">
        <f t="shared" ca="1" si="28"/>
        <v>0</v>
      </c>
      <c r="BC46" s="193" t="b">
        <f t="shared" ca="1" si="29"/>
        <v>0</v>
      </c>
      <c r="BD46" s="193" t="b">
        <f t="shared" ca="1" si="30"/>
        <v>0</v>
      </c>
      <c r="BE46" s="193" t="b">
        <f t="shared" ca="1" si="31"/>
        <v>0</v>
      </c>
      <c r="BF46" s="193" t="b">
        <f t="shared" ca="1" si="32"/>
        <v>0</v>
      </c>
      <c r="BG46" s="193" t="b">
        <f t="shared" ca="1" si="33"/>
        <v>0</v>
      </c>
      <c r="BH46" s="193" t="b">
        <f t="shared" ca="1" si="34"/>
        <v>0</v>
      </c>
      <c r="BI46" s="193" t="b">
        <f t="shared" ca="1" si="35"/>
        <v>0</v>
      </c>
      <c r="BJ46" s="193" t="b">
        <f t="shared" ca="1" si="36"/>
        <v>0</v>
      </c>
      <c r="BK46" s="193" t="b">
        <f t="shared" ca="1" si="37"/>
        <v>0</v>
      </c>
      <c r="BL46" s="193" t="b">
        <f t="shared" ca="1" si="38"/>
        <v>0</v>
      </c>
      <c r="BM46" s="193" t="b">
        <f t="shared" ca="1" si="39"/>
        <v>0</v>
      </c>
      <c r="BN46" s="193" t="b">
        <f t="shared" ca="1" si="40"/>
        <v>0</v>
      </c>
      <c r="BO46" s="193" t="b">
        <f t="shared" ca="1" si="41"/>
        <v>0</v>
      </c>
      <c r="BP46" s="193" t="b">
        <f t="shared" ca="1" si="42"/>
        <v>0</v>
      </c>
      <c r="BQ46" s="193" t="b">
        <f t="shared" ca="1" si="43"/>
        <v>0</v>
      </c>
      <c r="BR46" s="193" t="b">
        <f t="shared" ca="1" si="44"/>
        <v>0</v>
      </c>
      <c r="BS46" s="193" t="b">
        <f t="shared" ca="1" si="45"/>
        <v>0</v>
      </c>
      <c r="BT46" s="193" t="b">
        <f t="shared" ca="1" si="46"/>
        <v>0</v>
      </c>
      <c r="BU46" s="193" t="b">
        <f t="shared" ca="1" si="47"/>
        <v>0</v>
      </c>
      <c r="BV46" s="193" t="b">
        <f t="shared" ca="1" si="48"/>
        <v>0</v>
      </c>
      <c r="BW46" s="193" t="b">
        <f ca="1">AND(LEFT(INDIRECT("'YOUR PEOPLE'!"&amp;"$B"&amp;$W46),2)="HU",OR(LEN(INDIRECT("'YOUR PEOPLE'!"&amp;"$B"&amp;$W46))=6,AND(LEN(INDIRECT("'YOUR PEOPLE'!"&amp;"$B"&amp;$W46))=7,MID(INDIRECT("'YOUR PEOPLE'!"&amp;"$B"&amp;$W46),4,1)=" ")),INDIRECT("'YOUR PEOPLE'!"&amp;"$C"&amp;$W46)='DATA SUMMARY'!$A$63)</f>
        <v>0</v>
      </c>
      <c r="BX46" s="193" t="b">
        <f ca="1">AND(LEFT(INDIRECT("'YOUR PEOPLE'!"&amp;"$B"&amp;$W46),2)="HU",OR(LEN(INDIRECT("'YOUR PEOPLE'!"&amp;"$B"&amp;$W46))=6,AND(LEN(INDIRECT("'YOUR PEOPLE'!"&amp;"$B"&amp;$W46))=7,MID(INDIRECT("'YOUR PEOPLE'!"&amp;"$B"&amp;$W46),4,1)=" ")),INDIRECT("'YOUR PEOPLE'!"&amp;"$C"&amp;$W46)='DATA SUMMARY'!$A$64)</f>
        <v>0</v>
      </c>
      <c r="BY46" s="193" t="b">
        <f ca="1">AND(LEFT(INDIRECT("'YOUR PEOPLE'!"&amp;"$B"&amp;$W46),2)="HU",OR(LEN(INDIRECT("'YOUR PEOPLE'!"&amp;"$B"&amp;$W46))=6,AND(LEN(INDIRECT("'YOUR PEOPLE'!"&amp;"$B"&amp;$W46))=7,MID(INDIRECT("'YOUR PEOPLE'!"&amp;"$B"&amp;$W46),4,1)=" ")),INDIRECT("'YOUR PEOPLE'!"&amp;"$C"&amp;$W46)='DATA SUMMARY'!$A$65)</f>
        <v>0</v>
      </c>
      <c r="BZ46" s="193" t="b">
        <f ca="1">AND(LEFT(INDIRECT("'YOUR PEOPLE'!"&amp;"$B"&amp;$W46),2)="HU",OR(LEN(INDIRECT("'YOUR PEOPLE'!"&amp;"$B"&amp;$W46))=6,AND(LEN(INDIRECT("'YOUR PEOPLE'!"&amp;"$B"&amp;$W46))=7,MID(INDIRECT("'YOUR PEOPLE'!"&amp;"$B"&amp;$W46),4,1)=" ")),INDIRECT("'YOUR PEOPLE'!"&amp;"$C"&amp;$W46)='DATA SUMMARY'!$A$66)</f>
        <v>0</v>
      </c>
      <c r="CA46" s="193" t="b">
        <f ca="1">AND(LEFT(INDIRECT("'YOUR PEOPLE'!"&amp;"$B"&amp;$W46),2)="HU",OR(LEN(INDIRECT("'YOUR PEOPLE'!"&amp;"$B"&amp;$W46))=6,AND(LEN(INDIRECT("'YOUR PEOPLE'!"&amp;"$B"&amp;$W46))=7,MID(INDIRECT("'YOUR PEOPLE'!"&amp;"$B"&amp;$W46),4,1)=" ")),INDIRECT("'YOUR PEOPLE'!"&amp;"$C"&amp;$W46)='DATA SUMMARY'!$A$67)</f>
        <v>0</v>
      </c>
      <c r="CB46" s="193" t="b">
        <f ca="1">AND(LEFT(INDIRECT("'YOUR PEOPLE'!"&amp;"$B"&amp;$W46),2)="HU",OR(LEN(INDIRECT("'YOUR PEOPLE'!"&amp;"$B"&amp;$W46))=6,AND(LEN(INDIRECT("'YOUR PEOPLE'!"&amp;"$B"&amp;$W46))=7,MID(INDIRECT("'YOUR PEOPLE'!"&amp;"$B"&amp;$W46),4,1)=" ")),INDIRECT("'YOUR PEOPLE'!"&amp;"$C"&amp;$W46)='DATA SUMMARY'!$A$68)</f>
        <v>0</v>
      </c>
      <c r="CC46" s="193" t="b">
        <f ca="1">AND(LEFT(INDIRECT("'YOUR PEOPLE'!"&amp;"$B"&amp;$W46),2)="HU",OR(LEN(INDIRECT("'YOUR PEOPLE'!"&amp;"$B"&amp;$W46))=6,AND(LEN(INDIRECT("'YOUR PEOPLE'!"&amp;"$B"&amp;$W46))=7,MID(INDIRECT("'YOUR PEOPLE'!"&amp;"$B"&amp;$W46),4,1)=" ")),INDIRECT("'YOUR PEOPLE'!"&amp;"$C"&amp;$W46)='DATA SUMMARY'!$A$69)</f>
        <v>0</v>
      </c>
      <c r="CD46" s="193" t="b">
        <f ca="1">AND(LEFT(INDIRECT("'YOUR PEOPLE'!"&amp;"$B"&amp;$W46),2)="HU",OR(LEN(INDIRECT("'YOUR PEOPLE'!"&amp;"$B"&amp;$W46))=6,AND(LEN(INDIRECT("'YOUR PEOPLE'!"&amp;"$B"&amp;$W46))=7,MID(INDIRECT("'YOUR PEOPLE'!"&amp;"$B"&amp;$W46),4,1)=" ")),INDIRECT("'YOUR PEOPLE'!"&amp;"$C"&amp;$W46)='DATA SUMMARY'!$A$70)</f>
        <v>0</v>
      </c>
      <c r="CE46" s="193" t="b">
        <f ca="1">AND(LEFT(INDIRECT("'YOUR PEOPLE'!"&amp;"$B"&amp;$W46),2)="HU",OR(LEN(INDIRECT("'YOUR PEOPLE'!"&amp;"$B"&amp;$W46))=6,AND(LEN(INDIRECT("'YOUR PEOPLE'!"&amp;"$B"&amp;$W46))=7,MID(INDIRECT("'YOUR PEOPLE'!"&amp;"$B"&amp;$W46),4,1)=" ")),INDIRECT("'YOUR PEOPLE'!"&amp;"$C"&amp;$W46)='DATA SUMMARY'!$A$71)</f>
        <v>0</v>
      </c>
      <c r="CF46" s="193" t="b">
        <f ca="1">AND(LEFT(INDIRECT("'YOUR PEOPLE'!"&amp;"$B"&amp;$W46),2)="HU",OR(LEN(INDIRECT("'YOUR PEOPLE'!"&amp;"$B"&amp;$W46))=6,AND(LEN(INDIRECT("'YOUR PEOPLE'!"&amp;"$B"&amp;$W46))=7,MID(INDIRECT("'YOUR PEOPLE'!"&amp;"$B"&amp;$W46),4,1)=" ")),INDIRECT("'YOUR PEOPLE'!"&amp;"$C"&amp;$W46)='DATA SUMMARY'!$A$72)</f>
        <v>0</v>
      </c>
      <c r="CG46" s="193" t="b">
        <f ca="1">AND(LEFT(INDIRECT("'YOUR PEOPLE'!"&amp;"$B"&amp;$W46),2)="HU",OR(LEN(INDIRECT("'YOUR PEOPLE'!"&amp;"$B"&amp;$W46))=6,AND(LEN(INDIRECT("'YOUR PEOPLE'!"&amp;"$B"&amp;$W46))=7,MID(INDIRECT("'YOUR PEOPLE'!"&amp;"$B"&amp;$W46),4,1)=" ")),INDIRECT("'YOUR PEOPLE'!"&amp;"$C"&amp;$W46)='DATA SUMMARY'!$A$73)</f>
        <v>0</v>
      </c>
      <c r="CH46" s="193" t="b">
        <f ca="1">AND(LEFT(INDIRECT("'YOUR PEOPLE'!"&amp;"$B"&amp;$W46),2)="HU",OR(LEN(INDIRECT("'YOUR PEOPLE'!"&amp;"$B"&amp;$W46))=6,AND(LEN(INDIRECT("'YOUR PEOPLE'!"&amp;"$B"&amp;$W46))=7,MID(INDIRECT("'YOUR PEOPLE'!"&amp;"$B"&amp;$W46),4,1)=" ")),INDIRECT("'YOUR PEOPLE'!"&amp;"$C"&amp;$W46)='DATA SUMMARY'!$A$74)</f>
        <v>0</v>
      </c>
      <c r="CI46" s="193" t="b">
        <f ca="1">AND(LEFT(INDIRECT("'YOUR PEOPLE'!"&amp;"$B"&amp;$W46),2)="HU",OR(LEN(INDIRECT("'YOUR PEOPLE'!"&amp;"$B"&amp;$W46))=6,AND(LEN(INDIRECT("'YOUR PEOPLE'!"&amp;"$B"&amp;$W46))=7,MID(INDIRECT("'YOUR PEOPLE'!"&amp;"$B"&amp;$W46),4,1)=" ")),INDIRECT("'YOUR PEOPLE'!"&amp;"$C"&amp;$W46)='DATA SUMMARY'!$A$75)</f>
        <v>0</v>
      </c>
      <c r="CJ46" s="193" t="b">
        <f ca="1">AND(LEFT(INDIRECT("'YOUR PEOPLE'!"&amp;"$B"&amp;$W46),2)="HU",OR(LEN(INDIRECT("'YOUR PEOPLE'!"&amp;"$B"&amp;$W46))=6,AND(LEN(INDIRECT("'YOUR PEOPLE'!"&amp;"$B"&amp;$W46))=7,MID(INDIRECT("'YOUR PEOPLE'!"&amp;"$B"&amp;$W46),4,1)=" ")),INDIRECT("'YOUR PEOPLE'!"&amp;"$C"&amp;$W46)='DATA SUMMARY'!$A$76)</f>
        <v>0</v>
      </c>
      <c r="CK46" s="193" t="b">
        <f ca="1">AND(LEFT(INDIRECT("'YOUR PEOPLE'!"&amp;"$B"&amp;$W46),2)="HU",OR(LEN(INDIRECT("'YOUR PEOPLE'!"&amp;"$B"&amp;$W46))=6,AND(LEN(INDIRECT("'YOUR PEOPLE'!"&amp;"$B"&amp;$W46))=7,MID(INDIRECT("'YOUR PEOPLE'!"&amp;"$B"&amp;$W46),4,1)=" ")),INDIRECT("'YOUR PEOPLE'!"&amp;"$C"&amp;$W46)='DATA SUMMARY'!$A$77)</f>
        <v>0</v>
      </c>
      <c r="CL46" s="193" t="b">
        <f ca="1">AND(LEFT(INDIRECT("'YOUR PEOPLE'!"&amp;"$B"&amp;$W46),2)="HU",OR(LEN(INDIRECT("'YOUR PEOPLE'!"&amp;"$B"&amp;$W46))=6,AND(LEN(INDIRECT("'YOUR PEOPLE'!"&amp;"$B"&amp;$W46))=7,MID(INDIRECT("'YOUR PEOPLE'!"&amp;"$B"&amp;$W46),4,1)=" ")),INDIRECT("'YOUR PEOPLE'!"&amp;"$C"&amp;$W46)='DATA SUMMARY'!$A$78)</f>
        <v>0</v>
      </c>
      <c r="CM46" s="193" t="b">
        <f ca="1">AND(LEFT(INDIRECT("'YOUR PEOPLE'!"&amp;"$B"&amp;$W46),2)="HU",OR(LEN(INDIRECT("'YOUR PEOPLE'!"&amp;"$B"&amp;$W46))=6,AND(LEN(INDIRECT("'YOUR PEOPLE'!"&amp;"$B"&amp;$W46))=7,MID(INDIRECT("'YOUR PEOPLE'!"&amp;"$B"&amp;$W46),4,1)=" ")),INDIRECT("'YOUR PEOPLE'!"&amp;"$C"&amp;$W46)='DATA SUMMARY'!$A$79)</f>
        <v>0</v>
      </c>
      <c r="CN46" s="193" t="b">
        <f ca="1">AND(LEFT(INDIRECT("'ADDITIONAL CAPACITY'!"&amp;"$B"&amp;$W46),2)="HU",OR(LEN(INDIRECT("'ADDITIONAL CAPACITY'!"&amp;"$B"&amp;$W46))=6,AND(LEN(INDIRECT("'ADDITIONAL CAPACITY'!"&amp;"$B"&amp;$W46))=7,MID(INDIRECT("'ADDITIONAL CAPACITY'!"&amp;"$B"&amp;$W46),4,1)=" ")),INDIRECT("'ADDITIONAL CAPACITY'!"&amp;"$C"&amp;$W46)='DATA SUMMARY'!$A$101)</f>
        <v>0</v>
      </c>
      <c r="CO46" s="193" t="b">
        <f ca="1">AND(LEFT(INDIRECT("'ADDITIONAL CAPACITY'!"&amp;"$B"&amp;$W46),2)="HU",OR(LEN(INDIRECT("'ADDITIONAL CAPACITY'!"&amp;"$B"&amp;$W46))=6,AND(LEN(INDIRECT("'ADDITIONAL CAPACITY'!"&amp;"$B"&amp;$W46))=7,MID(INDIRECT("'ADDITIONAL CAPACITY'!"&amp;"$B"&amp;$W46),4,1)=" ")),INDIRECT("'ADDITIONAL CAPACITY'!"&amp;"$C"&amp;$W46)='DATA SUMMARY'!$A$102)</f>
        <v>0</v>
      </c>
      <c r="CP46" s="193" t="b">
        <f ca="1">AND(LEFT(INDIRECT("'ADDITIONAL CAPACITY'!"&amp;"$B"&amp;$W46),2)="HU",OR(LEN(INDIRECT("'ADDITIONAL CAPACITY'!"&amp;"$B"&amp;$W46))=6,AND(LEN(INDIRECT("'ADDITIONAL CAPACITY'!"&amp;"$B"&amp;$W46))=7,MID(INDIRECT("'ADDITIONAL CAPACITY'!"&amp;"$B"&amp;$W46),4,1)=" ")),INDIRECT("'ADDITIONAL CAPACITY'!"&amp;"$C"&amp;$W46)='DATA SUMMARY'!$A$103)</f>
        <v>0</v>
      </c>
      <c r="CQ46" s="193" t="b">
        <f ca="1">AND(LEFT(INDIRECT("'ADDITIONAL CAPACITY'!"&amp;"$B"&amp;$W46),2)="HU",OR(LEN(INDIRECT("'ADDITIONAL CAPACITY'!"&amp;"$B"&amp;$W46))=6,AND(LEN(INDIRECT("'ADDITIONAL CAPACITY'!"&amp;"$B"&amp;$W46))=7,MID(INDIRECT("'ADDITIONAL CAPACITY'!"&amp;"$B"&amp;$W46),4,1)=" ")),INDIRECT("'ADDITIONAL CAPACITY'!"&amp;"$C"&amp;$W46)='DATA SUMMARY'!$A$104)</f>
        <v>0</v>
      </c>
      <c r="CR46" s="193" t="b">
        <f ca="1">AND(LEFT(INDIRECT("'ADDITIONAL CAPACITY'!"&amp;"$B"&amp;$W46),2)="HU",OR(LEN(INDIRECT("'ADDITIONAL CAPACITY'!"&amp;"$B"&amp;$W46))=6,AND(LEN(INDIRECT("'ADDITIONAL CAPACITY'!"&amp;"$B"&amp;$W46))=7,MID(INDIRECT("'ADDITIONAL CAPACITY'!"&amp;"$B"&amp;$W46),4,1)=" ")),INDIRECT("'ADDITIONAL CAPACITY'!"&amp;"$C"&amp;$W46)='DATA SUMMARY'!$A$105)</f>
        <v>0</v>
      </c>
      <c r="CS46" s="193" t="b">
        <f ca="1">AND(LEFT(INDIRECT("'ADDITIONAL CAPACITY'!"&amp;"$B"&amp;$W46),2)="HU",OR(LEN(INDIRECT("'ADDITIONAL CAPACITY'!"&amp;"$B"&amp;$W46))=6,AND(LEN(INDIRECT("'ADDITIONAL CAPACITY'!"&amp;"$B"&amp;$W46))=7,MID(INDIRECT("'ADDITIONAL CAPACITY'!"&amp;"$B"&amp;$W46),4,1)=" ")),INDIRECT("'ADDITIONAL CAPACITY'!"&amp;"$C"&amp;$W46)='DATA SUMMARY'!$A$106)</f>
        <v>0</v>
      </c>
      <c r="CT46" s="193" t="b">
        <f ca="1">AND(LEFT(INDIRECT("'ADDITIONAL CAPACITY'!"&amp;"$B"&amp;$W46),2)="HU",OR(LEN(INDIRECT("'ADDITIONAL CAPACITY'!"&amp;"$B"&amp;$W46))=6,AND(LEN(INDIRECT("'ADDITIONAL CAPACITY'!"&amp;"$B"&amp;$W46))=7,MID(INDIRECT("'ADDITIONAL CAPACITY'!"&amp;"$B"&amp;$W46),4,1)=" ")),INDIRECT("'ADDITIONAL CAPACITY'!"&amp;"$C"&amp;$W46)='DATA SUMMARY'!$A$107)</f>
        <v>0</v>
      </c>
      <c r="CU46" s="193" t="b">
        <f ca="1">AND(LEFT(INDIRECT("'ADDITIONAL CAPACITY'!"&amp;"$B"&amp;$W46),2)="HU",OR(LEN(INDIRECT("'ADDITIONAL CAPACITY'!"&amp;"$B"&amp;$W46))=6,AND(LEN(INDIRECT("'ADDITIONAL CAPACITY'!"&amp;"$B"&amp;$W46))=7,MID(INDIRECT("'ADDITIONAL CAPACITY'!"&amp;"$B"&amp;$W46),4,1)=" ")),INDIRECT("'ADDITIONAL CAPACITY'!"&amp;"$C"&amp;$W46)='DATA SUMMARY'!$A$108)</f>
        <v>0</v>
      </c>
    </row>
    <row r="47" spans="11:99" x14ac:dyDescent="0.3">
      <c r="K47" s="2" t="s">
        <v>205</v>
      </c>
      <c r="M47" s="13" t="s">
        <v>463</v>
      </c>
      <c r="O47" s="14" t="s">
        <v>153</v>
      </c>
      <c r="Q47" s="14" t="s">
        <v>153</v>
      </c>
      <c r="V47" s="2">
        <v>49</v>
      </c>
      <c r="W47" s="2">
        <v>50</v>
      </c>
      <c r="X47" s="2">
        <v>52</v>
      </c>
      <c r="Y47" s="2">
        <v>63</v>
      </c>
      <c r="Z47" s="193" t="b">
        <f t="shared" ca="1" si="0"/>
        <v>0</v>
      </c>
      <c r="AA47" s="193" t="b">
        <f t="shared" ca="1" si="1"/>
        <v>0</v>
      </c>
      <c r="AB47" s="193" t="b">
        <f t="shared" ca="1" si="2"/>
        <v>0</v>
      </c>
      <c r="AC47" s="193" t="b">
        <f t="shared" ca="1" si="3"/>
        <v>0</v>
      </c>
      <c r="AD47" s="193" t="b">
        <f t="shared" ca="1" si="4"/>
        <v>0</v>
      </c>
      <c r="AE47" s="193" t="b">
        <f t="shared" ca="1" si="5"/>
        <v>0</v>
      </c>
      <c r="AF47" s="193" t="b">
        <f t="shared" ca="1" si="6"/>
        <v>0</v>
      </c>
      <c r="AG47" s="193" t="b">
        <f t="shared" ca="1" si="7"/>
        <v>0</v>
      </c>
      <c r="AH47" s="193" t="b">
        <f t="shared" ca="1" si="8"/>
        <v>0</v>
      </c>
      <c r="AI47" s="193" t="b">
        <f t="shared" ca="1" si="9"/>
        <v>0</v>
      </c>
      <c r="AJ47" s="193" t="b">
        <f t="shared" ca="1" si="10"/>
        <v>0</v>
      </c>
      <c r="AK47" s="193" t="b">
        <f t="shared" ca="1" si="11"/>
        <v>0</v>
      </c>
      <c r="AL47" s="193" t="b">
        <f t="shared" ca="1" si="12"/>
        <v>0</v>
      </c>
      <c r="AM47" s="193" t="b">
        <f t="shared" ca="1" si="13"/>
        <v>0</v>
      </c>
      <c r="AN47" s="193" t="b">
        <f t="shared" ca="1" si="14"/>
        <v>0</v>
      </c>
      <c r="AO47" s="193" t="b">
        <f t="shared" ca="1" si="15"/>
        <v>0</v>
      </c>
      <c r="AP47" s="193" t="b">
        <f t="shared" ca="1" si="16"/>
        <v>0</v>
      </c>
      <c r="AQ47" s="193" t="b">
        <f t="shared" ca="1" si="17"/>
        <v>0</v>
      </c>
      <c r="AR47" s="193" t="b">
        <f t="shared" ca="1" si="18"/>
        <v>0</v>
      </c>
      <c r="AS47" s="193" t="b">
        <f t="shared" ca="1" si="19"/>
        <v>0</v>
      </c>
      <c r="AT47" s="193" t="b">
        <f t="shared" ca="1" si="20"/>
        <v>0</v>
      </c>
      <c r="AU47" s="193" t="b">
        <f t="shared" ca="1" si="21"/>
        <v>0</v>
      </c>
      <c r="AV47" s="193" t="b">
        <f t="shared" ca="1" si="22"/>
        <v>0</v>
      </c>
      <c r="AW47" s="193" t="b">
        <f t="shared" ca="1" si="23"/>
        <v>0</v>
      </c>
      <c r="AX47" s="193" t="b">
        <f t="shared" ca="1" si="24"/>
        <v>0</v>
      </c>
      <c r="AY47" s="193" t="b">
        <f t="shared" ca="1" si="25"/>
        <v>0</v>
      </c>
      <c r="AZ47" s="193" t="b">
        <f t="shared" ca="1" si="26"/>
        <v>0</v>
      </c>
      <c r="BA47" s="193" t="b">
        <f t="shared" ca="1" si="27"/>
        <v>0</v>
      </c>
      <c r="BB47" s="193" t="b">
        <f t="shared" ca="1" si="28"/>
        <v>0</v>
      </c>
      <c r="BC47" s="193" t="b">
        <f t="shared" ca="1" si="29"/>
        <v>0</v>
      </c>
      <c r="BD47" s="193" t="b">
        <f t="shared" ca="1" si="30"/>
        <v>0</v>
      </c>
      <c r="BE47" s="193" t="b">
        <f t="shared" ca="1" si="31"/>
        <v>0</v>
      </c>
      <c r="BF47" s="193" t="b">
        <f t="shared" ca="1" si="32"/>
        <v>0</v>
      </c>
      <c r="BG47" s="193" t="b">
        <f t="shared" ca="1" si="33"/>
        <v>0</v>
      </c>
      <c r="BH47" s="193" t="b">
        <f t="shared" ca="1" si="34"/>
        <v>0</v>
      </c>
      <c r="BI47" s="193" t="b">
        <f t="shared" ca="1" si="35"/>
        <v>0</v>
      </c>
      <c r="BJ47" s="193" t="b">
        <f t="shared" ca="1" si="36"/>
        <v>0</v>
      </c>
      <c r="BK47" s="193" t="b">
        <f t="shared" ca="1" si="37"/>
        <v>0</v>
      </c>
      <c r="BL47" s="193" t="b">
        <f t="shared" ca="1" si="38"/>
        <v>0</v>
      </c>
      <c r="BM47" s="193" t="b">
        <f t="shared" ca="1" si="39"/>
        <v>0</v>
      </c>
      <c r="BN47" s="193" t="b">
        <f t="shared" ca="1" si="40"/>
        <v>0</v>
      </c>
      <c r="BO47" s="193" t="b">
        <f t="shared" ca="1" si="41"/>
        <v>0</v>
      </c>
      <c r="BP47" s="193" t="b">
        <f t="shared" ca="1" si="42"/>
        <v>0</v>
      </c>
      <c r="BQ47" s="193" t="b">
        <f t="shared" ca="1" si="43"/>
        <v>0</v>
      </c>
      <c r="BR47" s="193" t="b">
        <f t="shared" ca="1" si="44"/>
        <v>0</v>
      </c>
      <c r="BS47" s="193" t="b">
        <f t="shared" ca="1" si="45"/>
        <v>0</v>
      </c>
      <c r="BT47" s="193" t="b">
        <f t="shared" ca="1" si="46"/>
        <v>0</v>
      </c>
      <c r="BU47" s="193" t="b">
        <f t="shared" ca="1" si="47"/>
        <v>0</v>
      </c>
      <c r="BV47" s="193" t="b">
        <f t="shared" ca="1" si="48"/>
        <v>0</v>
      </c>
      <c r="BW47" s="193" t="b">
        <f ca="1">AND(LEFT(INDIRECT("'YOUR PEOPLE'!"&amp;"$B"&amp;$W47),2)="HU",OR(LEN(INDIRECT("'YOUR PEOPLE'!"&amp;"$B"&amp;$W47))=6,AND(LEN(INDIRECT("'YOUR PEOPLE'!"&amp;"$B"&amp;$W47))=7,MID(INDIRECT("'YOUR PEOPLE'!"&amp;"$B"&amp;$W47),4,1)=" ")),INDIRECT("'YOUR PEOPLE'!"&amp;"$C"&amp;$W47)='DATA SUMMARY'!$A$63)</f>
        <v>0</v>
      </c>
      <c r="BX47" s="193" t="b">
        <f ca="1">AND(LEFT(INDIRECT("'YOUR PEOPLE'!"&amp;"$B"&amp;$W47),2)="HU",OR(LEN(INDIRECT("'YOUR PEOPLE'!"&amp;"$B"&amp;$W47))=6,AND(LEN(INDIRECT("'YOUR PEOPLE'!"&amp;"$B"&amp;$W47))=7,MID(INDIRECT("'YOUR PEOPLE'!"&amp;"$B"&amp;$W47),4,1)=" ")),INDIRECT("'YOUR PEOPLE'!"&amp;"$C"&amp;$W47)='DATA SUMMARY'!$A$64)</f>
        <v>0</v>
      </c>
      <c r="BY47" s="193" t="b">
        <f ca="1">AND(LEFT(INDIRECT("'YOUR PEOPLE'!"&amp;"$B"&amp;$W47),2)="HU",OR(LEN(INDIRECT("'YOUR PEOPLE'!"&amp;"$B"&amp;$W47))=6,AND(LEN(INDIRECT("'YOUR PEOPLE'!"&amp;"$B"&amp;$W47))=7,MID(INDIRECT("'YOUR PEOPLE'!"&amp;"$B"&amp;$W47),4,1)=" ")),INDIRECT("'YOUR PEOPLE'!"&amp;"$C"&amp;$W47)='DATA SUMMARY'!$A$65)</f>
        <v>0</v>
      </c>
      <c r="BZ47" s="193" t="b">
        <f ca="1">AND(LEFT(INDIRECT("'YOUR PEOPLE'!"&amp;"$B"&amp;$W47),2)="HU",OR(LEN(INDIRECT("'YOUR PEOPLE'!"&amp;"$B"&amp;$W47))=6,AND(LEN(INDIRECT("'YOUR PEOPLE'!"&amp;"$B"&amp;$W47))=7,MID(INDIRECT("'YOUR PEOPLE'!"&amp;"$B"&amp;$W47),4,1)=" ")),INDIRECT("'YOUR PEOPLE'!"&amp;"$C"&amp;$W47)='DATA SUMMARY'!$A$66)</f>
        <v>0</v>
      </c>
      <c r="CA47" s="193" t="b">
        <f ca="1">AND(LEFT(INDIRECT("'YOUR PEOPLE'!"&amp;"$B"&amp;$W47),2)="HU",OR(LEN(INDIRECT("'YOUR PEOPLE'!"&amp;"$B"&amp;$W47))=6,AND(LEN(INDIRECT("'YOUR PEOPLE'!"&amp;"$B"&amp;$W47))=7,MID(INDIRECT("'YOUR PEOPLE'!"&amp;"$B"&amp;$W47),4,1)=" ")),INDIRECT("'YOUR PEOPLE'!"&amp;"$C"&amp;$W47)='DATA SUMMARY'!$A$67)</f>
        <v>0</v>
      </c>
      <c r="CB47" s="193" t="b">
        <f ca="1">AND(LEFT(INDIRECT("'YOUR PEOPLE'!"&amp;"$B"&amp;$W47),2)="HU",OR(LEN(INDIRECT("'YOUR PEOPLE'!"&amp;"$B"&amp;$W47))=6,AND(LEN(INDIRECT("'YOUR PEOPLE'!"&amp;"$B"&amp;$W47))=7,MID(INDIRECT("'YOUR PEOPLE'!"&amp;"$B"&amp;$W47),4,1)=" ")),INDIRECT("'YOUR PEOPLE'!"&amp;"$C"&amp;$W47)='DATA SUMMARY'!$A$68)</f>
        <v>0</v>
      </c>
      <c r="CC47" s="193" t="b">
        <f ca="1">AND(LEFT(INDIRECT("'YOUR PEOPLE'!"&amp;"$B"&amp;$W47),2)="HU",OR(LEN(INDIRECT("'YOUR PEOPLE'!"&amp;"$B"&amp;$W47))=6,AND(LEN(INDIRECT("'YOUR PEOPLE'!"&amp;"$B"&amp;$W47))=7,MID(INDIRECT("'YOUR PEOPLE'!"&amp;"$B"&amp;$W47),4,1)=" ")),INDIRECT("'YOUR PEOPLE'!"&amp;"$C"&amp;$W47)='DATA SUMMARY'!$A$69)</f>
        <v>0</v>
      </c>
      <c r="CD47" s="193" t="b">
        <f ca="1">AND(LEFT(INDIRECT("'YOUR PEOPLE'!"&amp;"$B"&amp;$W47),2)="HU",OR(LEN(INDIRECT("'YOUR PEOPLE'!"&amp;"$B"&amp;$W47))=6,AND(LEN(INDIRECT("'YOUR PEOPLE'!"&amp;"$B"&amp;$W47))=7,MID(INDIRECT("'YOUR PEOPLE'!"&amp;"$B"&amp;$W47),4,1)=" ")),INDIRECT("'YOUR PEOPLE'!"&amp;"$C"&amp;$W47)='DATA SUMMARY'!$A$70)</f>
        <v>0</v>
      </c>
      <c r="CE47" s="193" t="b">
        <f ca="1">AND(LEFT(INDIRECT("'YOUR PEOPLE'!"&amp;"$B"&amp;$W47),2)="HU",OR(LEN(INDIRECT("'YOUR PEOPLE'!"&amp;"$B"&amp;$W47))=6,AND(LEN(INDIRECT("'YOUR PEOPLE'!"&amp;"$B"&amp;$W47))=7,MID(INDIRECT("'YOUR PEOPLE'!"&amp;"$B"&amp;$W47),4,1)=" ")),INDIRECT("'YOUR PEOPLE'!"&amp;"$C"&amp;$W47)='DATA SUMMARY'!$A$71)</f>
        <v>0</v>
      </c>
      <c r="CF47" s="193" t="b">
        <f ca="1">AND(LEFT(INDIRECT("'YOUR PEOPLE'!"&amp;"$B"&amp;$W47),2)="HU",OR(LEN(INDIRECT("'YOUR PEOPLE'!"&amp;"$B"&amp;$W47))=6,AND(LEN(INDIRECT("'YOUR PEOPLE'!"&amp;"$B"&amp;$W47))=7,MID(INDIRECT("'YOUR PEOPLE'!"&amp;"$B"&amp;$W47),4,1)=" ")),INDIRECT("'YOUR PEOPLE'!"&amp;"$C"&amp;$W47)='DATA SUMMARY'!$A$72)</f>
        <v>0</v>
      </c>
      <c r="CG47" s="193" t="b">
        <f ca="1">AND(LEFT(INDIRECT("'YOUR PEOPLE'!"&amp;"$B"&amp;$W47),2)="HU",OR(LEN(INDIRECT("'YOUR PEOPLE'!"&amp;"$B"&amp;$W47))=6,AND(LEN(INDIRECT("'YOUR PEOPLE'!"&amp;"$B"&amp;$W47))=7,MID(INDIRECT("'YOUR PEOPLE'!"&amp;"$B"&amp;$W47),4,1)=" ")),INDIRECT("'YOUR PEOPLE'!"&amp;"$C"&amp;$W47)='DATA SUMMARY'!$A$73)</f>
        <v>0</v>
      </c>
      <c r="CH47" s="193" t="b">
        <f ca="1">AND(LEFT(INDIRECT("'YOUR PEOPLE'!"&amp;"$B"&amp;$W47),2)="HU",OR(LEN(INDIRECT("'YOUR PEOPLE'!"&amp;"$B"&amp;$W47))=6,AND(LEN(INDIRECT("'YOUR PEOPLE'!"&amp;"$B"&amp;$W47))=7,MID(INDIRECT("'YOUR PEOPLE'!"&amp;"$B"&amp;$W47),4,1)=" ")),INDIRECT("'YOUR PEOPLE'!"&amp;"$C"&amp;$W47)='DATA SUMMARY'!$A$74)</f>
        <v>0</v>
      </c>
      <c r="CI47" s="193" t="b">
        <f ca="1">AND(LEFT(INDIRECT("'YOUR PEOPLE'!"&amp;"$B"&amp;$W47),2)="HU",OR(LEN(INDIRECT("'YOUR PEOPLE'!"&amp;"$B"&amp;$W47))=6,AND(LEN(INDIRECT("'YOUR PEOPLE'!"&amp;"$B"&amp;$W47))=7,MID(INDIRECT("'YOUR PEOPLE'!"&amp;"$B"&amp;$W47),4,1)=" ")),INDIRECT("'YOUR PEOPLE'!"&amp;"$C"&amp;$W47)='DATA SUMMARY'!$A$75)</f>
        <v>0</v>
      </c>
      <c r="CJ47" s="193" t="b">
        <f ca="1">AND(LEFT(INDIRECT("'YOUR PEOPLE'!"&amp;"$B"&amp;$W47),2)="HU",OR(LEN(INDIRECT("'YOUR PEOPLE'!"&amp;"$B"&amp;$W47))=6,AND(LEN(INDIRECT("'YOUR PEOPLE'!"&amp;"$B"&amp;$W47))=7,MID(INDIRECT("'YOUR PEOPLE'!"&amp;"$B"&amp;$W47),4,1)=" ")),INDIRECT("'YOUR PEOPLE'!"&amp;"$C"&amp;$W47)='DATA SUMMARY'!$A$76)</f>
        <v>0</v>
      </c>
      <c r="CK47" s="193" t="b">
        <f ca="1">AND(LEFT(INDIRECT("'YOUR PEOPLE'!"&amp;"$B"&amp;$W47),2)="HU",OR(LEN(INDIRECT("'YOUR PEOPLE'!"&amp;"$B"&amp;$W47))=6,AND(LEN(INDIRECT("'YOUR PEOPLE'!"&amp;"$B"&amp;$W47))=7,MID(INDIRECT("'YOUR PEOPLE'!"&amp;"$B"&amp;$W47),4,1)=" ")),INDIRECT("'YOUR PEOPLE'!"&amp;"$C"&amp;$W47)='DATA SUMMARY'!$A$77)</f>
        <v>0</v>
      </c>
      <c r="CL47" s="193" t="b">
        <f ca="1">AND(LEFT(INDIRECT("'YOUR PEOPLE'!"&amp;"$B"&amp;$W47),2)="HU",OR(LEN(INDIRECT("'YOUR PEOPLE'!"&amp;"$B"&amp;$W47))=6,AND(LEN(INDIRECT("'YOUR PEOPLE'!"&amp;"$B"&amp;$W47))=7,MID(INDIRECT("'YOUR PEOPLE'!"&amp;"$B"&amp;$W47),4,1)=" ")),INDIRECT("'YOUR PEOPLE'!"&amp;"$C"&amp;$W47)='DATA SUMMARY'!$A$78)</f>
        <v>0</v>
      </c>
      <c r="CM47" s="193" t="b">
        <f ca="1">AND(LEFT(INDIRECT("'YOUR PEOPLE'!"&amp;"$B"&amp;$W47),2)="HU",OR(LEN(INDIRECT("'YOUR PEOPLE'!"&amp;"$B"&amp;$W47))=6,AND(LEN(INDIRECT("'YOUR PEOPLE'!"&amp;"$B"&amp;$W47))=7,MID(INDIRECT("'YOUR PEOPLE'!"&amp;"$B"&amp;$W47),4,1)=" ")),INDIRECT("'YOUR PEOPLE'!"&amp;"$C"&amp;$W47)='DATA SUMMARY'!$A$79)</f>
        <v>0</v>
      </c>
      <c r="CN47" s="193" t="b">
        <f ca="1">AND(LEFT(INDIRECT("'ADDITIONAL CAPACITY'!"&amp;"$B"&amp;$W47),2)="HU",OR(LEN(INDIRECT("'ADDITIONAL CAPACITY'!"&amp;"$B"&amp;$W47))=6,AND(LEN(INDIRECT("'ADDITIONAL CAPACITY'!"&amp;"$B"&amp;$W47))=7,MID(INDIRECT("'ADDITIONAL CAPACITY'!"&amp;"$B"&amp;$W47),4,1)=" ")),INDIRECT("'ADDITIONAL CAPACITY'!"&amp;"$C"&amp;$W47)='DATA SUMMARY'!$A$101)</f>
        <v>0</v>
      </c>
      <c r="CO47" s="193" t="b">
        <f ca="1">AND(LEFT(INDIRECT("'ADDITIONAL CAPACITY'!"&amp;"$B"&amp;$W47),2)="HU",OR(LEN(INDIRECT("'ADDITIONAL CAPACITY'!"&amp;"$B"&amp;$W47))=6,AND(LEN(INDIRECT("'ADDITIONAL CAPACITY'!"&amp;"$B"&amp;$W47))=7,MID(INDIRECT("'ADDITIONAL CAPACITY'!"&amp;"$B"&amp;$W47),4,1)=" ")),INDIRECT("'ADDITIONAL CAPACITY'!"&amp;"$C"&amp;$W47)='DATA SUMMARY'!$A$102)</f>
        <v>0</v>
      </c>
      <c r="CP47" s="193" t="b">
        <f ca="1">AND(LEFT(INDIRECT("'ADDITIONAL CAPACITY'!"&amp;"$B"&amp;$W47),2)="HU",OR(LEN(INDIRECT("'ADDITIONAL CAPACITY'!"&amp;"$B"&amp;$W47))=6,AND(LEN(INDIRECT("'ADDITIONAL CAPACITY'!"&amp;"$B"&amp;$W47))=7,MID(INDIRECT("'ADDITIONAL CAPACITY'!"&amp;"$B"&amp;$W47),4,1)=" ")),INDIRECT("'ADDITIONAL CAPACITY'!"&amp;"$C"&amp;$W47)='DATA SUMMARY'!$A$103)</f>
        <v>0</v>
      </c>
      <c r="CQ47" s="193" t="b">
        <f ca="1">AND(LEFT(INDIRECT("'ADDITIONAL CAPACITY'!"&amp;"$B"&amp;$W47),2)="HU",OR(LEN(INDIRECT("'ADDITIONAL CAPACITY'!"&amp;"$B"&amp;$W47))=6,AND(LEN(INDIRECT("'ADDITIONAL CAPACITY'!"&amp;"$B"&amp;$W47))=7,MID(INDIRECT("'ADDITIONAL CAPACITY'!"&amp;"$B"&amp;$W47),4,1)=" ")),INDIRECT("'ADDITIONAL CAPACITY'!"&amp;"$C"&amp;$W47)='DATA SUMMARY'!$A$104)</f>
        <v>0</v>
      </c>
      <c r="CR47" s="193" t="b">
        <f ca="1">AND(LEFT(INDIRECT("'ADDITIONAL CAPACITY'!"&amp;"$B"&amp;$W47),2)="HU",OR(LEN(INDIRECT("'ADDITIONAL CAPACITY'!"&amp;"$B"&amp;$W47))=6,AND(LEN(INDIRECT("'ADDITIONAL CAPACITY'!"&amp;"$B"&amp;$W47))=7,MID(INDIRECT("'ADDITIONAL CAPACITY'!"&amp;"$B"&amp;$W47),4,1)=" ")),INDIRECT("'ADDITIONAL CAPACITY'!"&amp;"$C"&amp;$W47)='DATA SUMMARY'!$A$105)</f>
        <v>0</v>
      </c>
      <c r="CS47" s="193" t="b">
        <f ca="1">AND(LEFT(INDIRECT("'ADDITIONAL CAPACITY'!"&amp;"$B"&amp;$W47),2)="HU",OR(LEN(INDIRECT("'ADDITIONAL CAPACITY'!"&amp;"$B"&amp;$W47))=6,AND(LEN(INDIRECT("'ADDITIONAL CAPACITY'!"&amp;"$B"&amp;$W47))=7,MID(INDIRECT("'ADDITIONAL CAPACITY'!"&amp;"$B"&amp;$W47),4,1)=" ")),INDIRECT("'ADDITIONAL CAPACITY'!"&amp;"$C"&amp;$W47)='DATA SUMMARY'!$A$106)</f>
        <v>0</v>
      </c>
      <c r="CT47" s="193" t="b">
        <f ca="1">AND(LEFT(INDIRECT("'ADDITIONAL CAPACITY'!"&amp;"$B"&amp;$W47),2)="HU",OR(LEN(INDIRECT("'ADDITIONAL CAPACITY'!"&amp;"$B"&amp;$W47))=6,AND(LEN(INDIRECT("'ADDITIONAL CAPACITY'!"&amp;"$B"&amp;$W47))=7,MID(INDIRECT("'ADDITIONAL CAPACITY'!"&amp;"$B"&amp;$W47),4,1)=" ")),INDIRECT("'ADDITIONAL CAPACITY'!"&amp;"$C"&amp;$W47)='DATA SUMMARY'!$A$107)</f>
        <v>0</v>
      </c>
      <c r="CU47" s="193" t="b">
        <f ca="1">AND(LEFT(INDIRECT("'ADDITIONAL CAPACITY'!"&amp;"$B"&amp;$W47),2)="HU",OR(LEN(INDIRECT("'ADDITIONAL CAPACITY'!"&amp;"$B"&amp;$W47))=6,AND(LEN(INDIRECT("'ADDITIONAL CAPACITY'!"&amp;"$B"&amp;$W47))=7,MID(INDIRECT("'ADDITIONAL CAPACITY'!"&amp;"$B"&amp;$W47),4,1)=" ")),INDIRECT("'ADDITIONAL CAPACITY'!"&amp;"$C"&amp;$W47)='DATA SUMMARY'!$A$108)</f>
        <v>0</v>
      </c>
    </row>
    <row r="48" spans="11:99" x14ac:dyDescent="0.3">
      <c r="K48" s="2" t="s">
        <v>206</v>
      </c>
      <c r="M48" s="14" t="s">
        <v>150</v>
      </c>
      <c r="O48" s="14" t="s">
        <v>156</v>
      </c>
      <c r="Q48" s="14" t="s">
        <v>156</v>
      </c>
      <c r="Z48" s="193"/>
      <c r="AA48" s="193"/>
      <c r="AB48" s="193"/>
      <c r="AC48" s="193"/>
      <c r="AD48" s="193"/>
      <c r="AE48" s="193"/>
      <c r="AF48" s="193"/>
      <c r="AG48" s="193" t="e">
        <f t="shared" ca="1" si="7"/>
        <v>#REF!</v>
      </c>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c r="BZ48" s="193"/>
      <c r="CA48" s="193"/>
      <c r="CB48" s="193"/>
      <c r="CC48" s="193"/>
      <c r="CD48" s="193"/>
      <c r="CE48" s="193"/>
      <c r="CF48" s="193"/>
      <c r="CG48" s="193"/>
      <c r="CH48" s="193"/>
      <c r="CI48" s="193"/>
      <c r="CJ48" s="193"/>
      <c r="CK48" s="193"/>
      <c r="CL48" s="193"/>
      <c r="CM48" s="193"/>
      <c r="CN48" s="193"/>
      <c r="CO48" s="193"/>
      <c r="CP48" s="193"/>
      <c r="CQ48" s="193"/>
      <c r="CR48" s="193"/>
      <c r="CS48" s="193"/>
      <c r="CT48" s="193"/>
      <c r="CU48" s="193"/>
    </row>
    <row r="49" spans="11:99" x14ac:dyDescent="0.3">
      <c r="K49" s="2" t="s">
        <v>207</v>
      </c>
      <c r="M49" s="14" t="s">
        <v>153</v>
      </c>
      <c r="O49" s="14" t="s">
        <v>159</v>
      </c>
      <c r="Q49" s="14" t="s">
        <v>159</v>
      </c>
      <c r="V49" s="2">
        <v>50</v>
      </c>
      <c r="W49" s="2">
        <v>51</v>
      </c>
      <c r="X49" s="2">
        <v>53</v>
      </c>
      <c r="Y49" s="2">
        <v>64</v>
      </c>
      <c r="Z49" s="193" t="b">
        <f t="shared" ca="1" si="0"/>
        <v>0</v>
      </c>
      <c r="AA49" s="193" t="b">
        <f t="shared" ca="1" si="1"/>
        <v>0</v>
      </c>
      <c r="AB49" s="193" t="b">
        <f t="shared" ca="1" si="2"/>
        <v>0</v>
      </c>
      <c r="AC49" s="193" t="b">
        <f t="shared" ca="1" si="3"/>
        <v>0</v>
      </c>
      <c r="AD49" s="193" t="b">
        <f t="shared" ca="1" si="4"/>
        <v>0</v>
      </c>
      <c r="AE49" s="193" t="b">
        <f t="shared" ca="1" si="5"/>
        <v>0</v>
      </c>
      <c r="AF49" s="193" t="b">
        <f t="shared" ca="1" si="6"/>
        <v>0</v>
      </c>
      <c r="AG49" s="193" t="b">
        <f t="shared" ca="1" si="7"/>
        <v>0</v>
      </c>
      <c r="AH49" s="193" t="b">
        <f t="shared" ca="1" si="8"/>
        <v>0</v>
      </c>
      <c r="AI49" s="193" t="b">
        <f t="shared" ca="1" si="9"/>
        <v>0</v>
      </c>
      <c r="AJ49" s="193" t="b">
        <f t="shared" ca="1" si="10"/>
        <v>0</v>
      </c>
      <c r="AK49" s="193" t="b">
        <f t="shared" ca="1" si="11"/>
        <v>0</v>
      </c>
      <c r="AL49" s="193" t="b">
        <f t="shared" ca="1" si="12"/>
        <v>0</v>
      </c>
      <c r="AM49" s="193" t="b">
        <f t="shared" ca="1" si="13"/>
        <v>0</v>
      </c>
      <c r="AN49" s="193" t="b">
        <f t="shared" ca="1" si="14"/>
        <v>0</v>
      </c>
      <c r="AO49" s="193" t="b">
        <f t="shared" ca="1" si="15"/>
        <v>0</v>
      </c>
      <c r="AP49" s="193" t="b">
        <f t="shared" ca="1" si="16"/>
        <v>0</v>
      </c>
      <c r="AQ49" s="193" t="b">
        <f t="shared" ca="1" si="17"/>
        <v>0</v>
      </c>
      <c r="AR49" s="193" t="b">
        <f t="shared" ca="1" si="18"/>
        <v>0</v>
      </c>
      <c r="AS49" s="193" t="b">
        <f t="shared" ca="1" si="19"/>
        <v>0</v>
      </c>
      <c r="AT49" s="193" t="b">
        <f t="shared" ca="1" si="20"/>
        <v>0</v>
      </c>
      <c r="AU49" s="193" t="b">
        <f t="shared" ca="1" si="21"/>
        <v>0</v>
      </c>
      <c r="AV49" s="193" t="b">
        <f t="shared" ca="1" si="22"/>
        <v>0</v>
      </c>
      <c r="AW49" s="193" t="b">
        <f t="shared" ca="1" si="23"/>
        <v>0</v>
      </c>
      <c r="AX49" s="193" t="b">
        <f t="shared" ca="1" si="24"/>
        <v>0</v>
      </c>
      <c r="AY49" s="193" t="b">
        <f t="shared" ca="1" si="25"/>
        <v>0</v>
      </c>
      <c r="AZ49" s="193" t="b">
        <f t="shared" ca="1" si="26"/>
        <v>0</v>
      </c>
      <c r="BA49" s="193" t="b">
        <f t="shared" ca="1" si="27"/>
        <v>0</v>
      </c>
      <c r="BB49" s="193" t="b">
        <f t="shared" ca="1" si="28"/>
        <v>0</v>
      </c>
      <c r="BC49" s="193" t="b">
        <f t="shared" ca="1" si="29"/>
        <v>0</v>
      </c>
      <c r="BD49" s="193" t="b">
        <f t="shared" ca="1" si="30"/>
        <v>0</v>
      </c>
      <c r="BE49" s="193" t="b">
        <f t="shared" ca="1" si="31"/>
        <v>0</v>
      </c>
      <c r="BF49" s="193" t="b">
        <f t="shared" ca="1" si="32"/>
        <v>0</v>
      </c>
      <c r="BG49" s="193" t="b">
        <f t="shared" ca="1" si="33"/>
        <v>0</v>
      </c>
      <c r="BH49" s="193" t="b">
        <f t="shared" ca="1" si="34"/>
        <v>0</v>
      </c>
      <c r="BI49" s="193" t="b">
        <f t="shared" ca="1" si="35"/>
        <v>0</v>
      </c>
      <c r="BJ49" s="193" t="b">
        <f t="shared" ca="1" si="36"/>
        <v>0</v>
      </c>
      <c r="BK49" s="193" t="b">
        <f t="shared" ca="1" si="37"/>
        <v>0</v>
      </c>
      <c r="BL49" s="193" t="b">
        <f t="shared" ca="1" si="38"/>
        <v>0</v>
      </c>
      <c r="BM49" s="193" t="b">
        <f t="shared" ca="1" si="39"/>
        <v>0</v>
      </c>
      <c r="BN49" s="193" t="b">
        <f t="shared" ca="1" si="40"/>
        <v>0</v>
      </c>
      <c r="BO49" s="193" t="b">
        <f t="shared" ca="1" si="41"/>
        <v>0</v>
      </c>
      <c r="BP49" s="193" t="b">
        <f t="shared" ca="1" si="42"/>
        <v>0</v>
      </c>
      <c r="BQ49" s="193" t="b">
        <f t="shared" ca="1" si="43"/>
        <v>0</v>
      </c>
      <c r="BR49" s="193" t="b">
        <f t="shared" ca="1" si="44"/>
        <v>0</v>
      </c>
      <c r="BS49" s="193" t="b">
        <f t="shared" ca="1" si="45"/>
        <v>0</v>
      </c>
      <c r="BT49" s="193" t="b">
        <f t="shared" ca="1" si="46"/>
        <v>0</v>
      </c>
      <c r="BU49" s="193" t="b">
        <f t="shared" ca="1" si="47"/>
        <v>0</v>
      </c>
      <c r="BV49" s="193" t="b">
        <f t="shared" ca="1" si="48"/>
        <v>0</v>
      </c>
      <c r="BW49" s="193" t="b">
        <f ca="1">AND(LEFT(INDIRECT("'YOUR PEOPLE'!"&amp;"$B"&amp;$W49),2)="HU",OR(LEN(INDIRECT("'YOUR PEOPLE'!"&amp;"$B"&amp;$W49))=6,AND(LEN(INDIRECT("'YOUR PEOPLE'!"&amp;"$B"&amp;$W49))=7,MID(INDIRECT("'YOUR PEOPLE'!"&amp;"$B"&amp;$W49),4,1)=" ")),INDIRECT("'YOUR PEOPLE'!"&amp;"$C"&amp;$W49)='DATA SUMMARY'!$A$63)</f>
        <v>0</v>
      </c>
      <c r="BX49" s="193" t="b">
        <f ca="1">AND(LEFT(INDIRECT("'YOUR PEOPLE'!"&amp;"$B"&amp;$W49),2)="HU",OR(LEN(INDIRECT("'YOUR PEOPLE'!"&amp;"$B"&amp;$W49))=6,AND(LEN(INDIRECT("'YOUR PEOPLE'!"&amp;"$B"&amp;$W49))=7,MID(INDIRECT("'YOUR PEOPLE'!"&amp;"$B"&amp;$W49),4,1)=" ")),INDIRECT("'YOUR PEOPLE'!"&amp;"$C"&amp;$W49)='DATA SUMMARY'!$A$64)</f>
        <v>0</v>
      </c>
      <c r="BY49" s="193" t="b">
        <f ca="1">AND(LEFT(INDIRECT("'YOUR PEOPLE'!"&amp;"$B"&amp;$W49),2)="HU",OR(LEN(INDIRECT("'YOUR PEOPLE'!"&amp;"$B"&amp;$W49))=6,AND(LEN(INDIRECT("'YOUR PEOPLE'!"&amp;"$B"&amp;$W49))=7,MID(INDIRECT("'YOUR PEOPLE'!"&amp;"$B"&amp;$W49),4,1)=" ")),INDIRECT("'YOUR PEOPLE'!"&amp;"$C"&amp;$W49)='DATA SUMMARY'!$A$65)</f>
        <v>0</v>
      </c>
      <c r="BZ49" s="193" t="b">
        <f ca="1">AND(LEFT(INDIRECT("'YOUR PEOPLE'!"&amp;"$B"&amp;$W49),2)="HU",OR(LEN(INDIRECT("'YOUR PEOPLE'!"&amp;"$B"&amp;$W49))=6,AND(LEN(INDIRECT("'YOUR PEOPLE'!"&amp;"$B"&amp;$W49))=7,MID(INDIRECT("'YOUR PEOPLE'!"&amp;"$B"&amp;$W49),4,1)=" ")),INDIRECT("'YOUR PEOPLE'!"&amp;"$C"&amp;$W49)='DATA SUMMARY'!$A$66)</f>
        <v>0</v>
      </c>
      <c r="CA49" s="193" t="b">
        <f ca="1">AND(LEFT(INDIRECT("'YOUR PEOPLE'!"&amp;"$B"&amp;$W49),2)="HU",OR(LEN(INDIRECT("'YOUR PEOPLE'!"&amp;"$B"&amp;$W49))=6,AND(LEN(INDIRECT("'YOUR PEOPLE'!"&amp;"$B"&amp;$W49))=7,MID(INDIRECT("'YOUR PEOPLE'!"&amp;"$B"&amp;$W49),4,1)=" ")),INDIRECT("'YOUR PEOPLE'!"&amp;"$C"&amp;$W49)='DATA SUMMARY'!$A$67)</f>
        <v>0</v>
      </c>
      <c r="CB49" s="193" t="b">
        <f ca="1">AND(LEFT(INDIRECT("'YOUR PEOPLE'!"&amp;"$B"&amp;$W49),2)="HU",OR(LEN(INDIRECT("'YOUR PEOPLE'!"&amp;"$B"&amp;$W49))=6,AND(LEN(INDIRECT("'YOUR PEOPLE'!"&amp;"$B"&amp;$W49))=7,MID(INDIRECT("'YOUR PEOPLE'!"&amp;"$B"&amp;$W49),4,1)=" ")),INDIRECT("'YOUR PEOPLE'!"&amp;"$C"&amp;$W49)='DATA SUMMARY'!$A$68)</f>
        <v>0</v>
      </c>
      <c r="CC49" s="193" t="b">
        <f ca="1">AND(LEFT(INDIRECT("'YOUR PEOPLE'!"&amp;"$B"&amp;$W49),2)="HU",OR(LEN(INDIRECT("'YOUR PEOPLE'!"&amp;"$B"&amp;$W49))=6,AND(LEN(INDIRECT("'YOUR PEOPLE'!"&amp;"$B"&amp;$W49))=7,MID(INDIRECT("'YOUR PEOPLE'!"&amp;"$B"&amp;$W49),4,1)=" ")),INDIRECT("'YOUR PEOPLE'!"&amp;"$C"&amp;$W49)='DATA SUMMARY'!$A$69)</f>
        <v>0</v>
      </c>
      <c r="CD49" s="193" t="b">
        <f ca="1">AND(LEFT(INDIRECT("'YOUR PEOPLE'!"&amp;"$B"&amp;$W49),2)="HU",OR(LEN(INDIRECT("'YOUR PEOPLE'!"&amp;"$B"&amp;$W49))=6,AND(LEN(INDIRECT("'YOUR PEOPLE'!"&amp;"$B"&amp;$W49))=7,MID(INDIRECT("'YOUR PEOPLE'!"&amp;"$B"&amp;$W49),4,1)=" ")),INDIRECT("'YOUR PEOPLE'!"&amp;"$C"&amp;$W49)='DATA SUMMARY'!$A$70)</f>
        <v>0</v>
      </c>
      <c r="CE49" s="193" t="b">
        <f ca="1">AND(LEFT(INDIRECT("'YOUR PEOPLE'!"&amp;"$B"&amp;$W49),2)="HU",OR(LEN(INDIRECT("'YOUR PEOPLE'!"&amp;"$B"&amp;$W49))=6,AND(LEN(INDIRECT("'YOUR PEOPLE'!"&amp;"$B"&amp;$W49))=7,MID(INDIRECT("'YOUR PEOPLE'!"&amp;"$B"&amp;$W49),4,1)=" ")),INDIRECT("'YOUR PEOPLE'!"&amp;"$C"&amp;$W49)='DATA SUMMARY'!$A$71)</f>
        <v>0</v>
      </c>
      <c r="CF49" s="193" t="b">
        <f ca="1">AND(LEFT(INDIRECT("'YOUR PEOPLE'!"&amp;"$B"&amp;$W49),2)="HU",OR(LEN(INDIRECT("'YOUR PEOPLE'!"&amp;"$B"&amp;$W49))=6,AND(LEN(INDIRECT("'YOUR PEOPLE'!"&amp;"$B"&amp;$W49))=7,MID(INDIRECT("'YOUR PEOPLE'!"&amp;"$B"&amp;$W49),4,1)=" ")),INDIRECT("'YOUR PEOPLE'!"&amp;"$C"&amp;$W49)='DATA SUMMARY'!$A$72)</f>
        <v>0</v>
      </c>
      <c r="CG49" s="193" t="b">
        <f ca="1">AND(LEFT(INDIRECT("'YOUR PEOPLE'!"&amp;"$B"&amp;$W49),2)="HU",OR(LEN(INDIRECT("'YOUR PEOPLE'!"&amp;"$B"&amp;$W49))=6,AND(LEN(INDIRECT("'YOUR PEOPLE'!"&amp;"$B"&amp;$W49))=7,MID(INDIRECT("'YOUR PEOPLE'!"&amp;"$B"&amp;$W49),4,1)=" ")),INDIRECT("'YOUR PEOPLE'!"&amp;"$C"&amp;$W49)='DATA SUMMARY'!$A$73)</f>
        <v>0</v>
      </c>
      <c r="CH49" s="193" t="b">
        <f ca="1">AND(LEFT(INDIRECT("'YOUR PEOPLE'!"&amp;"$B"&amp;$W49),2)="HU",OR(LEN(INDIRECT("'YOUR PEOPLE'!"&amp;"$B"&amp;$W49))=6,AND(LEN(INDIRECT("'YOUR PEOPLE'!"&amp;"$B"&amp;$W49))=7,MID(INDIRECT("'YOUR PEOPLE'!"&amp;"$B"&amp;$W49),4,1)=" ")),INDIRECT("'YOUR PEOPLE'!"&amp;"$C"&amp;$W49)='DATA SUMMARY'!$A$74)</f>
        <v>0</v>
      </c>
      <c r="CI49" s="193" t="b">
        <f ca="1">AND(LEFT(INDIRECT("'YOUR PEOPLE'!"&amp;"$B"&amp;$W49),2)="HU",OR(LEN(INDIRECT("'YOUR PEOPLE'!"&amp;"$B"&amp;$W49))=6,AND(LEN(INDIRECT("'YOUR PEOPLE'!"&amp;"$B"&amp;$W49))=7,MID(INDIRECT("'YOUR PEOPLE'!"&amp;"$B"&amp;$W49),4,1)=" ")),INDIRECT("'YOUR PEOPLE'!"&amp;"$C"&amp;$W49)='DATA SUMMARY'!$A$75)</f>
        <v>0</v>
      </c>
      <c r="CJ49" s="193" t="b">
        <f ca="1">AND(LEFT(INDIRECT("'YOUR PEOPLE'!"&amp;"$B"&amp;$W49),2)="HU",OR(LEN(INDIRECT("'YOUR PEOPLE'!"&amp;"$B"&amp;$W49))=6,AND(LEN(INDIRECT("'YOUR PEOPLE'!"&amp;"$B"&amp;$W49))=7,MID(INDIRECT("'YOUR PEOPLE'!"&amp;"$B"&amp;$W49),4,1)=" ")),INDIRECT("'YOUR PEOPLE'!"&amp;"$C"&amp;$W49)='DATA SUMMARY'!$A$76)</f>
        <v>0</v>
      </c>
      <c r="CK49" s="193" t="b">
        <f ca="1">AND(LEFT(INDIRECT("'YOUR PEOPLE'!"&amp;"$B"&amp;$W49),2)="HU",OR(LEN(INDIRECT("'YOUR PEOPLE'!"&amp;"$B"&amp;$W49))=6,AND(LEN(INDIRECT("'YOUR PEOPLE'!"&amp;"$B"&amp;$W49))=7,MID(INDIRECT("'YOUR PEOPLE'!"&amp;"$B"&amp;$W49),4,1)=" ")),INDIRECT("'YOUR PEOPLE'!"&amp;"$C"&amp;$W49)='DATA SUMMARY'!$A$77)</f>
        <v>0</v>
      </c>
      <c r="CL49" s="193" t="b">
        <f ca="1">AND(LEFT(INDIRECT("'YOUR PEOPLE'!"&amp;"$B"&amp;$W49),2)="HU",OR(LEN(INDIRECT("'YOUR PEOPLE'!"&amp;"$B"&amp;$W49))=6,AND(LEN(INDIRECT("'YOUR PEOPLE'!"&amp;"$B"&amp;$W49))=7,MID(INDIRECT("'YOUR PEOPLE'!"&amp;"$B"&amp;$W49),4,1)=" ")),INDIRECT("'YOUR PEOPLE'!"&amp;"$C"&amp;$W49)='DATA SUMMARY'!$A$78)</f>
        <v>0</v>
      </c>
      <c r="CM49" s="193" t="b">
        <f ca="1">AND(LEFT(INDIRECT("'YOUR PEOPLE'!"&amp;"$B"&amp;$W49),2)="HU",OR(LEN(INDIRECT("'YOUR PEOPLE'!"&amp;"$B"&amp;$W49))=6,AND(LEN(INDIRECT("'YOUR PEOPLE'!"&amp;"$B"&amp;$W49))=7,MID(INDIRECT("'YOUR PEOPLE'!"&amp;"$B"&amp;$W49),4,1)=" ")),INDIRECT("'YOUR PEOPLE'!"&amp;"$C"&amp;$W49)='DATA SUMMARY'!$A$79)</f>
        <v>0</v>
      </c>
      <c r="CN49" s="193" t="b">
        <f ca="1">AND(LEFT(INDIRECT("'ADDITIONAL CAPACITY'!"&amp;"$B"&amp;$W49),2)="HU",OR(LEN(INDIRECT("'ADDITIONAL CAPACITY'!"&amp;"$B"&amp;$W49))=6,AND(LEN(INDIRECT("'ADDITIONAL CAPACITY'!"&amp;"$B"&amp;$W49))=7,MID(INDIRECT("'ADDITIONAL CAPACITY'!"&amp;"$B"&amp;$W49),4,1)=" ")),INDIRECT("'ADDITIONAL CAPACITY'!"&amp;"$C"&amp;$W49)='DATA SUMMARY'!$A$101)</f>
        <v>0</v>
      </c>
      <c r="CO49" s="193" t="b">
        <f ca="1">AND(LEFT(INDIRECT("'ADDITIONAL CAPACITY'!"&amp;"$B"&amp;$W49),2)="HU",OR(LEN(INDIRECT("'ADDITIONAL CAPACITY'!"&amp;"$B"&amp;$W49))=6,AND(LEN(INDIRECT("'ADDITIONAL CAPACITY'!"&amp;"$B"&amp;$W49))=7,MID(INDIRECT("'ADDITIONAL CAPACITY'!"&amp;"$B"&amp;$W49),4,1)=" ")),INDIRECT("'ADDITIONAL CAPACITY'!"&amp;"$C"&amp;$W49)='DATA SUMMARY'!$A$102)</f>
        <v>0</v>
      </c>
      <c r="CP49" s="193" t="b">
        <f ca="1">AND(LEFT(INDIRECT("'ADDITIONAL CAPACITY'!"&amp;"$B"&amp;$W49),2)="HU",OR(LEN(INDIRECT("'ADDITIONAL CAPACITY'!"&amp;"$B"&amp;$W49))=6,AND(LEN(INDIRECT("'ADDITIONAL CAPACITY'!"&amp;"$B"&amp;$W49))=7,MID(INDIRECT("'ADDITIONAL CAPACITY'!"&amp;"$B"&amp;$W49),4,1)=" ")),INDIRECT("'ADDITIONAL CAPACITY'!"&amp;"$C"&amp;$W49)='DATA SUMMARY'!$A$103)</f>
        <v>0</v>
      </c>
      <c r="CQ49" s="193" t="b">
        <f ca="1">AND(LEFT(INDIRECT("'ADDITIONAL CAPACITY'!"&amp;"$B"&amp;$W49),2)="HU",OR(LEN(INDIRECT("'ADDITIONAL CAPACITY'!"&amp;"$B"&amp;$W49))=6,AND(LEN(INDIRECT("'ADDITIONAL CAPACITY'!"&amp;"$B"&amp;$W49))=7,MID(INDIRECT("'ADDITIONAL CAPACITY'!"&amp;"$B"&amp;$W49),4,1)=" ")),INDIRECT("'ADDITIONAL CAPACITY'!"&amp;"$C"&amp;$W49)='DATA SUMMARY'!$A$104)</f>
        <v>0</v>
      </c>
      <c r="CR49" s="193" t="b">
        <f ca="1">AND(LEFT(INDIRECT("'ADDITIONAL CAPACITY'!"&amp;"$B"&amp;$W49),2)="HU",OR(LEN(INDIRECT("'ADDITIONAL CAPACITY'!"&amp;"$B"&amp;$W49))=6,AND(LEN(INDIRECT("'ADDITIONAL CAPACITY'!"&amp;"$B"&amp;$W49))=7,MID(INDIRECT("'ADDITIONAL CAPACITY'!"&amp;"$B"&amp;$W49),4,1)=" ")),INDIRECT("'ADDITIONAL CAPACITY'!"&amp;"$C"&amp;$W49)='DATA SUMMARY'!$A$105)</f>
        <v>0</v>
      </c>
      <c r="CS49" s="193" t="b">
        <f ca="1">AND(LEFT(INDIRECT("'ADDITIONAL CAPACITY'!"&amp;"$B"&amp;$W49),2)="HU",OR(LEN(INDIRECT("'ADDITIONAL CAPACITY'!"&amp;"$B"&amp;$W49))=6,AND(LEN(INDIRECT("'ADDITIONAL CAPACITY'!"&amp;"$B"&amp;$W49))=7,MID(INDIRECT("'ADDITIONAL CAPACITY'!"&amp;"$B"&amp;$W49),4,1)=" ")),INDIRECT("'ADDITIONAL CAPACITY'!"&amp;"$C"&amp;$W49)='DATA SUMMARY'!$A$106)</f>
        <v>0</v>
      </c>
      <c r="CT49" s="193" t="b">
        <f ca="1">AND(LEFT(INDIRECT("'ADDITIONAL CAPACITY'!"&amp;"$B"&amp;$W49),2)="HU",OR(LEN(INDIRECT("'ADDITIONAL CAPACITY'!"&amp;"$B"&amp;$W49))=6,AND(LEN(INDIRECT("'ADDITIONAL CAPACITY'!"&amp;"$B"&amp;$W49))=7,MID(INDIRECT("'ADDITIONAL CAPACITY'!"&amp;"$B"&amp;$W49),4,1)=" ")),INDIRECT("'ADDITIONAL CAPACITY'!"&amp;"$C"&amp;$W49)='DATA SUMMARY'!$A$107)</f>
        <v>0</v>
      </c>
      <c r="CU49" s="193" t="b">
        <f ca="1">AND(LEFT(INDIRECT("'ADDITIONAL CAPACITY'!"&amp;"$B"&amp;$W49),2)="HU",OR(LEN(INDIRECT("'ADDITIONAL CAPACITY'!"&amp;"$B"&amp;$W49))=6,AND(LEN(INDIRECT("'ADDITIONAL CAPACITY'!"&amp;"$B"&amp;$W49))=7,MID(INDIRECT("'ADDITIONAL CAPACITY'!"&amp;"$B"&amp;$W49),4,1)=" ")),INDIRECT("'ADDITIONAL CAPACITY'!"&amp;"$C"&amp;$W49)='DATA SUMMARY'!$A$108)</f>
        <v>0</v>
      </c>
    </row>
    <row r="50" spans="11:99" x14ac:dyDescent="0.3">
      <c r="K50" s="2" t="s">
        <v>191</v>
      </c>
      <c r="M50" s="14" t="s">
        <v>156</v>
      </c>
      <c r="O50" s="14" t="s">
        <v>162</v>
      </c>
      <c r="Q50" s="14" t="s">
        <v>162</v>
      </c>
      <c r="V50" s="2">
        <v>51</v>
      </c>
      <c r="W50" s="2">
        <v>52</v>
      </c>
      <c r="X50" s="2">
        <v>54</v>
      </c>
      <c r="Y50" s="2">
        <v>65</v>
      </c>
      <c r="Z50" s="193" t="b">
        <f t="shared" ca="1" si="0"/>
        <v>0</v>
      </c>
      <c r="AA50" s="193" t="b">
        <f t="shared" ca="1" si="1"/>
        <v>0</v>
      </c>
      <c r="AB50" s="193" t="b">
        <f t="shared" ca="1" si="2"/>
        <v>0</v>
      </c>
      <c r="AC50" s="193" t="b">
        <f t="shared" ca="1" si="3"/>
        <v>0</v>
      </c>
      <c r="AD50" s="193" t="b">
        <f t="shared" ca="1" si="4"/>
        <v>0</v>
      </c>
      <c r="AE50" s="193" t="b">
        <f t="shared" ca="1" si="5"/>
        <v>0</v>
      </c>
      <c r="AF50" s="193" t="b">
        <f t="shared" ca="1" si="6"/>
        <v>0</v>
      </c>
      <c r="AG50" s="193" t="b">
        <f t="shared" ca="1" si="7"/>
        <v>0</v>
      </c>
      <c r="AH50" s="193" t="b">
        <f t="shared" ca="1" si="8"/>
        <v>0</v>
      </c>
      <c r="AI50" s="193" t="b">
        <f t="shared" ca="1" si="9"/>
        <v>0</v>
      </c>
      <c r="AJ50" s="193" t="b">
        <f t="shared" ca="1" si="10"/>
        <v>0</v>
      </c>
      <c r="AK50" s="193" t="b">
        <f t="shared" ca="1" si="11"/>
        <v>0</v>
      </c>
      <c r="AL50" s="193" t="b">
        <f t="shared" ca="1" si="12"/>
        <v>0</v>
      </c>
      <c r="AM50" s="193" t="b">
        <f t="shared" ca="1" si="13"/>
        <v>0</v>
      </c>
      <c r="AN50" s="193" t="b">
        <f t="shared" ca="1" si="14"/>
        <v>0</v>
      </c>
      <c r="AO50" s="193" t="b">
        <f t="shared" ca="1" si="15"/>
        <v>0</v>
      </c>
      <c r="AP50" s="193" t="b">
        <f t="shared" ca="1" si="16"/>
        <v>0</v>
      </c>
      <c r="AQ50" s="193" t="b">
        <f t="shared" ca="1" si="17"/>
        <v>0</v>
      </c>
      <c r="AR50" s="193" t="b">
        <f t="shared" ca="1" si="18"/>
        <v>0</v>
      </c>
      <c r="AS50" s="193" t="b">
        <f t="shared" ca="1" si="19"/>
        <v>0</v>
      </c>
      <c r="AT50" s="193" t="b">
        <f t="shared" ca="1" si="20"/>
        <v>0</v>
      </c>
      <c r="AU50" s="193" t="b">
        <f t="shared" ca="1" si="21"/>
        <v>0</v>
      </c>
      <c r="AV50" s="193" t="b">
        <f t="shared" ca="1" si="22"/>
        <v>0</v>
      </c>
      <c r="AW50" s="193" t="b">
        <f t="shared" ca="1" si="23"/>
        <v>0</v>
      </c>
      <c r="AX50" s="193" t="b">
        <f t="shared" ca="1" si="24"/>
        <v>0</v>
      </c>
      <c r="AY50" s="193" t="b">
        <f t="shared" ca="1" si="25"/>
        <v>0</v>
      </c>
      <c r="AZ50" s="193" t="b">
        <f t="shared" ca="1" si="26"/>
        <v>0</v>
      </c>
      <c r="BA50" s="193" t="b">
        <f t="shared" ca="1" si="27"/>
        <v>0</v>
      </c>
      <c r="BB50" s="193" t="b">
        <f t="shared" ca="1" si="28"/>
        <v>0</v>
      </c>
      <c r="BC50" s="193" t="b">
        <f t="shared" ca="1" si="29"/>
        <v>0</v>
      </c>
      <c r="BD50" s="193" t="b">
        <f t="shared" ca="1" si="30"/>
        <v>0</v>
      </c>
      <c r="BE50" s="193" t="b">
        <f t="shared" ca="1" si="31"/>
        <v>0</v>
      </c>
      <c r="BF50" s="193" t="b">
        <f t="shared" ca="1" si="32"/>
        <v>0</v>
      </c>
      <c r="BG50" s="193" t="b">
        <f t="shared" ca="1" si="33"/>
        <v>0</v>
      </c>
      <c r="BH50" s="193" t="b">
        <f t="shared" ca="1" si="34"/>
        <v>0</v>
      </c>
      <c r="BI50" s="193" t="b">
        <f t="shared" ca="1" si="35"/>
        <v>0</v>
      </c>
      <c r="BJ50" s="193" t="b">
        <f t="shared" ca="1" si="36"/>
        <v>0</v>
      </c>
      <c r="BK50" s="193" t="b">
        <f t="shared" ca="1" si="37"/>
        <v>0</v>
      </c>
      <c r="BL50" s="193" t="b">
        <f t="shared" ca="1" si="38"/>
        <v>0</v>
      </c>
      <c r="BM50" s="193" t="b">
        <f t="shared" ca="1" si="39"/>
        <v>0</v>
      </c>
      <c r="BN50" s="193" t="b">
        <f t="shared" ca="1" si="40"/>
        <v>0</v>
      </c>
      <c r="BO50" s="193" t="b">
        <f t="shared" ca="1" si="41"/>
        <v>0</v>
      </c>
      <c r="BP50" s="193" t="b">
        <f t="shared" ca="1" si="42"/>
        <v>0</v>
      </c>
      <c r="BQ50" s="193" t="b">
        <f t="shared" ca="1" si="43"/>
        <v>0</v>
      </c>
      <c r="BR50" s="193" t="b">
        <f t="shared" ca="1" si="44"/>
        <v>0</v>
      </c>
      <c r="BS50" s="193" t="b">
        <f t="shared" ca="1" si="45"/>
        <v>0</v>
      </c>
      <c r="BT50" s="193" t="b">
        <f t="shared" ca="1" si="46"/>
        <v>0</v>
      </c>
      <c r="BU50" s="193" t="b">
        <f t="shared" ca="1" si="47"/>
        <v>0</v>
      </c>
      <c r="BV50" s="193" t="b">
        <f t="shared" ca="1" si="48"/>
        <v>0</v>
      </c>
      <c r="BW50" s="193" t="b">
        <f ca="1">AND(LEFT(INDIRECT("'YOUR PEOPLE'!"&amp;"$B"&amp;$W50),2)="HU",OR(LEN(INDIRECT("'YOUR PEOPLE'!"&amp;"$B"&amp;$W50))=6,AND(LEN(INDIRECT("'YOUR PEOPLE'!"&amp;"$B"&amp;$W50))=7,MID(INDIRECT("'YOUR PEOPLE'!"&amp;"$B"&amp;$W50),4,1)=" ")),INDIRECT("'YOUR PEOPLE'!"&amp;"$C"&amp;$W50)='DATA SUMMARY'!$A$63)</f>
        <v>0</v>
      </c>
      <c r="BX50" s="193" t="b">
        <f ca="1">AND(LEFT(INDIRECT("'YOUR PEOPLE'!"&amp;"$B"&amp;$W50),2)="HU",OR(LEN(INDIRECT("'YOUR PEOPLE'!"&amp;"$B"&amp;$W50))=6,AND(LEN(INDIRECT("'YOUR PEOPLE'!"&amp;"$B"&amp;$W50))=7,MID(INDIRECT("'YOUR PEOPLE'!"&amp;"$B"&amp;$W50),4,1)=" ")),INDIRECT("'YOUR PEOPLE'!"&amp;"$C"&amp;$W50)='DATA SUMMARY'!$A$64)</f>
        <v>0</v>
      </c>
      <c r="BY50" s="193" t="b">
        <f ca="1">AND(LEFT(INDIRECT("'YOUR PEOPLE'!"&amp;"$B"&amp;$W50),2)="HU",OR(LEN(INDIRECT("'YOUR PEOPLE'!"&amp;"$B"&amp;$W50))=6,AND(LEN(INDIRECT("'YOUR PEOPLE'!"&amp;"$B"&amp;$W50))=7,MID(INDIRECT("'YOUR PEOPLE'!"&amp;"$B"&amp;$W50),4,1)=" ")),INDIRECT("'YOUR PEOPLE'!"&amp;"$C"&amp;$W50)='DATA SUMMARY'!$A$65)</f>
        <v>0</v>
      </c>
      <c r="BZ50" s="193" t="b">
        <f ca="1">AND(LEFT(INDIRECT("'YOUR PEOPLE'!"&amp;"$B"&amp;$W50),2)="HU",OR(LEN(INDIRECT("'YOUR PEOPLE'!"&amp;"$B"&amp;$W50))=6,AND(LEN(INDIRECT("'YOUR PEOPLE'!"&amp;"$B"&amp;$W50))=7,MID(INDIRECT("'YOUR PEOPLE'!"&amp;"$B"&amp;$W50),4,1)=" ")),INDIRECT("'YOUR PEOPLE'!"&amp;"$C"&amp;$W50)='DATA SUMMARY'!$A$66)</f>
        <v>0</v>
      </c>
      <c r="CA50" s="193" t="b">
        <f ca="1">AND(LEFT(INDIRECT("'YOUR PEOPLE'!"&amp;"$B"&amp;$W50),2)="HU",OR(LEN(INDIRECT("'YOUR PEOPLE'!"&amp;"$B"&amp;$W50))=6,AND(LEN(INDIRECT("'YOUR PEOPLE'!"&amp;"$B"&amp;$W50))=7,MID(INDIRECT("'YOUR PEOPLE'!"&amp;"$B"&amp;$W50),4,1)=" ")),INDIRECT("'YOUR PEOPLE'!"&amp;"$C"&amp;$W50)='DATA SUMMARY'!$A$67)</f>
        <v>0</v>
      </c>
      <c r="CB50" s="193" t="b">
        <f ca="1">AND(LEFT(INDIRECT("'YOUR PEOPLE'!"&amp;"$B"&amp;$W50),2)="HU",OR(LEN(INDIRECT("'YOUR PEOPLE'!"&amp;"$B"&amp;$W50))=6,AND(LEN(INDIRECT("'YOUR PEOPLE'!"&amp;"$B"&amp;$W50))=7,MID(INDIRECT("'YOUR PEOPLE'!"&amp;"$B"&amp;$W50),4,1)=" ")),INDIRECT("'YOUR PEOPLE'!"&amp;"$C"&amp;$W50)='DATA SUMMARY'!$A$68)</f>
        <v>0</v>
      </c>
      <c r="CC50" s="193" t="b">
        <f ca="1">AND(LEFT(INDIRECT("'YOUR PEOPLE'!"&amp;"$B"&amp;$W50),2)="HU",OR(LEN(INDIRECT("'YOUR PEOPLE'!"&amp;"$B"&amp;$W50))=6,AND(LEN(INDIRECT("'YOUR PEOPLE'!"&amp;"$B"&amp;$W50))=7,MID(INDIRECT("'YOUR PEOPLE'!"&amp;"$B"&amp;$W50),4,1)=" ")),INDIRECT("'YOUR PEOPLE'!"&amp;"$C"&amp;$W50)='DATA SUMMARY'!$A$69)</f>
        <v>0</v>
      </c>
      <c r="CD50" s="193" t="b">
        <f ca="1">AND(LEFT(INDIRECT("'YOUR PEOPLE'!"&amp;"$B"&amp;$W50),2)="HU",OR(LEN(INDIRECT("'YOUR PEOPLE'!"&amp;"$B"&amp;$W50))=6,AND(LEN(INDIRECT("'YOUR PEOPLE'!"&amp;"$B"&amp;$W50))=7,MID(INDIRECT("'YOUR PEOPLE'!"&amp;"$B"&amp;$W50),4,1)=" ")),INDIRECT("'YOUR PEOPLE'!"&amp;"$C"&amp;$W50)='DATA SUMMARY'!$A$70)</f>
        <v>0</v>
      </c>
      <c r="CE50" s="193" t="b">
        <f ca="1">AND(LEFT(INDIRECT("'YOUR PEOPLE'!"&amp;"$B"&amp;$W50),2)="HU",OR(LEN(INDIRECT("'YOUR PEOPLE'!"&amp;"$B"&amp;$W50))=6,AND(LEN(INDIRECT("'YOUR PEOPLE'!"&amp;"$B"&amp;$W50))=7,MID(INDIRECT("'YOUR PEOPLE'!"&amp;"$B"&amp;$W50),4,1)=" ")),INDIRECT("'YOUR PEOPLE'!"&amp;"$C"&amp;$W50)='DATA SUMMARY'!$A$71)</f>
        <v>0</v>
      </c>
      <c r="CF50" s="193" t="b">
        <f ca="1">AND(LEFT(INDIRECT("'YOUR PEOPLE'!"&amp;"$B"&amp;$W50),2)="HU",OR(LEN(INDIRECT("'YOUR PEOPLE'!"&amp;"$B"&amp;$W50))=6,AND(LEN(INDIRECT("'YOUR PEOPLE'!"&amp;"$B"&amp;$W50))=7,MID(INDIRECT("'YOUR PEOPLE'!"&amp;"$B"&amp;$W50),4,1)=" ")),INDIRECT("'YOUR PEOPLE'!"&amp;"$C"&amp;$W50)='DATA SUMMARY'!$A$72)</f>
        <v>0</v>
      </c>
      <c r="CG50" s="193" t="b">
        <f ca="1">AND(LEFT(INDIRECT("'YOUR PEOPLE'!"&amp;"$B"&amp;$W50),2)="HU",OR(LEN(INDIRECT("'YOUR PEOPLE'!"&amp;"$B"&amp;$W50))=6,AND(LEN(INDIRECT("'YOUR PEOPLE'!"&amp;"$B"&amp;$W50))=7,MID(INDIRECT("'YOUR PEOPLE'!"&amp;"$B"&amp;$W50),4,1)=" ")),INDIRECT("'YOUR PEOPLE'!"&amp;"$C"&amp;$W50)='DATA SUMMARY'!$A$73)</f>
        <v>0</v>
      </c>
      <c r="CH50" s="193" t="b">
        <f ca="1">AND(LEFT(INDIRECT("'YOUR PEOPLE'!"&amp;"$B"&amp;$W50),2)="HU",OR(LEN(INDIRECT("'YOUR PEOPLE'!"&amp;"$B"&amp;$W50))=6,AND(LEN(INDIRECT("'YOUR PEOPLE'!"&amp;"$B"&amp;$W50))=7,MID(INDIRECT("'YOUR PEOPLE'!"&amp;"$B"&amp;$W50),4,1)=" ")),INDIRECT("'YOUR PEOPLE'!"&amp;"$C"&amp;$W50)='DATA SUMMARY'!$A$74)</f>
        <v>0</v>
      </c>
      <c r="CI50" s="193" t="b">
        <f ca="1">AND(LEFT(INDIRECT("'YOUR PEOPLE'!"&amp;"$B"&amp;$W50),2)="HU",OR(LEN(INDIRECT("'YOUR PEOPLE'!"&amp;"$B"&amp;$W50))=6,AND(LEN(INDIRECT("'YOUR PEOPLE'!"&amp;"$B"&amp;$W50))=7,MID(INDIRECT("'YOUR PEOPLE'!"&amp;"$B"&amp;$W50),4,1)=" ")),INDIRECT("'YOUR PEOPLE'!"&amp;"$C"&amp;$W50)='DATA SUMMARY'!$A$75)</f>
        <v>0</v>
      </c>
      <c r="CJ50" s="193" t="b">
        <f ca="1">AND(LEFT(INDIRECT("'YOUR PEOPLE'!"&amp;"$B"&amp;$W50),2)="HU",OR(LEN(INDIRECT("'YOUR PEOPLE'!"&amp;"$B"&amp;$W50))=6,AND(LEN(INDIRECT("'YOUR PEOPLE'!"&amp;"$B"&amp;$W50))=7,MID(INDIRECT("'YOUR PEOPLE'!"&amp;"$B"&amp;$W50),4,1)=" ")),INDIRECT("'YOUR PEOPLE'!"&amp;"$C"&amp;$W50)='DATA SUMMARY'!$A$76)</f>
        <v>0</v>
      </c>
      <c r="CK50" s="193" t="b">
        <f ca="1">AND(LEFT(INDIRECT("'YOUR PEOPLE'!"&amp;"$B"&amp;$W50),2)="HU",OR(LEN(INDIRECT("'YOUR PEOPLE'!"&amp;"$B"&amp;$W50))=6,AND(LEN(INDIRECT("'YOUR PEOPLE'!"&amp;"$B"&amp;$W50))=7,MID(INDIRECT("'YOUR PEOPLE'!"&amp;"$B"&amp;$W50),4,1)=" ")),INDIRECT("'YOUR PEOPLE'!"&amp;"$C"&amp;$W50)='DATA SUMMARY'!$A$77)</f>
        <v>0</v>
      </c>
      <c r="CL50" s="193" t="b">
        <f ca="1">AND(LEFT(INDIRECT("'YOUR PEOPLE'!"&amp;"$B"&amp;$W50),2)="HU",OR(LEN(INDIRECT("'YOUR PEOPLE'!"&amp;"$B"&amp;$W50))=6,AND(LEN(INDIRECT("'YOUR PEOPLE'!"&amp;"$B"&amp;$W50))=7,MID(INDIRECT("'YOUR PEOPLE'!"&amp;"$B"&amp;$W50),4,1)=" ")),INDIRECT("'YOUR PEOPLE'!"&amp;"$C"&amp;$W50)='DATA SUMMARY'!$A$78)</f>
        <v>0</v>
      </c>
      <c r="CM50" s="193" t="b">
        <f ca="1">AND(LEFT(INDIRECT("'YOUR PEOPLE'!"&amp;"$B"&amp;$W50),2)="HU",OR(LEN(INDIRECT("'YOUR PEOPLE'!"&amp;"$B"&amp;$W50))=6,AND(LEN(INDIRECT("'YOUR PEOPLE'!"&amp;"$B"&amp;$W50))=7,MID(INDIRECT("'YOUR PEOPLE'!"&amp;"$B"&amp;$W50),4,1)=" ")),INDIRECT("'YOUR PEOPLE'!"&amp;"$C"&amp;$W50)='DATA SUMMARY'!$A$79)</f>
        <v>0</v>
      </c>
      <c r="CN50" s="193" t="b">
        <f ca="1">AND(LEFT(INDIRECT("'ADDITIONAL CAPACITY'!"&amp;"$B"&amp;$W50),2)="HU",OR(LEN(INDIRECT("'ADDITIONAL CAPACITY'!"&amp;"$B"&amp;$W50))=6,AND(LEN(INDIRECT("'ADDITIONAL CAPACITY'!"&amp;"$B"&amp;$W50))=7,MID(INDIRECT("'ADDITIONAL CAPACITY'!"&amp;"$B"&amp;$W50),4,1)=" ")),INDIRECT("'ADDITIONAL CAPACITY'!"&amp;"$C"&amp;$W50)='DATA SUMMARY'!$A$101)</f>
        <v>0</v>
      </c>
      <c r="CO50" s="193" t="b">
        <f ca="1">AND(LEFT(INDIRECT("'ADDITIONAL CAPACITY'!"&amp;"$B"&amp;$W50),2)="HU",OR(LEN(INDIRECT("'ADDITIONAL CAPACITY'!"&amp;"$B"&amp;$W50))=6,AND(LEN(INDIRECT("'ADDITIONAL CAPACITY'!"&amp;"$B"&amp;$W50))=7,MID(INDIRECT("'ADDITIONAL CAPACITY'!"&amp;"$B"&amp;$W50),4,1)=" ")),INDIRECT("'ADDITIONAL CAPACITY'!"&amp;"$C"&amp;$W50)='DATA SUMMARY'!$A$102)</f>
        <v>0</v>
      </c>
      <c r="CP50" s="193" t="b">
        <f ca="1">AND(LEFT(INDIRECT("'ADDITIONAL CAPACITY'!"&amp;"$B"&amp;$W50),2)="HU",OR(LEN(INDIRECT("'ADDITIONAL CAPACITY'!"&amp;"$B"&amp;$W50))=6,AND(LEN(INDIRECT("'ADDITIONAL CAPACITY'!"&amp;"$B"&amp;$W50))=7,MID(INDIRECT("'ADDITIONAL CAPACITY'!"&amp;"$B"&amp;$W50),4,1)=" ")),INDIRECT("'ADDITIONAL CAPACITY'!"&amp;"$C"&amp;$W50)='DATA SUMMARY'!$A$103)</f>
        <v>0</v>
      </c>
      <c r="CQ50" s="193" t="b">
        <f ca="1">AND(LEFT(INDIRECT("'ADDITIONAL CAPACITY'!"&amp;"$B"&amp;$W50),2)="HU",OR(LEN(INDIRECT("'ADDITIONAL CAPACITY'!"&amp;"$B"&amp;$W50))=6,AND(LEN(INDIRECT("'ADDITIONAL CAPACITY'!"&amp;"$B"&amp;$W50))=7,MID(INDIRECT("'ADDITIONAL CAPACITY'!"&amp;"$B"&amp;$W50),4,1)=" ")),INDIRECT("'ADDITIONAL CAPACITY'!"&amp;"$C"&amp;$W50)='DATA SUMMARY'!$A$104)</f>
        <v>0</v>
      </c>
      <c r="CR50" s="193" t="b">
        <f ca="1">AND(LEFT(INDIRECT("'ADDITIONAL CAPACITY'!"&amp;"$B"&amp;$W50),2)="HU",OR(LEN(INDIRECT("'ADDITIONAL CAPACITY'!"&amp;"$B"&amp;$W50))=6,AND(LEN(INDIRECT("'ADDITIONAL CAPACITY'!"&amp;"$B"&amp;$W50))=7,MID(INDIRECT("'ADDITIONAL CAPACITY'!"&amp;"$B"&amp;$W50),4,1)=" ")),INDIRECT("'ADDITIONAL CAPACITY'!"&amp;"$C"&amp;$W50)='DATA SUMMARY'!$A$105)</f>
        <v>0</v>
      </c>
      <c r="CS50" s="193" t="b">
        <f ca="1">AND(LEFT(INDIRECT("'ADDITIONAL CAPACITY'!"&amp;"$B"&amp;$W50),2)="HU",OR(LEN(INDIRECT("'ADDITIONAL CAPACITY'!"&amp;"$B"&amp;$W50))=6,AND(LEN(INDIRECT("'ADDITIONAL CAPACITY'!"&amp;"$B"&amp;$W50))=7,MID(INDIRECT("'ADDITIONAL CAPACITY'!"&amp;"$B"&amp;$W50),4,1)=" ")),INDIRECT("'ADDITIONAL CAPACITY'!"&amp;"$C"&amp;$W50)='DATA SUMMARY'!$A$106)</f>
        <v>0</v>
      </c>
      <c r="CT50" s="193" t="b">
        <f ca="1">AND(LEFT(INDIRECT("'ADDITIONAL CAPACITY'!"&amp;"$B"&amp;$W50),2)="HU",OR(LEN(INDIRECT("'ADDITIONAL CAPACITY'!"&amp;"$B"&amp;$W50))=6,AND(LEN(INDIRECT("'ADDITIONAL CAPACITY'!"&amp;"$B"&amp;$W50))=7,MID(INDIRECT("'ADDITIONAL CAPACITY'!"&amp;"$B"&amp;$W50),4,1)=" ")),INDIRECT("'ADDITIONAL CAPACITY'!"&amp;"$C"&amp;$W50)='DATA SUMMARY'!$A$107)</f>
        <v>0</v>
      </c>
      <c r="CU50" s="193" t="b">
        <f ca="1">AND(LEFT(INDIRECT("'ADDITIONAL CAPACITY'!"&amp;"$B"&amp;$W50),2)="HU",OR(LEN(INDIRECT("'ADDITIONAL CAPACITY'!"&amp;"$B"&amp;$W50))=6,AND(LEN(INDIRECT("'ADDITIONAL CAPACITY'!"&amp;"$B"&amp;$W50))=7,MID(INDIRECT("'ADDITIONAL CAPACITY'!"&amp;"$B"&amp;$W50),4,1)=" ")),INDIRECT("'ADDITIONAL CAPACITY'!"&amp;"$C"&amp;$W50)='DATA SUMMARY'!$A$108)</f>
        <v>0</v>
      </c>
    </row>
    <row r="51" spans="11:99" x14ac:dyDescent="0.3">
      <c r="M51" s="14" t="s">
        <v>159</v>
      </c>
      <c r="O51" s="14" t="s">
        <v>165</v>
      </c>
      <c r="Q51" s="14" t="s">
        <v>165</v>
      </c>
      <c r="V51" s="2">
        <v>52</v>
      </c>
      <c r="W51" s="2">
        <v>53</v>
      </c>
      <c r="X51" s="2">
        <v>55</v>
      </c>
      <c r="Y51" s="2">
        <v>66</v>
      </c>
      <c r="Z51" s="193" t="b">
        <f t="shared" ca="1" si="0"/>
        <v>0</v>
      </c>
      <c r="AA51" s="193" t="b">
        <f t="shared" ca="1" si="1"/>
        <v>0</v>
      </c>
      <c r="AB51" s="193" t="b">
        <f t="shared" ca="1" si="2"/>
        <v>0</v>
      </c>
      <c r="AC51" s="193" t="b">
        <f t="shared" ca="1" si="3"/>
        <v>0</v>
      </c>
      <c r="AD51" s="193" t="b">
        <f t="shared" ca="1" si="4"/>
        <v>0</v>
      </c>
      <c r="AE51" s="193" t="b">
        <f t="shared" ca="1" si="5"/>
        <v>0</v>
      </c>
      <c r="AF51" s="193" t="b">
        <f t="shared" ca="1" si="6"/>
        <v>0</v>
      </c>
      <c r="AG51" s="193" t="b">
        <f t="shared" ca="1" si="7"/>
        <v>0</v>
      </c>
      <c r="AH51" s="193" t="b">
        <f t="shared" ca="1" si="8"/>
        <v>0</v>
      </c>
      <c r="AI51" s="193" t="b">
        <f t="shared" ca="1" si="9"/>
        <v>0</v>
      </c>
      <c r="AJ51" s="193" t="b">
        <f t="shared" ca="1" si="10"/>
        <v>0</v>
      </c>
      <c r="AK51" s="193" t="b">
        <f t="shared" ca="1" si="11"/>
        <v>0</v>
      </c>
      <c r="AL51" s="193" t="b">
        <f t="shared" ca="1" si="12"/>
        <v>0</v>
      </c>
      <c r="AM51" s="193" t="b">
        <f t="shared" ca="1" si="13"/>
        <v>0</v>
      </c>
      <c r="AN51" s="193" t="b">
        <f t="shared" ca="1" si="14"/>
        <v>0</v>
      </c>
      <c r="AO51" s="193" t="b">
        <f t="shared" ca="1" si="15"/>
        <v>0</v>
      </c>
      <c r="AP51" s="193" t="b">
        <f t="shared" ca="1" si="16"/>
        <v>0</v>
      </c>
      <c r="AQ51" s="193" t="b">
        <f t="shared" ca="1" si="17"/>
        <v>0</v>
      </c>
      <c r="AR51" s="193" t="b">
        <f t="shared" ca="1" si="18"/>
        <v>0</v>
      </c>
      <c r="AS51" s="193" t="b">
        <f t="shared" ca="1" si="19"/>
        <v>0</v>
      </c>
      <c r="AT51" s="193" t="b">
        <f t="shared" ca="1" si="20"/>
        <v>0</v>
      </c>
      <c r="AU51" s="193" t="b">
        <f t="shared" ca="1" si="21"/>
        <v>0</v>
      </c>
      <c r="AV51" s="193" t="b">
        <f t="shared" ca="1" si="22"/>
        <v>0</v>
      </c>
      <c r="AW51" s="193" t="b">
        <f t="shared" ca="1" si="23"/>
        <v>0</v>
      </c>
      <c r="AX51" s="193" t="b">
        <f t="shared" ca="1" si="24"/>
        <v>0</v>
      </c>
      <c r="AY51" s="193" t="b">
        <f t="shared" ca="1" si="25"/>
        <v>0</v>
      </c>
      <c r="AZ51" s="193" t="b">
        <f t="shared" ca="1" si="26"/>
        <v>0</v>
      </c>
      <c r="BA51" s="193" t="b">
        <f t="shared" ca="1" si="27"/>
        <v>0</v>
      </c>
      <c r="BB51" s="193" t="b">
        <f t="shared" ca="1" si="28"/>
        <v>0</v>
      </c>
      <c r="BC51" s="193" t="b">
        <f t="shared" ca="1" si="29"/>
        <v>0</v>
      </c>
      <c r="BD51" s="193" t="b">
        <f t="shared" ca="1" si="30"/>
        <v>0</v>
      </c>
      <c r="BE51" s="193" t="b">
        <f t="shared" ca="1" si="31"/>
        <v>0</v>
      </c>
      <c r="BF51" s="193" t="b">
        <f t="shared" ca="1" si="32"/>
        <v>0</v>
      </c>
      <c r="BG51" s="193" t="b">
        <f t="shared" ca="1" si="33"/>
        <v>0</v>
      </c>
      <c r="BH51" s="193" t="b">
        <f t="shared" ca="1" si="34"/>
        <v>0</v>
      </c>
      <c r="BI51" s="193" t="b">
        <f t="shared" ca="1" si="35"/>
        <v>0</v>
      </c>
      <c r="BJ51" s="193" t="b">
        <f t="shared" ca="1" si="36"/>
        <v>0</v>
      </c>
      <c r="BK51" s="193" t="b">
        <f t="shared" ca="1" si="37"/>
        <v>0</v>
      </c>
      <c r="BL51" s="193" t="b">
        <f t="shared" ca="1" si="38"/>
        <v>0</v>
      </c>
      <c r="BM51" s="193" t="b">
        <f t="shared" ca="1" si="39"/>
        <v>0</v>
      </c>
      <c r="BN51" s="193" t="b">
        <f t="shared" ca="1" si="40"/>
        <v>0</v>
      </c>
      <c r="BO51" s="193" t="b">
        <f t="shared" ca="1" si="41"/>
        <v>0</v>
      </c>
      <c r="BP51" s="193" t="b">
        <f t="shared" ca="1" si="42"/>
        <v>0</v>
      </c>
      <c r="BQ51" s="193" t="b">
        <f t="shared" ca="1" si="43"/>
        <v>0</v>
      </c>
      <c r="BR51" s="193" t="b">
        <f t="shared" ca="1" si="44"/>
        <v>0</v>
      </c>
      <c r="BS51" s="193" t="b">
        <f t="shared" ca="1" si="45"/>
        <v>0</v>
      </c>
      <c r="BT51" s="193" t="b">
        <f t="shared" ca="1" si="46"/>
        <v>0</v>
      </c>
      <c r="BU51" s="193" t="b">
        <f t="shared" ca="1" si="47"/>
        <v>0</v>
      </c>
      <c r="BV51" s="193" t="b">
        <f t="shared" ca="1" si="48"/>
        <v>0</v>
      </c>
      <c r="BW51" s="193" t="b">
        <f ca="1">AND(LEFT(INDIRECT("'YOUR PEOPLE'!"&amp;"$B"&amp;$W51),2)="HU",OR(LEN(INDIRECT("'YOUR PEOPLE'!"&amp;"$B"&amp;$W51))=6,AND(LEN(INDIRECT("'YOUR PEOPLE'!"&amp;"$B"&amp;$W51))=7,MID(INDIRECT("'YOUR PEOPLE'!"&amp;"$B"&amp;$W51),4,1)=" ")),INDIRECT("'YOUR PEOPLE'!"&amp;"$C"&amp;$W51)='DATA SUMMARY'!$A$63)</f>
        <v>0</v>
      </c>
      <c r="BX51" s="193" t="b">
        <f ca="1">AND(LEFT(INDIRECT("'YOUR PEOPLE'!"&amp;"$B"&amp;$W51),2)="HU",OR(LEN(INDIRECT("'YOUR PEOPLE'!"&amp;"$B"&amp;$W51))=6,AND(LEN(INDIRECT("'YOUR PEOPLE'!"&amp;"$B"&amp;$W51))=7,MID(INDIRECT("'YOUR PEOPLE'!"&amp;"$B"&amp;$W51),4,1)=" ")),INDIRECT("'YOUR PEOPLE'!"&amp;"$C"&amp;$W51)='DATA SUMMARY'!$A$64)</f>
        <v>0</v>
      </c>
      <c r="BY51" s="193" t="b">
        <f ca="1">AND(LEFT(INDIRECT("'YOUR PEOPLE'!"&amp;"$B"&amp;$W51),2)="HU",OR(LEN(INDIRECT("'YOUR PEOPLE'!"&amp;"$B"&amp;$W51))=6,AND(LEN(INDIRECT("'YOUR PEOPLE'!"&amp;"$B"&amp;$W51))=7,MID(INDIRECT("'YOUR PEOPLE'!"&amp;"$B"&amp;$W51),4,1)=" ")),INDIRECT("'YOUR PEOPLE'!"&amp;"$C"&amp;$W51)='DATA SUMMARY'!$A$65)</f>
        <v>0</v>
      </c>
      <c r="BZ51" s="193" t="b">
        <f ca="1">AND(LEFT(INDIRECT("'YOUR PEOPLE'!"&amp;"$B"&amp;$W51),2)="HU",OR(LEN(INDIRECT("'YOUR PEOPLE'!"&amp;"$B"&amp;$W51))=6,AND(LEN(INDIRECT("'YOUR PEOPLE'!"&amp;"$B"&amp;$W51))=7,MID(INDIRECT("'YOUR PEOPLE'!"&amp;"$B"&amp;$W51),4,1)=" ")),INDIRECT("'YOUR PEOPLE'!"&amp;"$C"&amp;$W51)='DATA SUMMARY'!$A$66)</f>
        <v>0</v>
      </c>
      <c r="CA51" s="193" t="b">
        <f ca="1">AND(LEFT(INDIRECT("'YOUR PEOPLE'!"&amp;"$B"&amp;$W51),2)="HU",OR(LEN(INDIRECT("'YOUR PEOPLE'!"&amp;"$B"&amp;$W51))=6,AND(LEN(INDIRECT("'YOUR PEOPLE'!"&amp;"$B"&amp;$W51))=7,MID(INDIRECT("'YOUR PEOPLE'!"&amp;"$B"&amp;$W51),4,1)=" ")),INDIRECT("'YOUR PEOPLE'!"&amp;"$C"&amp;$W51)='DATA SUMMARY'!$A$67)</f>
        <v>0</v>
      </c>
      <c r="CB51" s="193" t="b">
        <f ca="1">AND(LEFT(INDIRECT("'YOUR PEOPLE'!"&amp;"$B"&amp;$W51),2)="HU",OR(LEN(INDIRECT("'YOUR PEOPLE'!"&amp;"$B"&amp;$W51))=6,AND(LEN(INDIRECT("'YOUR PEOPLE'!"&amp;"$B"&amp;$W51))=7,MID(INDIRECT("'YOUR PEOPLE'!"&amp;"$B"&amp;$W51),4,1)=" ")),INDIRECT("'YOUR PEOPLE'!"&amp;"$C"&amp;$W51)='DATA SUMMARY'!$A$68)</f>
        <v>0</v>
      </c>
      <c r="CC51" s="193" t="b">
        <f ca="1">AND(LEFT(INDIRECT("'YOUR PEOPLE'!"&amp;"$B"&amp;$W51),2)="HU",OR(LEN(INDIRECT("'YOUR PEOPLE'!"&amp;"$B"&amp;$W51))=6,AND(LEN(INDIRECT("'YOUR PEOPLE'!"&amp;"$B"&amp;$W51))=7,MID(INDIRECT("'YOUR PEOPLE'!"&amp;"$B"&amp;$W51),4,1)=" ")),INDIRECT("'YOUR PEOPLE'!"&amp;"$C"&amp;$W51)='DATA SUMMARY'!$A$69)</f>
        <v>0</v>
      </c>
      <c r="CD51" s="193" t="b">
        <f ca="1">AND(LEFT(INDIRECT("'YOUR PEOPLE'!"&amp;"$B"&amp;$W51),2)="HU",OR(LEN(INDIRECT("'YOUR PEOPLE'!"&amp;"$B"&amp;$W51))=6,AND(LEN(INDIRECT("'YOUR PEOPLE'!"&amp;"$B"&amp;$W51))=7,MID(INDIRECT("'YOUR PEOPLE'!"&amp;"$B"&amp;$W51),4,1)=" ")),INDIRECT("'YOUR PEOPLE'!"&amp;"$C"&amp;$W51)='DATA SUMMARY'!$A$70)</f>
        <v>0</v>
      </c>
      <c r="CE51" s="193" t="b">
        <f ca="1">AND(LEFT(INDIRECT("'YOUR PEOPLE'!"&amp;"$B"&amp;$W51),2)="HU",OR(LEN(INDIRECT("'YOUR PEOPLE'!"&amp;"$B"&amp;$W51))=6,AND(LEN(INDIRECT("'YOUR PEOPLE'!"&amp;"$B"&amp;$W51))=7,MID(INDIRECT("'YOUR PEOPLE'!"&amp;"$B"&amp;$W51),4,1)=" ")),INDIRECT("'YOUR PEOPLE'!"&amp;"$C"&amp;$W51)='DATA SUMMARY'!$A$71)</f>
        <v>0</v>
      </c>
      <c r="CF51" s="193" t="b">
        <f ca="1">AND(LEFT(INDIRECT("'YOUR PEOPLE'!"&amp;"$B"&amp;$W51),2)="HU",OR(LEN(INDIRECT("'YOUR PEOPLE'!"&amp;"$B"&amp;$W51))=6,AND(LEN(INDIRECT("'YOUR PEOPLE'!"&amp;"$B"&amp;$W51))=7,MID(INDIRECT("'YOUR PEOPLE'!"&amp;"$B"&amp;$W51),4,1)=" ")),INDIRECT("'YOUR PEOPLE'!"&amp;"$C"&amp;$W51)='DATA SUMMARY'!$A$72)</f>
        <v>0</v>
      </c>
      <c r="CG51" s="193" t="b">
        <f ca="1">AND(LEFT(INDIRECT("'YOUR PEOPLE'!"&amp;"$B"&amp;$W51),2)="HU",OR(LEN(INDIRECT("'YOUR PEOPLE'!"&amp;"$B"&amp;$W51))=6,AND(LEN(INDIRECT("'YOUR PEOPLE'!"&amp;"$B"&amp;$W51))=7,MID(INDIRECT("'YOUR PEOPLE'!"&amp;"$B"&amp;$W51),4,1)=" ")),INDIRECT("'YOUR PEOPLE'!"&amp;"$C"&amp;$W51)='DATA SUMMARY'!$A$73)</f>
        <v>0</v>
      </c>
      <c r="CH51" s="193" t="b">
        <f ca="1">AND(LEFT(INDIRECT("'YOUR PEOPLE'!"&amp;"$B"&amp;$W51),2)="HU",OR(LEN(INDIRECT("'YOUR PEOPLE'!"&amp;"$B"&amp;$W51))=6,AND(LEN(INDIRECT("'YOUR PEOPLE'!"&amp;"$B"&amp;$W51))=7,MID(INDIRECT("'YOUR PEOPLE'!"&amp;"$B"&amp;$W51),4,1)=" ")),INDIRECT("'YOUR PEOPLE'!"&amp;"$C"&amp;$W51)='DATA SUMMARY'!$A$74)</f>
        <v>0</v>
      </c>
      <c r="CI51" s="193" t="b">
        <f ca="1">AND(LEFT(INDIRECT("'YOUR PEOPLE'!"&amp;"$B"&amp;$W51),2)="HU",OR(LEN(INDIRECT("'YOUR PEOPLE'!"&amp;"$B"&amp;$W51))=6,AND(LEN(INDIRECT("'YOUR PEOPLE'!"&amp;"$B"&amp;$W51))=7,MID(INDIRECT("'YOUR PEOPLE'!"&amp;"$B"&amp;$W51),4,1)=" ")),INDIRECT("'YOUR PEOPLE'!"&amp;"$C"&amp;$W51)='DATA SUMMARY'!$A$75)</f>
        <v>0</v>
      </c>
      <c r="CJ51" s="193" t="b">
        <f ca="1">AND(LEFT(INDIRECT("'YOUR PEOPLE'!"&amp;"$B"&amp;$W51),2)="HU",OR(LEN(INDIRECT("'YOUR PEOPLE'!"&amp;"$B"&amp;$W51))=6,AND(LEN(INDIRECT("'YOUR PEOPLE'!"&amp;"$B"&amp;$W51))=7,MID(INDIRECT("'YOUR PEOPLE'!"&amp;"$B"&amp;$W51),4,1)=" ")),INDIRECT("'YOUR PEOPLE'!"&amp;"$C"&amp;$W51)='DATA SUMMARY'!$A$76)</f>
        <v>0</v>
      </c>
      <c r="CK51" s="193" t="b">
        <f ca="1">AND(LEFT(INDIRECT("'YOUR PEOPLE'!"&amp;"$B"&amp;$W51),2)="HU",OR(LEN(INDIRECT("'YOUR PEOPLE'!"&amp;"$B"&amp;$W51))=6,AND(LEN(INDIRECT("'YOUR PEOPLE'!"&amp;"$B"&amp;$W51))=7,MID(INDIRECT("'YOUR PEOPLE'!"&amp;"$B"&amp;$W51),4,1)=" ")),INDIRECT("'YOUR PEOPLE'!"&amp;"$C"&amp;$W51)='DATA SUMMARY'!$A$77)</f>
        <v>0</v>
      </c>
      <c r="CL51" s="193" t="b">
        <f ca="1">AND(LEFT(INDIRECT("'YOUR PEOPLE'!"&amp;"$B"&amp;$W51),2)="HU",OR(LEN(INDIRECT("'YOUR PEOPLE'!"&amp;"$B"&amp;$W51))=6,AND(LEN(INDIRECT("'YOUR PEOPLE'!"&amp;"$B"&amp;$W51))=7,MID(INDIRECT("'YOUR PEOPLE'!"&amp;"$B"&amp;$W51),4,1)=" ")),INDIRECT("'YOUR PEOPLE'!"&amp;"$C"&amp;$W51)='DATA SUMMARY'!$A$78)</f>
        <v>0</v>
      </c>
      <c r="CM51" s="193" t="b">
        <f ca="1">AND(LEFT(INDIRECT("'YOUR PEOPLE'!"&amp;"$B"&amp;$W51),2)="HU",OR(LEN(INDIRECT("'YOUR PEOPLE'!"&amp;"$B"&amp;$W51))=6,AND(LEN(INDIRECT("'YOUR PEOPLE'!"&amp;"$B"&amp;$W51))=7,MID(INDIRECT("'YOUR PEOPLE'!"&amp;"$B"&amp;$W51),4,1)=" ")),INDIRECT("'YOUR PEOPLE'!"&amp;"$C"&amp;$W51)='DATA SUMMARY'!$A$79)</f>
        <v>0</v>
      </c>
      <c r="CN51" s="193" t="b">
        <f ca="1">AND(LEFT(INDIRECT("'ADDITIONAL CAPACITY'!"&amp;"$B"&amp;$W51),2)="HU",OR(LEN(INDIRECT("'ADDITIONAL CAPACITY'!"&amp;"$B"&amp;$W51))=6,AND(LEN(INDIRECT("'ADDITIONAL CAPACITY'!"&amp;"$B"&amp;$W51))=7,MID(INDIRECT("'ADDITIONAL CAPACITY'!"&amp;"$B"&amp;$W51),4,1)=" ")),INDIRECT("'ADDITIONAL CAPACITY'!"&amp;"$C"&amp;$W51)='DATA SUMMARY'!$A$101)</f>
        <v>0</v>
      </c>
      <c r="CO51" s="193" t="b">
        <f ca="1">AND(LEFT(INDIRECT("'ADDITIONAL CAPACITY'!"&amp;"$B"&amp;$W51),2)="HU",OR(LEN(INDIRECT("'ADDITIONAL CAPACITY'!"&amp;"$B"&amp;$W51))=6,AND(LEN(INDIRECT("'ADDITIONAL CAPACITY'!"&amp;"$B"&amp;$W51))=7,MID(INDIRECT("'ADDITIONAL CAPACITY'!"&amp;"$B"&amp;$W51),4,1)=" ")),INDIRECT("'ADDITIONAL CAPACITY'!"&amp;"$C"&amp;$W51)='DATA SUMMARY'!$A$102)</f>
        <v>0</v>
      </c>
      <c r="CP51" s="193" t="b">
        <f ca="1">AND(LEFT(INDIRECT("'ADDITIONAL CAPACITY'!"&amp;"$B"&amp;$W51),2)="HU",OR(LEN(INDIRECT("'ADDITIONAL CAPACITY'!"&amp;"$B"&amp;$W51))=6,AND(LEN(INDIRECT("'ADDITIONAL CAPACITY'!"&amp;"$B"&amp;$W51))=7,MID(INDIRECT("'ADDITIONAL CAPACITY'!"&amp;"$B"&amp;$W51),4,1)=" ")),INDIRECT("'ADDITIONAL CAPACITY'!"&amp;"$C"&amp;$W51)='DATA SUMMARY'!$A$103)</f>
        <v>0</v>
      </c>
      <c r="CQ51" s="193" t="b">
        <f ca="1">AND(LEFT(INDIRECT("'ADDITIONAL CAPACITY'!"&amp;"$B"&amp;$W51),2)="HU",OR(LEN(INDIRECT("'ADDITIONAL CAPACITY'!"&amp;"$B"&amp;$W51))=6,AND(LEN(INDIRECT("'ADDITIONAL CAPACITY'!"&amp;"$B"&amp;$W51))=7,MID(INDIRECT("'ADDITIONAL CAPACITY'!"&amp;"$B"&amp;$W51),4,1)=" ")),INDIRECT("'ADDITIONAL CAPACITY'!"&amp;"$C"&amp;$W51)='DATA SUMMARY'!$A$104)</f>
        <v>0</v>
      </c>
      <c r="CR51" s="193" t="b">
        <f ca="1">AND(LEFT(INDIRECT("'ADDITIONAL CAPACITY'!"&amp;"$B"&amp;$W51),2)="HU",OR(LEN(INDIRECT("'ADDITIONAL CAPACITY'!"&amp;"$B"&amp;$W51))=6,AND(LEN(INDIRECT("'ADDITIONAL CAPACITY'!"&amp;"$B"&amp;$W51))=7,MID(INDIRECT("'ADDITIONAL CAPACITY'!"&amp;"$B"&amp;$W51),4,1)=" ")),INDIRECT("'ADDITIONAL CAPACITY'!"&amp;"$C"&amp;$W51)='DATA SUMMARY'!$A$105)</f>
        <v>0</v>
      </c>
      <c r="CS51" s="193" t="b">
        <f ca="1">AND(LEFT(INDIRECT("'ADDITIONAL CAPACITY'!"&amp;"$B"&amp;$W51),2)="HU",OR(LEN(INDIRECT("'ADDITIONAL CAPACITY'!"&amp;"$B"&amp;$W51))=6,AND(LEN(INDIRECT("'ADDITIONAL CAPACITY'!"&amp;"$B"&amp;$W51))=7,MID(INDIRECT("'ADDITIONAL CAPACITY'!"&amp;"$B"&amp;$W51),4,1)=" ")),INDIRECT("'ADDITIONAL CAPACITY'!"&amp;"$C"&amp;$W51)='DATA SUMMARY'!$A$106)</f>
        <v>0</v>
      </c>
      <c r="CT51" s="193" t="b">
        <f ca="1">AND(LEFT(INDIRECT("'ADDITIONAL CAPACITY'!"&amp;"$B"&amp;$W51),2)="HU",OR(LEN(INDIRECT("'ADDITIONAL CAPACITY'!"&amp;"$B"&amp;$W51))=6,AND(LEN(INDIRECT("'ADDITIONAL CAPACITY'!"&amp;"$B"&amp;$W51))=7,MID(INDIRECT("'ADDITIONAL CAPACITY'!"&amp;"$B"&amp;$W51),4,1)=" ")),INDIRECT("'ADDITIONAL CAPACITY'!"&amp;"$C"&amp;$W51)='DATA SUMMARY'!$A$107)</f>
        <v>0</v>
      </c>
      <c r="CU51" s="193" t="b">
        <f ca="1">AND(LEFT(INDIRECT("'ADDITIONAL CAPACITY'!"&amp;"$B"&amp;$W51),2)="HU",OR(LEN(INDIRECT("'ADDITIONAL CAPACITY'!"&amp;"$B"&amp;$W51))=6,AND(LEN(INDIRECT("'ADDITIONAL CAPACITY'!"&amp;"$B"&amp;$W51))=7,MID(INDIRECT("'ADDITIONAL CAPACITY'!"&amp;"$B"&amp;$W51),4,1)=" ")),INDIRECT("'ADDITIONAL CAPACITY'!"&amp;"$C"&amp;$W51)='DATA SUMMARY'!$A$108)</f>
        <v>0</v>
      </c>
    </row>
    <row r="52" spans="11:99" x14ac:dyDescent="0.3">
      <c r="K52" s="13" t="s">
        <v>460</v>
      </c>
      <c r="M52" s="14" t="s">
        <v>162</v>
      </c>
      <c r="O52" s="14" t="s">
        <v>168</v>
      </c>
      <c r="Q52" s="14" t="s">
        <v>168</v>
      </c>
      <c r="V52" s="2">
        <v>53</v>
      </c>
      <c r="W52" s="2">
        <v>54</v>
      </c>
      <c r="X52" s="2">
        <v>56</v>
      </c>
      <c r="Y52" s="2">
        <v>67</v>
      </c>
      <c r="Z52" s="193" t="b">
        <f t="shared" ca="1" si="0"/>
        <v>0</v>
      </c>
      <c r="AA52" s="193" t="b">
        <f t="shared" ca="1" si="1"/>
        <v>0</v>
      </c>
      <c r="AB52" s="193" t="b">
        <f t="shared" ca="1" si="2"/>
        <v>0</v>
      </c>
      <c r="AC52" s="193" t="b">
        <f t="shared" ca="1" si="3"/>
        <v>0</v>
      </c>
      <c r="AD52" s="193" t="b">
        <f t="shared" ca="1" si="4"/>
        <v>0</v>
      </c>
      <c r="AE52" s="193" t="b">
        <f t="shared" ca="1" si="5"/>
        <v>0</v>
      </c>
      <c r="AF52" s="193" t="b">
        <f t="shared" ca="1" si="6"/>
        <v>0</v>
      </c>
      <c r="AG52" s="193" t="b">
        <f t="shared" ca="1" si="7"/>
        <v>0</v>
      </c>
      <c r="AH52" s="193" t="b">
        <f t="shared" ca="1" si="8"/>
        <v>0</v>
      </c>
      <c r="AI52" s="193" t="b">
        <f t="shared" ca="1" si="9"/>
        <v>0</v>
      </c>
      <c r="AJ52" s="193" t="b">
        <f t="shared" ca="1" si="10"/>
        <v>0</v>
      </c>
      <c r="AK52" s="193" t="b">
        <f t="shared" ca="1" si="11"/>
        <v>0</v>
      </c>
      <c r="AL52" s="193" t="b">
        <f t="shared" ca="1" si="12"/>
        <v>0</v>
      </c>
      <c r="AM52" s="193" t="b">
        <f t="shared" ca="1" si="13"/>
        <v>0</v>
      </c>
      <c r="AN52" s="193" t="b">
        <f t="shared" ca="1" si="14"/>
        <v>0</v>
      </c>
      <c r="AO52" s="193" t="b">
        <f t="shared" ca="1" si="15"/>
        <v>0</v>
      </c>
      <c r="AP52" s="193" t="b">
        <f t="shared" ca="1" si="16"/>
        <v>0</v>
      </c>
      <c r="AQ52" s="193" t="b">
        <f t="shared" ca="1" si="17"/>
        <v>0</v>
      </c>
      <c r="AR52" s="193" t="b">
        <f t="shared" ca="1" si="18"/>
        <v>0</v>
      </c>
      <c r="AS52" s="193" t="b">
        <f t="shared" ca="1" si="19"/>
        <v>0</v>
      </c>
      <c r="AT52" s="193" t="b">
        <f t="shared" ca="1" si="20"/>
        <v>0</v>
      </c>
      <c r="AU52" s="193" t="b">
        <f t="shared" ca="1" si="21"/>
        <v>0</v>
      </c>
      <c r="AV52" s="193" t="b">
        <f t="shared" ca="1" si="22"/>
        <v>0</v>
      </c>
      <c r="AW52" s="193" t="b">
        <f t="shared" ca="1" si="23"/>
        <v>0</v>
      </c>
      <c r="AX52" s="193" t="b">
        <f t="shared" ca="1" si="24"/>
        <v>0</v>
      </c>
      <c r="AY52" s="193" t="b">
        <f t="shared" ca="1" si="25"/>
        <v>0</v>
      </c>
      <c r="AZ52" s="193" t="b">
        <f t="shared" ca="1" si="26"/>
        <v>0</v>
      </c>
      <c r="BA52" s="193" t="b">
        <f t="shared" ca="1" si="27"/>
        <v>0</v>
      </c>
      <c r="BB52" s="193" t="b">
        <f t="shared" ca="1" si="28"/>
        <v>0</v>
      </c>
      <c r="BC52" s="193" t="b">
        <f t="shared" ca="1" si="29"/>
        <v>0</v>
      </c>
      <c r="BD52" s="193" t="b">
        <f t="shared" ca="1" si="30"/>
        <v>0</v>
      </c>
      <c r="BE52" s="193" t="b">
        <f t="shared" ca="1" si="31"/>
        <v>0</v>
      </c>
      <c r="BF52" s="193" t="b">
        <f t="shared" ca="1" si="32"/>
        <v>0</v>
      </c>
      <c r="BG52" s="193" t="b">
        <f t="shared" ca="1" si="33"/>
        <v>0</v>
      </c>
      <c r="BH52" s="193" t="b">
        <f t="shared" ca="1" si="34"/>
        <v>0</v>
      </c>
      <c r="BI52" s="193" t="b">
        <f t="shared" ca="1" si="35"/>
        <v>0</v>
      </c>
      <c r="BJ52" s="193" t="b">
        <f t="shared" ca="1" si="36"/>
        <v>0</v>
      </c>
      <c r="BK52" s="193" t="b">
        <f t="shared" ca="1" si="37"/>
        <v>0</v>
      </c>
      <c r="BL52" s="193" t="b">
        <f t="shared" ca="1" si="38"/>
        <v>0</v>
      </c>
      <c r="BM52" s="193" t="b">
        <f t="shared" ca="1" si="39"/>
        <v>0</v>
      </c>
      <c r="BN52" s="193" t="b">
        <f t="shared" ca="1" si="40"/>
        <v>0</v>
      </c>
      <c r="BO52" s="193" t="b">
        <f t="shared" ca="1" si="41"/>
        <v>0</v>
      </c>
      <c r="BP52" s="193" t="b">
        <f t="shared" ca="1" si="42"/>
        <v>0</v>
      </c>
      <c r="BQ52" s="193" t="b">
        <f t="shared" ca="1" si="43"/>
        <v>0</v>
      </c>
      <c r="BR52" s="193" t="b">
        <f t="shared" ca="1" si="44"/>
        <v>0</v>
      </c>
      <c r="BS52" s="193" t="b">
        <f t="shared" ca="1" si="45"/>
        <v>0</v>
      </c>
      <c r="BT52" s="193" t="b">
        <f t="shared" ca="1" si="46"/>
        <v>0</v>
      </c>
      <c r="BU52" s="193" t="b">
        <f t="shared" ca="1" si="47"/>
        <v>0</v>
      </c>
      <c r="BV52" s="193" t="b">
        <f t="shared" ca="1" si="48"/>
        <v>0</v>
      </c>
      <c r="BW52" s="193" t="b">
        <f ca="1">AND(LEFT(INDIRECT("'YOUR PEOPLE'!"&amp;"$B"&amp;$W52),2)="HU",OR(LEN(INDIRECT("'YOUR PEOPLE'!"&amp;"$B"&amp;$W52))=6,AND(LEN(INDIRECT("'YOUR PEOPLE'!"&amp;"$B"&amp;$W52))=7,MID(INDIRECT("'YOUR PEOPLE'!"&amp;"$B"&amp;$W52),4,1)=" ")),INDIRECT("'YOUR PEOPLE'!"&amp;"$C"&amp;$W52)='DATA SUMMARY'!$A$63)</f>
        <v>0</v>
      </c>
      <c r="BX52" s="193" t="b">
        <f ca="1">AND(LEFT(INDIRECT("'YOUR PEOPLE'!"&amp;"$B"&amp;$W52),2)="HU",OR(LEN(INDIRECT("'YOUR PEOPLE'!"&amp;"$B"&amp;$W52))=6,AND(LEN(INDIRECT("'YOUR PEOPLE'!"&amp;"$B"&amp;$W52))=7,MID(INDIRECT("'YOUR PEOPLE'!"&amp;"$B"&amp;$W52),4,1)=" ")),INDIRECT("'YOUR PEOPLE'!"&amp;"$C"&amp;$W52)='DATA SUMMARY'!$A$64)</f>
        <v>0</v>
      </c>
      <c r="BY52" s="193" t="b">
        <f ca="1">AND(LEFT(INDIRECT("'YOUR PEOPLE'!"&amp;"$B"&amp;$W52),2)="HU",OR(LEN(INDIRECT("'YOUR PEOPLE'!"&amp;"$B"&amp;$W52))=6,AND(LEN(INDIRECT("'YOUR PEOPLE'!"&amp;"$B"&amp;$W52))=7,MID(INDIRECT("'YOUR PEOPLE'!"&amp;"$B"&amp;$W52),4,1)=" ")),INDIRECT("'YOUR PEOPLE'!"&amp;"$C"&amp;$W52)='DATA SUMMARY'!$A$65)</f>
        <v>0</v>
      </c>
      <c r="BZ52" s="193" t="b">
        <f ca="1">AND(LEFT(INDIRECT("'YOUR PEOPLE'!"&amp;"$B"&amp;$W52),2)="HU",OR(LEN(INDIRECT("'YOUR PEOPLE'!"&amp;"$B"&amp;$W52))=6,AND(LEN(INDIRECT("'YOUR PEOPLE'!"&amp;"$B"&amp;$W52))=7,MID(INDIRECT("'YOUR PEOPLE'!"&amp;"$B"&amp;$W52),4,1)=" ")),INDIRECT("'YOUR PEOPLE'!"&amp;"$C"&amp;$W52)='DATA SUMMARY'!$A$66)</f>
        <v>0</v>
      </c>
      <c r="CA52" s="193" t="b">
        <f ca="1">AND(LEFT(INDIRECT("'YOUR PEOPLE'!"&amp;"$B"&amp;$W52),2)="HU",OR(LEN(INDIRECT("'YOUR PEOPLE'!"&amp;"$B"&amp;$W52))=6,AND(LEN(INDIRECT("'YOUR PEOPLE'!"&amp;"$B"&amp;$W52))=7,MID(INDIRECT("'YOUR PEOPLE'!"&amp;"$B"&amp;$W52),4,1)=" ")),INDIRECT("'YOUR PEOPLE'!"&amp;"$C"&amp;$W52)='DATA SUMMARY'!$A$67)</f>
        <v>0</v>
      </c>
      <c r="CB52" s="193" t="b">
        <f ca="1">AND(LEFT(INDIRECT("'YOUR PEOPLE'!"&amp;"$B"&amp;$W52),2)="HU",OR(LEN(INDIRECT("'YOUR PEOPLE'!"&amp;"$B"&amp;$W52))=6,AND(LEN(INDIRECT("'YOUR PEOPLE'!"&amp;"$B"&amp;$W52))=7,MID(INDIRECT("'YOUR PEOPLE'!"&amp;"$B"&amp;$W52),4,1)=" ")),INDIRECT("'YOUR PEOPLE'!"&amp;"$C"&amp;$W52)='DATA SUMMARY'!$A$68)</f>
        <v>0</v>
      </c>
      <c r="CC52" s="193" t="b">
        <f ca="1">AND(LEFT(INDIRECT("'YOUR PEOPLE'!"&amp;"$B"&amp;$W52),2)="HU",OR(LEN(INDIRECT("'YOUR PEOPLE'!"&amp;"$B"&amp;$W52))=6,AND(LEN(INDIRECT("'YOUR PEOPLE'!"&amp;"$B"&amp;$W52))=7,MID(INDIRECT("'YOUR PEOPLE'!"&amp;"$B"&amp;$W52),4,1)=" ")),INDIRECT("'YOUR PEOPLE'!"&amp;"$C"&amp;$W52)='DATA SUMMARY'!$A$69)</f>
        <v>0</v>
      </c>
      <c r="CD52" s="193" t="b">
        <f ca="1">AND(LEFT(INDIRECT("'YOUR PEOPLE'!"&amp;"$B"&amp;$W52),2)="HU",OR(LEN(INDIRECT("'YOUR PEOPLE'!"&amp;"$B"&amp;$W52))=6,AND(LEN(INDIRECT("'YOUR PEOPLE'!"&amp;"$B"&amp;$W52))=7,MID(INDIRECT("'YOUR PEOPLE'!"&amp;"$B"&amp;$W52),4,1)=" ")),INDIRECT("'YOUR PEOPLE'!"&amp;"$C"&amp;$W52)='DATA SUMMARY'!$A$70)</f>
        <v>0</v>
      </c>
      <c r="CE52" s="193" t="b">
        <f ca="1">AND(LEFT(INDIRECT("'YOUR PEOPLE'!"&amp;"$B"&amp;$W52),2)="HU",OR(LEN(INDIRECT("'YOUR PEOPLE'!"&amp;"$B"&amp;$W52))=6,AND(LEN(INDIRECT("'YOUR PEOPLE'!"&amp;"$B"&amp;$W52))=7,MID(INDIRECT("'YOUR PEOPLE'!"&amp;"$B"&amp;$W52),4,1)=" ")),INDIRECT("'YOUR PEOPLE'!"&amp;"$C"&amp;$W52)='DATA SUMMARY'!$A$71)</f>
        <v>0</v>
      </c>
      <c r="CF52" s="193" t="b">
        <f ca="1">AND(LEFT(INDIRECT("'YOUR PEOPLE'!"&amp;"$B"&amp;$W52),2)="HU",OR(LEN(INDIRECT("'YOUR PEOPLE'!"&amp;"$B"&amp;$W52))=6,AND(LEN(INDIRECT("'YOUR PEOPLE'!"&amp;"$B"&amp;$W52))=7,MID(INDIRECT("'YOUR PEOPLE'!"&amp;"$B"&amp;$W52),4,1)=" ")),INDIRECT("'YOUR PEOPLE'!"&amp;"$C"&amp;$W52)='DATA SUMMARY'!$A$72)</f>
        <v>0</v>
      </c>
      <c r="CG52" s="193" t="b">
        <f ca="1">AND(LEFT(INDIRECT("'YOUR PEOPLE'!"&amp;"$B"&amp;$W52),2)="HU",OR(LEN(INDIRECT("'YOUR PEOPLE'!"&amp;"$B"&amp;$W52))=6,AND(LEN(INDIRECT("'YOUR PEOPLE'!"&amp;"$B"&amp;$W52))=7,MID(INDIRECT("'YOUR PEOPLE'!"&amp;"$B"&amp;$W52),4,1)=" ")),INDIRECT("'YOUR PEOPLE'!"&amp;"$C"&amp;$W52)='DATA SUMMARY'!$A$73)</f>
        <v>0</v>
      </c>
      <c r="CH52" s="193" t="b">
        <f ca="1">AND(LEFT(INDIRECT("'YOUR PEOPLE'!"&amp;"$B"&amp;$W52),2)="HU",OR(LEN(INDIRECT("'YOUR PEOPLE'!"&amp;"$B"&amp;$W52))=6,AND(LEN(INDIRECT("'YOUR PEOPLE'!"&amp;"$B"&amp;$W52))=7,MID(INDIRECT("'YOUR PEOPLE'!"&amp;"$B"&amp;$W52),4,1)=" ")),INDIRECT("'YOUR PEOPLE'!"&amp;"$C"&amp;$W52)='DATA SUMMARY'!$A$74)</f>
        <v>0</v>
      </c>
      <c r="CI52" s="193" t="b">
        <f ca="1">AND(LEFT(INDIRECT("'YOUR PEOPLE'!"&amp;"$B"&amp;$W52),2)="HU",OR(LEN(INDIRECT("'YOUR PEOPLE'!"&amp;"$B"&amp;$W52))=6,AND(LEN(INDIRECT("'YOUR PEOPLE'!"&amp;"$B"&amp;$W52))=7,MID(INDIRECT("'YOUR PEOPLE'!"&amp;"$B"&amp;$W52),4,1)=" ")),INDIRECT("'YOUR PEOPLE'!"&amp;"$C"&amp;$W52)='DATA SUMMARY'!$A$75)</f>
        <v>0</v>
      </c>
      <c r="CJ52" s="193" t="b">
        <f ca="1">AND(LEFT(INDIRECT("'YOUR PEOPLE'!"&amp;"$B"&amp;$W52),2)="HU",OR(LEN(INDIRECT("'YOUR PEOPLE'!"&amp;"$B"&amp;$W52))=6,AND(LEN(INDIRECT("'YOUR PEOPLE'!"&amp;"$B"&amp;$W52))=7,MID(INDIRECT("'YOUR PEOPLE'!"&amp;"$B"&amp;$W52),4,1)=" ")),INDIRECT("'YOUR PEOPLE'!"&amp;"$C"&amp;$W52)='DATA SUMMARY'!$A$76)</f>
        <v>0</v>
      </c>
      <c r="CK52" s="193" t="b">
        <f ca="1">AND(LEFT(INDIRECT("'YOUR PEOPLE'!"&amp;"$B"&amp;$W52),2)="HU",OR(LEN(INDIRECT("'YOUR PEOPLE'!"&amp;"$B"&amp;$W52))=6,AND(LEN(INDIRECT("'YOUR PEOPLE'!"&amp;"$B"&amp;$W52))=7,MID(INDIRECT("'YOUR PEOPLE'!"&amp;"$B"&amp;$W52),4,1)=" ")),INDIRECT("'YOUR PEOPLE'!"&amp;"$C"&amp;$W52)='DATA SUMMARY'!$A$77)</f>
        <v>0</v>
      </c>
      <c r="CL52" s="193" t="b">
        <f ca="1">AND(LEFT(INDIRECT("'YOUR PEOPLE'!"&amp;"$B"&amp;$W52),2)="HU",OR(LEN(INDIRECT("'YOUR PEOPLE'!"&amp;"$B"&amp;$W52))=6,AND(LEN(INDIRECT("'YOUR PEOPLE'!"&amp;"$B"&amp;$W52))=7,MID(INDIRECT("'YOUR PEOPLE'!"&amp;"$B"&amp;$W52),4,1)=" ")),INDIRECT("'YOUR PEOPLE'!"&amp;"$C"&amp;$W52)='DATA SUMMARY'!$A$78)</f>
        <v>0</v>
      </c>
      <c r="CM52" s="193" t="b">
        <f ca="1">AND(LEFT(INDIRECT("'YOUR PEOPLE'!"&amp;"$B"&amp;$W52),2)="HU",OR(LEN(INDIRECT("'YOUR PEOPLE'!"&amp;"$B"&amp;$W52))=6,AND(LEN(INDIRECT("'YOUR PEOPLE'!"&amp;"$B"&amp;$W52))=7,MID(INDIRECT("'YOUR PEOPLE'!"&amp;"$B"&amp;$W52),4,1)=" ")),INDIRECT("'YOUR PEOPLE'!"&amp;"$C"&amp;$W52)='DATA SUMMARY'!$A$79)</f>
        <v>0</v>
      </c>
      <c r="CN52" s="193" t="b">
        <f ca="1">AND(LEFT(INDIRECT("'ADDITIONAL CAPACITY'!"&amp;"$B"&amp;$W52),2)="HU",OR(LEN(INDIRECT("'ADDITIONAL CAPACITY'!"&amp;"$B"&amp;$W52))=6,AND(LEN(INDIRECT("'ADDITIONAL CAPACITY'!"&amp;"$B"&amp;$W52))=7,MID(INDIRECT("'ADDITIONAL CAPACITY'!"&amp;"$B"&amp;$W52),4,1)=" ")),INDIRECT("'ADDITIONAL CAPACITY'!"&amp;"$C"&amp;$W52)='DATA SUMMARY'!$A$101)</f>
        <v>0</v>
      </c>
      <c r="CO52" s="193" t="b">
        <f ca="1">AND(LEFT(INDIRECT("'ADDITIONAL CAPACITY'!"&amp;"$B"&amp;$W52),2)="HU",OR(LEN(INDIRECT("'ADDITIONAL CAPACITY'!"&amp;"$B"&amp;$W52))=6,AND(LEN(INDIRECT("'ADDITIONAL CAPACITY'!"&amp;"$B"&amp;$W52))=7,MID(INDIRECT("'ADDITIONAL CAPACITY'!"&amp;"$B"&amp;$W52),4,1)=" ")),INDIRECT("'ADDITIONAL CAPACITY'!"&amp;"$C"&amp;$W52)='DATA SUMMARY'!$A$102)</f>
        <v>0</v>
      </c>
      <c r="CP52" s="193" t="b">
        <f ca="1">AND(LEFT(INDIRECT("'ADDITIONAL CAPACITY'!"&amp;"$B"&amp;$W52),2)="HU",OR(LEN(INDIRECT("'ADDITIONAL CAPACITY'!"&amp;"$B"&amp;$W52))=6,AND(LEN(INDIRECT("'ADDITIONAL CAPACITY'!"&amp;"$B"&amp;$W52))=7,MID(INDIRECT("'ADDITIONAL CAPACITY'!"&amp;"$B"&amp;$W52),4,1)=" ")),INDIRECT("'ADDITIONAL CAPACITY'!"&amp;"$C"&amp;$W52)='DATA SUMMARY'!$A$103)</f>
        <v>0</v>
      </c>
      <c r="CQ52" s="193" t="b">
        <f ca="1">AND(LEFT(INDIRECT("'ADDITIONAL CAPACITY'!"&amp;"$B"&amp;$W52),2)="HU",OR(LEN(INDIRECT("'ADDITIONAL CAPACITY'!"&amp;"$B"&amp;$W52))=6,AND(LEN(INDIRECT("'ADDITIONAL CAPACITY'!"&amp;"$B"&amp;$W52))=7,MID(INDIRECT("'ADDITIONAL CAPACITY'!"&amp;"$B"&amp;$W52),4,1)=" ")),INDIRECT("'ADDITIONAL CAPACITY'!"&amp;"$C"&amp;$W52)='DATA SUMMARY'!$A$104)</f>
        <v>0</v>
      </c>
      <c r="CR52" s="193" t="b">
        <f ca="1">AND(LEFT(INDIRECT("'ADDITIONAL CAPACITY'!"&amp;"$B"&amp;$W52),2)="HU",OR(LEN(INDIRECT("'ADDITIONAL CAPACITY'!"&amp;"$B"&amp;$W52))=6,AND(LEN(INDIRECT("'ADDITIONAL CAPACITY'!"&amp;"$B"&amp;$W52))=7,MID(INDIRECT("'ADDITIONAL CAPACITY'!"&amp;"$B"&amp;$W52),4,1)=" ")),INDIRECT("'ADDITIONAL CAPACITY'!"&amp;"$C"&amp;$W52)='DATA SUMMARY'!$A$105)</f>
        <v>0</v>
      </c>
      <c r="CS52" s="193" t="b">
        <f ca="1">AND(LEFT(INDIRECT("'ADDITIONAL CAPACITY'!"&amp;"$B"&amp;$W52),2)="HU",OR(LEN(INDIRECT("'ADDITIONAL CAPACITY'!"&amp;"$B"&amp;$W52))=6,AND(LEN(INDIRECT("'ADDITIONAL CAPACITY'!"&amp;"$B"&amp;$W52))=7,MID(INDIRECT("'ADDITIONAL CAPACITY'!"&amp;"$B"&amp;$W52),4,1)=" ")),INDIRECT("'ADDITIONAL CAPACITY'!"&amp;"$C"&amp;$W52)='DATA SUMMARY'!$A$106)</f>
        <v>0</v>
      </c>
      <c r="CT52" s="193" t="b">
        <f ca="1">AND(LEFT(INDIRECT("'ADDITIONAL CAPACITY'!"&amp;"$B"&amp;$W52),2)="HU",OR(LEN(INDIRECT("'ADDITIONAL CAPACITY'!"&amp;"$B"&amp;$W52))=6,AND(LEN(INDIRECT("'ADDITIONAL CAPACITY'!"&amp;"$B"&amp;$W52))=7,MID(INDIRECT("'ADDITIONAL CAPACITY'!"&amp;"$B"&amp;$W52),4,1)=" ")),INDIRECT("'ADDITIONAL CAPACITY'!"&amp;"$C"&amp;$W52)='DATA SUMMARY'!$A$107)</f>
        <v>0</v>
      </c>
      <c r="CU52" s="193" t="b">
        <f ca="1">AND(LEFT(INDIRECT("'ADDITIONAL CAPACITY'!"&amp;"$B"&amp;$W52),2)="HU",OR(LEN(INDIRECT("'ADDITIONAL CAPACITY'!"&amp;"$B"&amp;$W52))=6,AND(LEN(INDIRECT("'ADDITIONAL CAPACITY'!"&amp;"$B"&amp;$W52))=7,MID(INDIRECT("'ADDITIONAL CAPACITY'!"&amp;"$B"&amp;$W52),4,1)=" ")),INDIRECT("'ADDITIONAL CAPACITY'!"&amp;"$C"&amp;$W52)='DATA SUMMARY'!$A$108)</f>
        <v>0</v>
      </c>
    </row>
    <row r="53" spans="11:99" x14ac:dyDescent="0.3">
      <c r="K53" s="2" t="s">
        <v>288</v>
      </c>
      <c r="M53" s="14" t="s">
        <v>165</v>
      </c>
      <c r="O53" s="14" t="s">
        <v>171</v>
      </c>
      <c r="Q53" s="14" t="s">
        <v>171</v>
      </c>
      <c r="V53" s="2">
        <v>54</v>
      </c>
      <c r="W53" s="2">
        <v>55</v>
      </c>
      <c r="X53" s="2">
        <v>57</v>
      </c>
      <c r="Y53" s="2">
        <v>68</v>
      </c>
      <c r="Z53" s="193" t="b">
        <f t="shared" ca="1" si="0"/>
        <v>0</v>
      </c>
      <c r="AA53" s="193" t="b">
        <f t="shared" ca="1" si="1"/>
        <v>0</v>
      </c>
      <c r="AB53" s="193" t="b">
        <f t="shared" ca="1" si="2"/>
        <v>0</v>
      </c>
      <c r="AC53" s="193" t="b">
        <f t="shared" ca="1" si="3"/>
        <v>0</v>
      </c>
      <c r="AD53" s="193" t="b">
        <f t="shared" ca="1" si="4"/>
        <v>0</v>
      </c>
      <c r="AE53" s="193" t="b">
        <f t="shared" ca="1" si="5"/>
        <v>0</v>
      </c>
      <c r="AF53" s="193" t="b">
        <f t="shared" ca="1" si="6"/>
        <v>0</v>
      </c>
      <c r="AG53" s="193" t="b">
        <f t="shared" ca="1" si="7"/>
        <v>0</v>
      </c>
      <c r="AH53" s="193" t="b">
        <f t="shared" ca="1" si="8"/>
        <v>0</v>
      </c>
      <c r="AI53" s="193" t="b">
        <f t="shared" ca="1" si="9"/>
        <v>0</v>
      </c>
      <c r="AJ53" s="193" t="b">
        <f t="shared" ca="1" si="10"/>
        <v>0</v>
      </c>
      <c r="AK53" s="193" t="b">
        <f t="shared" ca="1" si="11"/>
        <v>0</v>
      </c>
      <c r="AL53" s="193" t="b">
        <f t="shared" ca="1" si="12"/>
        <v>0</v>
      </c>
      <c r="AM53" s="193" t="b">
        <f t="shared" ca="1" si="13"/>
        <v>0</v>
      </c>
      <c r="AN53" s="193" t="b">
        <f t="shared" ca="1" si="14"/>
        <v>0</v>
      </c>
      <c r="AO53" s="193" t="b">
        <f t="shared" ca="1" si="15"/>
        <v>0</v>
      </c>
      <c r="AP53" s="193" t="b">
        <f t="shared" ca="1" si="16"/>
        <v>0</v>
      </c>
      <c r="AQ53" s="193" t="b">
        <f t="shared" ca="1" si="17"/>
        <v>0</v>
      </c>
      <c r="AR53" s="193" t="b">
        <f t="shared" ca="1" si="18"/>
        <v>0</v>
      </c>
      <c r="AS53" s="193" t="b">
        <f t="shared" ca="1" si="19"/>
        <v>0</v>
      </c>
      <c r="AT53" s="193" t="b">
        <f t="shared" ca="1" si="20"/>
        <v>0</v>
      </c>
      <c r="AU53" s="193" t="b">
        <f t="shared" ca="1" si="21"/>
        <v>0</v>
      </c>
      <c r="AV53" s="193" t="b">
        <f t="shared" ca="1" si="22"/>
        <v>0</v>
      </c>
      <c r="AW53" s="193" t="b">
        <f t="shared" ca="1" si="23"/>
        <v>0</v>
      </c>
      <c r="AX53" s="193" t="b">
        <f t="shared" ca="1" si="24"/>
        <v>0</v>
      </c>
      <c r="AY53" s="193" t="b">
        <f t="shared" ca="1" si="25"/>
        <v>0</v>
      </c>
      <c r="AZ53" s="193" t="b">
        <f t="shared" ca="1" si="26"/>
        <v>0</v>
      </c>
      <c r="BA53" s="193" t="b">
        <f t="shared" ca="1" si="27"/>
        <v>0</v>
      </c>
      <c r="BB53" s="193" t="b">
        <f t="shared" ca="1" si="28"/>
        <v>0</v>
      </c>
      <c r="BC53" s="193" t="b">
        <f t="shared" ca="1" si="29"/>
        <v>0</v>
      </c>
      <c r="BD53" s="193" t="b">
        <f t="shared" ca="1" si="30"/>
        <v>0</v>
      </c>
      <c r="BE53" s="193" t="b">
        <f t="shared" ca="1" si="31"/>
        <v>0</v>
      </c>
      <c r="BF53" s="193" t="b">
        <f t="shared" ca="1" si="32"/>
        <v>0</v>
      </c>
      <c r="BG53" s="193" t="b">
        <f t="shared" ca="1" si="33"/>
        <v>0</v>
      </c>
      <c r="BH53" s="193" t="b">
        <f t="shared" ca="1" si="34"/>
        <v>0</v>
      </c>
      <c r="BI53" s="193" t="b">
        <f t="shared" ca="1" si="35"/>
        <v>0</v>
      </c>
      <c r="BJ53" s="193" t="b">
        <f t="shared" ca="1" si="36"/>
        <v>0</v>
      </c>
      <c r="BK53" s="193" t="b">
        <f t="shared" ca="1" si="37"/>
        <v>0</v>
      </c>
      <c r="BL53" s="193" t="b">
        <f t="shared" ca="1" si="38"/>
        <v>0</v>
      </c>
      <c r="BM53" s="193" t="b">
        <f t="shared" ca="1" si="39"/>
        <v>0</v>
      </c>
      <c r="BN53" s="193" t="b">
        <f t="shared" ca="1" si="40"/>
        <v>0</v>
      </c>
      <c r="BO53" s="193" t="b">
        <f t="shared" ca="1" si="41"/>
        <v>0</v>
      </c>
      <c r="BP53" s="193" t="b">
        <f t="shared" ca="1" si="42"/>
        <v>0</v>
      </c>
      <c r="BQ53" s="193" t="b">
        <f t="shared" ca="1" si="43"/>
        <v>0</v>
      </c>
      <c r="BR53" s="193" t="b">
        <f t="shared" ca="1" si="44"/>
        <v>0</v>
      </c>
      <c r="BS53" s="193" t="b">
        <f t="shared" ca="1" si="45"/>
        <v>0</v>
      </c>
      <c r="BT53" s="193" t="b">
        <f t="shared" ca="1" si="46"/>
        <v>0</v>
      </c>
      <c r="BU53" s="193" t="b">
        <f t="shared" ca="1" si="47"/>
        <v>0</v>
      </c>
      <c r="BV53" s="193" t="b">
        <f t="shared" ca="1" si="48"/>
        <v>0</v>
      </c>
      <c r="BW53" s="193" t="b">
        <f ca="1">AND(LEFT(INDIRECT("'YOUR PEOPLE'!"&amp;"$B"&amp;$W53),2)="HU",OR(LEN(INDIRECT("'YOUR PEOPLE'!"&amp;"$B"&amp;$W53))=6,AND(LEN(INDIRECT("'YOUR PEOPLE'!"&amp;"$B"&amp;$W53))=7,MID(INDIRECT("'YOUR PEOPLE'!"&amp;"$B"&amp;$W53),4,1)=" ")),INDIRECT("'YOUR PEOPLE'!"&amp;"$C"&amp;$W53)='DATA SUMMARY'!$A$63)</f>
        <v>0</v>
      </c>
      <c r="BX53" s="193" t="b">
        <f ca="1">AND(LEFT(INDIRECT("'YOUR PEOPLE'!"&amp;"$B"&amp;$W53),2)="HU",OR(LEN(INDIRECT("'YOUR PEOPLE'!"&amp;"$B"&amp;$W53))=6,AND(LEN(INDIRECT("'YOUR PEOPLE'!"&amp;"$B"&amp;$W53))=7,MID(INDIRECT("'YOUR PEOPLE'!"&amp;"$B"&amp;$W53),4,1)=" ")),INDIRECT("'YOUR PEOPLE'!"&amp;"$C"&amp;$W53)='DATA SUMMARY'!$A$64)</f>
        <v>0</v>
      </c>
      <c r="BY53" s="193" t="b">
        <f ca="1">AND(LEFT(INDIRECT("'YOUR PEOPLE'!"&amp;"$B"&amp;$W53),2)="HU",OR(LEN(INDIRECT("'YOUR PEOPLE'!"&amp;"$B"&amp;$W53))=6,AND(LEN(INDIRECT("'YOUR PEOPLE'!"&amp;"$B"&amp;$W53))=7,MID(INDIRECT("'YOUR PEOPLE'!"&amp;"$B"&amp;$W53),4,1)=" ")),INDIRECT("'YOUR PEOPLE'!"&amp;"$C"&amp;$W53)='DATA SUMMARY'!$A$65)</f>
        <v>0</v>
      </c>
      <c r="BZ53" s="193" t="b">
        <f ca="1">AND(LEFT(INDIRECT("'YOUR PEOPLE'!"&amp;"$B"&amp;$W53),2)="HU",OR(LEN(INDIRECT("'YOUR PEOPLE'!"&amp;"$B"&amp;$W53))=6,AND(LEN(INDIRECT("'YOUR PEOPLE'!"&amp;"$B"&amp;$W53))=7,MID(INDIRECT("'YOUR PEOPLE'!"&amp;"$B"&amp;$W53),4,1)=" ")),INDIRECT("'YOUR PEOPLE'!"&amp;"$C"&amp;$W53)='DATA SUMMARY'!$A$66)</f>
        <v>0</v>
      </c>
      <c r="CA53" s="193" t="b">
        <f ca="1">AND(LEFT(INDIRECT("'YOUR PEOPLE'!"&amp;"$B"&amp;$W53),2)="HU",OR(LEN(INDIRECT("'YOUR PEOPLE'!"&amp;"$B"&amp;$W53))=6,AND(LEN(INDIRECT("'YOUR PEOPLE'!"&amp;"$B"&amp;$W53))=7,MID(INDIRECT("'YOUR PEOPLE'!"&amp;"$B"&amp;$W53),4,1)=" ")),INDIRECT("'YOUR PEOPLE'!"&amp;"$C"&amp;$W53)='DATA SUMMARY'!$A$67)</f>
        <v>0</v>
      </c>
      <c r="CB53" s="193" t="b">
        <f ca="1">AND(LEFT(INDIRECT("'YOUR PEOPLE'!"&amp;"$B"&amp;$W53),2)="HU",OR(LEN(INDIRECT("'YOUR PEOPLE'!"&amp;"$B"&amp;$W53))=6,AND(LEN(INDIRECT("'YOUR PEOPLE'!"&amp;"$B"&amp;$W53))=7,MID(INDIRECT("'YOUR PEOPLE'!"&amp;"$B"&amp;$W53),4,1)=" ")),INDIRECT("'YOUR PEOPLE'!"&amp;"$C"&amp;$W53)='DATA SUMMARY'!$A$68)</f>
        <v>0</v>
      </c>
      <c r="CC53" s="193" t="b">
        <f ca="1">AND(LEFT(INDIRECT("'YOUR PEOPLE'!"&amp;"$B"&amp;$W53),2)="HU",OR(LEN(INDIRECT("'YOUR PEOPLE'!"&amp;"$B"&amp;$W53))=6,AND(LEN(INDIRECT("'YOUR PEOPLE'!"&amp;"$B"&amp;$W53))=7,MID(INDIRECT("'YOUR PEOPLE'!"&amp;"$B"&amp;$W53),4,1)=" ")),INDIRECT("'YOUR PEOPLE'!"&amp;"$C"&amp;$W53)='DATA SUMMARY'!$A$69)</f>
        <v>0</v>
      </c>
      <c r="CD53" s="193" t="b">
        <f ca="1">AND(LEFT(INDIRECT("'YOUR PEOPLE'!"&amp;"$B"&amp;$W53),2)="HU",OR(LEN(INDIRECT("'YOUR PEOPLE'!"&amp;"$B"&amp;$W53))=6,AND(LEN(INDIRECT("'YOUR PEOPLE'!"&amp;"$B"&amp;$W53))=7,MID(INDIRECT("'YOUR PEOPLE'!"&amp;"$B"&amp;$W53),4,1)=" ")),INDIRECT("'YOUR PEOPLE'!"&amp;"$C"&amp;$W53)='DATA SUMMARY'!$A$70)</f>
        <v>0</v>
      </c>
      <c r="CE53" s="193" t="b">
        <f ca="1">AND(LEFT(INDIRECT("'YOUR PEOPLE'!"&amp;"$B"&amp;$W53),2)="HU",OR(LEN(INDIRECT("'YOUR PEOPLE'!"&amp;"$B"&amp;$W53))=6,AND(LEN(INDIRECT("'YOUR PEOPLE'!"&amp;"$B"&amp;$W53))=7,MID(INDIRECT("'YOUR PEOPLE'!"&amp;"$B"&amp;$W53),4,1)=" ")),INDIRECT("'YOUR PEOPLE'!"&amp;"$C"&amp;$W53)='DATA SUMMARY'!$A$71)</f>
        <v>0</v>
      </c>
      <c r="CF53" s="193" t="b">
        <f ca="1">AND(LEFT(INDIRECT("'YOUR PEOPLE'!"&amp;"$B"&amp;$W53),2)="HU",OR(LEN(INDIRECT("'YOUR PEOPLE'!"&amp;"$B"&amp;$W53))=6,AND(LEN(INDIRECT("'YOUR PEOPLE'!"&amp;"$B"&amp;$W53))=7,MID(INDIRECT("'YOUR PEOPLE'!"&amp;"$B"&amp;$W53),4,1)=" ")),INDIRECT("'YOUR PEOPLE'!"&amp;"$C"&amp;$W53)='DATA SUMMARY'!$A$72)</f>
        <v>0</v>
      </c>
      <c r="CG53" s="193" t="b">
        <f ca="1">AND(LEFT(INDIRECT("'YOUR PEOPLE'!"&amp;"$B"&amp;$W53),2)="HU",OR(LEN(INDIRECT("'YOUR PEOPLE'!"&amp;"$B"&amp;$W53))=6,AND(LEN(INDIRECT("'YOUR PEOPLE'!"&amp;"$B"&amp;$W53))=7,MID(INDIRECT("'YOUR PEOPLE'!"&amp;"$B"&amp;$W53),4,1)=" ")),INDIRECT("'YOUR PEOPLE'!"&amp;"$C"&amp;$W53)='DATA SUMMARY'!$A$73)</f>
        <v>0</v>
      </c>
      <c r="CH53" s="193" t="b">
        <f ca="1">AND(LEFT(INDIRECT("'YOUR PEOPLE'!"&amp;"$B"&amp;$W53),2)="HU",OR(LEN(INDIRECT("'YOUR PEOPLE'!"&amp;"$B"&amp;$W53))=6,AND(LEN(INDIRECT("'YOUR PEOPLE'!"&amp;"$B"&amp;$W53))=7,MID(INDIRECT("'YOUR PEOPLE'!"&amp;"$B"&amp;$W53),4,1)=" ")),INDIRECT("'YOUR PEOPLE'!"&amp;"$C"&amp;$W53)='DATA SUMMARY'!$A$74)</f>
        <v>0</v>
      </c>
      <c r="CI53" s="193" t="b">
        <f ca="1">AND(LEFT(INDIRECT("'YOUR PEOPLE'!"&amp;"$B"&amp;$W53),2)="HU",OR(LEN(INDIRECT("'YOUR PEOPLE'!"&amp;"$B"&amp;$W53))=6,AND(LEN(INDIRECT("'YOUR PEOPLE'!"&amp;"$B"&amp;$W53))=7,MID(INDIRECT("'YOUR PEOPLE'!"&amp;"$B"&amp;$W53),4,1)=" ")),INDIRECT("'YOUR PEOPLE'!"&amp;"$C"&amp;$W53)='DATA SUMMARY'!$A$75)</f>
        <v>0</v>
      </c>
      <c r="CJ53" s="193" t="b">
        <f ca="1">AND(LEFT(INDIRECT("'YOUR PEOPLE'!"&amp;"$B"&amp;$W53),2)="HU",OR(LEN(INDIRECT("'YOUR PEOPLE'!"&amp;"$B"&amp;$W53))=6,AND(LEN(INDIRECT("'YOUR PEOPLE'!"&amp;"$B"&amp;$W53))=7,MID(INDIRECT("'YOUR PEOPLE'!"&amp;"$B"&amp;$W53),4,1)=" ")),INDIRECT("'YOUR PEOPLE'!"&amp;"$C"&amp;$W53)='DATA SUMMARY'!$A$76)</f>
        <v>0</v>
      </c>
      <c r="CK53" s="193" t="b">
        <f ca="1">AND(LEFT(INDIRECT("'YOUR PEOPLE'!"&amp;"$B"&amp;$W53),2)="HU",OR(LEN(INDIRECT("'YOUR PEOPLE'!"&amp;"$B"&amp;$W53))=6,AND(LEN(INDIRECT("'YOUR PEOPLE'!"&amp;"$B"&amp;$W53))=7,MID(INDIRECT("'YOUR PEOPLE'!"&amp;"$B"&amp;$W53),4,1)=" ")),INDIRECT("'YOUR PEOPLE'!"&amp;"$C"&amp;$W53)='DATA SUMMARY'!$A$77)</f>
        <v>0</v>
      </c>
      <c r="CL53" s="193" t="b">
        <f ca="1">AND(LEFT(INDIRECT("'YOUR PEOPLE'!"&amp;"$B"&amp;$W53),2)="HU",OR(LEN(INDIRECT("'YOUR PEOPLE'!"&amp;"$B"&amp;$W53))=6,AND(LEN(INDIRECT("'YOUR PEOPLE'!"&amp;"$B"&amp;$W53))=7,MID(INDIRECT("'YOUR PEOPLE'!"&amp;"$B"&amp;$W53),4,1)=" ")),INDIRECT("'YOUR PEOPLE'!"&amp;"$C"&amp;$W53)='DATA SUMMARY'!$A$78)</f>
        <v>0</v>
      </c>
      <c r="CM53" s="193" t="b">
        <f ca="1">AND(LEFT(INDIRECT("'YOUR PEOPLE'!"&amp;"$B"&amp;$W53),2)="HU",OR(LEN(INDIRECT("'YOUR PEOPLE'!"&amp;"$B"&amp;$W53))=6,AND(LEN(INDIRECT("'YOUR PEOPLE'!"&amp;"$B"&amp;$W53))=7,MID(INDIRECT("'YOUR PEOPLE'!"&amp;"$B"&amp;$W53),4,1)=" ")),INDIRECT("'YOUR PEOPLE'!"&amp;"$C"&amp;$W53)='DATA SUMMARY'!$A$79)</f>
        <v>0</v>
      </c>
      <c r="CN53" s="193" t="b">
        <f ca="1">AND(LEFT(INDIRECT("'ADDITIONAL CAPACITY'!"&amp;"$B"&amp;$W53),2)="HU",OR(LEN(INDIRECT("'ADDITIONAL CAPACITY'!"&amp;"$B"&amp;$W53))=6,AND(LEN(INDIRECT("'ADDITIONAL CAPACITY'!"&amp;"$B"&amp;$W53))=7,MID(INDIRECT("'ADDITIONAL CAPACITY'!"&amp;"$B"&amp;$W53),4,1)=" ")),INDIRECT("'ADDITIONAL CAPACITY'!"&amp;"$C"&amp;$W53)='DATA SUMMARY'!$A$101)</f>
        <v>0</v>
      </c>
      <c r="CO53" s="193" t="b">
        <f ca="1">AND(LEFT(INDIRECT("'ADDITIONAL CAPACITY'!"&amp;"$B"&amp;$W53),2)="HU",OR(LEN(INDIRECT("'ADDITIONAL CAPACITY'!"&amp;"$B"&amp;$W53))=6,AND(LEN(INDIRECT("'ADDITIONAL CAPACITY'!"&amp;"$B"&amp;$W53))=7,MID(INDIRECT("'ADDITIONAL CAPACITY'!"&amp;"$B"&amp;$W53),4,1)=" ")),INDIRECT("'ADDITIONAL CAPACITY'!"&amp;"$C"&amp;$W53)='DATA SUMMARY'!$A$102)</f>
        <v>0</v>
      </c>
      <c r="CP53" s="193" t="b">
        <f ca="1">AND(LEFT(INDIRECT("'ADDITIONAL CAPACITY'!"&amp;"$B"&amp;$W53),2)="HU",OR(LEN(INDIRECT("'ADDITIONAL CAPACITY'!"&amp;"$B"&amp;$W53))=6,AND(LEN(INDIRECT("'ADDITIONAL CAPACITY'!"&amp;"$B"&amp;$W53))=7,MID(INDIRECT("'ADDITIONAL CAPACITY'!"&amp;"$B"&amp;$W53),4,1)=" ")),INDIRECT("'ADDITIONAL CAPACITY'!"&amp;"$C"&amp;$W53)='DATA SUMMARY'!$A$103)</f>
        <v>0</v>
      </c>
      <c r="CQ53" s="193" t="b">
        <f ca="1">AND(LEFT(INDIRECT("'ADDITIONAL CAPACITY'!"&amp;"$B"&amp;$W53),2)="HU",OR(LEN(INDIRECT("'ADDITIONAL CAPACITY'!"&amp;"$B"&amp;$W53))=6,AND(LEN(INDIRECT("'ADDITIONAL CAPACITY'!"&amp;"$B"&amp;$W53))=7,MID(INDIRECT("'ADDITIONAL CAPACITY'!"&amp;"$B"&amp;$W53),4,1)=" ")),INDIRECT("'ADDITIONAL CAPACITY'!"&amp;"$C"&amp;$W53)='DATA SUMMARY'!$A$104)</f>
        <v>0</v>
      </c>
      <c r="CR53" s="193" t="b">
        <f ca="1">AND(LEFT(INDIRECT("'ADDITIONAL CAPACITY'!"&amp;"$B"&amp;$W53),2)="HU",OR(LEN(INDIRECT("'ADDITIONAL CAPACITY'!"&amp;"$B"&amp;$W53))=6,AND(LEN(INDIRECT("'ADDITIONAL CAPACITY'!"&amp;"$B"&amp;$W53))=7,MID(INDIRECT("'ADDITIONAL CAPACITY'!"&amp;"$B"&amp;$W53),4,1)=" ")),INDIRECT("'ADDITIONAL CAPACITY'!"&amp;"$C"&amp;$W53)='DATA SUMMARY'!$A$105)</f>
        <v>0</v>
      </c>
      <c r="CS53" s="193" t="b">
        <f ca="1">AND(LEFT(INDIRECT("'ADDITIONAL CAPACITY'!"&amp;"$B"&amp;$W53),2)="HU",OR(LEN(INDIRECT("'ADDITIONAL CAPACITY'!"&amp;"$B"&amp;$W53))=6,AND(LEN(INDIRECT("'ADDITIONAL CAPACITY'!"&amp;"$B"&amp;$W53))=7,MID(INDIRECT("'ADDITIONAL CAPACITY'!"&amp;"$B"&amp;$W53),4,1)=" ")),INDIRECT("'ADDITIONAL CAPACITY'!"&amp;"$C"&amp;$W53)='DATA SUMMARY'!$A$106)</f>
        <v>0</v>
      </c>
      <c r="CT53" s="193" t="b">
        <f ca="1">AND(LEFT(INDIRECT("'ADDITIONAL CAPACITY'!"&amp;"$B"&amp;$W53),2)="HU",OR(LEN(INDIRECT("'ADDITIONAL CAPACITY'!"&amp;"$B"&amp;$W53))=6,AND(LEN(INDIRECT("'ADDITIONAL CAPACITY'!"&amp;"$B"&amp;$W53))=7,MID(INDIRECT("'ADDITIONAL CAPACITY'!"&amp;"$B"&amp;$W53),4,1)=" ")),INDIRECT("'ADDITIONAL CAPACITY'!"&amp;"$C"&amp;$W53)='DATA SUMMARY'!$A$107)</f>
        <v>0</v>
      </c>
      <c r="CU53" s="193" t="b">
        <f ca="1">AND(LEFT(INDIRECT("'ADDITIONAL CAPACITY'!"&amp;"$B"&amp;$W53),2)="HU",OR(LEN(INDIRECT("'ADDITIONAL CAPACITY'!"&amp;"$B"&amp;$W53))=6,AND(LEN(INDIRECT("'ADDITIONAL CAPACITY'!"&amp;"$B"&amp;$W53))=7,MID(INDIRECT("'ADDITIONAL CAPACITY'!"&amp;"$B"&amp;$W53),4,1)=" ")),INDIRECT("'ADDITIONAL CAPACITY'!"&amp;"$C"&amp;$W53)='DATA SUMMARY'!$A$108)</f>
        <v>0</v>
      </c>
    </row>
    <row r="54" spans="11:99" x14ac:dyDescent="0.3">
      <c r="K54" s="2" t="s">
        <v>207</v>
      </c>
      <c r="M54" s="14" t="s">
        <v>168</v>
      </c>
      <c r="O54" s="14" t="s">
        <v>174</v>
      </c>
      <c r="Q54" s="14" t="s">
        <v>174</v>
      </c>
      <c r="V54" s="2">
        <v>55</v>
      </c>
      <c r="W54" s="2">
        <v>56</v>
      </c>
      <c r="X54" s="2">
        <v>58</v>
      </c>
      <c r="Y54" s="2">
        <v>69</v>
      </c>
      <c r="Z54" s="193" t="b">
        <f t="shared" ca="1" si="0"/>
        <v>0</v>
      </c>
      <c r="AA54" s="193" t="b">
        <f t="shared" ca="1" si="1"/>
        <v>0</v>
      </c>
      <c r="AB54" s="193" t="b">
        <f t="shared" ca="1" si="2"/>
        <v>0</v>
      </c>
      <c r="AC54" s="193" t="b">
        <f t="shared" ca="1" si="3"/>
        <v>0</v>
      </c>
      <c r="AD54" s="193" t="b">
        <f t="shared" ca="1" si="4"/>
        <v>0</v>
      </c>
      <c r="AE54" s="193" t="b">
        <f t="shared" ca="1" si="5"/>
        <v>0</v>
      </c>
      <c r="AF54" s="193" t="b">
        <f t="shared" ca="1" si="6"/>
        <v>0</v>
      </c>
      <c r="AG54" s="193" t="b">
        <f t="shared" ca="1" si="7"/>
        <v>0</v>
      </c>
      <c r="AH54" s="193" t="b">
        <f t="shared" ca="1" si="8"/>
        <v>0</v>
      </c>
      <c r="AI54" s="193" t="b">
        <f t="shared" ca="1" si="9"/>
        <v>0</v>
      </c>
      <c r="AJ54" s="193" t="b">
        <f t="shared" ca="1" si="10"/>
        <v>0</v>
      </c>
      <c r="AK54" s="193" t="b">
        <f t="shared" ca="1" si="11"/>
        <v>0</v>
      </c>
      <c r="AL54" s="193" t="b">
        <f t="shared" ca="1" si="12"/>
        <v>0</v>
      </c>
      <c r="AM54" s="193" t="b">
        <f t="shared" ca="1" si="13"/>
        <v>0</v>
      </c>
      <c r="AN54" s="193" t="b">
        <f t="shared" ca="1" si="14"/>
        <v>0</v>
      </c>
      <c r="AO54" s="193" t="b">
        <f t="shared" ca="1" si="15"/>
        <v>0</v>
      </c>
      <c r="AP54" s="193" t="b">
        <f t="shared" ca="1" si="16"/>
        <v>0</v>
      </c>
      <c r="AQ54" s="193" t="b">
        <f t="shared" ca="1" si="17"/>
        <v>0</v>
      </c>
      <c r="AR54" s="193" t="b">
        <f t="shared" ca="1" si="18"/>
        <v>0</v>
      </c>
      <c r="AS54" s="193" t="b">
        <f t="shared" ca="1" si="19"/>
        <v>0</v>
      </c>
      <c r="AT54" s="193" t="b">
        <f t="shared" ca="1" si="20"/>
        <v>0</v>
      </c>
      <c r="AU54" s="193" t="b">
        <f t="shared" ca="1" si="21"/>
        <v>0</v>
      </c>
      <c r="AV54" s="193" t="b">
        <f t="shared" ca="1" si="22"/>
        <v>0</v>
      </c>
      <c r="AW54" s="193" t="b">
        <f t="shared" ca="1" si="23"/>
        <v>0</v>
      </c>
      <c r="AX54" s="193" t="b">
        <f t="shared" ca="1" si="24"/>
        <v>0</v>
      </c>
      <c r="AY54" s="193" t="b">
        <f t="shared" ca="1" si="25"/>
        <v>0</v>
      </c>
      <c r="AZ54" s="193" t="b">
        <f t="shared" ca="1" si="26"/>
        <v>0</v>
      </c>
      <c r="BA54" s="193" t="b">
        <f t="shared" ca="1" si="27"/>
        <v>0</v>
      </c>
      <c r="BB54" s="193" t="b">
        <f t="shared" ca="1" si="28"/>
        <v>0</v>
      </c>
      <c r="BC54" s="193" t="b">
        <f t="shared" ca="1" si="29"/>
        <v>0</v>
      </c>
      <c r="BD54" s="193" t="b">
        <f t="shared" ca="1" si="30"/>
        <v>0</v>
      </c>
      <c r="BE54" s="193" t="b">
        <f t="shared" ca="1" si="31"/>
        <v>0</v>
      </c>
      <c r="BF54" s="193" t="b">
        <f t="shared" ca="1" si="32"/>
        <v>0</v>
      </c>
      <c r="BG54" s="193" t="b">
        <f t="shared" ca="1" si="33"/>
        <v>0</v>
      </c>
      <c r="BH54" s="193" t="b">
        <f t="shared" ca="1" si="34"/>
        <v>0</v>
      </c>
      <c r="BI54" s="193" t="b">
        <f t="shared" ca="1" si="35"/>
        <v>0</v>
      </c>
      <c r="BJ54" s="193" t="b">
        <f t="shared" ca="1" si="36"/>
        <v>0</v>
      </c>
      <c r="BK54" s="193" t="b">
        <f t="shared" ca="1" si="37"/>
        <v>0</v>
      </c>
      <c r="BL54" s="193" t="b">
        <f t="shared" ca="1" si="38"/>
        <v>0</v>
      </c>
      <c r="BM54" s="193" t="b">
        <f t="shared" ca="1" si="39"/>
        <v>0</v>
      </c>
      <c r="BN54" s="193" t="b">
        <f t="shared" ca="1" si="40"/>
        <v>0</v>
      </c>
      <c r="BO54" s="193" t="b">
        <f t="shared" ca="1" si="41"/>
        <v>0</v>
      </c>
      <c r="BP54" s="193" t="b">
        <f t="shared" ca="1" si="42"/>
        <v>0</v>
      </c>
      <c r="BQ54" s="193" t="b">
        <f t="shared" ca="1" si="43"/>
        <v>0</v>
      </c>
      <c r="BR54" s="193" t="b">
        <f t="shared" ca="1" si="44"/>
        <v>0</v>
      </c>
      <c r="BS54" s="193" t="b">
        <f t="shared" ca="1" si="45"/>
        <v>0</v>
      </c>
      <c r="BT54" s="193" t="b">
        <f t="shared" ca="1" si="46"/>
        <v>0</v>
      </c>
      <c r="BU54" s="193" t="b">
        <f t="shared" ca="1" si="47"/>
        <v>0</v>
      </c>
      <c r="BV54" s="193" t="b">
        <f t="shared" ca="1" si="48"/>
        <v>0</v>
      </c>
      <c r="BW54" s="193" t="b">
        <f ca="1">AND(LEFT(INDIRECT("'YOUR PEOPLE'!"&amp;"$B"&amp;$W54),2)="HU",OR(LEN(INDIRECT("'YOUR PEOPLE'!"&amp;"$B"&amp;$W54))=6,AND(LEN(INDIRECT("'YOUR PEOPLE'!"&amp;"$B"&amp;$W54))=7,MID(INDIRECT("'YOUR PEOPLE'!"&amp;"$B"&amp;$W54),4,1)=" ")),INDIRECT("'YOUR PEOPLE'!"&amp;"$C"&amp;$W54)='DATA SUMMARY'!$A$63)</f>
        <v>0</v>
      </c>
      <c r="BX54" s="193" t="b">
        <f ca="1">AND(LEFT(INDIRECT("'YOUR PEOPLE'!"&amp;"$B"&amp;$W54),2)="HU",OR(LEN(INDIRECT("'YOUR PEOPLE'!"&amp;"$B"&amp;$W54))=6,AND(LEN(INDIRECT("'YOUR PEOPLE'!"&amp;"$B"&amp;$W54))=7,MID(INDIRECT("'YOUR PEOPLE'!"&amp;"$B"&amp;$W54),4,1)=" ")),INDIRECT("'YOUR PEOPLE'!"&amp;"$C"&amp;$W54)='DATA SUMMARY'!$A$64)</f>
        <v>0</v>
      </c>
      <c r="BY54" s="193" t="b">
        <f ca="1">AND(LEFT(INDIRECT("'YOUR PEOPLE'!"&amp;"$B"&amp;$W54),2)="HU",OR(LEN(INDIRECT("'YOUR PEOPLE'!"&amp;"$B"&amp;$W54))=6,AND(LEN(INDIRECT("'YOUR PEOPLE'!"&amp;"$B"&amp;$W54))=7,MID(INDIRECT("'YOUR PEOPLE'!"&amp;"$B"&amp;$W54),4,1)=" ")),INDIRECT("'YOUR PEOPLE'!"&amp;"$C"&amp;$W54)='DATA SUMMARY'!$A$65)</f>
        <v>0</v>
      </c>
      <c r="BZ54" s="193" t="b">
        <f ca="1">AND(LEFT(INDIRECT("'YOUR PEOPLE'!"&amp;"$B"&amp;$W54),2)="HU",OR(LEN(INDIRECT("'YOUR PEOPLE'!"&amp;"$B"&amp;$W54))=6,AND(LEN(INDIRECT("'YOUR PEOPLE'!"&amp;"$B"&amp;$W54))=7,MID(INDIRECT("'YOUR PEOPLE'!"&amp;"$B"&amp;$W54),4,1)=" ")),INDIRECT("'YOUR PEOPLE'!"&amp;"$C"&amp;$W54)='DATA SUMMARY'!$A$66)</f>
        <v>0</v>
      </c>
      <c r="CA54" s="193" t="b">
        <f ca="1">AND(LEFT(INDIRECT("'YOUR PEOPLE'!"&amp;"$B"&amp;$W54),2)="HU",OR(LEN(INDIRECT("'YOUR PEOPLE'!"&amp;"$B"&amp;$W54))=6,AND(LEN(INDIRECT("'YOUR PEOPLE'!"&amp;"$B"&amp;$W54))=7,MID(INDIRECT("'YOUR PEOPLE'!"&amp;"$B"&amp;$W54),4,1)=" ")),INDIRECT("'YOUR PEOPLE'!"&amp;"$C"&amp;$W54)='DATA SUMMARY'!$A$67)</f>
        <v>0</v>
      </c>
      <c r="CB54" s="193" t="b">
        <f ca="1">AND(LEFT(INDIRECT("'YOUR PEOPLE'!"&amp;"$B"&amp;$W54),2)="HU",OR(LEN(INDIRECT("'YOUR PEOPLE'!"&amp;"$B"&amp;$W54))=6,AND(LEN(INDIRECT("'YOUR PEOPLE'!"&amp;"$B"&amp;$W54))=7,MID(INDIRECT("'YOUR PEOPLE'!"&amp;"$B"&amp;$W54),4,1)=" ")),INDIRECT("'YOUR PEOPLE'!"&amp;"$C"&amp;$W54)='DATA SUMMARY'!$A$68)</f>
        <v>0</v>
      </c>
      <c r="CC54" s="193" t="b">
        <f ca="1">AND(LEFT(INDIRECT("'YOUR PEOPLE'!"&amp;"$B"&amp;$W54),2)="HU",OR(LEN(INDIRECT("'YOUR PEOPLE'!"&amp;"$B"&amp;$W54))=6,AND(LEN(INDIRECT("'YOUR PEOPLE'!"&amp;"$B"&amp;$W54))=7,MID(INDIRECT("'YOUR PEOPLE'!"&amp;"$B"&amp;$W54),4,1)=" ")),INDIRECT("'YOUR PEOPLE'!"&amp;"$C"&amp;$W54)='DATA SUMMARY'!$A$69)</f>
        <v>0</v>
      </c>
      <c r="CD54" s="193" t="b">
        <f ca="1">AND(LEFT(INDIRECT("'YOUR PEOPLE'!"&amp;"$B"&amp;$W54),2)="HU",OR(LEN(INDIRECT("'YOUR PEOPLE'!"&amp;"$B"&amp;$W54))=6,AND(LEN(INDIRECT("'YOUR PEOPLE'!"&amp;"$B"&amp;$W54))=7,MID(INDIRECT("'YOUR PEOPLE'!"&amp;"$B"&amp;$W54),4,1)=" ")),INDIRECT("'YOUR PEOPLE'!"&amp;"$C"&amp;$W54)='DATA SUMMARY'!$A$70)</f>
        <v>0</v>
      </c>
      <c r="CE54" s="193" t="b">
        <f ca="1">AND(LEFT(INDIRECT("'YOUR PEOPLE'!"&amp;"$B"&amp;$W54),2)="HU",OR(LEN(INDIRECT("'YOUR PEOPLE'!"&amp;"$B"&amp;$W54))=6,AND(LEN(INDIRECT("'YOUR PEOPLE'!"&amp;"$B"&amp;$W54))=7,MID(INDIRECT("'YOUR PEOPLE'!"&amp;"$B"&amp;$W54),4,1)=" ")),INDIRECT("'YOUR PEOPLE'!"&amp;"$C"&amp;$W54)='DATA SUMMARY'!$A$71)</f>
        <v>0</v>
      </c>
      <c r="CF54" s="193" t="b">
        <f ca="1">AND(LEFT(INDIRECT("'YOUR PEOPLE'!"&amp;"$B"&amp;$W54),2)="HU",OR(LEN(INDIRECT("'YOUR PEOPLE'!"&amp;"$B"&amp;$W54))=6,AND(LEN(INDIRECT("'YOUR PEOPLE'!"&amp;"$B"&amp;$W54))=7,MID(INDIRECT("'YOUR PEOPLE'!"&amp;"$B"&amp;$W54),4,1)=" ")),INDIRECT("'YOUR PEOPLE'!"&amp;"$C"&amp;$W54)='DATA SUMMARY'!$A$72)</f>
        <v>0</v>
      </c>
      <c r="CG54" s="193" t="b">
        <f ca="1">AND(LEFT(INDIRECT("'YOUR PEOPLE'!"&amp;"$B"&amp;$W54),2)="HU",OR(LEN(INDIRECT("'YOUR PEOPLE'!"&amp;"$B"&amp;$W54))=6,AND(LEN(INDIRECT("'YOUR PEOPLE'!"&amp;"$B"&amp;$W54))=7,MID(INDIRECT("'YOUR PEOPLE'!"&amp;"$B"&amp;$W54),4,1)=" ")),INDIRECT("'YOUR PEOPLE'!"&amp;"$C"&amp;$W54)='DATA SUMMARY'!$A$73)</f>
        <v>0</v>
      </c>
      <c r="CH54" s="193" t="b">
        <f ca="1">AND(LEFT(INDIRECT("'YOUR PEOPLE'!"&amp;"$B"&amp;$W54),2)="HU",OR(LEN(INDIRECT("'YOUR PEOPLE'!"&amp;"$B"&amp;$W54))=6,AND(LEN(INDIRECT("'YOUR PEOPLE'!"&amp;"$B"&amp;$W54))=7,MID(INDIRECT("'YOUR PEOPLE'!"&amp;"$B"&amp;$W54),4,1)=" ")),INDIRECT("'YOUR PEOPLE'!"&amp;"$C"&amp;$W54)='DATA SUMMARY'!$A$74)</f>
        <v>0</v>
      </c>
      <c r="CI54" s="193" t="b">
        <f ca="1">AND(LEFT(INDIRECT("'YOUR PEOPLE'!"&amp;"$B"&amp;$W54),2)="HU",OR(LEN(INDIRECT("'YOUR PEOPLE'!"&amp;"$B"&amp;$W54))=6,AND(LEN(INDIRECT("'YOUR PEOPLE'!"&amp;"$B"&amp;$W54))=7,MID(INDIRECT("'YOUR PEOPLE'!"&amp;"$B"&amp;$W54),4,1)=" ")),INDIRECT("'YOUR PEOPLE'!"&amp;"$C"&amp;$W54)='DATA SUMMARY'!$A$75)</f>
        <v>0</v>
      </c>
      <c r="CJ54" s="193" t="b">
        <f ca="1">AND(LEFT(INDIRECT("'YOUR PEOPLE'!"&amp;"$B"&amp;$W54),2)="HU",OR(LEN(INDIRECT("'YOUR PEOPLE'!"&amp;"$B"&amp;$W54))=6,AND(LEN(INDIRECT("'YOUR PEOPLE'!"&amp;"$B"&amp;$W54))=7,MID(INDIRECT("'YOUR PEOPLE'!"&amp;"$B"&amp;$W54),4,1)=" ")),INDIRECT("'YOUR PEOPLE'!"&amp;"$C"&amp;$W54)='DATA SUMMARY'!$A$76)</f>
        <v>0</v>
      </c>
      <c r="CK54" s="193" t="b">
        <f ca="1">AND(LEFT(INDIRECT("'YOUR PEOPLE'!"&amp;"$B"&amp;$W54),2)="HU",OR(LEN(INDIRECT("'YOUR PEOPLE'!"&amp;"$B"&amp;$W54))=6,AND(LEN(INDIRECT("'YOUR PEOPLE'!"&amp;"$B"&amp;$W54))=7,MID(INDIRECT("'YOUR PEOPLE'!"&amp;"$B"&amp;$W54),4,1)=" ")),INDIRECT("'YOUR PEOPLE'!"&amp;"$C"&amp;$W54)='DATA SUMMARY'!$A$77)</f>
        <v>0</v>
      </c>
      <c r="CL54" s="193" t="b">
        <f ca="1">AND(LEFT(INDIRECT("'YOUR PEOPLE'!"&amp;"$B"&amp;$W54),2)="HU",OR(LEN(INDIRECT("'YOUR PEOPLE'!"&amp;"$B"&amp;$W54))=6,AND(LEN(INDIRECT("'YOUR PEOPLE'!"&amp;"$B"&amp;$W54))=7,MID(INDIRECT("'YOUR PEOPLE'!"&amp;"$B"&amp;$W54),4,1)=" ")),INDIRECT("'YOUR PEOPLE'!"&amp;"$C"&amp;$W54)='DATA SUMMARY'!$A$78)</f>
        <v>0</v>
      </c>
      <c r="CM54" s="193" t="b">
        <f ca="1">AND(LEFT(INDIRECT("'YOUR PEOPLE'!"&amp;"$B"&amp;$W54),2)="HU",OR(LEN(INDIRECT("'YOUR PEOPLE'!"&amp;"$B"&amp;$W54))=6,AND(LEN(INDIRECT("'YOUR PEOPLE'!"&amp;"$B"&amp;$W54))=7,MID(INDIRECT("'YOUR PEOPLE'!"&amp;"$B"&amp;$W54),4,1)=" ")),INDIRECT("'YOUR PEOPLE'!"&amp;"$C"&amp;$W54)='DATA SUMMARY'!$A$79)</f>
        <v>0</v>
      </c>
      <c r="CN54" s="193" t="b">
        <f ca="1">AND(LEFT(INDIRECT("'ADDITIONAL CAPACITY'!"&amp;"$B"&amp;$W54),2)="HU",OR(LEN(INDIRECT("'ADDITIONAL CAPACITY'!"&amp;"$B"&amp;$W54))=6,AND(LEN(INDIRECT("'ADDITIONAL CAPACITY'!"&amp;"$B"&amp;$W54))=7,MID(INDIRECT("'ADDITIONAL CAPACITY'!"&amp;"$B"&amp;$W54),4,1)=" ")),INDIRECT("'ADDITIONAL CAPACITY'!"&amp;"$C"&amp;$W54)='DATA SUMMARY'!$A$101)</f>
        <v>0</v>
      </c>
      <c r="CO54" s="193" t="b">
        <f ca="1">AND(LEFT(INDIRECT("'ADDITIONAL CAPACITY'!"&amp;"$B"&amp;$W54),2)="HU",OR(LEN(INDIRECT("'ADDITIONAL CAPACITY'!"&amp;"$B"&amp;$W54))=6,AND(LEN(INDIRECT("'ADDITIONAL CAPACITY'!"&amp;"$B"&amp;$W54))=7,MID(INDIRECT("'ADDITIONAL CAPACITY'!"&amp;"$B"&amp;$W54),4,1)=" ")),INDIRECT("'ADDITIONAL CAPACITY'!"&amp;"$C"&amp;$W54)='DATA SUMMARY'!$A$102)</f>
        <v>0</v>
      </c>
      <c r="CP54" s="193" t="b">
        <f ca="1">AND(LEFT(INDIRECT("'ADDITIONAL CAPACITY'!"&amp;"$B"&amp;$W54),2)="HU",OR(LEN(INDIRECT("'ADDITIONAL CAPACITY'!"&amp;"$B"&amp;$W54))=6,AND(LEN(INDIRECT("'ADDITIONAL CAPACITY'!"&amp;"$B"&amp;$W54))=7,MID(INDIRECT("'ADDITIONAL CAPACITY'!"&amp;"$B"&amp;$W54),4,1)=" ")),INDIRECT("'ADDITIONAL CAPACITY'!"&amp;"$C"&amp;$W54)='DATA SUMMARY'!$A$103)</f>
        <v>0</v>
      </c>
      <c r="CQ54" s="193" t="b">
        <f ca="1">AND(LEFT(INDIRECT("'ADDITIONAL CAPACITY'!"&amp;"$B"&amp;$W54),2)="HU",OR(LEN(INDIRECT("'ADDITIONAL CAPACITY'!"&amp;"$B"&amp;$W54))=6,AND(LEN(INDIRECT("'ADDITIONAL CAPACITY'!"&amp;"$B"&amp;$W54))=7,MID(INDIRECT("'ADDITIONAL CAPACITY'!"&amp;"$B"&amp;$W54),4,1)=" ")),INDIRECT("'ADDITIONAL CAPACITY'!"&amp;"$C"&amp;$W54)='DATA SUMMARY'!$A$104)</f>
        <v>0</v>
      </c>
      <c r="CR54" s="193" t="b">
        <f ca="1">AND(LEFT(INDIRECT("'ADDITIONAL CAPACITY'!"&amp;"$B"&amp;$W54),2)="HU",OR(LEN(INDIRECT("'ADDITIONAL CAPACITY'!"&amp;"$B"&amp;$W54))=6,AND(LEN(INDIRECT("'ADDITIONAL CAPACITY'!"&amp;"$B"&amp;$W54))=7,MID(INDIRECT("'ADDITIONAL CAPACITY'!"&amp;"$B"&amp;$W54),4,1)=" ")),INDIRECT("'ADDITIONAL CAPACITY'!"&amp;"$C"&amp;$W54)='DATA SUMMARY'!$A$105)</f>
        <v>0</v>
      </c>
      <c r="CS54" s="193" t="b">
        <f ca="1">AND(LEFT(INDIRECT("'ADDITIONAL CAPACITY'!"&amp;"$B"&amp;$W54),2)="HU",OR(LEN(INDIRECT("'ADDITIONAL CAPACITY'!"&amp;"$B"&amp;$W54))=6,AND(LEN(INDIRECT("'ADDITIONAL CAPACITY'!"&amp;"$B"&amp;$W54))=7,MID(INDIRECT("'ADDITIONAL CAPACITY'!"&amp;"$B"&amp;$W54),4,1)=" ")),INDIRECT("'ADDITIONAL CAPACITY'!"&amp;"$C"&amp;$W54)='DATA SUMMARY'!$A$106)</f>
        <v>0</v>
      </c>
      <c r="CT54" s="193" t="b">
        <f ca="1">AND(LEFT(INDIRECT("'ADDITIONAL CAPACITY'!"&amp;"$B"&amp;$W54),2)="HU",OR(LEN(INDIRECT("'ADDITIONAL CAPACITY'!"&amp;"$B"&amp;$W54))=6,AND(LEN(INDIRECT("'ADDITIONAL CAPACITY'!"&amp;"$B"&amp;$W54))=7,MID(INDIRECT("'ADDITIONAL CAPACITY'!"&amp;"$B"&amp;$W54),4,1)=" ")),INDIRECT("'ADDITIONAL CAPACITY'!"&amp;"$C"&amp;$W54)='DATA SUMMARY'!$A$107)</f>
        <v>0</v>
      </c>
      <c r="CU54" s="193" t="b">
        <f ca="1">AND(LEFT(INDIRECT("'ADDITIONAL CAPACITY'!"&amp;"$B"&amp;$W54),2)="HU",OR(LEN(INDIRECT("'ADDITIONAL CAPACITY'!"&amp;"$B"&amp;$W54))=6,AND(LEN(INDIRECT("'ADDITIONAL CAPACITY'!"&amp;"$B"&amp;$W54))=7,MID(INDIRECT("'ADDITIONAL CAPACITY'!"&amp;"$B"&amp;$W54),4,1)=" ")),INDIRECT("'ADDITIONAL CAPACITY'!"&amp;"$C"&amp;$W54)='DATA SUMMARY'!$A$108)</f>
        <v>0</v>
      </c>
    </row>
    <row r="55" spans="11:99" x14ac:dyDescent="0.3">
      <c r="M55" s="14" t="s">
        <v>171</v>
      </c>
      <c r="O55" s="14" t="s">
        <v>177</v>
      </c>
      <c r="Q55" s="14" t="s">
        <v>177</v>
      </c>
      <c r="V55" s="2">
        <v>56</v>
      </c>
      <c r="W55" s="2">
        <v>57</v>
      </c>
      <c r="X55" s="2">
        <v>59</v>
      </c>
      <c r="Y55" s="2">
        <v>70</v>
      </c>
      <c r="Z55" s="193" t="b">
        <f t="shared" ca="1" si="0"/>
        <v>0</v>
      </c>
      <c r="AA55" s="193" t="b">
        <f t="shared" ca="1" si="1"/>
        <v>0</v>
      </c>
      <c r="AB55" s="193" t="b">
        <f t="shared" ca="1" si="2"/>
        <v>0</v>
      </c>
      <c r="AC55" s="193" t="b">
        <f t="shared" ca="1" si="3"/>
        <v>0</v>
      </c>
      <c r="AD55" s="193" t="b">
        <f t="shared" ca="1" si="4"/>
        <v>0</v>
      </c>
      <c r="AE55" s="193" t="b">
        <f t="shared" ca="1" si="5"/>
        <v>0</v>
      </c>
      <c r="AF55" s="193" t="b">
        <f t="shared" ca="1" si="6"/>
        <v>0</v>
      </c>
      <c r="AG55" s="193" t="b">
        <f t="shared" ca="1" si="7"/>
        <v>0</v>
      </c>
      <c r="AH55" s="193" t="b">
        <f t="shared" ca="1" si="8"/>
        <v>0</v>
      </c>
      <c r="AI55" s="193" t="b">
        <f t="shared" ca="1" si="9"/>
        <v>0</v>
      </c>
      <c r="AJ55" s="193" t="b">
        <f t="shared" ca="1" si="10"/>
        <v>0</v>
      </c>
      <c r="AK55" s="193" t="b">
        <f t="shared" ca="1" si="11"/>
        <v>0</v>
      </c>
      <c r="AL55" s="193" t="b">
        <f t="shared" ca="1" si="12"/>
        <v>0</v>
      </c>
      <c r="AM55" s="193" t="b">
        <f t="shared" ca="1" si="13"/>
        <v>0</v>
      </c>
      <c r="AN55" s="193" t="b">
        <f t="shared" ca="1" si="14"/>
        <v>0</v>
      </c>
      <c r="AO55" s="193" t="b">
        <f t="shared" ca="1" si="15"/>
        <v>0</v>
      </c>
      <c r="AP55" s="193" t="b">
        <f t="shared" ca="1" si="16"/>
        <v>0</v>
      </c>
      <c r="AQ55" s="193" t="b">
        <f t="shared" ca="1" si="17"/>
        <v>0</v>
      </c>
      <c r="AR55" s="193" t="b">
        <f t="shared" ca="1" si="18"/>
        <v>0</v>
      </c>
      <c r="AS55" s="193" t="b">
        <f t="shared" ca="1" si="19"/>
        <v>0</v>
      </c>
      <c r="AT55" s="193" t="b">
        <f t="shared" ca="1" si="20"/>
        <v>0</v>
      </c>
      <c r="AU55" s="193" t="b">
        <f t="shared" ca="1" si="21"/>
        <v>0</v>
      </c>
      <c r="AV55" s="193" t="b">
        <f t="shared" ca="1" si="22"/>
        <v>0</v>
      </c>
      <c r="AW55" s="193" t="b">
        <f t="shared" ca="1" si="23"/>
        <v>0</v>
      </c>
      <c r="AX55" s="193" t="b">
        <f t="shared" ca="1" si="24"/>
        <v>0</v>
      </c>
      <c r="AY55" s="193" t="b">
        <f t="shared" ca="1" si="25"/>
        <v>0</v>
      </c>
      <c r="AZ55" s="193" t="b">
        <f t="shared" ca="1" si="26"/>
        <v>0</v>
      </c>
      <c r="BA55" s="193" t="b">
        <f t="shared" ca="1" si="27"/>
        <v>0</v>
      </c>
      <c r="BB55" s="193" t="b">
        <f t="shared" ca="1" si="28"/>
        <v>0</v>
      </c>
      <c r="BC55" s="193" t="b">
        <f t="shared" ca="1" si="29"/>
        <v>0</v>
      </c>
      <c r="BD55" s="193" t="b">
        <f t="shared" ca="1" si="30"/>
        <v>0</v>
      </c>
      <c r="BE55" s="193" t="b">
        <f t="shared" ca="1" si="31"/>
        <v>0</v>
      </c>
      <c r="BF55" s="193" t="b">
        <f t="shared" ca="1" si="32"/>
        <v>0</v>
      </c>
      <c r="BG55" s="193" t="b">
        <f t="shared" ca="1" si="33"/>
        <v>0</v>
      </c>
      <c r="BH55" s="193" t="b">
        <f t="shared" ca="1" si="34"/>
        <v>0</v>
      </c>
      <c r="BI55" s="193" t="b">
        <f t="shared" ca="1" si="35"/>
        <v>0</v>
      </c>
      <c r="BJ55" s="193" t="b">
        <f t="shared" ca="1" si="36"/>
        <v>0</v>
      </c>
      <c r="BK55" s="193" t="b">
        <f t="shared" ca="1" si="37"/>
        <v>0</v>
      </c>
      <c r="BL55" s="193" t="b">
        <f t="shared" ca="1" si="38"/>
        <v>0</v>
      </c>
      <c r="BM55" s="193" t="b">
        <f t="shared" ca="1" si="39"/>
        <v>0</v>
      </c>
      <c r="BN55" s="193" t="b">
        <f t="shared" ca="1" si="40"/>
        <v>0</v>
      </c>
      <c r="BO55" s="193" t="b">
        <f t="shared" ca="1" si="41"/>
        <v>0</v>
      </c>
      <c r="BP55" s="193" t="b">
        <f t="shared" ca="1" si="42"/>
        <v>0</v>
      </c>
      <c r="BQ55" s="193" t="b">
        <f t="shared" ca="1" si="43"/>
        <v>0</v>
      </c>
      <c r="BR55" s="193" t="b">
        <f t="shared" ca="1" si="44"/>
        <v>0</v>
      </c>
      <c r="BS55" s="193" t="b">
        <f t="shared" ca="1" si="45"/>
        <v>0</v>
      </c>
      <c r="BT55" s="193" t="b">
        <f t="shared" ca="1" si="46"/>
        <v>0</v>
      </c>
      <c r="BU55" s="193" t="b">
        <f t="shared" ca="1" si="47"/>
        <v>0</v>
      </c>
      <c r="BV55" s="193" t="b">
        <f t="shared" ca="1" si="48"/>
        <v>0</v>
      </c>
      <c r="BW55" s="193" t="b">
        <f ca="1">AND(LEFT(INDIRECT("'YOUR PEOPLE'!"&amp;"$B"&amp;$W55),2)="HU",OR(LEN(INDIRECT("'YOUR PEOPLE'!"&amp;"$B"&amp;$W55))=6,AND(LEN(INDIRECT("'YOUR PEOPLE'!"&amp;"$B"&amp;$W55))=7,MID(INDIRECT("'YOUR PEOPLE'!"&amp;"$B"&amp;$W55),4,1)=" ")),INDIRECT("'YOUR PEOPLE'!"&amp;"$C"&amp;$W55)='DATA SUMMARY'!$A$63)</f>
        <v>0</v>
      </c>
      <c r="BX55" s="193" t="b">
        <f ca="1">AND(LEFT(INDIRECT("'YOUR PEOPLE'!"&amp;"$B"&amp;$W55),2)="HU",OR(LEN(INDIRECT("'YOUR PEOPLE'!"&amp;"$B"&amp;$W55))=6,AND(LEN(INDIRECT("'YOUR PEOPLE'!"&amp;"$B"&amp;$W55))=7,MID(INDIRECT("'YOUR PEOPLE'!"&amp;"$B"&amp;$W55),4,1)=" ")),INDIRECT("'YOUR PEOPLE'!"&amp;"$C"&amp;$W55)='DATA SUMMARY'!$A$64)</f>
        <v>0</v>
      </c>
      <c r="BY55" s="193" t="b">
        <f ca="1">AND(LEFT(INDIRECT("'YOUR PEOPLE'!"&amp;"$B"&amp;$W55),2)="HU",OR(LEN(INDIRECT("'YOUR PEOPLE'!"&amp;"$B"&amp;$W55))=6,AND(LEN(INDIRECT("'YOUR PEOPLE'!"&amp;"$B"&amp;$W55))=7,MID(INDIRECT("'YOUR PEOPLE'!"&amp;"$B"&amp;$W55),4,1)=" ")),INDIRECT("'YOUR PEOPLE'!"&amp;"$C"&amp;$W55)='DATA SUMMARY'!$A$65)</f>
        <v>0</v>
      </c>
      <c r="BZ55" s="193" t="b">
        <f ca="1">AND(LEFT(INDIRECT("'YOUR PEOPLE'!"&amp;"$B"&amp;$W55),2)="HU",OR(LEN(INDIRECT("'YOUR PEOPLE'!"&amp;"$B"&amp;$W55))=6,AND(LEN(INDIRECT("'YOUR PEOPLE'!"&amp;"$B"&amp;$W55))=7,MID(INDIRECT("'YOUR PEOPLE'!"&amp;"$B"&amp;$W55),4,1)=" ")),INDIRECT("'YOUR PEOPLE'!"&amp;"$C"&amp;$W55)='DATA SUMMARY'!$A$66)</f>
        <v>0</v>
      </c>
      <c r="CA55" s="193" t="b">
        <f ca="1">AND(LEFT(INDIRECT("'YOUR PEOPLE'!"&amp;"$B"&amp;$W55),2)="HU",OR(LEN(INDIRECT("'YOUR PEOPLE'!"&amp;"$B"&amp;$W55))=6,AND(LEN(INDIRECT("'YOUR PEOPLE'!"&amp;"$B"&amp;$W55))=7,MID(INDIRECT("'YOUR PEOPLE'!"&amp;"$B"&amp;$W55),4,1)=" ")),INDIRECT("'YOUR PEOPLE'!"&amp;"$C"&amp;$W55)='DATA SUMMARY'!$A$67)</f>
        <v>0</v>
      </c>
      <c r="CB55" s="193" t="b">
        <f ca="1">AND(LEFT(INDIRECT("'YOUR PEOPLE'!"&amp;"$B"&amp;$W55),2)="HU",OR(LEN(INDIRECT("'YOUR PEOPLE'!"&amp;"$B"&amp;$W55))=6,AND(LEN(INDIRECT("'YOUR PEOPLE'!"&amp;"$B"&amp;$W55))=7,MID(INDIRECT("'YOUR PEOPLE'!"&amp;"$B"&amp;$W55),4,1)=" ")),INDIRECT("'YOUR PEOPLE'!"&amp;"$C"&amp;$W55)='DATA SUMMARY'!$A$68)</f>
        <v>0</v>
      </c>
      <c r="CC55" s="193" t="b">
        <f ca="1">AND(LEFT(INDIRECT("'YOUR PEOPLE'!"&amp;"$B"&amp;$W55),2)="HU",OR(LEN(INDIRECT("'YOUR PEOPLE'!"&amp;"$B"&amp;$W55))=6,AND(LEN(INDIRECT("'YOUR PEOPLE'!"&amp;"$B"&amp;$W55))=7,MID(INDIRECT("'YOUR PEOPLE'!"&amp;"$B"&amp;$W55),4,1)=" ")),INDIRECT("'YOUR PEOPLE'!"&amp;"$C"&amp;$W55)='DATA SUMMARY'!$A$69)</f>
        <v>0</v>
      </c>
      <c r="CD55" s="193" t="b">
        <f ca="1">AND(LEFT(INDIRECT("'YOUR PEOPLE'!"&amp;"$B"&amp;$W55),2)="HU",OR(LEN(INDIRECT("'YOUR PEOPLE'!"&amp;"$B"&amp;$W55))=6,AND(LEN(INDIRECT("'YOUR PEOPLE'!"&amp;"$B"&amp;$W55))=7,MID(INDIRECT("'YOUR PEOPLE'!"&amp;"$B"&amp;$W55),4,1)=" ")),INDIRECT("'YOUR PEOPLE'!"&amp;"$C"&amp;$W55)='DATA SUMMARY'!$A$70)</f>
        <v>0</v>
      </c>
      <c r="CE55" s="193" t="b">
        <f ca="1">AND(LEFT(INDIRECT("'YOUR PEOPLE'!"&amp;"$B"&amp;$W55),2)="HU",OR(LEN(INDIRECT("'YOUR PEOPLE'!"&amp;"$B"&amp;$W55))=6,AND(LEN(INDIRECT("'YOUR PEOPLE'!"&amp;"$B"&amp;$W55))=7,MID(INDIRECT("'YOUR PEOPLE'!"&amp;"$B"&amp;$W55),4,1)=" ")),INDIRECT("'YOUR PEOPLE'!"&amp;"$C"&amp;$W55)='DATA SUMMARY'!$A$71)</f>
        <v>0</v>
      </c>
      <c r="CF55" s="193" t="b">
        <f ca="1">AND(LEFT(INDIRECT("'YOUR PEOPLE'!"&amp;"$B"&amp;$W55),2)="HU",OR(LEN(INDIRECT("'YOUR PEOPLE'!"&amp;"$B"&amp;$W55))=6,AND(LEN(INDIRECT("'YOUR PEOPLE'!"&amp;"$B"&amp;$W55))=7,MID(INDIRECT("'YOUR PEOPLE'!"&amp;"$B"&amp;$W55),4,1)=" ")),INDIRECT("'YOUR PEOPLE'!"&amp;"$C"&amp;$W55)='DATA SUMMARY'!$A$72)</f>
        <v>0</v>
      </c>
      <c r="CG55" s="193" t="b">
        <f ca="1">AND(LEFT(INDIRECT("'YOUR PEOPLE'!"&amp;"$B"&amp;$W55),2)="HU",OR(LEN(INDIRECT("'YOUR PEOPLE'!"&amp;"$B"&amp;$W55))=6,AND(LEN(INDIRECT("'YOUR PEOPLE'!"&amp;"$B"&amp;$W55))=7,MID(INDIRECT("'YOUR PEOPLE'!"&amp;"$B"&amp;$W55),4,1)=" ")),INDIRECT("'YOUR PEOPLE'!"&amp;"$C"&amp;$W55)='DATA SUMMARY'!$A$73)</f>
        <v>0</v>
      </c>
      <c r="CH55" s="193" t="b">
        <f ca="1">AND(LEFT(INDIRECT("'YOUR PEOPLE'!"&amp;"$B"&amp;$W55),2)="HU",OR(LEN(INDIRECT("'YOUR PEOPLE'!"&amp;"$B"&amp;$W55))=6,AND(LEN(INDIRECT("'YOUR PEOPLE'!"&amp;"$B"&amp;$W55))=7,MID(INDIRECT("'YOUR PEOPLE'!"&amp;"$B"&amp;$W55),4,1)=" ")),INDIRECT("'YOUR PEOPLE'!"&amp;"$C"&amp;$W55)='DATA SUMMARY'!$A$74)</f>
        <v>0</v>
      </c>
      <c r="CI55" s="193" t="b">
        <f ca="1">AND(LEFT(INDIRECT("'YOUR PEOPLE'!"&amp;"$B"&amp;$W55),2)="HU",OR(LEN(INDIRECT("'YOUR PEOPLE'!"&amp;"$B"&amp;$W55))=6,AND(LEN(INDIRECT("'YOUR PEOPLE'!"&amp;"$B"&amp;$W55))=7,MID(INDIRECT("'YOUR PEOPLE'!"&amp;"$B"&amp;$W55),4,1)=" ")),INDIRECT("'YOUR PEOPLE'!"&amp;"$C"&amp;$W55)='DATA SUMMARY'!$A$75)</f>
        <v>0</v>
      </c>
      <c r="CJ55" s="193" t="b">
        <f ca="1">AND(LEFT(INDIRECT("'YOUR PEOPLE'!"&amp;"$B"&amp;$W55),2)="HU",OR(LEN(INDIRECT("'YOUR PEOPLE'!"&amp;"$B"&amp;$W55))=6,AND(LEN(INDIRECT("'YOUR PEOPLE'!"&amp;"$B"&amp;$W55))=7,MID(INDIRECT("'YOUR PEOPLE'!"&amp;"$B"&amp;$W55),4,1)=" ")),INDIRECT("'YOUR PEOPLE'!"&amp;"$C"&amp;$W55)='DATA SUMMARY'!$A$76)</f>
        <v>0</v>
      </c>
      <c r="CK55" s="193" t="b">
        <f ca="1">AND(LEFT(INDIRECT("'YOUR PEOPLE'!"&amp;"$B"&amp;$W55),2)="HU",OR(LEN(INDIRECT("'YOUR PEOPLE'!"&amp;"$B"&amp;$W55))=6,AND(LEN(INDIRECT("'YOUR PEOPLE'!"&amp;"$B"&amp;$W55))=7,MID(INDIRECT("'YOUR PEOPLE'!"&amp;"$B"&amp;$W55),4,1)=" ")),INDIRECT("'YOUR PEOPLE'!"&amp;"$C"&amp;$W55)='DATA SUMMARY'!$A$77)</f>
        <v>0</v>
      </c>
      <c r="CL55" s="193" t="b">
        <f ca="1">AND(LEFT(INDIRECT("'YOUR PEOPLE'!"&amp;"$B"&amp;$W55),2)="HU",OR(LEN(INDIRECT("'YOUR PEOPLE'!"&amp;"$B"&amp;$W55))=6,AND(LEN(INDIRECT("'YOUR PEOPLE'!"&amp;"$B"&amp;$W55))=7,MID(INDIRECT("'YOUR PEOPLE'!"&amp;"$B"&amp;$W55),4,1)=" ")),INDIRECT("'YOUR PEOPLE'!"&amp;"$C"&amp;$W55)='DATA SUMMARY'!$A$78)</f>
        <v>0</v>
      </c>
      <c r="CM55" s="193" t="b">
        <f ca="1">AND(LEFT(INDIRECT("'YOUR PEOPLE'!"&amp;"$B"&amp;$W55),2)="HU",OR(LEN(INDIRECT("'YOUR PEOPLE'!"&amp;"$B"&amp;$W55))=6,AND(LEN(INDIRECT("'YOUR PEOPLE'!"&amp;"$B"&amp;$W55))=7,MID(INDIRECT("'YOUR PEOPLE'!"&amp;"$B"&amp;$W55),4,1)=" ")),INDIRECT("'YOUR PEOPLE'!"&amp;"$C"&amp;$W55)='DATA SUMMARY'!$A$79)</f>
        <v>0</v>
      </c>
      <c r="CN55" s="193" t="b">
        <f ca="1">AND(LEFT(INDIRECT("'ADDITIONAL CAPACITY'!"&amp;"$B"&amp;$W55),2)="HU",OR(LEN(INDIRECT("'ADDITIONAL CAPACITY'!"&amp;"$B"&amp;$W55))=6,AND(LEN(INDIRECT("'ADDITIONAL CAPACITY'!"&amp;"$B"&amp;$W55))=7,MID(INDIRECT("'ADDITIONAL CAPACITY'!"&amp;"$B"&amp;$W55),4,1)=" ")),INDIRECT("'ADDITIONAL CAPACITY'!"&amp;"$C"&amp;$W55)='DATA SUMMARY'!$A$101)</f>
        <v>0</v>
      </c>
      <c r="CO55" s="193" t="b">
        <f ca="1">AND(LEFT(INDIRECT("'ADDITIONAL CAPACITY'!"&amp;"$B"&amp;$W55),2)="HU",OR(LEN(INDIRECT("'ADDITIONAL CAPACITY'!"&amp;"$B"&amp;$W55))=6,AND(LEN(INDIRECT("'ADDITIONAL CAPACITY'!"&amp;"$B"&amp;$W55))=7,MID(INDIRECT("'ADDITIONAL CAPACITY'!"&amp;"$B"&amp;$W55),4,1)=" ")),INDIRECT("'ADDITIONAL CAPACITY'!"&amp;"$C"&amp;$W55)='DATA SUMMARY'!$A$102)</f>
        <v>0</v>
      </c>
      <c r="CP55" s="193" t="b">
        <f ca="1">AND(LEFT(INDIRECT("'ADDITIONAL CAPACITY'!"&amp;"$B"&amp;$W55),2)="HU",OR(LEN(INDIRECT("'ADDITIONAL CAPACITY'!"&amp;"$B"&amp;$W55))=6,AND(LEN(INDIRECT("'ADDITIONAL CAPACITY'!"&amp;"$B"&amp;$W55))=7,MID(INDIRECT("'ADDITIONAL CAPACITY'!"&amp;"$B"&amp;$W55),4,1)=" ")),INDIRECT("'ADDITIONAL CAPACITY'!"&amp;"$C"&amp;$W55)='DATA SUMMARY'!$A$103)</f>
        <v>0</v>
      </c>
      <c r="CQ55" s="193" t="b">
        <f ca="1">AND(LEFT(INDIRECT("'ADDITIONAL CAPACITY'!"&amp;"$B"&amp;$W55),2)="HU",OR(LEN(INDIRECT("'ADDITIONAL CAPACITY'!"&amp;"$B"&amp;$W55))=6,AND(LEN(INDIRECT("'ADDITIONAL CAPACITY'!"&amp;"$B"&amp;$W55))=7,MID(INDIRECT("'ADDITIONAL CAPACITY'!"&amp;"$B"&amp;$W55),4,1)=" ")),INDIRECT("'ADDITIONAL CAPACITY'!"&amp;"$C"&amp;$W55)='DATA SUMMARY'!$A$104)</f>
        <v>0</v>
      </c>
      <c r="CR55" s="193" t="b">
        <f ca="1">AND(LEFT(INDIRECT("'ADDITIONAL CAPACITY'!"&amp;"$B"&amp;$W55),2)="HU",OR(LEN(INDIRECT("'ADDITIONAL CAPACITY'!"&amp;"$B"&amp;$W55))=6,AND(LEN(INDIRECT("'ADDITIONAL CAPACITY'!"&amp;"$B"&amp;$W55))=7,MID(INDIRECT("'ADDITIONAL CAPACITY'!"&amp;"$B"&amp;$W55),4,1)=" ")),INDIRECT("'ADDITIONAL CAPACITY'!"&amp;"$C"&amp;$W55)='DATA SUMMARY'!$A$105)</f>
        <v>0</v>
      </c>
      <c r="CS55" s="193" t="b">
        <f ca="1">AND(LEFT(INDIRECT("'ADDITIONAL CAPACITY'!"&amp;"$B"&amp;$W55),2)="HU",OR(LEN(INDIRECT("'ADDITIONAL CAPACITY'!"&amp;"$B"&amp;$W55))=6,AND(LEN(INDIRECT("'ADDITIONAL CAPACITY'!"&amp;"$B"&amp;$W55))=7,MID(INDIRECT("'ADDITIONAL CAPACITY'!"&amp;"$B"&amp;$W55),4,1)=" ")),INDIRECT("'ADDITIONAL CAPACITY'!"&amp;"$C"&amp;$W55)='DATA SUMMARY'!$A$106)</f>
        <v>0</v>
      </c>
      <c r="CT55" s="193" t="b">
        <f ca="1">AND(LEFT(INDIRECT("'ADDITIONAL CAPACITY'!"&amp;"$B"&amp;$W55),2)="HU",OR(LEN(INDIRECT("'ADDITIONAL CAPACITY'!"&amp;"$B"&amp;$W55))=6,AND(LEN(INDIRECT("'ADDITIONAL CAPACITY'!"&amp;"$B"&amp;$W55))=7,MID(INDIRECT("'ADDITIONAL CAPACITY'!"&amp;"$B"&amp;$W55),4,1)=" ")),INDIRECT("'ADDITIONAL CAPACITY'!"&amp;"$C"&amp;$W55)='DATA SUMMARY'!$A$107)</f>
        <v>0</v>
      </c>
      <c r="CU55" s="193" t="b">
        <f ca="1">AND(LEFT(INDIRECT("'ADDITIONAL CAPACITY'!"&amp;"$B"&amp;$W55),2)="HU",OR(LEN(INDIRECT("'ADDITIONAL CAPACITY'!"&amp;"$B"&amp;$W55))=6,AND(LEN(INDIRECT("'ADDITIONAL CAPACITY'!"&amp;"$B"&amp;$W55))=7,MID(INDIRECT("'ADDITIONAL CAPACITY'!"&amp;"$B"&amp;$W55),4,1)=" ")),INDIRECT("'ADDITIONAL CAPACITY'!"&amp;"$C"&amp;$W55)='DATA SUMMARY'!$A$108)</f>
        <v>0</v>
      </c>
    </row>
    <row r="56" spans="11:99" x14ac:dyDescent="0.3">
      <c r="K56" s="13" t="s">
        <v>463</v>
      </c>
      <c r="M56" s="14" t="s">
        <v>174</v>
      </c>
      <c r="O56" s="14" t="s">
        <v>180</v>
      </c>
      <c r="Q56" s="14" t="s">
        <v>180</v>
      </c>
      <c r="V56" s="2">
        <v>57</v>
      </c>
      <c r="W56" s="2">
        <v>58</v>
      </c>
      <c r="X56" s="2">
        <v>60</v>
      </c>
      <c r="Y56" s="2">
        <v>71</v>
      </c>
      <c r="Z56" s="193" t="b">
        <f t="shared" ca="1" si="0"/>
        <v>0</v>
      </c>
      <c r="AA56" s="193" t="b">
        <f t="shared" ca="1" si="1"/>
        <v>0</v>
      </c>
      <c r="AB56" s="193" t="b">
        <f t="shared" ca="1" si="2"/>
        <v>0</v>
      </c>
      <c r="AC56" s="193" t="b">
        <f t="shared" ca="1" si="3"/>
        <v>0</v>
      </c>
      <c r="AD56" s="193" t="b">
        <f t="shared" ca="1" si="4"/>
        <v>0</v>
      </c>
      <c r="AE56" s="193" t="b">
        <f t="shared" ca="1" si="5"/>
        <v>0</v>
      </c>
      <c r="AF56" s="193" t="b">
        <f t="shared" ca="1" si="6"/>
        <v>0</v>
      </c>
      <c r="AG56" s="193" t="b">
        <f t="shared" ca="1" si="7"/>
        <v>0</v>
      </c>
      <c r="AH56" s="193" t="b">
        <f t="shared" ca="1" si="8"/>
        <v>0</v>
      </c>
      <c r="AI56" s="193" t="b">
        <f t="shared" ca="1" si="9"/>
        <v>0</v>
      </c>
      <c r="AJ56" s="193" t="b">
        <f t="shared" ca="1" si="10"/>
        <v>0</v>
      </c>
      <c r="AK56" s="193" t="b">
        <f t="shared" ca="1" si="11"/>
        <v>0</v>
      </c>
      <c r="AL56" s="193" t="b">
        <f t="shared" ca="1" si="12"/>
        <v>0</v>
      </c>
      <c r="AM56" s="193" t="b">
        <f t="shared" ca="1" si="13"/>
        <v>0</v>
      </c>
      <c r="AN56" s="193" t="b">
        <f t="shared" ca="1" si="14"/>
        <v>0</v>
      </c>
      <c r="AO56" s="193" t="b">
        <f t="shared" ca="1" si="15"/>
        <v>0</v>
      </c>
      <c r="AP56" s="193" t="b">
        <f t="shared" ca="1" si="16"/>
        <v>0</v>
      </c>
      <c r="AQ56" s="193" t="b">
        <f t="shared" ca="1" si="17"/>
        <v>0</v>
      </c>
      <c r="AR56" s="193" t="b">
        <f t="shared" ca="1" si="18"/>
        <v>0</v>
      </c>
      <c r="AS56" s="193" t="b">
        <f t="shared" ca="1" si="19"/>
        <v>0</v>
      </c>
      <c r="AT56" s="193" t="b">
        <f t="shared" ca="1" si="20"/>
        <v>0</v>
      </c>
      <c r="AU56" s="193" t="b">
        <f t="shared" ca="1" si="21"/>
        <v>0</v>
      </c>
      <c r="AV56" s="193" t="b">
        <f t="shared" ca="1" si="22"/>
        <v>0</v>
      </c>
      <c r="AW56" s="193" t="b">
        <f t="shared" ca="1" si="23"/>
        <v>0</v>
      </c>
      <c r="AX56" s="193" t="b">
        <f t="shared" ca="1" si="24"/>
        <v>0</v>
      </c>
      <c r="AY56" s="193" t="b">
        <f t="shared" ca="1" si="25"/>
        <v>0</v>
      </c>
      <c r="AZ56" s="193" t="b">
        <f t="shared" ca="1" si="26"/>
        <v>0</v>
      </c>
      <c r="BA56" s="193" t="b">
        <f t="shared" ca="1" si="27"/>
        <v>0</v>
      </c>
      <c r="BB56" s="193" t="b">
        <f t="shared" ca="1" si="28"/>
        <v>0</v>
      </c>
      <c r="BC56" s="193" t="b">
        <f t="shared" ca="1" si="29"/>
        <v>0</v>
      </c>
      <c r="BD56" s="193" t="b">
        <f t="shared" ca="1" si="30"/>
        <v>0</v>
      </c>
      <c r="BE56" s="193" t="b">
        <f t="shared" ca="1" si="31"/>
        <v>0</v>
      </c>
      <c r="BF56" s="193" t="b">
        <f t="shared" ca="1" si="32"/>
        <v>0</v>
      </c>
      <c r="BG56" s="193" t="b">
        <f t="shared" ca="1" si="33"/>
        <v>0</v>
      </c>
      <c r="BH56" s="193" t="b">
        <f t="shared" ca="1" si="34"/>
        <v>0</v>
      </c>
      <c r="BI56" s="193" t="b">
        <f t="shared" ca="1" si="35"/>
        <v>0</v>
      </c>
      <c r="BJ56" s="193" t="b">
        <f t="shared" ca="1" si="36"/>
        <v>0</v>
      </c>
      <c r="BK56" s="193" t="b">
        <f t="shared" ca="1" si="37"/>
        <v>0</v>
      </c>
      <c r="BL56" s="193" t="b">
        <f t="shared" ca="1" si="38"/>
        <v>0</v>
      </c>
      <c r="BM56" s="193" t="b">
        <f t="shared" ca="1" si="39"/>
        <v>0</v>
      </c>
      <c r="BN56" s="193" t="b">
        <f t="shared" ca="1" si="40"/>
        <v>0</v>
      </c>
      <c r="BO56" s="193" t="b">
        <f t="shared" ca="1" si="41"/>
        <v>0</v>
      </c>
      <c r="BP56" s="193" t="b">
        <f t="shared" ca="1" si="42"/>
        <v>0</v>
      </c>
      <c r="BQ56" s="193" t="b">
        <f t="shared" ca="1" si="43"/>
        <v>0</v>
      </c>
      <c r="BR56" s="193" t="b">
        <f t="shared" ca="1" si="44"/>
        <v>0</v>
      </c>
      <c r="BS56" s="193" t="b">
        <f t="shared" ca="1" si="45"/>
        <v>0</v>
      </c>
      <c r="BT56" s="193" t="b">
        <f t="shared" ca="1" si="46"/>
        <v>0</v>
      </c>
      <c r="BU56" s="193" t="b">
        <f t="shared" ca="1" si="47"/>
        <v>0</v>
      </c>
      <c r="BV56" s="193" t="b">
        <f t="shared" ca="1" si="48"/>
        <v>0</v>
      </c>
      <c r="BW56" s="193" t="b">
        <f ca="1">AND(LEFT(INDIRECT("'YOUR PEOPLE'!"&amp;"$B"&amp;$W56),2)="HU",OR(LEN(INDIRECT("'YOUR PEOPLE'!"&amp;"$B"&amp;$W56))=6,AND(LEN(INDIRECT("'YOUR PEOPLE'!"&amp;"$B"&amp;$W56))=7,MID(INDIRECT("'YOUR PEOPLE'!"&amp;"$B"&amp;$W56),4,1)=" ")),INDIRECT("'YOUR PEOPLE'!"&amp;"$C"&amp;$W56)='DATA SUMMARY'!$A$63)</f>
        <v>0</v>
      </c>
      <c r="BX56" s="193" t="b">
        <f ca="1">AND(LEFT(INDIRECT("'YOUR PEOPLE'!"&amp;"$B"&amp;$W56),2)="HU",OR(LEN(INDIRECT("'YOUR PEOPLE'!"&amp;"$B"&amp;$W56))=6,AND(LEN(INDIRECT("'YOUR PEOPLE'!"&amp;"$B"&amp;$W56))=7,MID(INDIRECT("'YOUR PEOPLE'!"&amp;"$B"&amp;$W56),4,1)=" ")),INDIRECT("'YOUR PEOPLE'!"&amp;"$C"&amp;$W56)='DATA SUMMARY'!$A$64)</f>
        <v>0</v>
      </c>
      <c r="BY56" s="193" t="b">
        <f ca="1">AND(LEFT(INDIRECT("'YOUR PEOPLE'!"&amp;"$B"&amp;$W56),2)="HU",OR(LEN(INDIRECT("'YOUR PEOPLE'!"&amp;"$B"&amp;$W56))=6,AND(LEN(INDIRECT("'YOUR PEOPLE'!"&amp;"$B"&amp;$W56))=7,MID(INDIRECT("'YOUR PEOPLE'!"&amp;"$B"&amp;$W56),4,1)=" ")),INDIRECT("'YOUR PEOPLE'!"&amp;"$C"&amp;$W56)='DATA SUMMARY'!$A$65)</f>
        <v>0</v>
      </c>
      <c r="BZ56" s="193" t="b">
        <f ca="1">AND(LEFT(INDIRECT("'YOUR PEOPLE'!"&amp;"$B"&amp;$W56),2)="HU",OR(LEN(INDIRECT("'YOUR PEOPLE'!"&amp;"$B"&amp;$W56))=6,AND(LEN(INDIRECT("'YOUR PEOPLE'!"&amp;"$B"&amp;$W56))=7,MID(INDIRECT("'YOUR PEOPLE'!"&amp;"$B"&amp;$W56),4,1)=" ")),INDIRECT("'YOUR PEOPLE'!"&amp;"$C"&amp;$W56)='DATA SUMMARY'!$A$66)</f>
        <v>0</v>
      </c>
      <c r="CA56" s="193" t="b">
        <f ca="1">AND(LEFT(INDIRECT("'YOUR PEOPLE'!"&amp;"$B"&amp;$W56),2)="HU",OR(LEN(INDIRECT("'YOUR PEOPLE'!"&amp;"$B"&amp;$W56))=6,AND(LEN(INDIRECT("'YOUR PEOPLE'!"&amp;"$B"&amp;$W56))=7,MID(INDIRECT("'YOUR PEOPLE'!"&amp;"$B"&amp;$W56),4,1)=" ")),INDIRECT("'YOUR PEOPLE'!"&amp;"$C"&amp;$W56)='DATA SUMMARY'!$A$67)</f>
        <v>0</v>
      </c>
      <c r="CB56" s="193" t="b">
        <f ca="1">AND(LEFT(INDIRECT("'YOUR PEOPLE'!"&amp;"$B"&amp;$W56),2)="HU",OR(LEN(INDIRECT("'YOUR PEOPLE'!"&amp;"$B"&amp;$W56))=6,AND(LEN(INDIRECT("'YOUR PEOPLE'!"&amp;"$B"&amp;$W56))=7,MID(INDIRECT("'YOUR PEOPLE'!"&amp;"$B"&amp;$W56),4,1)=" ")),INDIRECT("'YOUR PEOPLE'!"&amp;"$C"&amp;$W56)='DATA SUMMARY'!$A$68)</f>
        <v>0</v>
      </c>
      <c r="CC56" s="193" t="b">
        <f ca="1">AND(LEFT(INDIRECT("'YOUR PEOPLE'!"&amp;"$B"&amp;$W56),2)="HU",OR(LEN(INDIRECT("'YOUR PEOPLE'!"&amp;"$B"&amp;$W56))=6,AND(LEN(INDIRECT("'YOUR PEOPLE'!"&amp;"$B"&amp;$W56))=7,MID(INDIRECT("'YOUR PEOPLE'!"&amp;"$B"&amp;$W56),4,1)=" ")),INDIRECT("'YOUR PEOPLE'!"&amp;"$C"&amp;$W56)='DATA SUMMARY'!$A$69)</f>
        <v>0</v>
      </c>
      <c r="CD56" s="193" t="b">
        <f ca="1">AND(LEFT(INDIRECT("'YOUR PEOPLE'!"&amp;"$B"&amp;$W56),2)="HU",OR(LEN(INDIRECT("'YOUR PEOPLE'!"&amp;"$B"&amp;$W56))=6,AND(LEN(INDIRECT("'YOUR PEOPLE'!"&amp;"$B"&amp;$W56))=7,MID(INDIRECT("'YOUR PEOPLE'!"&amp;"$B"&amp;$W56),4,1)=" ")),INDIRECT("'YOUR PEOPLE'!"&amp;"$C"&amp;$W56)='DATA SUMMARY'!$A$70)</f>
        <v>0</v>
      </c>
      <c r="CE56" s="193" t="b">
        <f ca="1">AND(LEFT(INDIRECT("'YOUR PEOPLE'!"&amp;"$B"&amp;$W56),2)="HU",OR(LEN(INDIRECT("'YOUR PEOPLE'!"&amp;"$B"&amp;$W56))=6,AND(LEN(INDIRECT("'YOUR PEOPLE'!"&amp;"$B"&amp;$W56))=7,MID(INDIRECT("'YOUR PEOPLE'!"&amp;"$B"&amp;$W56),4,1)=" ")),INDIRECT("'YOUR PEOPLE'!"&amp;"$C"&amp;$W56)='DATA SUMMARY'!$A$71)</f>
        <v>0</v>
      </c>
      <c r="CF56" s="193" t="b">
        <f ca="1">AND(LEFT(INDIRECT("'YOUR PEOPLE'!"&amp;"$B"&amp;$W56),2)="HU",OR(LEN(INDIRECT("'YOUR PEOPLE'!"&amp;"$B"&amp;$W56))=6,AND(LEN(INDIRECT("'YOUR PEOPLE'!"&amp;"$B"&amp;$W56))=7,MID(INDIRECT("'YOUR PEOPLE'!"&amp;"$B"&amp;$W56),4,1)=" ")),INDIRECT("'YOUR PEOPLE'!"&amp;"$C"&amp;$W56)='DATA SUMMARY'!$A$72)</f>
        <v>0</v>
      </c>
      <c r="CG56" s="193" t="b">
        <f ca="1">AND(LEFT(INDIRECT("'YOUR PEOPLE'!"&amp;"$B"&amp;$W56),2)="HU",OR(LEN(INDIRECT("'YOUR PEOPLE'!"&amp;"$B"&amp;$W56))=6,AND(LEN(INDIRECT("'YOUR PEOPLE'!"&amp;"$B"&amp;$W56))=7,MID(INDIRECT("'YOUR PEOPLE'!"&amp;"$B"&amp;$W56),4,1)=" ")),INDIRECT("'YOUR PEOPLE'!"&amp;"$C"&amp;$W56)='DATA SUMMARY'!$A$73)</f>
        <v>0</v>
      </c>
      <c r="CH56" s="193" t="b">
        <f ca="1">AND(LEFT(INDIRECT("'YOUR PEOPLE'!"&amp;"$B"&amp;$W56),2)="HU",OR(LEN(INDIRECT("'YOUR PEOPLE'!"&amp;"$B"&amp;$W56))=6,AND(LEN(INDIRECT("'YOUR PEOPLE'!"&amp;"$B"&amp;$W56))=7,MID(INDIRECT("'YOUR PEOPLE'!"&amp;"$B"&amp;$W56),4,1)=" ")),INDIRECT("'YOUR PEOPLE'!"&amp;"$C"&amp;$W56)='DATA SUMMARY'!$A$74)</f>
        <v>0</v>
      </c>
      <c r="CI56" s="193" t="b">
        <f ca="1">AND(LEFT(INDIRECT("'YOUR PEOPLE'!"&amp;"$B"&amp;$W56),2)="HU",OR(LEN(INDIRECT("'YOUR PEOPLE'!"&amp;"$B"&amp;$W56))=6,AND(LEN(INDIRECT("'YOUR PEOPLE'!"&amp;"$B"&amp;$W56))=7,MID(INDIRECT("'YOUR PEOPLE'!"&amp;"$B"&amp;$W56),4,1)=" ")),INDIRECT("'YOUR PEOPLE'!"&amp;"$C"&amp;$W56)='DATA SUMMARY'!$A$75)</f>
        <v>0</v>
      </c>
      <c r="CJ56" s="193" t="b">
        <f ca="1">AND(LEFT(INDIRECT("'YOUR PEOPLE'!"&amp;"$B"&amp;$W56),2)="HU",OR(LEN(INDIRECT("'YOUR PEOPLE'!"&amp;"$B"&amp;$W56))=6,AND(LEN(INDIRECT("'YOUR PEOPLE'!"&amp;"$B"&amp;$W56))=7,MID(INDIRECT("'YOUR PEOPLE'!"&amp;"$B"&amp;$W56),4,1)=" ")),INDIRECT("'YOUR PEOPLE'!"&amp;"$C"&amp;$W56)='DATA SUMMARY'!$A$76)</f>
        <v>0</v>
      </c>
      <c r="CK56" s="193" t="b">
        <f ca="1">AND(LEFT(INDIRECT("'YOUR PEOPLE'!"&amp;"$B"&amp;$W56),2)="HU",OR(LEN(INDIRECT("'YOUR PEOPLE'!"&amp;"$B"&amp;$W56))=6,AND(LEN(INDIRECT("'YOUR PEOPLE'!"&amp;"$B"&amp;$W56))=7,MID(INDIRECT("'YOUR PEOPLE'!"&amp;"$B"&amp;$W56),4,1)=" ")),INDIRECT("'YOUR PEOPLE'!"&amp;"$C"&amp;$W56)='DATA SUMMARY'!$A$77)</f>
        <v>0</v>
      </c>
      <c r="CL56" s="193" t="b">
        <f ca="1">AND(LEFT(INDIRECT("'YOUR PEOPLE'!"&amp;"$B"&amp;$W56),2)="HU",OR(LEN(INDIRECT("'YOUR PEOPLE'!"&amp;"$B"&amp;$W56))=6,AND(LEN(INDIRECT("'YOUR PEOPLE'!"&amp;"$B"&amp;$W56))=7,MID(INDIRECT("'YOUR PEOPLE'!"&amp;"$B"&amp;$W56),4,1)=" ")),INDIRECT("'YOUR PEOPLE'!"&amp;"$C"&amp;$W56)='DATA SUMMARY'!$A$78)</f>
        <v>0</v>
      </c>
      <c r="CM56" s="193" t="b">
        <f ca="1">AND(LEFT(INDIRECT("'YOUR PEOPLE'!"&amp;"$B"&amp;$W56),2)="HU",OR(LEN(INDIRECT("'YOUR PEOPLE'!"&amp;"$B"&amp;$W56))=6,AND(LEN(INDIRECT("'YOUR PEOPLE'!"&amp;"$B"&amp;$W56))=7,MID(INDIRECT("'YOUR PEOPLE'!"&amp;"$B"&amp;$W56),4,1)=" ")),INDIRECT("'YOUR PEOPLE'!"&amp;"$C"&amp;$W56)='DATA SUMMARY'!$A$79)</f>
        <v>0</v>
      </c>
      <c r="CN56" s="193" t="b">
        <f ca="1">AND(LEFT(INDIRECT("'ADDITIONAL CAPACITY'!"&amp;"$B"&amp;$W56),2)="HU",OR(LEN(INDIRECT("'ADDITIONAL CAPACITY'!"&amp;"$B"&amp;$W56))=6,AND(LEN(INDIRECT("'ADDITIONAL CAPACITY'!"&amp;"$B"&amp;$W56))=7,MID(INDIRECT("'ADDITIONAL CAPACITY'!"&amp;"$B"&amp;$W56),4,1)=" ")),INDIRECT("'ADDITIONAL CAPACITY'!"&amp;"$C"&amp;$W56)='DATA SUMMARY'!$A$101)</f>
        <v>0</v>
      </c>
      <c r="CO56" s="193" t="b">
        <f ca="1">AND(LEFT(INDIRECT("'ADDITIONAL CAPACITY'!"&amp;"$B"&amp;$W56),2)="HU",OR(LEN(INDIRECT("'ADDITIONAL CAPACITY'!"&amp;"$B"&amp;$W56))=6,AND(LEN(INDIRECT("'ADDITIONAL CAPACITY'!"&amp;"$B"&amp;$W56))=7,MID(INDIRECT("'ADDITIONAL CAPACITY'!"&amp;"$B"&amp;$W56),4,1)=" ")),INDIRECT("'ADDITIONAL CAPACITY'!"&amp;"$C"&amp;$W56)='DATA SUMMARY'!$A$102)</f>
        <v>0</v>
      </c>
      <c r="CP56" s="193" t="b">
        <f ca="1">AND(LEFT(INDIRECT("'ADDITIONAL CAPACITY'!"&amp;"$B"&amp;$W56),2)="HU",OR(LEN(INDIRECT("'ADDITIONAL CAPACITY'!"&amp;"$B"&amp;$W56))=6,AND(LEN(INDIRECT("'ADDITIONAL CAPACITY'!"&amp;"$B"&amp;$W56))=7,MID(INDIRECT("'ADDITIONAL CAPACITY'!"&amp;"$B"&amp;$W56),4,1)=" ")),INDIRECT("'ADDITIONAL CAPACITY'!"&amp;"$C"&amp;$W56)='DATA SUMMARY'!$A$103)</f>
        <v>0</v>
      </c>
      <c r="CQ56" s="193" t="b">
        <f ca="1">AND(LEFT(INDIRECT("'ADDITIONAL CAPACITY'!"&amp;"$B"&amp;$W56),2)="HU",OR(LEN(INDIRECT("'ADDITIONAL CAPACITY'!"&amp;"$B"&amp;$W56))=6,AND(LEN(INDIRECT("'ADDITIONAL CAPACITY'!"&amp;"$B"&amp;$W56))=7,MID(INDIRECT("'ADDITIONAL CAPACITY'!"&amp;"$B"&amp;$W56),4,1)=" ")),INDIRECT("'ADDITIONAL CAPACITY'!"&amp;"$C"&amp;$W56)='DATA SUMMARY'!$A$104)</f>
        <v>0</v>
      </c>
      <c r="CR56" s="193" t="b">
        <f ca="1">AND(LEFT(INDIRECT("'ADDITIONAL CAPACITY'!"&amp;"$B"&amp;$W56),2)="HU",OR(LEN(INDIRECT("'ADDITIONAL CAPACITY'!"&amp;"$B"&amp;$W56))=6,AND(LEN(INDIRECT("'ADDITIONAL CAPACITY'!"&amp;"$B"&amp;$W56))=7,MID(INDIRECT("'ADDITIONAL CAPACITY'!"&amp;"$B"&amp;$W56),4,1)=" ")),INDIRECT("'ADDITIONAL CAPACITY'!"&amp;"$C"&amp;$W56)='DATA SUMMARY'!$A$105)</f>
        <v>0</v>
      </c>
      <c r="CS56" s="193" t="b">
        <f ca="1">AND(LEFT(INDIRECT("'ADDITIONAL CAPACITY'!"&amp;"$B"&amp;$W56),2)="HU",OR(LEN(INDIRECT("'ADDITIONAL CAPACITY'!"&amp;"$B"&amp;$W56))=6,AND(LEN(INDIRECT("'ADDITIONAL CAPACITY'!"&amp;"$B"&amp;$W56))=7,MID(INDIRECT("'ADDITIONAL CAPACITY'!"&amp;"$B"&amp;$W56),4,1)=" ")),INDIRECT("'ADDITIONAL CAPACITY'!"&amp;"$C"&amp;$W56)='DATA SUMMARY'!$A$106)</f>
        <v>0</v>
      </c>
      <c r="CT56" s="193" t="b">
        <f ca="1">AND(LEFT(INDIRECT("'ADDITIONAL CAPACITY'!"&amp;"$B"&amp;$W56),2)="HU",OR(LEN(INDIRECT("'ADDITIONAL CAPACITY'!"&amp;"$B"&amp;$W56))=6,AND(LEN(INDIRECT("'ADDITIONAL CAPACITY'!"&amp;"$B"&amp;$W56))=7,MID(INDIRECT("'ADDITIONAL CAPACITY'!"&amp;"$B"&amp;$W56),4,1)=" ")),INDIRECT("'ADDITIONAL CAPACITY'!"&amp;"$C"&amp;$W56)='DATA SUMMARY'!$A$107)</f>
        <v>0</v>
      </c>
      <c r="CU56" s="193" t="b">
        <f ca="1">AND(LEFT(INDIRECT("'ADDITIONAL CAPACITY'!"&amp;"$B"&amp;$W56),2)="HU",OR(LEN(INDIRECT("'ADDITIONAL CAPACITY'!"&amp;"$B"&amp;$W56))=6,AND(LEN(INDIRECT("'ADDITIONAL CAPACITY'!"&amp;"$B"&amp;$W56))=7,MID(INDIRECT("'ADDITIONAL CAPACITY'!"&amp;"$B"&amp;$W56),4,1)=" ")),INDIRECT("'ADDITIONAL CAPACITY'!"&amp;"$C"&amp;$W56)='DATA SUMMARY'!$A$108)</f>
        <v>0</v>
      </c>
    </row>
    <row r="57" spans="11:99" x14ac:dyDescent="0.3">
      <c r="K57" s="14" t="s">
        <v>150</v>
      </c>
      <c r="M57" s="14" t="s">
        <v>177</v>
      </c>
      <c r="O57" s="14" t="s">
        <v>183</v>
      </c>
      <c r="Q57" s="14" t="s">
        <v>183</v>
      </c>
      <c r="V57" s="2">
        <v>58</v>
      </c>
      <c r="W57" s="2">
        <v>59</v>
      </c>
      <c r="X57" s="2">
        <v>61</v>
      </c>
      <c r="Y57" s="2">
        <v>72</v>
      </c>
      <c r="Z57" s="193" t="b">
        <f t="shared" ca="1" si="0"/>
        <v>0</v>
      </c>
      <c r="AA57" s="193" t="b">
        <f t="shared" ca="1" si="1"/>
        <v>0</v>
      </c>
      <c r="AB57" s="193" t="b">
        <f t="shared" ca="1" si="2"/>
        <v>0</v>
      </c>
      <c r="AC57" s="193" t="b">
        <f t="shared" ca="1" si="3"/>
        <v>0</v>
      </c>
      <c r="AD57" s="193" t="b">
        <f t="shared" ca="1" si="4"/>
        <v>0</v>
      </c>
      <c r="AE57" s="193" t="b">
        <f t="shared" ca="1" si="5"/>
        <v>0</v>
      </c>
      <c r="AF57" s="193" t="b">
        <f t="shared" ca="1" si="6"/>
        <v>0</v>
      </c>
      <c r="AG57" s="193" t="b">
        <f t="shared" ca="1" si="7"/>
        <v>0</v>
      </c>
      <c r="AH57" s="193" t="b">
        <f t="shared" ca="1" si="8"/>
        <v>0</v>
      </c>
      <c r="AI57" s="193" t="b">
        <f t="shared" ca="1" si="9"/>
        <v>0</v>
      </c>
      <c r="AJ57" s="193" t="b">
        <f t="shared" ca="1" si="10"/>
        <v>0</v>
      </c>
      <c r="AK57" s="193" t="b">
        <f t="shared" ca="1" si="11"/>
        <v>0</v>
      </c>
      <c r="AL57" s="193" t="b">
        <f t="shared" ca="1" si="12"/>
        <v>0</v>
      </c>
      <c r="AM57" s="193" t="b">
        <f t="shared" ca="1" si="13"/>
        <v>0</v>
      </c>
      <c r="AN57" s="193" t="b">
        <f t="shared" ca="1" si="14"/>
        <v>0</v>
      </c>
      <c r="AO57" s="193" t="b">
        <f t="shared" ca="1" si="15"/>
        <v>0</v>
      </c>
      <c r="AP57" s="193" t="b">
        <f t="shared" ca="1" si="16"/>
        <v>0</v>
      </c>
      <c r="AQ57" s="193" t="b">
        <f t="shared" ca="1" si="17"/>
        <v>0</v>
      </c>
      <c r="AR57" s="193" t="b">
        <f t="shared" ca="1" si="18"/>
        <v>0</v>
      </c>
      <c r="AS57" s="193" t="b">
        <f t="shared" ca="1" si="19"/>
        <v>0</v>
      </c>
      <c r="AT57" s="193" t="b">
        <f t="shared" ca="1" si="20"/>
        <v>0</v>
      </c>
      <c r="AU57" s="193" t="b">
        <f t="shared" ca="1" si="21"/>
        <v>0</v>
      </c>
      <c r="AV57" s="193" t="b">
        <f t="shared" ca="1" si="22"/>
        <v>0</v>
      </c>
      <c r="AW57" s="193" t="b">
        <f t="shared" ca="1" si="23"/>
        <v>0</v>
      </c>
      <c r="AX57" s="193" t="b">
        <f t="shared" ca="1" si="24"/>
        <v>0</v>
      </c>
      <c r="AY57" s="193" t="b">
        <f t="shared" ca="1" si="25"/>
        <v>0</v>
      </c>
      <c r="AZ57" s="193" t="b">
        <f t="shared" ca="1" si="26"/>
        <v>0</v>
      </c>
      <c r="BA57" s="193" t="b">
        <f t="shared" ca="1" si="27"/>
        <v>0</v>
      </c>
      <c r="BB57" s="193" t="b">
        <f t="shared" ca="1" si="28"/>
        <v>0</v>
      </c>
      <c r="BC57" s="193" t="b">
        <f t="shared" ca="1" si="29"/>
        <v>0</v>
      </c>
      <c r="BD57" s="193" t="b">
        <f t="shared" ca="1" si="30"/>
        <v>0</v>
      </c>
      <c r="BE57" s="193" t="b">
        <f t="shared" ca="1" si="31"/>
        <v>0</v>
      </c>
      <c r="BF57" s="193" t="b">
        <f t="shared" ca="1" si="32"/>
        <v>0</v>
      </c>
      <c r="BG57" s="193" t="b">
        <f t="shared" ca="1" si="33"/>
        <v>0</v>
      </c>
      <c r="BH57" s="193" t="b">
        <f t="shared" ca="1" si="34"/>
        <v>0</v>
      </c>
      <c r="BI57" s="193" t="b">
        <f t="shared" ca="1" si="35"/>
        <v>0</v>
      </c>
      <c r="BJ57" s="193" t="b">
        <f t="shared" ca="1" si="36"/>
        <v>0</v>
      </c>
      <c r="BK57" s="193" t="b">
        <f t="shared" ca="1" si="37"/>
        <v>0</v>
      </c>
      <c r="BL57" s="193" t="b">
        <f t="shared" ca="1" si="38"/>
        <v>0</v>
      </c>
      <c r="BM57" s="193" t="b">
        <f t="shared" ca="1" si="39"/>
        <v>0</v>
      </c>
      <c r="BN57" s="193" t="b">
        <f t="shared" ca="1" si="40"/>
        <v>0</v>
      </c>
      <c r="BO57" s="193" t="b">
        <f t="shared" ca="1" si="41"/>
        <v>0</v>
      </c>
      <c r="BP57" s="193" t="b">
        <f t="shared" ca="1" si="42"/>
        <v>0</v>
      </c>
      <c r="BQ57" s="193" t="b">
        <f t="shared" ca="1" si="43"/>
        <v>0</v>
      </c>
      <c r="BR57" s="193" t="b">
        <f t="shared" ca="1" si="44"/>
        <v>0</v>
      </c>
      <c r="BS57" s="193" t="b">
        <f t="shared" ca="1" si="45"/>
        <v>0</v>
      </c>
      <c r="BT57" s="193" t="b">
        <f t="shared" ca="1" si="46"/>
        <v>0</v>
      </c>
      <c r="BU57" s="193" t="b">
        <f t="shared" ca="1" si="47"/>
        <v>0</v>
      </c>
      <c r="BV57" s="193" t="b">
        <f t="shared" ca="1" si="48"/>
        <v>0</v>
      </c>
      <c r="BW57" s="193" t="b">
        <f ca="1">AND(LEFT(INDIRECT("'YOUR PEOPLE'!"&amp;"$B"&amp;$W57),2)="HU",OR(LEN(INDIRECT("'YOUR PEOPLE'!"&amp;"$B"&amp;$W57))=6,AND(LEN(INDIRECT("'YOUR PEOPLE'!"&amp;"$B"&amp;$W57))=7,MID(INDIRECT("'YOUR PEOPLE'!"&amp;"$B"&amp;$W57),4,1)=" ")),INDIRECT("'YOUR PEOPLE'!"&amp;"$C"&amp;$W57)='DATA SUMMARY'!$A$63)</f>
        <v>0</v>
      </c>
      <c r="BX57" s="193" t="b">
        <f ca="1">AND(LEFT(INDIRECT("'YOUR PEOPLE'!"&amp;"$B"&amp;$W57),2)="HU",OR(LEN(INDIRECT("'YOUR PEOPLE'!"&amp;"$B"&amp;$W57))=6,AND(LEN(INDIRECT("'YOUR PEOPLE'!"&amp;"$B"&amp;$W57))=7,MID(INDIRECT("'YOUR PEOPLE'!"&amp;"$B"&amp;$W57),4,1)=" ")),INDIRECT("'YOUR PEOPLE'!"&amp;"$C"&amp;$W57)='DATA SUMMARY'!$A$64)</f>
        <v>0</v>
      </c>
      <c r="BY57" s="193" t="b">
        <f ca="1">AND(LEFT(INDIRECT("'YOUR PEOPLE'!"&amp;"$B"&amp;$W57),2)="HU",OR(LEN(INDIRECT("'YOUR PEOPLE'!"&amp;"$B"&amp;$W57))=6,AND(LEN(INDIRECT("'YOUR PEOPLE'!"&amp;"$B"&amp;$W57))=7,MID(INDIRECT("'YOUR PEOPLE'!"&amp;"$B"&amp;$W57),4,1)=" ")),INDIRECT("'YOUR PEOPLE'!"&amp;"$C"&amp;$W57)='DATA SUMMARY'!$A$65)</f>
        <v>0</v>
      </c>
      <c r="BZ57" s="193" t="b">
        <f ca="1">AND(LEFT(INDIRECT("'YOUR PEOPLE'!"&amp;"$B"&amp;$W57),2)="HU",OR(LEN(INDIRECT("'YOUR PEOPLE'!"&amp;"$B"&amp;$W57))=6,AND(LEN(INDIRECT("'YOUR PEOPLE'!"&amp;"$B"&amp;$W57))=7,MID(INDIRECT("'YOUR PEOPLE'!"&amp;"$B"&amp;$W57),4,1)=" ")),INDIRECT("'YOUR PEOPLE'!"&amp;"$C"&amp;$W57)='DATA SUMMARY'!$A$66)</f>
        <v>0</v>
      </c>
      <c r="CA57" s="193" t="b">
        <f ca="1">AND(LEFT(INDIRECT("'YOUR PEOPLE'!"&amp;"$B"&amp;$W57),2)="HU",OR(LEN(INDIRECT("'YOUR PEOPLE'!"&amp;"$B"&amp;$W57))=6,AND(LEN(INDIRECT("'YOUR PEOPLE'!"&amp;"$B"&amp;$W57))=7,MID(INDIRECT("'YOUR PEOPLE'!"&amp;"$B"&amp;$W57),4,1)=" ")),INDIRECT("'YOUR PEOPLE'!"&amp;"$C"&amp;$W57)='DATA SUMMARY'!$A$67)</f>
        <v>0</v>
      </c>
      <c r="CB57" s="193" t="b">
        <f ca="1">AND(LEFT(INDIRECT("'YOUR PEOPLE'!"&amp;"$B"&amp;$W57),2)="HU",OR(LEN(INDIRECT("'YOUR PEOPLE'!"&amp;"$B"&amp;$W57))=6,AND(LEN(INDIRECT("'YOUR PEOPLE'!"&amp;"$B"&amp;$W57))=7,MID(INDIRECT("'YOUR PEOPLE'!"&amp;"$B"&amp;$W57),4,1)=" ")),INDIRECT("'YOUR PEOPLE'!"&amp;"$C"&amp;$W57)='DATA SUMMARY'!$A$68)</f>
        <v>0</v>
      </c>
      <c r="CC57" s="193" t="b">
        <f ca="1">AND(LEFT(INDIRECT("'YOUR PEOPLE'!"&amp;"$B"&amp;$W57),2)="HU",OR(LEN(INDIRECT("'YOUR PEOPLE'!"&amp;"$B"&amp;$W57))=6,AND(LEN(INDIRECT("'YOUR PEOPLE'!"&amp;"$B"&amp;$W57))=7,MID(INDIRECT("'YOUR PEOPLE'!"&amp;"$B"&amp;$W57),4,1)=" ")),INDIRECT("'YOUR PEOPLE'!"&amp;"$C"&amp;$W57)='DATA SUMMARY'!$A$69)</f>
        <v>0</v>
      </c>
      <c r="CD57" s="193" t="b">
        <f ca="1">AND(LEFT(INDIRECT("'YOUR PEOPLE'!"&amp;"$B"&amp;$W57),2)="HU",OR(LEN(INDIRECT("'YOUR PEOPLE'!"&amp;"$B"&amp;$W57))=6,AND(LEN(INDIRECT("'YOUR PEOPLE'!"&amp;"$B"&amp;$W57))=7,MID(INDIRECT("'YOUR PEOPLE'!"&amp;"$B"&amp;$W57),4,1)=" ")),INDIRECT("'YOUR PEOPLE'!"&amp;"$C"&amp;$W57)='DATA SUMMARY'!$A$70)</f>
        <v>0</v>
      </c>
      <c r="CE57" s="193" t="b">
        <f ca="1">AND(LEFT(INDIRECT("'YOUR PEOPLE'!"&amp;"$B"&amp;$W57),2)="HU",OR(LEN(INDIRECT("'YOUR PEOPLE'!"&amp;"$B"&amp;$W57))=6,AND(LEN(INDIRECT("'YOUR PEOPLE'!"&amp;"$B"&amp;$W57))=7,MID(INDIRECT("'YOUR PEOPLE'!"&amp;"$B"&amp;$W57),4,1)=" ")),INDIRECT("'YOUR PEOPLE'!"&amp;"$C"&amp;$W57)='DATA SUMMARY'!$A$71)</f>
        <v>0</v>
      </c>
      <c r="CF57" s="193" t="b">
        <f ca="1">AND(LEFT(INDIRECT("'YOUR PEOPLE'!"&amp;"$B"&amp;$W57),2)="HU",OR(LEN(INDIRECT("'YOUR PEOPLE'!"&amp;"$B"&amp;$W57))=6,AND(LEN(INDIRECT("'YOUR PEOPLE'!"&amp;"$B"&amp;$W57))=7,MID(INDIRECT("'YOUR PEOPLE'!"&amp;"$B"&amp;$W57),4,1)=" ")),INDIRECT("'YOUR PEOPLE'!"&amp;"$C"&amp;$W57)='DATA SUMMARY'!$A$72)</f>
        <v>0</v>
      </c>
      <c r="CG57" s="193" t="b">
        <f ca="1">AND(LEFT(INDIRECT("'YOUR PEOPLE'!"&amp;"$B"&amp;$W57),2)="HU",OR(LEN(INDIRECT("'YOUR PEOPLE'!"&amp;"$B"&amp;$W57))=6,AND(LEN(INDIRECT("'YOUR PEOPLE'!"&amp;"$B"&amp;$W57))=7,MID(INDIRECT("'YOUR PEOPLE'!"&amp;"$B"&amp;$W57),4,1)=" ")),INDIRECT("'YOUR PEOPLE'!"&amp;"$C"&amp;$W57)='DATA SUMMARY'!$A$73)</f>
        <v>0</v>
      </c>
      <c r="CH57" s="193" t="b">
        <f ca="1">AND(LEFT(INDIRECT("'YOUR PEOPLE'!"&amp;"$B"&amp;$W57),2)="HU",OR(LEN(INDIRECT("'YOUR PEOPLE'!"&amp;"$B"&amp;$W57))=6,AND(LEN(INDIRECT("'YOUR PEOPLE'!"&amp;"$B"&amp;$W57))=7,MID(INDIRECT("'YOUR PEOPLE'!"&amp;"$B"&amp;$W57),4,1)=" ")),INDIRECT("'YOUR PEOPLE'!"&amp;"$C"&amp;$W57)='DATA SUMMARY'!$A$74)</f>
        <v>0</v>
      </c>
      <c r="CI57" s="193" t="b">
        <f ca="1">AND(LEFT(INDIRECT("'YOUR PEOPLE'!"&amp;"$B"&amp;$W57),2)="HU",OR(LEN(INDIRECT("'YOUR PEOPLE'!"&amp;"$B"&amp;$W57))=6,AND(LEN(INDIRECT("'YOUR PEOPLE'!"&amp;"$B"&amp;$W57))=7,MID(INDIRECT("'YOUR PEOPLE'!"&amp;"$B"&amp;$W57),4,1)=" ")),INDIRECT("'YOUR PEOPLE'!"&amp;"$C"&amp;$W57)='DATA SUMMARY'!$A$75)</f>
        <v>0</v>
      </c>
      <c r="CJ57" s="193" t="b">
        <f ca="1">AND(LEFT(INDIRECT("'YOUR PEOPLE'!"&amp;"$B"&amp;$W57),2)="HU",OR(LEN(INDIRECT("'YOUR PEOPLE'!"&amp;"$B"&amp;$W57))=6,AND(LEN(INDIRECT("'YOUR PEOPLE'!"&amp;"$B"&amp;$W57))=7,MID(INDIRECT("'YOUR PEOPLE'!"&amp;"$B"&amp;$W57),4,1)=" ")),INDIRECT("'YOUR PEOPLE'!"&amp;"$C"&amp;$W57)='DATA SUMMARY'!$A$76)</f>
        <v>0</v>
      </c>
      <c r="CK57" s="193" t="b">
        <f ca="1">AND(LEFT(INDIRECT("'YOUR PEOPLE'!"&amp;"$B"&amp;$W57),2)="HU",OR(LEN(INDIRECT("'YOUR PEOPLE'!"&amp;"$B"&amp;$W57))=6,AND(LEN(INDIRECT("'YOUR PEOPLE'!"&amp;"$B"&amp;$W57))=7,MID(INDIRECT("'YOUR PEOPLE'!"&amp;"$B"&amp;$W57),4,1)=" ")),INDIRECT("'YOUR PEOPLE'!"&amp;"$C"&amp;$W57)='DATA SUMMARY'!$A$77)</f>
        <v>0</v>
      </c>
      <c r="CL57" s="193" t="b">
        <f ca="1">AND(LEFT(INDIRECT("'YOUR PEOPLE'!"&amp;"$B"&amp;$W57),2)="HU",OR(LEN(INDIRECT("'YOUR PEOPLE'!"&amp;"$B"&amp;$W57))=6,AND(LEN(INDIRECT("'YOUR PEOPLE'!"&amp;"$B"&amp;$W57))=7,MID(INDIRECT("'YOUR PEOPLE'!"&amp;"$B"&amp;$W57),4,1)=" ")),INDIRECT("'YOUR PEOPLE'!"&amp;"$C"&amp;$W57)='DATA SUMMARY'!$A$78)</f>
        <v>0</v>
      </c>
      <c r="CM57" s="193" t="b">
        <f ca="1">AND(LEFT(INDIRECT("'YOUR PEOPLE'!"&amp;"$B"&amp;$W57),2)="HU",OR(LEN(INDIRECT("'YOUR PEOPLE'!"&amp;"$B"&amp;$W57))=6,AND(LEN(INDIRECT("'YOUR PEOPLE'!"&amp;"$B"&amp;$W57))=7,MID(INDIRECT("'YOUR PEOPLE'!"&amp;"$B"&amp;$W57),4,1)=" ")),INDIRECT("'YOUR PEOPLE'!"&amp;"$C"&amp;$W57)='DATA SUMMARY'!$A$79)</f>
        <v>0</v>
      </c>
      <c r="CN57" s="193" t="b">
        <f ca="1">AND(LEFT(INDIRECT("'ADDITIONAL CAPACITY'!"&amp;"$B"&amp;$W57),2)="HU",OR(LEN(INDIRECT("'ADDITIONAL CAPACITY'!"&amp;"$B"&amp;$W57))=6,AND(LEN(INDIRECT("'ADDITIONAL CAPACITY'!"&amp;"$B"&amp;$W57))=7,MID(INDIRECT("'ADDITIONAL CAPACITY'!"&amp;"$B"&amp;$W57),4,1)=" ")),INDIRECT("'ADDITIONAL CAPACITY'!"&amp;"$C"&amp;$W57)='DATA SUMMARY'!$A$101)</f>
        <v>0</v>
      </c>
      <c r="CO57" s="193" t="b">
        <f ca="1">AND(LEFT(INDIRECT("'ADDITIONAL CAPACITY'!"&amp;"$B"&amp;$W57),2)="HU",OR(LEN(INDIRECT("'ADDITIONAL CAPACITY'!"&amp;"$B"&amp;$W57))=6,AND(LEN(INDIRECT("'ADDITIONAL CAPACITY'!"&amp;"$B"&amp;$W57))=7,MID(INDIRECT("'ADDITIONAL CAPACITY'!"&amp;"$B"&amp;$W57),4,1)=" ")),INDIRECT("'ADDITIONAL CAPACITY'!"&amp;"$C"&amp;$W57)='DATA SUMMARY'!$A$102)</f>
        <v>0</v>
      </c>
      <c r="CP57" s="193" t="b">
        <f ca="1">AND(LEFT(INDIRECT("'ADDITIONAL CAPACITY'!"&amp;"$B"&amp;$W57),2)="HU",OR(LEN(INDIRECT("'ADDITIONAL CAPACITY'!"&amp;"$B"&amp;$W57))=6,AND(LEN(INDIRECT("'ADDITIONAL CAPACITY'!"&amp;"$B"&amp;$W57))=7,MID(INDIRECT("'ADDITIONAL CAPACITY'!"&amp;"$B"&amp;$W57),4,1)=" ")),INDIRECT("'ADDITIONAL CAPACITY'!"&amp;"$C"&amp;$W57)='DATA SUMMARY'!$A$103)</f>
        <v>0</v>
      </c>
      <c r="CQ57" s="193" t="b">
        <f ca="1">AND(LEFT(INDIRECT("'ADDITIONAL CAPACITY'!"&amp;"$B"&amp;$W57),2)="HU",OR(LEN(INDIRECT("'ADDITIONAL CAPACITY'!"&amp;"$B"&amp;$W57))=6,AND(LEN(INDIRECT("'ADDITIONAL CAPACITY'!"&amp;"$B"&amp;$W57))=7,MID(INDIRECT("'ADDITIONAL CAPACITY'!"&amp;"$B"&amp;$W57),4,1)=" ")),INDIRECT("'ADDITIONAL CAPACITY'!"&amp;"$C"&amp;$W57)='DATA SUMMARY'!$A$104)</f>
        <v>0</v>
      </c>
      <c r="CR57" s="193" t="b">
        <f ca="1">AND(LEFT(INDIRECT("'ADDITIONAL CAPACITY'!"&amp;"$B"&amp;$W57),2)="HU",OR(LEN(INDIRECT("'ADDITIONAL CAPACITY'!"&amp;"$B"&amp;$W57))=6,AND(LEN(INDIRECT("'ADDITIONAL CAPACITY'!"&amp;"$B"&amp;$W57))=7,MID(INDIRECT("'ADDITIONAL CAPACITY'!"&amp;"$B"&amp;$W57),4,1)=" ")),INDIRECT("'ADDITIONAL CAPACITY'!"&amp;"$C"&amp;$W57)='DATA SUMMARY'!$A$105)</f>
        <v>0</v>
      </c>
      <c r="CS57" s="193" t="b">
        <f ca="1">AND(LEFT(INDIRECT("'ADDITIONAL CAPACITY'!"&amp;"$B"&amp;$W57),2)="HU",OR(LEN(INDIRECT("'ADDITIONAL CAPACITY'!"&amp;"$B"&amp;$W57))=6,AND(LEN(INDIRECT("'ADDITIONAL CAPACITY'!"&amp;"$B"&amp;$W57))=7,MID(INDIRECT("'ADDITIONAL CAPACITY'!"&amp;"$B"&amp;$W57),4,1)=" ")),INDIRECT("'ADDITIONAL CAPACITY'!"&amp;"$C"&amp;$W57)='DATA SUMMARY'!$A$106)</f>
        <v>0</v>
      </c>
      <c r="CT57" s="193" t="b">
        <f ca="1">AND(LEFT(INDIRECT("'ADDITIONAL CAPACITY'!"&amp;"$B"&amp;$W57),2)="HU",OR(LEN(INDIRECT("'ADDITIONAL CAPACITY'!"&amp;"$B"&amp;$W57))=6,AND(LEN(INDIRECT("'ADDITIONAL CAPACITY'!"&amp;"$B"&amp;$W57))=7,MID(INDIRECT("'ADDITIONAL CAPACITY'!"&amp;"$B"&amp;$W57),4,1)=" ")),INDIRECT("'ADDITIONAL CAPACITY'!"&amp;"$C"&amp;$W57)='DATA SUMMARY'!$A$107)</f>
        <v>0</v>
      </c>
      <c r="CU57" s="193" t="b">
        <f ca="1">AND(LEFT(INDIRECT("'ADDITIONAL CAPACITY'!"&amp;"$B"&amp;$W57),2)="HU",OR(LEN(INDIRECT("'ADDITIONAL CAPACITY'!"&amp;"$B"&amp;$W57))=6,AND(LEN(INDIRECT("'ADDITIONAL CAPACITY'!"&amp;"$B"&amp;$W57))=7,MID(INDIRECT("'ADDITIONAL CAPACITY'!"&amp;"$B"&amp;$W57),4,1)=" ")),INDIRECT("'ADDITIONAL CAPACITY'!"&amp;"$C"&amp;$W57)='DATA SUMMARY'!$A$108)</f>
        <v>0</v>
      </c>
    </row>
    <row r="58" spans="11:99" x14ac:dyDescent="0.3">
      <c r="K58" s="14" t="s">
        <v>153</v>
      </c>
      <c r="M58" s="14" t="s">
        <v>180</v>
      </c>
      <c r="O58" s="14" t="s">
        <v>186</v>
      </c>
      <c r="Q58" s="14" t="s">
        <v>186</v>
      </c>
      <c r="V58" s="2">
        <v>59</v>
      </c>
      <c r="W58" s="2">
        <v>60</v>
      </c>
      <c r="X58" s="2">
        <v>62</v>
      </c>
      <c r="Y58" s="2">
        <v>73</v>
      </c>
      <c r="Z58" s="193" t="b">
        <f t="shared" ca="1" si="0"/>
        <v>0</v>
      </c>
      <c r="AA58" s="193" t="b">
        <f t="shared" ca="1" si="1"/>
        <v>0</v>
      </c>
      <c r="AB58" s="193" t="b">
        <f t="shared" ca="1" si="2"/>
        <v>0</v>
      </c>
      <c r="AC58" s="193" t="b">
        <f t="shared" ca="1" si="3"/>
        <v>0</v>
      </c>
      <c r="AD58" s="193" t="b">
        <f t="shared" ca="1" si="4"/>
        <v>0</v>
      </c>
      <c r="AE58" s="193" t="b">
        <f t="shared" ca="1" si="5"/>
        <v>0</v>
      </c>
      <c r="AF58" s="193" t="b">
        <f t="shared" ca="1" si="6"/>
        <v>0</v>
      </c>
      <c r="AG58" s="193" t="b">
        <f t="shared" ca="1" si="7"/>
        <v>0</v>
      </c>
      <c r="AH58" s="193" t="b">
        <f t="shared" ca="1" si="8"/>
        <v>0</v>
      </c>
      <c r="AI58" s="193" t="b">
        <f t="shared" ca="1" si="9"/>
        <v>0</v>
      </c>
      <c r="AJ58" s="193" t="b">
        <f t="shared" ca="1" si="10"/>
        <v>0</v>
      </c>
      <c r="AK58" s="193" t="b">
        <f t="shared" ca="1" si="11"/>
        <v>0</v>
      </c>
      <c r="AL58" s="193" t="b">
        <f t="shared" ca="1" si="12"/>
        <v>0</v>
      </c>
      <c r="AM58" s="193" t="b">
        <f t="shared" ca="1" si="13"/>
        <v>0</v>
      </c>
      <c r="AN58" s="193" t="b">
        <f t="shared" ca="1" si="14"/>
        <v>0</v>
      </c>
      <c r="AO58" s="193" t="b">
        <f t="shared" ca="1" si="15"/>
        <v>0</v>
      </c>
      <c r="AP58" s="193" t="b">
        <f t="shared" ca="1" si="16"/>
        <v>0</v>
      </c>
      <c r="AQ58" s="193" t="b">
        <f t="shared" ca="1" si="17"/>
        <v>0</v>
      </c>
      <c r="AR58" s="193" t="b">
        <f t="shared" ca="1" si="18"/>
        <v>0</v>
      </c>
      <c r="AS58" s="193" t="b">
        <f t="shared" ca="1" si="19"/>
        <v>0</v>
      </c>
      <c r="AT58" s="193" t="b">
        <f t="shared" ca="1" si="20"/>
        <v>0</v>
      </c>
      <c r="AU58" s="193" t="b">
        <f t="shared" ca="1" si="21"/>
        <v>0</v>
      </c>
      <c r="AV58" s="193" t="b">
        <f t="shared" ca="1" si="22"/>
        <v>0</v>
      </c>
      <c r="AW58" s="193" t="b">
        <f t="shared" ca="1" si="23"/>
        <v>0</v>
      </c>
      <c r="AX58" s="193" t="b">
        <f t="shared" ca="1" si="24"/>
        <v>0</v>
      </c>
      <c r="AY58" s="193" t="b">
        <f t="shared" ca="1" si="25"/>
        <v>0</v>
      </c>
      <c r="AZ58" s="193" t="b">
        <f t="shared" ca="1" si="26"/>
        <v>0</v>
      </c>
      <c r="BA58" s="193" t="b">
        <f t="shared" ca="1" si="27"/>
        <v>0</v>
      </c>
      <c r="BB58" s="193" t="b">
        <f t="shared" ca="1" si="28"/>
        <v>0</v>
      </c>
      <c r="BC58" s="193" t="b">
        <f t="shared" ca="1" si="29"/>
        <v>0</v>
      </c>
      <c r="BD58" s="193" t="b">
        <f t="shared" ca="1" si="30"/>
        <v>0</v>
      </c>
      <c r="BE58" s="193" t="b">
        <f t="shared" ca="1" si="31"/>
        <v>0</v>
      </c>
      <c r="BF58" s="193" t="b">
        <f t="shared" ca="1" si="32"/>
        <v>0</v>
      </c>
      <c r="BG58" s="193" t="b">
        <f t="shared" ca="1" si="33"/>
        <v>0</v>
      </c>
      <c r="BH58" s="193" t="b">
        <f t="shared" ca="1" si="34"/>
        <v>0</v>
      </c>
      <c r="BI58" s="193" t="b">
        <f t="shared" ca="1" si="35"/>
        <v>0</v>
      </c>
      <c r="BJ58" s="193" t="b">
        <f t="shared" ca="1" si="36"/>
        <v>0</v>
      </c>
      <c r="BK58" s="193" t="b">
        <f t="shared" ca="1" si="37"/>
        <v>0</v>
      </c>
      <c r="BL58" s="193" t="b">
        <f t="shared" ca="1" si="38"/>
        <v>0</v>
      </c>
      <c r="BM58" s="193" t="b">
        <f t="shared" ca="1" si="39"/>
        <v>0</v>
      </c>
      <c r="BN58" s="193" t="b">
        <f t="shared" ca="1" si="40"/>
        <v>0</v>
      </c>
      <c r="BO58" s="193" t="b">
        <f t="shared" ca="1" si="41"/>
        <v>0</v>
      </c>
      <c r="BP58" s="193" t="b">
        <f t="shared" ca="1" si="42"/>
        <v>0</v>
      </c>
      <c r="BQ58" s="193" t="b">
        <f t="shared" ca="1" si="43"/>
        <v>0</v>
      </c>
      <c r="BR58" s="193" t="b">
        <f t="shared" ca="1" si="44"/>
        <v>0</v>
      </c>
      <c r="BS58" s="193" t="b">
        <f t="shared" ca="1" si="45"/>
        <v>0</v>
      </c>
      <c r="BT58" s="193" t="b">
        <f t="shared" ca="1" si="46"/>
        <v>0</v>
      </c>
      <c r="BU58" s="193" t="b">
        <f t="shared" ca="1" si="47"/>
        <v>0</v>
      </c>
      <c r="BV58" s="193" t="b">
        <f t="shared" ca="1" si="48"/>
        <v>0</v>
      </c>
      <c r="BW58" s="193" t="b">
        <f ca="1">AND(LEFT(INDIRECT("'YOUR PEOPLE'!"&amp;"$B"&amp;$W58),2)="HU",OR(LEN(INDIRECT("'YOUR PEOPLE'!"&amp;"$B"&amp;$W58))=6,AND(LEN(INDIRECT("'YOUR PEOPLE'!"&amp;"$B"&amp;$W58))=7,MID(INDIRECT("'YOUR PEOPLE'!"&amp;"$B"&amp;$W58),4,1)=" ")),INDIRECT("'YOUR PEOPLE'!"&amp;"$C"&amp;$W58)='DATA SUMMARY'!$A$63)</f>
        <v>0</v>
      </c>
      <c r="BX58" s="193" t="b">
        <f ca="1">AND(LEFT(INDIRECT("'YOUR PEOPLE'!"&amp;"$B"&amp;$W58),2)="HU",OR(LEN(INDIRECT("'YOUR PEOPLE'!"&amp;"$B"&amp;$W58))=6,AND(LEN(INDIRECT("'YOUR PEOPLE'!"&amp;"$B"&amp;$W58))=7,MID(INDIRECT("'YOUR PEOPLE'!"&amp;"$B"&amp;$W58),4,1)=" ")),INDIRECT("'YOUR PEOPLE'!"&amp;"$C"&amp;$W58)='DATA SUMMARY'!$A$64)</f>
        <v>0</v>
      </c>
      <c r="BY58" s="193" t="b">
        <f ca="1">AND(LEFT(INDIRECT("'YOUR PEOPLE'!"&amp;"$B"&amp;$W58),2)="HU",OR(LEN(INDIRECT("'YOUR PEOPLE'!"&amp;"$B"&amp;$W58))=6,AND(LEN(INDIRECT("'YOUR PEOPLE'!"&amp;"$B"&amp;$W58))=7,MID(INDIRECT("'YOUR PEOPLE'!"&amp;"$B"&amp;$W58),4,1)=" ")),INDIRECT("'YOUR PEOPLE'!"&amp;"$C"&amp;$W58)='DATA SUMMARY'!$A$65)</f>
        <v>0</v>
      </c>
      <c r="BZ58" s="193" t="b">
        <f ca="1">AND(LEFT(INDIRECT("'YOUR PEOPLE'!"&amp;"$B"&amp;$W58),2)="HU",OR(LEN(INDIRECT("'YOUR PEOPLE'!"&amp;"$B"&amp;$W58))=6,AND(LEN(INDIRECT("'YOUR PEOPLE'!"&amp;"$B"&amp;$W58))=7,MID(INDIRECT("'YOUR PEOPLE'!"&amp;"$B"&amp;$W58),4,1)=" ")),INDIRECT("'YOUR PEOPLE'!"&amp;"$C"&amp;$W58)='DATA SUMMARY'!$A$66)</f>
        <v>0</v>
      </c>
      <c r="CA58" s="193" t="b">
        <f ca="1">AND(LEFT(INDIRECT("'YOUR PEOPLE'!"&amp;"$B"&amp;$W58),2)="HU",OR(LEN(INDIRECT("'YOUR PEOPLE'!"&amp;"$B"&amp;$W58))=6,AND(LEN(INDIRECT("'YOUR PEOPLE'!"&amp;"$B"&amp;$W58))=7,MID(INDIRECT("'YOUR PEOPLE'!"&amp;"$B"&amp;$W58),4,1)=" ")),INDIRECT("'YOUR PEOPLE'!"&amp;"$C"&amp;$W58)='DATA SUMMARY'!$A$67)</f>
        <v>0</v>
      </c>
      <c r="CB58" s="193" t="b">
        <f ca="1">AND(LEFT(INDIRECT("'YOUR PEOPLE'!"&amp;"$B"&amp;$W58),2)="HU",OR(LEN(INDIRECT("'YOUR PEOPLE'!"&amp;"$B"&amp;$W58))=6,AND(LEN(INDIRECT("'YOUR PEOPLE'!"&amp;"$B"&amp;$W58))=7,MID(INDIRECT("'YOUR PEOPLE'!"&amp;"$B"&amp;$W58),4,1)=" ")),INDIRECT("'YOUR PEOPLE'!"&amp;"$C"&amp;$W58)='DATA SUMMARY'!$A$68)</f>
        <v>0</v>
      </c>
      <c r="CC58" s="193" t="b">
        <f ca="1">AND(LEFT(INDIRECT("'YOUR PEOPLE'!"&amp;"$B"&amp;$W58),2)="HU",OR(LEN(INDIRECT("'YOUR PEOPLE'!"&amp;"$B"&amp;$W58))=6,AND(LEN(INDIRECT("'YOUR PEOPLE'!"&amp;"$B"&amp;$W58))=7,MID(INDIRECT("'YOUR PEOPLE'!"&amp;"$B"&amp;$W58),4,1)=" ")),INDIRECT("'YOUR PEOPLE'!"&amp;"$C"&amp;$W58)='DATA SUMMARY'!$A$69)</f>
        <v>0</v>
      </c>
      <c r="CD58" s="193" t="b">
        <f ca="1">AND(LEFT(INDIRECT("'YOUR PEOPLE'!"&amp;"$B"&amp;$W58),2)="HU",OR(LEN(INDIRECT("'YOUR PEOPLE'!"&amp;"$B"&amp;$W58))=6,AND(LEN(INDIRECT("'YOUR PEOPLE'!"&amp;"$B"&amp;$W58))=7,MID(INDIRECT("'YOUR PEOPLE'!"&amp;"$B"&amp;$W58),4,1)=" ")),INDIRECT("'YOUR PEOPLE'!"&amp;"$C"&amp;$W58)='DATA SUMMARY'!$A$70)</f>
        <v>0</v>
      </c>
      <c r="CE58" s="193" t="b">
        <f ca="1">AND(LEFT(INDIRECT("'YOUR PEOPLE'!"&amp;"$B"&amp;$W58),2)="HU",OR(LEN(INDIRECT("'YOUR PEOPLE'!"&amp;"$B"&amp;$W58))=6,AND(LEN(INDIRECT("'YOUR PEOPLE'!"&amp;"$B"&amp;$W58))=7,MID(INDIRECT("'YOUR PEOPLE'!"&amp;"$B"&amp;$W58),4,1)=" ")),INDIRECT("'YOUR PEOPLE'!"&amp;"$C"&amp;$W58)='DATA SUMMARY'!$A$71)</f>
        <v>0</v>
      </c>
      <c r="CF58" s="193" t="b">
        <f ca="1">AND(LEFT(INDIRECT("'YOUR PEOPLE'!"&amp;"$B"&amp;$W58),2)="HU",OR(LEN(INDIRECT("'YOUR PEOPLE'!"&amp;"$B"&amp;$W58))=6,AND(LEN(INDIRECT("'YOUR PEOPLE'!"&amp;"$B"&amp;$W58))=7,MID(INDIRECT("'YOUR PEOPLE'!"&amp;"$B"&amp;$W58),4,1)=" ")),INDIRECT("'YOUR PEOPLE'!"&amp;"$C"&amp;$W58)='DATA SUMMARY'!$A$72)</f>
        <v>0</v>
      </c>
      <c r="CG58" s="193" t="b">
        <f ca="1">AND(LEFT(INDIRECT("'YOUR PEOPLE'!"&amp;"$B"&amp;$W58),2)="HU",OR(LEN(INDIRECT("'YOUR PEOPLE'!"&amp;"$B"&amp;$W58))=6,AND(LEN(INDIRECT("'YOUR PEOPLE'!"&amp;"$B"&amp;$W58))=7,MID(INDIRECT("'YOUR PEOPLE'!"&amp;"$B"&amp;$W58),4,1)=" ")),INDIRECT("'YOUR PEOPLE'!"&amp;"$C"&amp;$W58)='DATA SUMMARY'!$A$73)</f>
        <v>0</v>
      </c>
      <c r="CH58" s="193" t="b">
        <f ca="1">AND(LEFT(INDIRECT("'YOUR PEOPLE'!"&amp;"$B"&amp;$W58),2)="HU",OR(LEN(INDIRECT("'YOUR PEOPLE'!"&amp;"$B"&amp;$W58))=6,AND(LEN(INDIRECT("'YOUR PEOPLE'!"&amp;"$B"&amp;$W58))=7,MID(INDIRECT("'YOUR PEOPLE'!"&amp;"$B"&amp;$W58),4,1)=" ")),INDIRECT("'YOUR PEOPLE'!"&amp;"$C"&amp;$W58)='DATA SUMMARY'!$A$74)</f>
        <v>0</v>
      </c>
      <c r="CI58" s="193" t="b">
        <f ca="1">AND(LEFT(INDIRECT("'YOUR PEOPLE'!"&amp;"$B"&amp;$W58),2)="HU",OR(LEN(INDIRECT("'YOUR PEOPLE'!"&amp;"$B"&amp;$W58))=6,AND(LEN(INDIRECT("'YOUR PEOPLE'!"&amp;"$B"&amp;$W58))=7,MID(INDIRECT("'YOUR PEOPLE'!"&amp;"$B"&amp;$W58),4,1)=" ")),INDIRECT("'YOUR PEOPLE'!"&amp;"$C"&amp;$W58)='DATA SUMMARY'!$A$75)</f>
        <v>0</v>
      </c>
      <c r="CJ58" s="193" t="b">
        <f ca="1">AND(LEFT(INDIRECT("'YOUR PEOPLE'!"&amp;"$B"&amp;$W58),2)="HU",OR(LEN(INDIRECT("'YOUR PEOPLE'!"&amp;"$B"&amp;$W58))=6,AND(LEN(INDIRECT("'YOUR PEOPLE'!"&amp;"$B"&amp;$W58))=7,MID(INDIRECT("'YOUR PEOPLE'!"&amp;"$B"&amp;$W58),4,1)=" ")),INDIRECT("'YOUR PEOPLE'!"&amp;"$C"&amp;$W58)='DATA SUMMARY'!$A$76)</f>
        <v>0</v>
      </c>
      <c r="CK58" s="193" t="b">
        <f ca="1">AND(LEFT(INDIRECT("'YOUR PEOPLE'!"&amp;"$B"&amp;$W58),2)="HU",OR(LEN(INDIRECT("'YOUR PEOPLE'!"&amp;"$B"&amp;$W58))=6,AND(LEN(INDIRECT("'YOUR PEOPLE'!"&amp;"$B"&amp;$W58))=7,MID(INDIRECT("'YOUR PEOPLE'!"&amp;"$B"&amp;$W58),4,1)=" ")),INDIRECT("'YOUR PEOPLE'!"&amp;"$C"&amp;$W58)='DATA SUMMARY'!$A$77)</f>
        <v>0</v>
      </c>
      <c r="CL58" s="193" t="b">
        <f ca="1">AND(LEFT(INDIRECT("'YOUR PEOPLE'!"&amp;"$B"&amp;$W58),2)="HU",OR(LEN(INDIRECT("'YOUR PEOPLE'!"&amp;"$B"&amp;$W58))=6,AND(LEN(INDIRECT("'YOUR PEOPLE'!"&amp;"$B"&amp;$W58))=7,MID(INDIRECT("'YOUR PEOPLE'!"&amp;"$B"&amp;$W58),4,1)=" ")),INDIRECT("'YOUR PEOPLE'!"&amp;"$C"&amp;$W58)='DATA SUMMARY'!$A$78)</f>
        <v>0</v>
      </c>
      <c r="CM58" s="193" t="b">
        <f ca="1">AND(LEFT(INDIRECT("'YOUR PEOPLE'!"&amp;"$B"&amp;$W58),2)="HU",OR(LEN(INDIRECT("'YOUR PEOPLE'!"&amp;"$B"&amp;$W58))=6,AND(LEN(INDIRECT("'YOUR PEOPLE'!"&amp;"$B"&amp;$W58))=7,MID(INDIRECT("'YOUR PEOPLE'!"&amp;"$B"&amp;$W58),4,1)=" ")),INDIRECT("'YOUR PEOPLE'!"&amp;"$C"&amp;$W58)='DATA SUMMARY'!$A$79)</f>
        <v>0</v>
      </c>
      <c r="CN58" s="193" t="b">
        <f ca="1">AND(LEFT(INDIRECT("'ADDITIONAL CAPACITY'!"&amp;"$B"&amp;$W58),2)="HU",OR(LEN(INDIRECT("'ADDITIONAL CAPACITY'!"&amp;"$B"&amp;$W58))=6,AND(LEN(INDIRECT("'ADDITIONAL CAPACITY'!"&amp;"$B"&amp;$W58))=7,MID(INDIRECT("'ADDITIONAL CAPACITY'!"&amp;"$B"&amp;$W58),4,1)=" ")),INDIRECT("'ADDITIONAL CAPACITY'!"&amp;"$C"&amp;$W58)='DATA SUMMARY'!$A$101)</f>
        <v>0</v>
      </c>
      <c r="CO58" s="193" t="b">
        <f ca="1">AND(LEFT(INDIRECT("'ADDITIONAL CAPACITY'!"&amp;"$B"&amp;$W58),2)="HU",OR(LEN(INDIRECT("'ADDITIONAL CAPACITY'!"&amp;"$B"&amp;$W58))=6,AND(LEN(INDIRECT("'ADDITIONAL CAPACITY'!"&amp;"$B"&amp;$W58))=7,MID(INDIRECT("'ADDITIONAL CAPACITY'!"&amp;"$B"&amp;$W58),4,1)=" ")),INDIRECT("'ADDITIONAL CAPACITY'!"&amp;"$C"&amp;$W58)='DATA SUMMARY'!$A$102)</f>
        <v>0</v>
      </c>
      <c r="CP58" s="193" t="b">
        <f ca="1">AND(LEFT(INDIRECT("'ADDITIONAL CAPACITY'!"&amp;"$B"&amp;$W58),2)="HU",OR(LEN(INDIRECT("'ADDITIONAL CAPACITY'!"&amp;"$B"&amp;$W58))=6,AND(LEN(INDIRECT("'ADDITIONAL CAPACITY'!"&amp;"$B"&amp;$W58))=7,MID(INDIRECT("'ADDITIONAL CAPACITY'!"&amp;"$B"&amp;$W58),4,1)=" ")),INDIRECT("'ADDITIONAL CAPACITY'!"&amp;"$C"&amp;$W58)='DATA SUMMARY'!$A$103)</f>
        <v>0</v>
      </c>
      <c r="CQ58" s="193" t="b">
        <f ca="1">AND(LEFT(INDIRECT("'ADDITIONAL CAPACITY'!"&amp;"$B"&amp;$W58),2)="HU",OR(LEN(INDIRECT("'ADDITIONAL CAPACITY'!"&amp;"$B"&amp;$W58))=6,AND(LEN(INDIRECT("'ADDITIONAL CAPACITY'!"&amp;"$B"&amp;$W58))=7,MID(INDIRECT("'ADDITIONAL CAPACITY'!"&amp;"$B"&amp;$W58),4,1)=" ")),INDIRECT("'ADDITIONAL CAPACITY'!"&amp;"$C"&amp;$W58)='DATA SUMMARY'!$A$104)</f>
        <v>0</v>
      </c>
      <c r="CR58" s="193" t="b">
        <f ca="1">AND(LEFT(INDIRECT("'ADDITIONAL CAPACITY'!"&amp;"$B"&amp;$W58),2)="HU",OR(LEN(INDIRECT("'ADDITIONAL CAPACITY'!"&amp;"$B"&amp;$W58))=6,AND(LEN(INDIRECT("'ADDITIONAL CAPACITY'!"&amp;"$B"&amp;$W58))=7,MID(INDIRECT("'ADDITIONAL CAPACITY'!"&amp;"$B"&amp;$W58),4,1)=" ")),INDIRECT("'ADDITIONAL CAPACITY'!"&amp;"$C"&amp;$W58)='DATA SUMMARY'!$A$105)</f>
        <v>0</v>
      </c>
      <c r="CS58" s="193" t="b">
        <f ca="1">AND(LEFT(INDIRECT("'ADDITIONAL CAPACITY'!"&amp;"$B"&amp;$W58),2)="HU",OR(LEN(INDIRECT("'ADDITIONAL CAPACITY'!"&amp;"$B"&amp;$W58))=6,AND(LEN(INDIRECT("'ADDITIONAL CAPACITY'!"&amp;"$B"&amp;$W58))=7,MID(INDIRECT("'ADDITIONAL CAPACITY'!"&amp;"$B"&amp;$W58),4,1)=" ")),INDIRECT("'ADDITIONAL CAPACITY'!"&amp;"$C"&amp;$W58)='DATA SUMMARY'!$A$106)</f>
        <v>0</v>
      </c>
      <c r="CT58" s="193" t="b">
        <f ca="1">AND(LEFT(INDIRECT("'ADDITIONAL CAPACITY'!"&amp;"$B"&amp;$W58),2)="HU",OR(LEN(INDIRECT("'ADDITIONAL CAPACITY'!"&amp;"$B"&amp;$W58))=6,AND(LEN(INDIRECT("'ADDITIONAL CAPACITY'!"&amp;"$B"&amp;$W58))=7,MID(INDIRECT("'ADDITIONAL CAPACITY'!"&amp;"$B"&amp;$W58),4,1)=" ")),INDIRECT("'ADDITIONAL CAPACITY'!"&amp;"$C"&amp;$W58)='DATA SUMMARY'!$A$107)</f>
        <v>0</v>
      </c>
      <c r="CU58" s="193" t="b">
        <f ca="1">AND(LEFT(INDIRECT("'ADDITIONAL CAPACITY'!"&amp;"$B"&amp;$W58),2)="HU",OR(LEN(INDIRECT("'ADDITIONAL CAPACITY'!"&amp;"$B"&amp;$W58))=6,AND(LEN(INDIRECT("'ADDITIONAL CAPACITY'!"&amp;"$B"&amp;$W58))=7,MID(INDIRECT("'ADDITIONAL CAPACITY'!"&amp;"$B"&amp;$W58),4,1)=" ")),INDIRECT("'ADDITIONAL CAPACITY'!"&amp;"$C"&amp;$W58)='DATA SUMMARY'!$A$108)</f>
        <v>0</v>
      </c>
    </row>
    <row r="59" spans="11:99" x14ac:dyDescent="0.3">
      <c r="K59" s="14" t="s">
        <v>156</v>
      </c>
      <c r="M59" s="14" t="s">
        <v>183</v>
      </c>
      <c r="O59" s="14" t="s">
        <v>189</v>
      </c>
      <c r="Q59" s="14" t="s">
        <v>189</v>
      </c>
      <c r="V59" s="2">
        <v>60</v>
      </c>
      <c r="W59" s="2">
        <v>61</v>
      </c>
      <c r="X59" s="2">
        <v>63</v>
      </c>
      <c r="Y59" s="2">
        <v>74</v>
      </c>
      <c r="Z59" s="193" t="b">
        <f t="shared" ca="1" si="0"/>
        <v>0</v>
      </c>
      <c r="AA59" s="193" t="b">
        <f t="shared" ca="1" si="1"/>
        <v>0</v>
      </c>
      <c r="AB59" s="193" t="b">
        <f t="shared" ca="1" si="2"/>
        <v>0</v>
      </c>
      <c r="AC59" s="193" t="b">
        <f t="shared" ca="1" si="3"/>
        <v>0</v>
      </c>
      <c r="AD59" s="193" t="b">
        <f t="shared" ca="1" si="4"/>
        <v>0</v>
      </c>
      <c r="AE59" s="193" t="b">
        <f t="shared" ca="1" si="5"/>
        <v>0</v>
      </c>
      <c r="AF59" s="193" t="b">
        <f t="shared" ca="1" si="6"/>
        <v>0</v>
      </c>
      <c r="AG59" s="193" t="b">
        <f t="shared" ca="1" si="7"/>
        <v>0</v>
      </c>
      <c r="AH59" s="193" t="b">
        <f t="shared" ca="1" si="8"/>
        <v>0</v>
      </c>
      <c r="AI59" s="193" t="b">
        <f t="shared" ca="1" si="9"/>
        <v>0</v>
      </c>
      <c r="AJ59" s="193" t="b">
        <f t="shared" ca="1" si="10"/>
        <v>0</v>
      </c>
      <c r="AK59" s="193" t="b">
        <f t="shared" ca="1" si="11"/>
        <v>0</v>
      </c>
      <c r="AL59" s="193" t="b">
        <f t="shared" ca="1" si="12"/>
        <v>0</v>
      </c>
      <c r="AM59" s="193" t="b">
        <f t="shared" ca="1" si="13"/>
        <v>0</v>
      </c>
      <c r="AN59" s="193" t="b">
        <f t="shared" ca="1" si="14"/>
        <v>0</v>
      </c>
      <c r="AO59" s="193" t="b">
        <f t="shared" ca="1" si="15"/>
        <v>0</v>
      </c>
      <c r="AP59" s="193" t="b">
        <f t="shared" ca="1" si="16"/>
        <v>0</v>
      </c>
      <c r="AQ59" s="193" t="b">
        <f t="shared" ca="1" si="17"/>
        <v>0</v>
      </c>
      <c r="AR59" s="193" t="b">
        <f t="shared" ca="1" si="18"/>
        <v>0</v>
      </c>
      <c r="AS59" s="193" t="b">
        <f t="shared" ca="1" si="19"/>
        <v>0</v>
      </c>
      <c r="AT59" s="193" t="b">
        <f t="shared" ca="1" si="20"/>
        <v>0</v>
      </c>
      <c r="AU59" s="193" t="b">
        <f t="shared" ca="1" si="21"/>
        <v>0</v>
      </c>
      <c r="AV59" s="193" t="b">
        <f t="shared" ca="1" si="22"/>
        <v>0</v>
      </c>
      <c r="AW59" s="193" t="b">
        <f t="shared" ca="1" si="23"/>
        <v>0</v>
      </c>
      <c r="AX59" s="193" t="b">
        <f t="shared" ca="1" si="24"/>
        <v>0</v>
      </c>
      <c r="AY59" s="193" t="b">
        <f t="shared" ca="1" si="25"/>
        <v>0</v>
      </c>
      <c r="AZ59" s="193" t="b">
        <f t="shared" ca="1" si="26"/>
        <v>0</v>
      </c>
      <c r="BA59" s="193" t="b">
        <f t="shared" ca="1" si="27"/>
        <v>0</v>
      </c>
      <c r="BB59" s="193" t="b">
        <f t="shared" ca="1" si="28"/>
        <v>0</v>
      </c>
      <c r="BC59" s="193" t="b">
        <f t="shared" ca="1" si="29"/>
        <v>0</v>
      </c>
      <c r="BD59" s="193" t="b">
        <f t="shared" ca="1" si="30"/>
        <v>0</v>
      </c>
      <c r="BE59" s="193" t="b">
        <f t="shared" ca="1" si="31"/>
        <v>0</v>
      </c>
      <c r="BF59" s="193" t="b">
        <f t="shared" ca="1" si="32"/>
        <v>0</v>
      </c>
      <c r="BG59" s="193" t="b">
        <f t="shared" ca="1" si="33"/>
        <v>0</v>
      </c>
      <c r="BH59" s="193" t="b">
        <f t="shared" ca="1" si="34"/>
        <v>0</v>
      </c>
      <c r="BI59" s="193" t="b">
        <f t="shared" ca="1" si="35"/>
        <v>0</v>
      </c>
      <c r="BJ59" s="193" t="b">
        <f t="shared" ca="1" si="36"/>
        <v>0</v>
      </c>
      <c r="BK59" s="193" t="b">
        <f t="shared" ca="1" si="37"/>
        <v>0</v>
      </c>
      <c r="BL59" s="193" t="b">
        <f t="shared" ca="1" si="38"/>
        <v>0</v>
      </c>
      <c r="BM59" s="193" t="b">
        <f t="shared" ca="1" si="39"/>
        <v>0</v>
      </c>
      <c r="BN59" s="193" t="b">
        <f t="shared" ca="1" si="40"/>
        <v>0</v>
      </c>
      <c r="BO59" s="193" t="b">
        <f t="shared" ca="1" si="41"/>
        <v>0</v>
      </c>
      <c r="BP59" s="193" t="b">
        <f t="shared" ca="1" si="42"/>
        <v>0</v>
      </c>
      <c r="BQ59" s="193" t="b">
        <f t="shared" ca="1" si="43"/>
        <v>0</v>
      </c>
      <c r="BR59" s="193" t="b">
        <f t="shared" ca="1" si="44"/>
        <v>0</v>
      </c>
      <c r="BS59" s="193" t="b">
        <f t="shared" ca="1" si="45"/>
        <v>0</v>
      </c>
      <c r="BT59" s="193" t="b">
        <f t="shared" ca="1" si="46"/>
        <v>0</v>
      </c>
      <c r="BU59" s="193" t="b">
        <f t="shared" ca="1" si="47"/>
        <v>0</v>
      </c>
      <c r="BV59" s="193" t="b">
        <f t="shared" ca="1" si="48"/>
        <v>0</v>
      </c>
      <c r="BW59" s="193" t="b">
        <f ca="1">AND(LEFT(INDIRECT("'YOUR PEOPLE'!"&amp;"$B"&amp;$W59),2)="HU",OR(LEN(INDIRECT("'YOUR PEOPLE'!"&amp;"$B"&amp;$W59))=6,AND(LEN(INDIRECT("'YOUR PEOPLE'!"&amp;"$B"&amp;$W59))=7,MID(INDIRECT("'YOUR PEOPLE'!"&amp;"$B"&amp;$W59),4,1)=" ")),INDIRECT("'YOUR PEOPLE'!"&amp;"$C"&amp;$W59)='DATA SUMMARY'!$A$63)</f>
        <v>0</v>
      </c>
      <c r="BX59" s="193" t="b">
        <f ca="1">AND(LEFT(INDIRECT("'YOUR PEOPLE'!"&amp;"$B"&amp;$W59),2)="HU",OR(LEN(INDIRECT("'YOUR PEOPLE'!"&amp;"$B"&amp;$W59))=6,AND(LEN(INDIRECT("'YOUR PEOPLE'!"&amp;"$B"&amp;$W59))=7,MID(INDIRECT("'YOUR PEOPLE'!"&amp;"$B"&amp;$W59),4,1)=" ")),INDIRECT("'YOUR PEOPLE'!"&amp;"$C"&amp;$W59)='DATA SUMMARY'!$A$64)</f>
        <v>0</v>
      </c>
      <c r="BY59" s="193" t="b">
        <f ca="1">AND(LEFT(INDIRECT("'YOUR PEOPLE'!"&amp;"$B"&amp;$W59),2)="HU",OR(LEN(INDIRECT("'YOUR PEOPLE'!"&amp;"$B"&amp;$W59))=6,AND(LEN(INDIRECT("'YOUR PEOPLE'!"&amp;"$B"&amp;$W59))=7,MID(INDIRECT("'YOUR PEOPLE'!"&amp;"$B"&amp;$W59),4,1)=" ")),INDIRECT("'YOUR PEOPLE'!"&amp;"$C"&amp;$W59)='DATA SUMMARY'!$A$65)</f>
        <v>0</v>
      </c>
      <c r="BZ59" s="193" t="b">
        <f ca="1">AND(LEFT(INDIRECT("'YOUR PEOPLE'!"&amp;"$B"&amp;$W59),2)="HU",OR(LEN(INDIRECT("'YOUR PEOPLE'!"&amp;"$B"&amp;$W59))=6,AND(LEN(INDIRECT("'YOUR PEOPLE'!"&amp;"$B"&amp;$W59))=7,MID(INDIRECT("'YOUR PEOPLE'!"&amp;"$B"&amp;$W59),4,1)=" ")),INDIRECT("'YOUR PEOPLE'!"&amp;"$C"&amp;$W59)='DATA SUMMARY'!$A$66)</f>
        <v>0</v>
      </c>
      <c r="CA59" s="193" t="b">
        <f ca="1">AND(LEFT(INDIRECT("'YOUR PEOPLE'!"&amp;"$B"&amp;$W59),2)="HU",OR(LEN(INDIRECT("'YOUR PEOPLE'!"&amp;"$B"&amp;$W59))=6,AND(LEN(INDIRECT("'YOUR PEOPLE'!"&amp;"$B"&amp;$W59))=7,MID(INDIRECT("'YOUR PEOPLE'!"&amp;"$B"&amp;$W59),4,1)=" ")),INDIRECT("'YOUR PEOPLE'!"&amp;"$C"&amp;$W59)='DATA SUMMARY'!$A$67)</f>
        <v>0</v>
      </c>
      <c r="CB59" s="193" t="b">
        <f ca="1">AND(LEFT(INDIRECT("'YOUR PEOPLE'!"&amp;"$B"&amp;$W59),2)="HU",OR(LEN(INDIRECT("'YOUR PEOPLE'!"&amp;"$B"&amp;$W59))=6,AND(LEN(INDIRECT("'YOUR PEOPLE'!"&amp;"$B"&amp;$W59))=7,MID(INDIRECT("'YOUR PEOPLE'!"&amp;"$B"&amp;$W59),4,1)=" ")),INDIRECT("'YOUR PEOPLE'!"&amp;"$C"&amp;$W59)='DATA SUMMARY'!$A$68)</f>
        <v>0</v>
      </c>
      <c r="CC59" s="193" t="b">
        <f ca="1">AND(LEFT(INDIRECT("'YOUR PEOPLE'!"&amp;"$B"&amp;$W59),2)="HU",OR(LEN(INDIRECT("'YOUR PEOPLE'!"&amp;"$B"&amp;$W59))=6,AND(LEN(INDIRECT("'YOUR PEOPLE'!"&amp;"$B"&amp;$W59))=7,MID(INDIRECT("'YOUR PEOPLE'!"&amp;"$B"&amp;$W59),4,1)=" ")),INDIRECT("'YOUR PEOPLE'!"&amp;"$C"&amp;$W59)='DATA SUMMARY'!$A$69)</f>
        <v>0</v>
      </c>
      <c r="CD59" s="193" t="b">
        <f ca="1">AND(LEFT(INDIRECT("'YOUR PEOPLE'!"&amp;"$B"&amp;$W59),2)="HU",OR(LEN(INDIRECT("'YOUR PEOPLE'!"&amp;"$B"&amp;$W59))=6,AND(LEN(INDIRECT("'YOUR PEOPLE'!"&amp;"$B"&amp;$W59))=7,MID(INDIRECT("'YOUR PEOPLE'!"&amp;"$B"&amp;$W59),4,1)=" ")),INDIRECT("'YOUR PEOPLE'!"&amp;"$C"&amp;$W59)='DATA SUMMARY'!$A$70)</f>
        <v>0</v>
      </c>
      <c r="CE59" s="193" t="b">
        <f ca="1">AND(LEFT(INDIRECT("'YOUR PEOPLE'!"&amp;"$B"&amp;$W59),2)="HU",OR(LEN(INDIRECT("'YOUR PEOPLE'!"&amp;"$B"&amp;$W59))=6,AND(LEN(INDIRECT("'YOUR PEOPLE'!"&amp;"$B"&amp;$W59))=7,MID(INDIRECT("'YOUR PEOPLE'!"&amp;"$B"&amp;$W59),4,1)=" ")),INDIRECT("'YOUR PEOPLE'!"&amp;"$C"&amp;$W59)='DATA SUMMARY'!$A$71)</f>
        <v>0</v>
      </c>
      <c r="CF59" s="193" t="b">
        <f ca="1">AND(LEFT(INDIRECT("'YOUR PEOPLE'!"&amp;"$B"&amp;$W59),2)="HU",OR(LEN(INDIRECT("'YOUR PEOPLE'!"&amp;"$B"&amp;$W59))=6,AND(LEN(INDIRECT("'YOUR PEOPLE'!"&amp;"$B"&amp;$W59))=7,MID(INDIRECT("'YOUR PEOPLE'!"&amp;"$B"&amp;$W59),4,1)=" ")),INDIRECT("'YOUR PEOPLE'!"&amp;"$C"&amp;$W59)='DATA SUMMARY'!$A$72)</f>
        <v>0</v>
      </c>
      <c r="CG59" s="193" t="b">
        <f ca="1">AND(LEFT(INDIRECT("'YOUR PEOPLE'!"&amp;"$B"&amp;$W59),2)="HU",OR(LEN(INDIRECT("'YOUR PEOPLE'!"&amp;"$B"&amp;$W59))=6,AND(LEN(INDIRECT("'YOUR PEOPLE'!"&amp;"$B"&amp;$W59))=7,MID(INDIRECT("'YOUR PEOPLE'!"&amp;"$B"&amp;$W59),4,1)=" ")),INDIRECT("'YOUR PEOPLE'!"&amp;"$C"&amp;$W59)='DATA SUMMARY'!$A$73)</f>
        <v>0</v>
      </c>
      <c r="CH59" s="193" t="b">
        <f ca="1">AND(LEFT(INDIRECT("'YOUR PEOPLE'!"&amp;"$B"&amp;$W59),2)="HU",OR(LEN(INDIRECT("'YOUR PEOPLE'!"&amp;"$B"&amp;$W59))=6,AND(LEN(INDIRECT("'YOUR PEOPLE'!"&amp;"$B"&amp;$W59))=7,MID(INDIRECT("'YOUR PEOPLE'!"&amp;"$B"&amp;$W59),4,1)=" ")),INDIRECT("'YOUR PEOPLE'!"&amp;"$C"&amp;$W59)='DATA SUMMARY'!$A$74)</f>
        <v>0</v>
      </c>
      <c r="CI59" s="193" t="b">
        <f ca="1">AND(LEFT(INDIRECT("'YOUR PEOPLE'!"&amp;"$B"&amp;$W59),2)="HU",OR(LEN(INDIRECT("'YOUR PEOPLE'!"&amp;"$B"&amp;$W59))=6,AND(LEN(INDIRECT("'YOUR PEOPLE'!"&amp;"$B"&amp;$W59))=7,MID(INDIRECT("'YOUR PEOPLE'!"&amp;"$B"&amp;$W59),4,1)=" ")),INDIRECT("'YOUR PEOPLE'!"&amp;"$C"&amp;$W59)='DATA SUMMARY'!$A$75)</f>
        <v>0</v>
      </c>
      <c r="CJ59" s="193" t="b">
        <f ca="1">AND(LEFT(INDIRECT("'YOUR PEOPLE'!"&amp;"$B"&amp;$W59),2)="HU",OR(LEN(INDIRECT("'YOUR PEOPLE'!"&amp;"$B"&amp;$W59))=6,AND(LEN(INDIRECT("'YOUR PEOPLE'!"&amp;"$B"&amp;$W59))=7,MID(INDIRECT("'YOUR PEOPLE'!"&amp;"$B"&amp;$W59),4,1)=" ")),INDIRECT("'YOUR PEOPLE'!"&amp;"$C"&amp;$W59)='DATA SUMMARY'!$A$76)</f>
        <v>0</v>
      </c>
      <c r="CK59" s="193" t="b">
        <f ca="1">AND(LEFT(INDIRECT("'YOUR PEOPLE'!"&amp;"$B"&amp;$W59),2)="HU",OR(LEN(INDIRECT("'YOUR PEOPLE'!"&amp;"$B"&amp;$W59))=6,AND(LEN(INDIRECT("'YOUR PEOPLE'!"&amp;"$B"&amp;$W59))=7,MID(INDIRECT("'YOUR PEOPLE'!"&amp;"$B"&amp;$W59),4,1)=" ")),INDIRECT("'YOUR PEOPLE'!"&amp;"$C"&amp;$W59)='DATA SUMMARY'!$A$77)</f>
        <v>0</v>
      </c>
      <c r="CL59" s="193" t="b">
        <f ca="1">AND(LEFT(INDIRECT("'YOUR PEOPLE'!"&amp;"$B"&amp;$W59),2)="HU",OR(LEN(INDIRECT("'YOUR PEOPLE'!"&amp;"$B"&amp;$W59))=6,AND(LEN(INDIRECT("'YOUR PEOPLE'!"&amp;"$B"&amp;$W59))=7,MID(INDIRECT("'YOUR PEOPLE'!"&amp;"$B"&amp;$W59),4,1)=" ")),INDIRECT("'YOUR PEOPLE'!"&amp;"$C"&amp;$W59)='DATA SUMMARY'!$A$78)</f>
        <v>0</v>
      </c>
      <c r="CM59" s="193" t="b">
        <f ca="1">AND(LEFT(INDIRECT("'YOUR PEOPLE'!"&amp;"$B"&amp;$W59),2)="HU",OR(LEN(INDIRECT("'YOUR PEOPLE'!"&amp;"$B"&amp;$W59))=6,AND(LEN(INDIRECT("'YOUR PEOPLE'!"&amp;"$B"&amp;$W59))=7,MID(INDIRECT("'YOUR PEOPLE'!"&amp;"$B"&amp;$W59),4,1)=" ")),INDIRECT("'YOUR PEOPLE'!"&amp;"$C"&amp;$W59)='DATA SUMMARY'!$A$79)</f>
        <v>0</v>
      </c>
      <c r="CN59" s="193" t="b">
        <f ca="1">AND(LEFT(INDIRECT("'ADDITIONAL CAPACITY'!"&amp;"$B"&amp;$W59),2)="HU",OR(LEN(INDIRECT("'ADDITIONAL CAPACITY'!"&amp;"$B"&amp;$W59))=6,AND(LEN(INDIRECT("'ADDITIONAL CAPACITY'!"&amp;"$B"&amp;$W59))=7,MID(INDIRECT("'ADDITIONAL CAPACITY'!"&amp;"$B"&amp;$W59),4,1)=" ")),INDIRECT("'ADDITIONAL CAPACITY'!"&amp;"$C"&amp;$W59)='DATA SUMMARY'!$A$101)</f>
        <v>0</v>
      </c>
      <c r="CO59" s="193" t="b">
        <f ca="1">AND(LEFT(INDIRECT("'ADDITIONAL CAPACITY'!"&amp;"$B"&amp;$W59),2)="HU",OR(LEN(INDIRECT("'ADDITIONAL CAPACITY'!"&amp;"$B"&amp;$W59))=6,AND(LEN(INDIRECT("'ADDITIONAL CAPACITY'!"&amp;"$B"&amp;$W59))=7,MID(INDIRECT("'ADDITIONAL CAPACITY'!"&amp;"$B"&amp;$W59),4,1)=" ")),INDIRECT("'ADDITIONAL CAPACITY'!"&amp;"$C"&amp;$W59)='DATA SUMMARY'!$A$102)</f>
        <v>0</v>
      </c>
      <c r="CP59" s="193" t="b">
        <f ca="1">AND(LEFT(INDIRECT("'ADDITIONAL CAPACITY'!"&amp;"$B"&amp;$W59),2)="HU",OR(LEN(INDIRECT("'ADDITIONAL CAPACITY'!"&amp;"$B"&amp;$W59))=6,AND(LEN(INDIRECT("'ADDITIONAL CAPACITY'!"&amp;"$B"&amp;$W59))=7,MID(INDIRECT("'ADDITIONAL CAPACITY'!"&amp;"$B"&amp;$W59),4,1)=" ")),INDIRECT("'ADDITIONAL CAPACITY'!"&amp;"$C"&amp;$W59)='DATA SUMMARY'!$A$103)</f>
        <v>0</v>
      </c>
      <c r="CQ59" s="193" t="b">
        <f ca="1">AND(LEFT(INDIRECT("'ADDITIONAL CAPACITY'!"&amp;"$B"&amp;$W59),2)="HU",OR(LEN(INDIRECT("'ADDITIONAL CAPACITY'!"&amp;"$B"&amp;$W59))=6,AND(LEN(INDIRECT("'ADDITIONAL CAPACITY'!"&amp;"$B"&amp;$W59))=7,MID(INDIRECT("'ADDITIONAL CAPACITY'!"&amp;"$B"&amp;$W59),4,1)=" ")),INDIRECT("'ADDITIONAL CAPACITY'!"&amp;"$C"&amp;$W59)='DATA SUMMARY'!$A$104)</f>
        <v>0</v>
      </c>
      <c r="CR59" s="193" t="b">
        <f ca="1">AND(LEFT(INDIRECT("'ADDITIONAL CAPACITY'!"&amp;"$B"&amp;$W59),2)="HU",OR(LEN(INDIRECT("'ADDITIONAL CAPACITY'!"&amp;"$B"&amp;$W59))=6,AND(LEN(INDIRECT("'ADDITIONAL CAPACITY'!"&amp;"$B"&amp;$W59))=7,MID(INDIRECT("'ADDITIONAL CAPACITY'!"&amp;"$B"&amp;$W59),4,1)=" ")),INDIRECT("'ADDITIONAL CAPACITY'!"&amp;"$C"&amp;$W59)='DATA SUMMARY'!$A$105)</f>
        <v>0</v>
      </c>
      <c r="CS59" s="193" t="b">
        <f ca="1">AND(LEFT(INDIRECT("'ADDITIONAL CAPACITY'!"&amp;"$B"&amp;$W59),2)="HU",OR(LEN(INDIRECT("'ADDITIONAL CAPACITY'!"&amp;"$B"&amp;$W59))=6,AND(LEN(INDIRECT("'ADDITIONAL CAPACITY'!"&amp;"$B"&amp;$W59))=7,MID(INDIRECT("'ADDITIONAL CAPACITY'!"&amp;"$B"&amp;$W59),4,1)=" ")),INDIRECT("'ADDITIONAL CAPACITY'!"&amp;"$C"&amp;$W59)='DATA SUMMARY'!$A$106)</f>
        <v>0</v>
      </c>
      <c r="CT59" s="193" t="b">
        <f ca="1">AND(LEFT(INDIRECT("'ADDITIONAL CAPACITY'!"&amp;"$B"&amp;$W59),2)="HU",OR(LEN(INDIRECT("'ADDITIONAL CAPACITY'!"&amp;"$B"&amp;$W59))=6,AND(LEN(INDIRECT("'ADDITIONAL CAPACITY'!"&amp;"$B"&amp;$W59))=7,MID(INDIRECT("'ADDITIONAL CAPACITY'!"&amp;"$B"&amp;$W59),4,1)=" ")),INDIRECT("'ADDITIONAL CAPACITY'!"&amp;"$C"&amp;$W59)='DATA SUMMARY'!$A$107)</f>
        <v>0</v>
      </c>
      <c r="CU59" s="193" t="b">
        <f ca="1">AND(LEFT(INDIRECT("'ADDITIONAL CAPACITY'!"&amp;"$B"&amp;$W59),2)="HU",OR(LEN(INDIRECT("'ADDITIONAL CAPACITY'!"&amp;"$B"&amp;$W59))=6,AND(LEN(INDIRECT("'ADDITIONAL CAPACITY'!"&amp;"$B"&amp;$W59))=7,MID(INDIRECT("'ADDITIONAL CAPACITY'!"&amp;"$B"&amp;$W59),4,1)=" ")),INDIRECT("'ADDITIONAL CAPACITY'!"&amp;"$C"&amp;$W59)='DATA SUMMARY'!$A$108)</f>
        <v>0</v>
      </c>
    </row>
    <row r="60" spans="11:99" x14ac:dyDescent="0.3">
      <c r="K60" s="14" t="s">
        <v>159</v>
      </c>
      <c r="M60" s="14" t="s">
        <v>186</v>
      </c>
      <c r="O60" s="14" t="s">
        <v>192</v>
      </c>
      <c r="Q60" s="14" t="s">
        <v>192</v>
      </c>
      <c r="V60" s="2">
        <v>61</v>
      </c>
      <c r="W60" s="2">
        <v>62</v>
      </c>
      <c r="X60" s="2">
        <v>64</v>
      </c>
      <c r="Y60" s="2">
        <v>75</v>
      </c>
      <c r="Z60" s="193" t="b">
        <f t="shared" ca="1" si="0"/>
        <v>0</v>
      </c>
      <c r="AA60" s="193" t="b">
        <f t="shared" ca="1" si="1"/>
        <v>0</v>
      </c>
      <c r="AB60" s="193" t="b">
        <f t="shared" ca="1" si="2"/>
        <v>0</v>
      </c>
      <c r="AC60" s="193" t="b">
        <f t="shared" ca="1" si="3"/>
        <v>0</v>
      </c>
      <c r="AD60" s="193" t="b">
        <f t="shared" ca="1" si="4"/>
        <v>0</v>
      </c>
      <c r="AE60" s="193" t="b">
        <f t="shared" ca="1" si="5"/>
        <v>0</v>
      </c>
      <c r="AF60" s="193" t="b">
        <f t="shared" ca="1" si="6"/>
        <v>0</v>
      </c>
      <c r="AG60" s="193" t="b">
        <f t="shared" ca="1" si="7"/>
        <v>0</v>
      </c>
      <c r="AH60" s="193" t="b">
        <f t="shared" ca="1" si="8"/>
        <v>0</v>
      </c>
      <c r="AI60" s="193" t="b">
        <f t="shared" ca="1" si="9"/>
        <v>0</v>
      </c>
      <c r="AJ60" s="193" t="b">
        <f t="shared" ca="1" si="10"/>
        <v>0</v>
      </c>
      <c r="AK60" s="193" t="b">
        <f t="shared" ca="1" si="11"/>
        <v>0</v>
      </c>
      <c r="AL60" s="193" t="b">
        <f t="shared" ca="1" si="12"/>
        <v>0</v>
      </c>
      <c r="AM60" s="193" t="b">
        <f t="shared" ca="1" si="13"/>
        <v>0</v>
      </c>
      <c r="AN60" s="193" t="b">
        <f t="shared" ca="1" si="14"/>
        <v>0</v>
      </c>
      <c r="AO60" s="193" t="b">
        <f t="shared" ca="1" si="15"/>
        <v>0</v>
      </c>
      <c r="AP60" s="193" t="b">
        <f t="shared" ca="1" si="16"/>
        <v>0</v>
      </c>
      <c r="AQ60" s="193" t="b">
        <f t="shared" ca="1" si="17"/>
        <v>0</v>
      </c>
      <c r="AR60" s="193" t="b">
        <f t="shared" ca="1" si="18"/>
        <v>0</v>
      </c>
      <c r="AS60" s="193" t="b">
        <f t="shared" ca="1" si="19"/>
        <v>0</v>
      </c>
      <c r="AT60" s="193" t="b">
        <f t="shared" ca="1" si="20"/>
        <v>0</v>
      </c>
      <c r="AU60" s="193" t="b">
        <f t="shared" ca="1" si="21"/>
        <v>0</v>
      </c>
      <c r="AV60" s="193" t="b">
        <f t="shared" ca="1" si="22"/>
        <v>0</v>
      </c>
      <c r="AW60" s="193" t="b">
        <f t="shared" ca="1" si="23"/>
        <v>0</v>
      </c>
      <c r="AX60" s="193" t="b">
        <f t="shared" ca="1" si="24"/>
        <v>0</v>
      </c>
      <c r="AY60" s="193" t="b">
        <f t="shared" ca="1" si="25"/>
        <v>0</v>
      </c>
      <c r="AZ60" s="193" t="b">
        <f t="shared" ca="1" si="26"/>
        <v>0</v>
      </c>
      <c r="BA60" s="193" t="b">
        <f t="shared" ca="1" si="27"/>
        <v>0</v>
      </c>
      <c r="BB60" s="193" t="b">
        <f t="shared" ca="1" si="28"/>
        <v>0</v>
      </c>
      <c r="BC60" s="193" t="b">
        <f t="shared" ca="1" si="29"/>
        <v>0</v>
      </c>
      <c r="BD60" s="193" t="b">
        <f t="shared" ca="1" si="30"/>
        <v>0</v>
      </c>
      <c r="BE60" s="193" t="b">
        <f t="shared" ca="1" si="31"/>
        <v>0</v>
      </c>
      <c r="BF60" s="193" t="b">
        <f t="shared" ca="1" si="32"/>
        <v>0</v>
      </c>
      <c r="BG60" s="193" t="b">
        <f t="shared" ca="1" si="33"/>
        <v>0</v>
      </c>
      <c r="BH60" s="193" t="b">
        <f t="shared" ca="1" si="34"/>
        <v>0</v>
      </c>
      <c r="BI60" s="193" t="b">
        <f t="shared" ca="1" si="35"/>
        <v>0</v>
      </c>
      <c r="BJ60" s="193" t="b">
        <f t="shared" ca="1" si="36"/>
        <v>0</v>
      </c>
      <c r="BK60" s="193" t="b">
        <f t="shared" ca="1" si="37"/>
        <v>0</v>
      </c>
      <c r="BL60" s="193" t="b">
        <f t="shared" ca="1" si="38"/>
        <v>0</v>
      </c>
      <c r="BM60" s="193" t="b">
        <f t="shared" ca="1" si="39"/>
        <v>0</v>
      </c>
      <c r="BN60" s="193" t="b">
        <f t="shared" ca="1" si="40"/>
        <v>0</v>
      </c>
      <c r="BO60" s="193" t="b">
        <f t="shared" ca="1" si="41"/>
        <v>0</v>
      </c>
      <c r="BP60" s="193" t="b">
        <f t="shared" ca="1" si="42"/>
        <v>0</v>
      </c>
      <c r="BQ60" s="193" t="b">
        <f t="shared" ca="1" si="43"/>
        <v>0</v>
      </c>
      <c r="BR60" s="193" t="b">
        <f t="shared" ca="1" si="44"/>
        <v>0</v>
      </c>
      <c r="BS60" s="193" t="b">
        <f t="shared" ca="1" si="45"/>
        <v>0</v>
      </c>
      <c r="BT60" s="193" t="b">
        <f t="shared" ca="1" si="46"/>
        <v>0</v>
      </c>
      <c r="BU60" s="193" t="b">
        <f t="shared" ca="1" si="47"/>
        <v>0</v>
      </c>
      <c r="BV60" s="193" t="b">
        <f t="shared" ca="1" si="48"/>
        <v>0</v>
      </c>
      <c r="BW60" s="193" t="b">
        <f ca="1">AND(LEFT(INDIRECT("'YOUR PEOPLE'!"&amp;"$B"&amp;$W60),2)="HU",OR(LEN(INDIRECT("'YOUR PEOPLE'!"&amp;"$B"&amp;$W60))=6,AND(LEN(INDIRECT("'YOUR PEOPLE'!"&amp;"$B"&amp;$W60))=7,MID(INDIRECT("'YOUR PEOPLE'!"&amp;"$B"&amp;$W60),4,1)=" ")),INDIRECT("'YOUR PEOPLE'!"&amp;"$C"&amp;$W60)='DATA SUMMARY'!$A$63)</f>
        <v>0</v>
      </c>
      <c r="BX60" s="193" t="b">
        <f ca="1">AND(LEFT(INDIRECT("'YOUR PEOPLE'!"&amp;"$B"&amp;$W60),2)="HU",OR(LEN(INDIRECT("'YOUR PEOPLE'!"&amp;"$B"&amp;$W60))=6,AND(LEN(INDIRECT("'YOUR PEOPLE'!"&amp;"$B"&amp;$W60))=7,MID(INDIRECT("'YOUR PEOPLE'!"&amp;"$B"&amp;$W60),4,1)=" ")),INDIRECT("'YOUR PEOPLE'!"&amp;"$C"&amp;$W60)='DATA SUMMARY'!$A$64)</f>
        <v>0</v>
      </c>
      <c r="BY60" s="193" t="b">
        <f ca="1">AND(LEFT(INDIRECT("'YOUR PEOPLE'!"&amp;"$B"&amp;$W60),2)="HU",OR(LEN(INDIRECT("'YOUR PEOPLE'!"&amp;"$B"&amp;$W60))=6,AND(LEN(INDIRECT("'YOUR PEOPLE'!"&amp;"$B"&amp;$W60))=7,MID(INDIRECT("'YOUR PEOPLE'!"&amp;"$B"&amp;$W60),4,1)=" ")),INDIRECT("'YOUR PEOPLE'!"&amp;"$C"&amp;$W60)='DATA SUMMARY'!$A$65)</f>
        <v>0</v>
      </c>
      <c r="BZ60" s="193" t="b">
        <f ca="1">AND(LEFT(INDIRECT("'YOUR PEOPLE'!"&amp;"$B"&amp;$W60),2)="HU",OR(LEN(INDIRECT("'YOUR PEOPLE'!"&amp;"$B"&amp;$W60))=6,AND(LEN(INDIRECT("'YOUR PEOPLE'!"&amp;"$B"&amp;$W60))=7,MID(INDIRECT("'YOUR PEOPLE'!"&amp;"$B"&amp;$W60),4,1)=" ")),INDIRECT("'YOUR PEOPLE'!"&amp;"$C"&amp;$W60)='DATA SUMMARY'!$A$66)</f>
        <v>0</v>
      </c>
      <c r="CA60" s="193" t="b">
        <f ca="1">AND(LEFT(INDIRECT("'YOUR PEOPLE'!"&amp;"$B"&amp;$W60),2)="HU",OR(LEN(INDIRECT("'YOUR PEOPLE'!"&amp;"$B"&amp;$W60))=6,AND(LEN(INDIRECT("'YOUR PEOPLE'!"&amp;"$B"&amp;$W60))=7,MID(INDIRECT("'YOUR PEOPLE'!"&amp;"$B"&amp;$W60),4,1)=" ")),INDIRECT("'YOUR PEOPLE'!"&amp;"$C"&amp;$W60)='DATA SUMMARY'!$A$67)</f>
        <v>0</v>
      </c>
      <c r="CB60" s="193" t="b">
        <f ca="1">AND(LEFT(INDIRECT("'YOUR PEOPLE'!"&amp;"$B"&amp;$W60),2)="HU",OR(LEN(INDIRECT("'YOUR PEOPLE'!"&amp;"$B"&amp;$W60))=6,AND(LEN(INDIRECT("'YOUR PEOPLE'!"&amp;"$B"&amp;$W60))=7,MID(INDIRECT("'YOUR PEOPLE'!"&amp;"$B"&amp;$W60),4,1)=" ")),INDIRECT("'YOUR PEOPLE'!"&amp;"$C"&amp;$W60)='DATA SUMMARY'!$A$68)</f>
        <v>0</v>
      </c>
      <c r="CC60" s="193" t="b">
        <f ca="1">AND(LEFT(INDIRECT("'YOUR PEOPLE'!"&amp;"$B"&amp;$W60),2)="HU",OR(LEN(INDIRECT("'YOUR PEOPLE'!"&amp;"$B"&amp;$W60))=6,AND(LEN(INDIRECT("'YOUR PEOPLE'!"&amp;"$B"&amp;$W60))=7,MID(INDIRECT("'YOUR PEOPLE'!"&amp;"$B"&amp;$W60),4,1)=" ")),INDIRECT("'YOUR PEOPLE'!"&amp;"$C"&amp;$W60)='DATA SUMMARY'!$A$69)</f>
        <v>0</v>
      </c>
      <c r="CD60" s="193" t="b">
        <f ca="1">AND(LEFT(INDIRECT("'YOUR PEOPLE'!"&amp;"$B"&amp;$W60),2)="HU",OR(LEN(INDIRECT("'YOUR PEOPLE'!"&amp;"$B"&amp;$W60))=6,AND(LEN(INDIRECT("'YOUR PEOPLE'!"&amp;"$B"&amp;$W60))=7,MID(INDIRECT("'YOUR PEOPLE'!"&amp;"$B"&amp;$W60),4,1)=" ")),INDIRECT("'YOUR PEOPLE'!"&amp;"$C"&amp;$W60)='DATA SUMMARY'!$A$70)</f>
        <v>0</v>
      </c>
      <c r="CE60" s="193" t="b">
        <f ca="1">AND(LEFT(INDIRECT("'YOUR PEOPLE'!"&amp;"$B"&amp;$W60),2)="HU",OR(LEN(INDIRECT("'YOUR PEOPLE'!"&amp;"$B"&amp;$W60))=6,AND(LEN(INDIRECT("'YOUR PEOPLE'!"&amp;"$B"&amp;$W60))=7,MID(INDIRECT("'YOUR PEOPLE'!"&amp;"$B"&amp;$W60),4,1)=" ")),INDIRECT("'YOUR PEOPLE'!"&amp;"$C"&amp;$W60)='DATA SUMMARY'!$A$71)</f>
        <v>0</v>
      </c>
      <c r="CF60" s="193" t="b">
        <f ca="1">AND(LEFT(INDIRECT("'YOUR PEOPLE'!"&amp;"$B"&amp;$W60),2)="HU",OR(LEN(INDIRECT("'YOUR PEOPLE'!"&amp;"$B"&amp;$W60))=6,AND(LEN(INDIRECT("'YOUR PEOPLE'!"&amp;"$B"&amp;$W60))=7,MID(INDIRECT("'YOUR PEOPLE'!"&amp;"$B"&amp;$W60),4,1)=" ")),INDIRECT("'YOUR PEOPLE'!"&amp;"$C"&amp;$W60)='DATA SUMMARY'!$A$72)</f>
        <v>0</v>
      </c>
      <c r="CG60" s="193" t="b">
        <f ca="1">AND(LEFT(INDIRECT("'YOUR PEOPLE'!"&amp;"$B"&amp;$W60),2)="HU",OR(LEN(INDIRECT("'YOUR PEOPLE'!"&amp;"$B"&amp;$W60))=6,AND(LEN(INDIRECT("'YOUR PEOPLE'!"&amp;"$B"&amp;$W60))=7,MID(INDIRECT("'YOUR PEOPLE'!"&amp;"$B"&amp;$W60),4,1)=" ")),INDIRECT("'YOUR PEOPLE'!"&amp;"$C"&amp;$W60)='DATA SUMMARY'!$A$73)</f>
        <v>0</v>
      </c>
      <c r="CH60" s="193" t="b">
        <f ca="1">AND(LEFT(INDIRECT("'YOUR PEOPLE'!"&amp;"$B"&amp;$W60),2)="HU",OR(LEN(INDIRECT("'YOUR PEOPLE'!"&amp;"$B"&amp;$W60))=6,AND(LEN(INDIRECT("'YOUR PEOPLE'!"&amp;"$B"&amp;$W60))=7,MID(INDIRECT("'YOUR PEOPLE'!"&amp;"$B"&amp;$W60),4,1)=" ")),INDIRECT("'YOUR PEOPLE'!"&amp;"$C"&amp;$W60)='DATA SUMMARY'!$A$74)</f>
        <v>0</v>
      </c>
      <c r="CI60" s="193" t="b">
        <f ca="1">AND(LEFT(INDIRECT("'YOUR PEOPLE'!"&amp;"$B"&amp;$W60),2)="HU",OR(LEN(INDIRECT("'YOUR PEOPLE'!"&amp;"$B"&amp;$W60))=6,AND(LEN(INDIRECT("'YOUR PEOPLE'!"&amp;"$B"&amp;$W60))=7,MID(INDIRECT("'YOUR PEOPLE'!"&amp;"$B"&amp;$W60),4,1)=" ")),INDIRECT("'YOUR PEOPLE'!"&amp;"$C"&amp;$W60)='DATA SUMMARY'!$A$75)</f>
        <v>0</v>
      </c>
      <c r="CJ60" s="193" t="b">
        <f ca="1">AND(LEFT(INDIRECT("'YOUR PEOPLE'!"&amp;"$B"&amp;$W60),2)="HU",OR(LEN(INDIRECT("'YOUR PEOPLE'!"&amp;"$B"&amp;$W60))=6,AND(LEN(INDIRECT("'YOUR PEOPLE'!"&amp;"$B"&amp;$W60))=7,MID(INDIRECT("'YOUR PEOPLE'!"&amp;"$B"&amp;$W60),4,1)=" ")),INDIRECT("'YOUR PEOPLE'!"&amp;"$C"&amp;$W60)='DATA SUMMARY'!$A$76)</f>
        <v>0</v>
      </c>
      <c r="CK60" s="193" t="b">
        <f ca="1">AND(LEFT(INDIRECT("'YOUR PEOPLE'!"&amp;"$B"&amp;$W60),2)="HU",OR(LEN(INDIRECT("'YOUR PEOPLE'!"&amp;"$B"&amp;$W60))=6,AND(LEN(INDIRECT("'YOUR PEOPLE'!"&amp;"$B"&amp;$W60))=7,MID(INDIRECT("'YOUR PEOPLE'!"&amp;"$B"&amp;$W60),4,1)=" ")),INDIRECT("'YOUR PEOPLE'!"&amp;"$C"&amp;$W60)='DATA SUMMARY'!$A$77)</f>
        <v>0</v>
      </c>
      <c r="CL60" s="193" t="b">
        <f ca="1">AND(LEFT(INDIRECT("'YOUR PEOPLE'!"&amp;"$B"&amp;$W60),2)="HU",OR(LEN(INDIRECT("'YOUR PEOPLE'!"&amp;"$B"&amp;$W60))=6,AND(LEN(INDIRECT("'YOUR PEOPLE'!"&amp;"$B"&amp;$W60))=7,MID(INDIRECT("'YOUR PEOPLE'!"&amp;"$B"&amp;$W60),4,1)=" ")),INDIRECT("'YOUR PEOPLE'!"&amp;"$C"&amp;$W60)='DATA SUMMARY'!$A$78)</f>
        <v>0</v>
      </c>
      <c r="CM60" s="193" t="b">
        <f ca="1">AND(LEFT(INDIRECT("'YOUR PEOPLE'!"&amp;"$B"&amp;$W60),2)="HU",OR(LEN(INDIRECT("'YOUR PEOPLE'!"&amp;"$B"&amp;$W60))=6,AND(LEN(INDIRECT("'YOUR PEOPLE'!"&amp;"$B"&amp;$W60))=7,MID(INDIRECT("'YOUR PEOPLE'!"&amp;"$B"&amp;$W60),4,1)=" ")),INDIRECT("'YOUR PEOPLE'!"&amp;"$C"&amp;$W60)='DATA SUMMARY'!$A$79)</f>
        <v>0</v>
      </c>
      <c r="CN60" s="193" t="b">
        <f ca="1">AND(LEFT(INDIRECT("'ADDITIONAL CAPACITY'!"&amp;"$B"&amp;$W60),2)="HU",OR(LEN(INDIRECT("'ADDITIONAL CAPACITY'!"&amp;"$B"&amp;$W60))=6,AND(LEN(INDIRECT("'ADDITIONAL CAPACITY'!"&amp;"$B"&amp;$W60))=7,MID(INDIRECT("'ADDITIONAL CAPACITY'!"&amp;"$B"&amp;$W60),4,1)=" ")),INDIRECT("'ADDITIONAL CAPACITY'!"&amp;"$C"&amp;$W60)='DATA SUMMARY'!$A$101)</f>
        <v>0</v>
      </c>
      <c r="CO60" s="193" t="b">
        <f ca="1">AND(LEFT(INDIRECT("'ADDITIONAL CAPACITY'!"&amp;"$B"&amp;$W60),2)="HU",OR(LEN(INDIRECT("'ADDITIONAL CAPACITY'!"&amp;"$B"&amp;$W60))=6,AND(LEN(INDIRECT("'ADDITIONAL CAPACITY'!"&amp;"$B"&amp;$W60))=7,MID(INDIRECT("'ADDITIONAL CAPACITY'!"&amp;"$B"&amp;$W60),4,1)=" ")),INDIRECT("'ADDITIONAL CAPACITY'!"&amp;"$C"&amp;$W60)='DATA SUMMARY'!$A$102)</f>
        <v>0</v>
      </c>
      <c r="CP60" s="193" t="b">
        <f ca="1">AND(LEFT(INDIRECT("'ADDITIONAL CAPACITY'!"&amp;"$B"&amp;$W60),2)="HU",OR(LEN(INDIRECT("'ADDITIONAL CAPACITY'!"&amp;"$B"&amp;$W60))=6,AND(LEN(INDIRECT("'ADDITIONAL CAPACITY'!"&amp;"$B"&amp;$W60))=7,MID(INDIRECT("'ADDITIONAL CAPACITY'!"&amp;"$B"&amp;$W60),4,1)=" ")),INDIRECT("'ADDITIONAL CAPACITY'!"&amp;"$C"&amp;$W60)='DATA SUMMARY'!$A$103)</f>
        <v>0</v>
      </c>
      <c r="CQ60" s="193" t="b">
        <f ca="1">AND(LEFT(INDIRECT("'ADDITIONAL CAPACITY'!"&amp;"$B"&amp;$W60),2)="HU",OR(LEN(INDIRECT("'ADDITIONAL CAPACITY'!"&amp;"$B"&amp;$W60))=6,AND(LEN(INDIRECT("'ADDITIONAL CAPACITY'!"&amp;"$B"&amp;$W60))=7,MID(INDIRECT("'ADDITIONAL CAPACITY'!"&amp;"$B"&amp;$W60),4,1)=" ")),INDIRECT("'ADDITIONAL CAPACITY'!"&amp;"$C"&amp;$W60)='DATA SUMMARY'!$A$104)</f>
        <v>0</v>
      </c>
      <c r="CR60" s="193" t="b">
        <f ca="1">AND(LEFT(INDIRECT("'ADDITIONAL CAPACITY'!"&amp;"$B"&amp;$W60),2)="HU",OR(LEN(INDIRECT("'ADDITIONAL CAPACITY'!"&amp;"$B"&amp;$W60))=6,AND(LEN(INDIRECT("'ADDITIONAL CAPACITY'!"&amp;"$B"&amp;$W60))=7,MID(INDIRECT("'ADDITIONAL CAPACITY'!"&amp;"$B"&amp;$W60),4,1)=" ")),INDIRECT("'ADDITIONAL CAPACITY'!"&amp;"$C"&amp;$W60)='DATA SUMMARY'!$A$105)</f>
        <v>0</v>
      </c>
      <c r="CS60" s="193" t="b">
        <f ca="1">AND(LEFT(INDIRECT("'ADDITIONAL CAPACITY'!"&amp;"$B"&amp;$W60),2)="HU",OR(LEN(INDIRECT("'ADDITIONAL CAPACITY'!"&amp;"$B"&amp;$W60))=6,AND(LEN(INDIRECT("'ADDITIONAL CAPACITY'!"&amp;"$B"&amp;$W60))=7,MID(INDIRECT("'ADDITIONAL CAPACITY'!"&amp;"$B"&amp;$W60),4,1)=" ")),INDIRECT("'ADDITIONAL CAPACITY'!"&amp;"$C"&amp;$W60)='DATA SUMMARY'!$A$106)</f>
        <v>0</v>
      </c>
      <c r="CT60" s="193" t="b">
        <f ca="1">AND(LEFT(INDIRECT("'ADDITIONAL CAPACITY'!"&amp;"$B"&amp;$W60),2)="HU",OR(LEN(INDIRECT("'ADDITIONAL CAPACITY'!"&amp;"$B"&amp;$W60))=6,AND(LEN(INDIRECT("'ADDITIONAL CAPACITY'!"&amp;"$B"&amp;$W60))=7,MID(INDIRECT("'ADDITIONAL CAPACITY'!"&amp;"$B"&amp;$W60),4,1)=" ")),INDIRECT("'ADDITIONAL CAPACITY'!"&amp;"$C"&amp;$W60)='DATA SUMMARY'!$A$107)</f>
        <v>0</v>
      </c>
      <c r="CU60" s="193" t="b">
        <f ca="1">AND(LEFT(INDIRECT("'ADDITIONAL CAPACITY'!"&amp;"$B"&amp;$W60),2)="HU",OR(LEN(INDIRECT("'ADDITIONAL CAPACITY'!"&amp;"$B"&amp;$W60))=6,AND(LEN(INDIRECT("'ADDITIONAL CAPACITY'!"&amp;"$B"&amp;$W60))=7,MID(INDIRECT("'ADDITIONAL CAPACITY'!"&amp;"$B"&amp;$W60),4,1)=" ")),INDIRECT("'ADDITIONAL CAPACITY'!"&amp;"$C"&amp;$W60)='DATA SUMMARY'!$A$108)</f>
        <v>0</v>
      </c>
    </row>
    <row r="61" spans="11:99" x14ac:dyDescent="0.3">
      <c r="K61" s="14" t="s">
        <v>162</v>
      </c>
      <c r="M61" s="14" t="s">
        <v>189</v>
      </c>
      <c r="O61" s="14" t="s">
        <v>195</v>
      </c>
      <c r="Q61" s="14" t="s">
        <v>195</v>
      </c>
      <c r="V61" s="2">
        <v>62</v>
      </c>
      <c r="W61" s="2">
        <v>63</v>
      </c>
      <c r="X61" s="2">
        <v>65</v>
      </c>
      <c r="Y61" s="2">
        <v>76</v>
      </c>
      <c r="Z61" s="193" t="b">
        <f t="shared" ca="1" si="0"/>
        <v>0</v>
      </c>
      <c r="AA61" s="193" t="b">
        <f t="shared" ca="1" si="1"/>
        <v>0</v>
      </c>
      <c r="AB61" s="193" t="b">
        <f t="shared" ca="1" si="2"/>
        <v>0</v>
      </c>
      <c r="AC61" s="193" t="b">
        <f t="shared" ca="1" si="3"/>
        <v>0</v>
      </c>
      <c r="AD61" s="193" t="b">
        <f t="shared" ca="1" si="4"/>
        <v>0</v>
      </c>
      <c r="AE61" s="193" t="b">
        <f t="shared" ca="1" si="5"/>
        <v>0</v>
      </c>
      <c r="AF61" s="193" t="b">
        <f t="shared" ca="1" si="6"/>
        <v>0</v>
      </c>
      <c r="AG61" s="193" t="b">
        <f t="shared" ca="1" si="7"/>
        <v>0</v>
      </c>
      <c r="AH61" s="193" t="b">
        <f t="shared" ca="1" si="8"/>
        <v>0</v>
      </c>
      <c r="AI61" s="193" t="b">
        <f t="shared" ca="1" si="9"/>
        <v>0</v>
      </c>
      <c r="AJ61" s="193" t="b">
        <f t="shared" ca="1" si="10"/>
        <v>0</v>
      </c>
      <c r="AK61" s="193" t="b">
        <f t="shared" ca="1" si="11"/>
        <v>0</v>
      </c>
      <c r="AL61" s="193" t="b">
        <f t="shared" ca="1" si="12"/>
        <v>0</v>
      </c>
      <c r="AM61" s="193" t="b">
        <f t="shared" ca="1" si="13"/>
        <v>0</v>
      </c>
      <c r="AN61" s="193" t="b">
        <f t="shared" ca="1" si="14"/>
        <v>0</v>
      </c>
      <c r="AO61" s="193" t="b">
        <f t="shared" ca="1" si="15"/>
        <v>0</v>
      </c>
      <c r="AP61" s="193" t="b">
        <f t="shared" ca="1" si="16"/>
        <v>0</v>
      </c>
      <c r="AQ61" s="193" t="b">
        <f t="shared" ca="1" si="17"/>
        <v>0</v>
      </c>
      <c r="AR61" s="193" t="b">
        <f t="shared" ca="1" si="18"/>
        <v>0</v>
      </c>
      <c r="AS61" s="193" t="b">
        <f t="shared" ca="1" si="19"/>
        <v>0</v>
      </c>
      <c r="AT61" s="193" t="b">
        <f t="shared" ca="1" si="20"/>
        <v>0</v>
      </c>
      <c r="AU61" s="193" t="b">
        <f t="shared" ca="1" si="21"/>
        <v>0</v>
      </c>
      <c r="AV61" s="193" t="b">
        <f t="shared" ca="1" si="22"/>
        <v>0</v>
      </c>
      <c r="AW61" s="193" t="b">
        <f t="shared" ca="1" si="23"/>
        <v>0</v>
      </c>
      <c r="AX61" s="193" t="b">
        <f t="shared" ca="1" si="24"/>
        <v>0</v>
      </c>
      <c r="AY61" s="193" t="b">
        <f t="shared" ca="1" si="25"/>
        <v>0</v>
      </c>
      <c r="AZ61" s="193" t="b">
        <f t="shared" ca="1" si="26"/>
        <v>0</v>
      </c>
      <c r="BA61" s="193" t="b">
        <f t="shared" ca="1" si="27"/>
        <v>0</v>
      </c>
      <c r="BB61" s="193" t="b">
        <f t="shared" ca="1" si="28"/>
        <v>0</v>
      </c>
      <c r="BC61" s="193" t="b">
        <f t="shared" ca="1" si="29"/>
        <v>0</v>
      </c>
      <c r="BD61" s="193" t="b">
        <f t="shared" ca="1" si="30"/>
        <v>0</v>
      </c>
      <c r="BE61" s="193" t="b">
        <f t="shared" ca="1" si="31"/>
        <v>0</v>
      </c>
      <c r="BF61" s="193" t="b">
        <f t="shared" ca="1" si="32"/>
        <v>0</v>
      </c>
      <c r="BG61" s="193" t="b">
        <f t="shared" ca="1" si="33"/>
        <v>0</v>
      </c>
      <c r="BH61" s="193" t="b">
        <f t="shared" ca="1" si="34"/>
        <v>0</v>
      </c>
      <c r="BI61" s="193" t="b">
        <f t="shared" ca="1" si="35"/>
        <v>0</v>
      </c>
      <c r="BJ61" s="193" t="b">
        <f t="shared" ca="1" si="36"/>
        <v>0</v>
      </c>
      <c r="BK61" s="193" t="b">
        <f t="shared" ca="1" si="37"/>
        <v>0</v>
      </c>
      <c r="BL61" s="193" t="b">
        <f t="shared" ca="1" si="38"/>
        <v>0</v>
      </c>
      <c r="BM61" s="193" t="b">
        <f t="shared" ca="1" si="39"/>
        <v>0</v>
      </c>
      <c r="BN61" s="193" t="b">
        <f t="shared" ca="1" si="40"/>
        <v>0</v>
      </c>
      <c r="BO61" s="193" t="b">
        <f t="shared" ca="1" si="41"/>
        <v>0</v>
      </c>
      <c r="BP61" s="193" t="b">
        <f t="shared" ca="1" si="42"/>
        <v>0</v>
      </c>
      <c r="BQ61" s="193" t="b">
        <f t="shared" ca="1" si="43"/>
        <v>0</v>
      </c>
      <c r="BR61" s="193" t="b">
        <f t="shared" ca="1" si="44"/>
        <v>0</v>
      </c>
      <c r="BS61" s="193" t="b">
        <f t="shared" ca="1" si="45"/>
        <v>0</v>
      </c>
      <c r="BT61" s="193" t="b">
        <f t="shared" ca="1" si="46"/>
        <v>0</v>
      </c>
      <c r="BU61" s="193" t="b">
        <f t="shared" ca="1" si="47"/>
        <v>0</v>
      </c>
      <c r="BV61" s="193" t="b">
        <f t="shared" ca="1" si="48"/>
        <v>0</v>
      </c>
      <c r="BW61" s="193" t="b">
        <f ca="1">AND(LEFT(INDIRECT("'YOUR PEOPLE'!"&amp;"$B"&amp;$W61),2)="HU",OR(LEN(INDIRECT("'YOUR PEOPLE'!"&amp;"$B"&amp;$W61))=6,AND(LEN(INDIRECT("'YOUR PEOPLE'!"&amp;"$B"&amp;$W61))=7,MID(INDIRECT("'YOUR PEOPLE'!"&amp;"$B"&amp;$W61),4,1)=" ")),INDIRECT("'YOUR PEOPLE'!"&amp;"$C"&amp;$W61)='DATA SUMMARY'!$A$63)</f>
        <v>0</v>
      </c>
      <c r="BX61" s="193" t="b">
        <f ca="1">AND(LEFT(INDIRECT("'YOUR PEOPLE'!"&amp;"$B"&amp;$W61),2)="HU",OR(LEN(INDIRECT("'YOUR PEOPLE'!"&amp;"$B"&amp;$W61))=6,AND(LEN(INDIRECT("'YOUR PEOPLE'!"&amp;"$B"&amp;$W61))=7,MID(INDIRECT("'YOUR PEOPLE'!"&amp;"$B"&amp;$W61),4,1)=" ")),INDIRECT("'YOUR PEOPLE'!"&amp;"$C"&amp;$W61)='DATA SUMMARY'!$A$64)</f>
        <v>0</v>
      </c>
      <c r="BY61" s="193" t="b">
        <f ca="1">AND(LEFT(INDIRECT("'YOUR PEOPLE'!"&amp;"$B"&amp;$W61),2)="HU",OR(LEN(INDIRECT("'YOUR PEOPLE'!"&amp;"$B"&amp;$W61))=6,AND(LEN(INDIRECT("'YOUR PEOPLE'!"&amp;"$B"&amp;$W61))=7,MID(INDIRECT("'YOUR PEOPLE'!"&amp;"$B"&amp;$W61),4,1)=" ")),INDIRECT("'YOUR PEOPLE'!"&amp;"$C"&amp;$W61)='DATA SUMMARY'!$A$65)</f>
        <v>0</v>
      </c>
      <c r="BZ61" s="193" t="b">
        <f ca="1">AND(LEFT(INDIRECT("'YOUR PEOPLE'!"&amp;"$B"&amp;$W61),2)="HU",OR(LEN(INDIRECT("'YOUR PEOPLE'!"&amp;"$B"&amp;$W61))=6,AND(LEN(INDIRECT("'YOUR PEOPLE'!"&amp;"$B"&amp;$W61))=7,MID(INDIRECT("'YOUR PEOPLE'!"&amp;"$B"&amp;$W61),4,1)=" ")),INDIRECT("'YOUR PEOPLE'!"&amp;"$C"&amp;$W61)='DATA SUMMARY'!$A$66)</f>
        <v>0</v>
      </c>
      <c r="CA61" s="193" t="b">
        <f ca="1">AND(LEFT(INDIRECT("'YOUR PEOPLE'!"&amp;"$B"&amp;$W61),2)="HU",OR(LEN(INDIRECT("'YOUR PEOPLE'!"&amp;"$B"&amp;$W61))=6,AND(LEN(INDIRECT("'YOUR PEOPLE'!"&amp;"$B"&amp;$W61))=7,MID(INDIRECT("'YOUR PEOPLE'!"&amp;"$B"&amp;$W61),4,1)=" ")),INDIRECT("'YOUR PEOPLE'!"&amp;"$C"&amp;$W61)='DATA SUMMARY'!$A$67)</f>
        <v>0</v>
      </c>
      <c r="CB61" s="193" t="b">
        <f ca="1">AND(LEFT(INDIRECT("'YOUR PEOPLE'!"&amp;"$B"&amp;$W61),2)="HU",OR(LEN(INDIRECT("'YOUR PEOPLE'!"&amp;"$B"&amp;$W61))=6,AND(LEN(INDIRECT("'YOUR PEOPLE'!"&amp;"$B"&amp;$W61))=7,MID(INDIRECT("'YOUR PEOPLE'!"&amp;"$B"&amp;$W61),4,1)=" ")),INDIRECT("'YOUR PEOPLE'!"&amp;"$C"&amp;$W61)='DATA SUMMARY'!$A$68)</f>
        <v>0</v>
      </c>
      <c r="CC61" s="193" t="b">
        <f ca="1">AND(LEFT(INDIRECT("'YOUR PEOPLE'!"&amp;"$B"&amp;$W61),2)="HU",OR(LEN(INDIRECT("'YOUR PEOPLE'!"&amp;"$B"&amp;$W61))=6,AND(LEN(INDIRECT("'YOUR PEOPLE'!"&amp;"$B"&amp;$W61))=7,MID(INDIRECT("'YOUR PEOPLE'!"&amp;"$B"&amp;$W61),4,1)=" ")),INDIRECT("'YOUR PEOPLE'!"&amp;"$C"&amp;$W61)='DATA SUMMARY'!$A$69)</f>
        <v>0</v>
      </c>
      <c r="CD61" s="193" t="b">
        <f ca="1">AND(LEFT(INDIRECT("'YOUR PEOPLE'!"&amp;"$B"&amp;$W61),2)="HU",OR(LEN(INDIRECT("'YOUR PEOPLE'!"&amp;"$B"&amp;$W61))=6,AND(LEN(INDIRECT("'YOUR PEOPLE'!"&amp;"$B"&amp;$W61))=7,MID(INDIRECT("'YOUR PEOPLE'!"&amp;"$B"&amp;$W61),4,1)=" ")),INDIRECT("'YOUR PEOPLE'!"&amp;"$C"&amp;$W61)='DATA SUMMARY'!$A$70)</f>
        <v>0</v>
      </c>
      <c r="CE61" s="193" t="b">
        <f ca="1">AND(LEFT(INDIRECT("'YOUR PEOPLE'!"&amp;"$B"&amp;$W61),2)="HU",OR(LEN(INDIRECT("'YOUR PEOPLE'!"&amp;"$B"&amp;$W61))=6,AND(LEN(INDIRECT("'YOUR PEOPLE'!"&amp;"$B"&amp;$W61))=7,MID(INDIRECT("'YOUR PEOPLE'!"&amp;"$B"&amp;$W61),4,1)=" ")),INDIRECT("'YOUR PEOPLE'!"&amp;"$C"&amp;$W61)='DATA SUMMARY'!$A$71)</f>
        <v>0</v>
      </c>
      <c r="CF61" s="193" t="b">
        <f ca="1">AND(LEFT(INDIRECT("'YOUR PEOPLE'!"&amp;"$B"&amp;$W61),2)="HU",OR(LEN(INDIRECT("'YOUR PEOPLE'!"&amp;"$B"&amp;$W61))=6,AND(LEN(INDIRECT("'YOUR PEOPLE'!"&amp;"$B"&amp;$W61))=7,MID(INDIRECT("'YOUR PEOPLE'!"&amp;"$B"&amp;$W61),4,1)=" ")),INDIRECT("'YOUR PEOPLE'!"&amp;"$C"&amp;$W61)='DATA SUMMARY'!$A$72)</f>
        <v>0</v>
      </c>
      <c r="CG61" s="193" t="b">
        <f ca="1">AND(LEFT(INDIRECT("'YOUR PEOPLE'!"&amp;"$B"&amp;$W61),2)="HU",OR(LEN(INDIRECT("'YOUR PEOPLE'!"&amp;"$B"&amp;$W61))=6,AND(LEN(INDIRECT("'YOUR PEOPLE'!"&amp;"$B"&amp;$W61))=7,MID(INDIRECT("'YOUR PEOPLE'!"&amp;"$B"&amp;$W61),4,1)=" ")),INDIRECT("'YOUR PEOPLE'!"&amp;"$C"&amp;$W61)='DATA SUMMARY'!$A$73)</f>
        <v>0</v>
      </c>
      <c r="CH61" s="193" t="b">
        <f ca="1">AND(LEFT(INDIRECT("'YOUR PEOPLE'!"&amp;"$B"&amp;$W61),2)="HU",OR(LEN(INDIRECT("'YOUR PEOPLE'!"&amp;"$B"&amp;$W61))=6,AND(LEN(INDIRECT("'YOUR PEOPLE'!"&amp;"$B"&amp;$W61))=7,MID(INDIRECT("'YOUR PEOPLE'!"&amp;"$B"&amp;$W61),4,1)=" ")),INDIRECT("'YOUR PEOPLE'!"&amp;"$C"&amp;$W61)='DATA SUMMARY'!$A$74)</f>
        <v>0</v>
      </c>
      <c r="CI61" s="193" t="b">
        <f ca="1">AND(LEFT(INDIRECT("'YOUR PEOPLE'!"&amp;"$B"&amp;$W61),2)="HU",OR(LEN(INDIRECT("'YOUR PEOPLE'!"&amp;"$B"&amp;$W61))=6,AND(LEN(INDIRECT("'YOUR PEOPLE'!"&amp;"$B"&amp;$W61))=7,MID(INDIRECT("'YOUR PEOPLE'!"&amp;"$B"&amp;$W61),4,1)=" ")),INDIRECT("'YOUR PEOPLE'!"&amp;"$C"&amp;$W61)='DATA SUMMARY'!$A$75)</f>
        <v>0</v>
      </c>
      <c r="CJ61" s="193" t="b">
        <f ca="1">AND(LEFT(INDIRECT("'YOUR PEOPLE'!"&amp;"$B"&amp;$W61),2)="HU",OR(LEN(INDIRECT("'YOUR PEOPLE'!"&amp;"$B"&amp;$W61))=6,AND(LEN(INDIRECT("'YOUR PEOPLE'!"&amp;"$B"&amp;$W61))=7,MID(INDIRECT("'YOUR PEOPLE'!"&amp;"$B"&amp;$W61),4,1)=" ")),INDIRECT("'YOUR PEOPLE'!"&amp;"$C"&amp;$W61)='DATA SUMMARY'!$A$76)</f>
        <v>0</v>
      </c>
      <c r="CK61" s="193" t="b">
        <f ca="1">AND(LEFT(INDIRECT("'YOUR PEOPLE'!"&amp;"$B"&amp;$W61),2)="HU",OR(LEN(INDIRECT("'YOUR PEOPLE'!"&amp;"$B"&amp;$W61))=6,AND(LEN(INDIRECT("'YOUR PEOPLE'!"&amp;"$B"&amp;$W61))=7,MID(INDIRECT("'YOUR PEOPLE'!"&amp;"$B"&amp;$W61),4,1)=" ")),INDIRECT("'YOUR PEOPLE'!"&amp;"$C"&amp;$W61)='DATA SUMMARY'!$A$77)</f>
        <v>0</v>
      </c>
      <c r="CL61" s="193" t="b">
        <f ca="1">AND(LEFT(INDIRECT("'YOUR PEOPLE'!"&amp;"$B"&amp;$W61),2)="HU",OR(LEN(INDIRECT("'YOUR PEOPLE'!"&amp;"$B"&amp;$W61))=6,AND(LEN(INDIRECT("'YOUR PEOPLE'!"&amp;"$B"&amp;$W61))=7,MID(INDIRECT("'YOUR PEOPLE'!"&amp;"$B"&amp;$W61),4,1)=" ")),INDIRECT("'YOUR PEOPLE'!"&amp;"$C"&amp;$W61)='DATA SUMMARY'!$A$78)</f>
        <v>0</v>
      </c>
      <c r="CM61" s="193" t="b">
        <f ca="1">AND(LEFT(INDIRECT("'YOUR PEOPLE'!"&amp;"$B"&amp;$W61),2)="HU",OR(LEN(INDIRECT("'YOUR PEOPLE'!"&amp;"$B"&amp;$W61))=6,AND(LEN(INDIRECT("'YOUR PEOPLE'!"&amp;"$B"&amp;$W61))=7,MID(INDIRECT("'YOUR PEOPLE'!"&amp;"$B"&amp;$W61),4,1)=" ")),INDIRECT("'YOUR PEOPLE'!"&amp;"$C"&amp;$W61)='DATA SUMMARY'!$A$79)</f>
        <v>0</v>
      </c>
      <c r="CN61" s="193" t="b">
        <f ca="1">AND(LEFT(INDIRECT("'ADDITIONAL CAPACITY'!"&amp;"$B"&amp;$W61),2)="HU",OR(LEN(INDIRECT("'ADDITIONAL CAPACITY'!"&amp;"$B"&amp;$W61))=6,AND(LEN(INDIRECT("'ADDITIONAL CAPACITY'!"&amp;"$B"&amp;$W61))=7,MID(INDIRECT("'ADDITIONAL CAPACITY'!"&amp;"$B"&amp;$W61),4,1)=" ")),INDIRECT("'ADDITIONAL CAPACITY'!"&amp;"$C"&amp;$W61)='DATA SUMMARY'!$A$101)</f>
        <v>0</v>
      </c>
      <c r="CO61" s="193" t="b">
        <f ca="1">AND(LEFT(INDIRECT("'ADDITIONAL CAPACITY'!"&amp;"$B"&amp;$W61),2)="HU",OR(LEN(INDIRECT("'ADDITIONAL CAPACITY'!"&amp;"$B"&amp;$W61))=6,AND(LEN(INDIRECT("'ADDITIONAL CAPACITY'!"&amp;"$B"&amp;$W61))=7,MID(INDIRECT("'ADDITIONAL CAPACITY'!"&amp;"$B"&amp;$W61),4,1)=" ")),INDIRECT("'ADDITIONAL CAPACITY'!"&amp;"$C"&amp;$W61)='DATA SUMMARY'!$A$102)</f>
        <v>0</v>
      </c>
      <c r="CP61" s="193" t="b">
        <f ca="1">AND(LEFT(INDIRECT("'ADDITIONAL CAPACITY'!"&amp;"$B"&amp;$W61),2)="HU",OR(LEN(INDIRECT("'ADDITIONAL CAPACITY'!"&amp;"$B"&amp;$W61))=6,AND(LEN(INDIRECT("'ADDITIONAL CAPACITY'!"&amp;"$B"&amp;$W61))=7,MID(INDIRECT("'ADDITIONAL CAPACITY'!"&amp;"$B"&amp;$W61),4,1)=" ")),INDIRECT("'ADDITIONAL CAPACITY'!"&amp;"$C"&amp;$W61)='DATA SUMMARY'!$A$103)</f>
        <v>0</v>
      </c>
      <c r="CQ61" s="193" t="b">
        <f ca="1">AND(LEFT(INDIRECT("'ADDITIONAL CAPACITY'!"&amp;"$B"&amp;$W61),2)="HU",OR(LEN(INDIRECT("'ADDITIONAL CAPACITY'!"&amp;"$B"&amp;$W61))=6,AND(LEN(INDIRECT("'ADDITIONAL CAPACITY'!"&amp;"$B"&amp;$W61))=7,MID(INDIRECT("'ADDITIONAL CAPACITY'!"&amp;"$B"&amp;$W61),4,1)=" ")),INDIRECT("'ADDITIONAL CAPACITY'!"&amp;"$C"&amp;$W61)='DATA SUMMARY'!$A$104)</f>
        <v>0</v>
      </c>
      <c r="CR61" s="193" t="b">
        <f ca="1">AND(LEFT(INDIRECT("'ADDITIONAL CAPACITY'!"&amp;"$B"&amp;$W61),2)="HU",OR(LEN(INDIRECT("'ADDITIONAL CAPACITY'!"&amp;"$B"&amp;$W61))=6,AND(LEN(INDIRECT("'ADDITIONAL CAPACITY'!"&amp;"$B"&amp;$W61))=7,MID(INDIRECT("'ADDITIONAL CAPACITY'!"&amp;"$B"&amp;$W61),4,1)=" ")),INDIRECT("'ADDITIONAL CAPACITY'!"&amp;"$C"&amp;$W61)='DATA SUMMARY'!$A$105)</f>
        <v>0</v>
      </c>
      <c r="CS61" s="193" t="b">
        <f ca="1">AND(LEFT(INDIRECT("'ADDITIONAL CAPACITY'!"&amp;"$B"&amp;$W61),2)="HU",OR(LEN(INDIRECT("'ADDITIONAL CAPACITY'!"&amp;"$B"&amp;$W61))=6,AND(LEN(INDIRECT("'ADDITIONAL CAPACITY'!"&amp;"$B"&amp;$W61))=7,MID(INDIRECT("'ADDITIONAL CAPACITY'!"&amp;"$B"&amp;$W61),4,1)=" ")),INDIRECT("'ADDITIONAL CAPACITY'!"&amp;"$C"&amp;$W61)='DATA SUMMARY'!$A$106)</f>
        <v>0</v>
      </c>
      <c r="CT61" s="193" t="b">
        <f ca="1">AND(LEFT(INDIRECT("'ADDITIONAL CAPACITY'!"&amp;"$B"&amp;$W61),2)="HU",OR(LEN(INDIRECT("'ADDITIONAL CAPACITY'!"&amp;"$B"&amp;$W61))=6,AND(LEN(INDIRECT("'ADDITIONAL CAPACITY'!"&amp;"$B"&amp;$W61))=7,MID(INDIRECT("'ADDITIONAL CAPACITY'!"&amp;"$B"&amp;$W61),4,1)=" ")),INDIRECT("'ADDITIONAL CAPACITY'!"&amp;"$C"&amp;$W61)='DATA SUMMARY'!$A$107)</f>
        <v>0</v>
      </c>
      <c r="CU61" s="193" t="b">
        <f ca="1">AND(LEFT(INDIRECT("'ADDITIONAL CAPACITY'!"&amp;"$B"&amp;$W61),2)="HU",OR(LEN(INDIRECT("'ADDITIONAL CAPACITY'!"&amp;"$B"&amp;$W61))=6,AND(LEN(INDIRECT("'ADDITIONAL CAPACITY'!"&amp;"$B"&amp;$W61))=7,MID(INDIRECT("'ADDITIONAL CAPACITY'!"&amp;"$B"&amp;$W61),4,1)=" ")),INDIRECT("'ADDITIONAL CAPACITY'!"&amp;"$C"&amp;$W61)='DATA SUMMARY'!$A$108)</f>
        <v>0</v>
      </c>
    </row>
    <row r="62" spans="11:99" x14ac:dyDescent="0.3">
      <c r="K62" s="14" t="s">
        <v>165</v>
      </c>
      <c r="M62" s="14" t="s">
        <v>192</v>
      </c>
      <c r="O62" s="14" t="s">
        <v>198</v>
      </c>
      <c r="Q62" s="14" t="s">
        <v>198</v>
      </c>
      <c r="V62" s="2">
        <v>63</v>
      </c>
      <c r="W62" s="2">
        <v>64</v>
      </c>
      <c r="X62" s="2">
        <v>66</v>
      </c>
      <c r="Y62" s="2">
        <v>77</v>
      </c>
      <c r="Z62" s="193" t="b">
        <f t="shared" ca="1" si="0"/>
        <v>0</v>
      </c>
      <c r="AA62" s="193" t="b">
        <f t="shared" ca="1" si="1"/>
        <v>0</v>
      </c>
      <c r="AB62" s="193" t="b">
        <f t="shared" ca="1" si="2"/>
        <v>0</v>
      </c>
      <c r="AC62" s="193" t="b">
        <f t="shared" ca="1" si="3"/>
        <v>0</v>
      </c>
      <c r="AD62" s="193" t="b">
        <f t="shared" ca="1" si="4"/>
        <v>0</v>
      </c>
      <c r="AE62" s="193" t="b">
        <f t="shared" ca="1" si="5"/>
        <v>0</v>
      </c>
      <c r="AF62" s="193" t="b">
        <f t="shared" ca="1" si="6"/>
        <v>0</v>
      </c>
      <c r="AG62" s="193" t="b">
        <f t="shared" ca="1" si="7"/>
        <v>0</v>
      </c>
      <c r="AH62" s="193" t="b">
        <f t="shared" ca="1" si="8"/>
        <v>0</v>
      </c>
      <c r="AI62" s="193" t="b">
        <f t="shared" ca="1" si="9"/>
        <v>0</v>
      </c>
      <c r="AJ62" s="193" t="b">
        <f t="shared" ca="1" si="10"/>
        <v>0</v>
      </c>
      <c r="AK62" s="193" t="b">
        <f t="shared" ca="1" si="11"/>
        <v>0</v>
      </c>
      <c r="AL62" s="193" t="b">
        <f t="shared" ca="1" si="12"/>
        <v>0</v>
      </c>
      <c r="AM62" s="193" t="b">
        <f t="shared" ca="1" si="13"/>
        <v>0</v>
      </c>
      <c r="AN62" s="193" t="b">
        <f t="shared" ca="1" si="14"/>
        <v>0</v>
      </c>
      <c r="AO62" s="193" t="b">
        <f t="shared" ca="1" si="15"/>
        <v>0</v>
      </c>
      <c r="AP62" s="193" t="b">
        <f t="shared" ca="1" si="16"/>
        <v>0</v>
      </c>
      <c r="AQ62" s="193" t="b">
        <f t="shared" ca="1" si="17"/>
        <v>0</v>
      </c>
      <c r="AR62" s="193" t="b">
        <f t="shared" ca="1" si="18"/>
        <v>0</v>
      </c>
      <c r="AS62" s="193" t="b">
        <f t="shared" ca="1" si="19"/>
        <v>0</v>
      </c>
      <c r="AT62" s="193" t="b">
        <f t="shared" ca="1" si="20"/>
        <v>0</v>
      </c>
      <c r="AU62" s="193" t="b">
        <f t="shared" ca="1" si="21"/>
        <v>0</v>
      </c>
      <c r="AV62" s="193" t="b">
        <f t="shared" ca="1" si="22"/>
        <v>0</v>
      </c>
      <c r="AW62" s="193" t="b">
        <f t="shared" ca="1" si="23"/>
        <v>0</v>
      </c>
      <c r="AX62" s="193" t="b">
        <f t="shared" ca="1" si="24"/>
        <v>0</v>
      </c>
      <c r="AY62" s="193" t="b">
        <f t="shared" ca="1" si="25"/>
        <v>0</v>
      </c>
      <c r="AZ62" s="193" t="b">
        <f t="shared" ca="1" si="26"/>
        <v>0</v>
      </c>
      <c r="BA62" s="193" t="b">
        <f t="shared" ca="1" si="27"/>
        <v>0</v>
      </c>
      <c r="BB62" s="193" t="b">
        <f t="shared" ca="1" si="28"/>
        <v>0</v>
      </c>
      <c r="BC62" s="193" t="b">
        <f t="shared" ca="1" si="29"/>
        <v>0</v>
      </c>
      <c r="BD62" s="193" t="b">
        <f t="shared" ca="1" si="30"/>
        <v>0</v>
      </c>
      <c r="BE62" s="193" t="b">
        <f t="shared" ca="1" si="31"/>
        <v>0</v>
      </c>
      <c r="BF62" s="193" t="b">
        <f t="shared" ca="1" si="32"/>
        <v>0</v>
      </c>
      <c r="BG62" s="193" t="b">
        <f t="shared" ca="1" si="33"/>
        <v>0</v>
      </c>
      <c r="BH62" s="193" t="b">
        <f t="shared" ca="1" si="34"/>
        <v>0</v>
      </c>
      <c r="BI62" s="193" t="b">
        <f t="shared" ca="1" si="35"/>
        <v>0</v>
      </c>
      <c r="BJ62" s="193" t="b">
        <f t="shared" ca="1" si="36"/>
        <v>0</v>
      </c>
      <c r="BK62" s="193" t="b">
        <f t="shared" ca="1" si="37"/>
        <v>0</v>
      </c>
      <c r="BL62" s="193" t="b">
        <f t="shared" ca="1" si="38"/>
        <v>0</v>
      </c>
      <c r="BM62" s="193" t="b">
        <f t="shared" ca="1" si="39"/>
        <v>0</v>
      </c>
      <c r="BN62" s="193" t="b">
        <f t="shared" ca="1" si="40"/>
        <v>0</v>
      </c>
      <c r="BO62" s="193" t="b">
        <f t="shared" ca="1" si="41"/>
        <v>0</v>
      </c>
      <c r="BP62" s="193" t="b">
        <f t="shared" ca="1" si="42"/>
        <v>0</v>
      </c>
      <c r="BQ62" s="193" t="b">
        <f t="shared" ca="1" si="43"/>
        <v>0</v>
      </c>
      <c r="BR62" s="193" t="b">
        <f t="shared" ca="1" si="44"/>
        <v>0</v>
      </c>
      <c r="BS62" s="193" t="b">
        <f t="shared" ca="1" si="45"/>
        <v>0</v>
      </c>
      <c r="BT62" s="193" t="b">
        <f t="shared" ca="1" si="46"/>
        <v>0</v>
      </c>
      <c r="BU62" s="193" t="b">
        <f t="shared" ca="1" si="47"/>
        <v>0</v>
      </c>
      <c r="BV62" s="193" t="b">
        <f t="shared" ca="1" si="48"/>
        <v>0</v>
      </c>
      <c r="BW62" s="193" t="b">
        <f ca="1">AND(LEFT(INDIRECT("'YOUR PEOPLE'!"&amp;"$B"&amp;$W62),2)="HU",OR(LEN(INDIRECT("'YOUR PEOPLE'!"&amp;"$B"&amp;$W62))=6,AND(LEN(INDIRECT("'YOUR PEOPLE'!"&amp;"$B"&amp;$W62))=7,MID(INDIRECT("'YOUR PEOPLE'!"&amp;"$B"&amp;$W62),4,1)=" ")),INDIRECT("'YOUR PEOPLE'!"&amp;"$C"&amp;$W62)='DATA SUMMARY'!$A$63)</f>
        <v>0</v>
      </c>
      <c r="BX62" s="193" t="b">
        <f ca="1">AND(LEFT(INDIRECT("'YOUR PEOPLE'!"&amp;"$B"&amp;$W62),2)="HU",OR(LEN(INDIRECT("'YOUR PEOPLE'!"&amp;"$B"&amp;$W62))=6,AND(LEN(INDIRECT("'YOUR PEOPLE'!"&amp;"$B"&amp;$W62))=7,MID(INDIRECT("'YOUR PEOPLE'!"&amp;"$B"&amp;$W62),4,1)=" ")),INDIRECT("'YOUR PEOPLE'!"&amp;"$C"&amp;$W62)='DATA SUMMARY'!$A$64)</f>
        <v>0</v>
      </c>
      <c r="BY62" s="193" t="b">
        <f ca="1">AND(LEFT(INDIRECT("'YOUR PEOPLE'!"&amp;"$B"&amp;$W62),2)="HU",OR(LEN(INDIRECT("'YOUR PEOPLE'!"&amp;"$B"&amp;$W62))=6,AND(LEN(INDIRECT("'YOUR PEOPLE'!"&amp;"$B"&amp;$W62))=7,MID(INDIRECT("'YOUR PEOPLE'!"&amp;"$B"&amp;$W62),4,1)=" ")),INDIRECT("'YOUR PEOPLE'!"&amp;"$C"&amp;$W62)='DATA SUMMARY'!$A$65)</f>
        <v>0</v>
      </c>
      <c r="BZ62" s="193" t="b">
        <f ca="1">AND(LEFT(INDIRECT("'YOUR PEOPLE'!"&amp;"$B"&amp;$W62),2)="HU",OR(LEN(INDIRECT("'YOUR PEOPLE'!"&amp;"$B"&amp;$W62))=6,AND(LEN(INDIRECT("'YOUR PEOPLE'!"&amp;"$B"&amp;$W62))=7,MID(INDIRECT("'YOUR PEOPLE'!"&amp;"$B"&amp;$W62),4,1)=" ")),INDIRECT("'YOUR PEOPLE'!"&amp;"$C"&amp;$W62)='DATA SUMMARY'!$A$66)</f>
        <v>0</v>
      </c>
      <c r="CA62" s="193" t="b">
        <f ca="1">AND(LEFT(INDIRECT("'YOUR PEOPLE'!"&amp;"$B"&amp;$W62),2)="HU",OR(LEN(INDIRECT("'YOUR PEOPLE'!"&amp;"$B"&amp;$W62))=6,AND(LEN(INDIRECT("'YOUR PEOPLE'!"&amp;"$B"&amp;$W62))=7,MID(INDIRECT("'YOUR PEOPLE'!"&amp;"$B"&amp;$W62),4,1)=" ")),INDIRECT("'YOUR PEOPLE'!"&amp;"$C"&amp;$W62)='DATA SUMMARY'!$A$67)</f>
        <v>0</v>
      </c>
      <c r="CB62" s="193" t="b">
        <f ca="1">AND(LEFT(INDIRECT("'YOUR PEOPLE'!"&amp;"$B"&amp;$W62),2)="HU",OR(LEN(INDIRECT("'YOUR PEOPLE'!"&amp;"$B"&amp;$W62))=6,AND(LEN(INDIRECT("'YOUR PEOPLE'!"&amp;"$B"&amp;$W62))=7,MID(INDIRECT("'YOUR PEOPLE'!"&amp;"$B"&amp;$W62),4,1)=" ")),INDIRECT("'YOUR PEOPLE'!"&amp;"$C"&amp;$W62)='DATA SUMMARY'!$A$68)</f>
        <v>0</v>
      </c>
      <c r="CC62" s="193" t="b">
        <f ca="1">AND(LEFT(INDIRECT("'YOUR PEOPLE'!"&amp;"$B"&amp;$W62),2)="HU",OR(LEN(INDIRECT("'YOUR PEOPLE'!"&amp;"$B"&amp;$W62))=6,AND(LEN(INDIRECT("'YOUR PEOPLE'!"&amp;"$B"&amp;$W62))=7,MID(INDIRECT("'YOUR PEOPLE'!"&amp;"$B"&amp;$W62),4,1)=" ")),INDIRECT("'YOUR PEOPLE'!"&amp;"$C"&amp;$W62)='DATA SUMMARY'!$A$69)</f>
        <v>0</v>
      </c>
      <c r="CD62" s="193" t="b">
        <f ca="1">AND(LEFT(INDIRECT("'YOUR PEOPLE'!"&amp;"$B"&amp;$W62),2)="HU",OR(LEN(INDIRECT("'YOUR PEOPLE'!"&amp;"$B"&amp;$W62))=6,AND(LEN(INDIRECT("'YOUR PEOPLE'!"&amp;"$B"&amp;$W62))=7,MID(INDIRECT("'YOUR PEOPLE'!"&amp;"$B"&amp;$W62),4,1)=" ")),INDIRECT("'YOUR PEOPLE'!"&amp;"$C"&amp;$W62)='DATA SUMMARY'!$A$70)</f>
        <v>0</v>
      </c>
      <c r="CE62" s="193" t="b">
        <f ca="1">AND(LEFT(INDIRECT("'YOUR PEOPLE'!"&amp;"$B"&amp;$W62),2)="HU",OR(LEN(INDIRECT("'YOUR PEOPLE'!"&amp;"$B"&amp;$W62))=6,AND(LEN(INDIRECT("'YOUR PEOPLE'!"&amp;"$B"&amp;$W62))=7,MID(INDIRECT("'YOUR PEOPLE'!"&amp;"$B"&amp;$W62),4,1)=" ")),INDIRECT("'YOUR PEOPLE'!"&amp;"$C"&amp;$W62)='DATA SUMMARY'!$A$71)</f>
        <v>0</v>
      </c>
      <c r="CF62" s="193" t="b">
        <f ca="1">AND(LEFT(INDIRECT("'YOUR PEOPLE'!"&amp;"$B"&amp;$W62),2)="HU",OR(LEN(INDIRECT("'YOUR PEOPLE'!"&amp;"$B"&amp;$W62))=6,AND(LEN(INDIRECT("'YOUR PEOPLE'!"&amp;"$B"&amp;$W62))=7,MID(INDIRECT("'YOUR PEOPLE'!"&amp;"$B"&amp;$W62),4,1)=" ")),INDIRECT("'YOUR PEOPLE'!"&amp;"$C"&amp;$W62)='DATA SUMMARY'!$A$72)</f>
        <v>0</v>
      </c>
      <c r="CG62" s="193" t="b">
        <f ca="1">AND(LEFT(INDIRECT("'YOUR PEOPLE'!"&amp;"$B"&amp;$W62),2)="HU",OR(LEN(INDIRECT("'YOUR PEOPLE'!"&amp;"$B"&amp;$W62))=6,AND(LEN(INDIRECT("'YOUR PEOPLE'!"&amp;"$B"&amp;$W62))=7,MID(INDIRECT("'YOUR PEOPLE'!"&amp;"$B"&amp;$W62),4,1)=" ")),INDIRECT("'YOUR PEOPLE'!"&amp;"$C"&amp;$W62)='DATA SUMMARY'!$A$73)</f>
        <v>0</v>
      </c>
      <c r="CH62" s="193" t="b">
        <f ca="1">AND(LEFT(INDIRECT("'YOUR PEOPLE'!"&amp;"$B"&amp;$W62),2)="HU",OR(LEN(INDIRECT("'YOUR PEOPLE'!"&amp;"$B"&amp;$W62))=6,AND(LEN(INDIRECT("'YOUR PEOPLE'!"&amp;"$B"&amp;$W62))=7,MID(INDIRECT("'YOUR PEOPLE'!"&amp;"$B"&amp;$W62),4,1)=" ")),INDIRECT("'YOUR PEOPLE'!"&amp;"$C"&amp;$W62)='DATA SUMMARY'!$A$74)</f>
        <v>0</v>
      </c>
      <c r="CI62" s="193" t="b">
        <f ca="1">AND(LEFT(INDIRECT("'YOUR PEOPLE'!"&amp;"$B"&amp;$W62),2)="HU",OR(LEN(INDIRECT("'YOUR PEOPLE'!"&amp;"$B"&amp;$W62))=6,AND(LEN(INDIRECT("'YOUR PEOPLE'!"&amp;"$B"&amp;$W62))=7,MID(INDIRECT("'YOUR PEOPLE'!"&amp;"$B"&amp;$W62),4,1)=" ")),INDIRECT("'YOUR PEOPLE'!"&amp;"$C"&amp;$W62)='DATA SUMMARY'!$A$75)</f>
        <v>0</v>
      </c>
      <c r="CJ62" s="193" t="b">
        <f ca="1">AND(LEFT(INDIRECT("'YOUR PEOPLE'!"&amp;"$B"&amp;$W62),2)="HU",OR(LEN(INDIRECT("'YOUR PEOPLE'!"&amp;"$B"&amp;$W62))=6,AND(LEN(INDIRECT("'YOUR PEOPLE'!"&amp;"$B"&amp;$W62))=7,MID(INDIRECT("'YOUR PEOPLE'!"&amp;"$B"&amp;$W62),4,1)=" ")),INDIRECT("'YOUR PEOPLE'!"&amp;"$C"&amp;$W62)='DATA SUMMARY'!$A$76)</f>
        <v>0</v>
      </c>
      <c r="CK62" s="193" t="b">
        <f ca="1">AND(LEFT(INDIRECT("'YOUR PEOPLE'!"&amp;"$B"&amp;$W62),2)="HU",OR(LEN(INDIRECT("'YOUR PEOPLE'!"&amp;"$B"&amp;$W62))=6,AND(LEN(INDIRECT("'YOUR PEOPLE'!"&amp;"$B"&amp;$W62))=7,MID(INDIRECT("'YOUR PEOPLE'!"&amp;"$B"&amp;$W62),4,1)=" ")),INDIRECT("'YOUR PEOPLE'!"&amp;"$C"&amp;$W62)='DATA SUMMARY'!$A$77)</f>
        <v>0</v>
      </c>
      <c r="CL62" s="193" t="b">
        <f ca="1">AND(LEFT(INDIRECT("'YOUR PEOPLE'!"&amp;"$B"&amp;$W62),2)="HU",OR(LEN(INDIRECT("'YOUR PEOPLE'!"&amp;"$B"&amp;$W62))=6,AND(LEN(INDIRECT("'YOUR PEOPLE'!"&amp;"$B"&amp;$W62))=7,MID(INDIRECT("'YOUR PEOPLE'!"&amp;"$B"&amp;$W62),4,1)=" ")),INDIRECT("'YOUR PEOPLE'!"&amp;"$C"&amp;$W62)='DATA SUMMARY'!$A$78)</f>
        <v>0</v>
      </c>
      <c r="CM62" s="193" t="b">
        <f ca="1">AND(LEFT(INDIRECT("'YOUR PEOPLE'!"&amp;"$B"&amp;$W62),2)="HU",OR(LEN(INDIRECT("'YOUR PEOPLE'!"&amp;"$B"&amp;$W62))=6,AND(LEN(INDIRECT("'YOUR PEOPLE'!"&amp;"$B"&amp;$W62))=7,MID(INDIRECT("'YOUR PEOPLE'!"&amp;"$B"&amp;$W62),4,1)=" ")),INDIRECT("'YOUR PEOPLE'!"&amp;"$C"&amp;$W62)='DATA SUMMARY'!$A$79)</f>
        <v>0</v>
      </c>
      <c r="CN62" s="193" t="b">
        <f ca="1">AND(LEFT(INDIRECT("'ADDITIONAL CAPACITY'!"&amp;"$B"&amp;$W62),2)="HU",OR(LEN(INDIRECT("'ADDITIONAL CAPACITY'!"&amp;"$B"&amp;$W62))=6,AND(LEN(INDIRECT("'ADDITIONAL CAPACITY'!"&amp;"$B"&amp;$W62))=7,MID(INDIRECT("'ADDITIONAL CAPACITY'!"&amp;"$B"&amp;$W62),4,1)=" ")),INDIRECT("'ADDITIONAL CAPACITY'!"&amp;"$C"&amp;$W62)='DATA SUMMARY'!$A$101)</f>
        <v>0</v>
      </c>
      <c r="CO62" s="193" t="b">
        <f ca="1">AND(LEFT(INDIRECT("'ADDITIONAL CAPACITY'!"&amp;"$B"&amp;$W62),2)="HU",OR(LEN(INDIRECT("'ADDITIONAL CAPACITY'!"&amp;"$B"&amp;$W62))=6,AND(LEN(INDIRECT("'ADDITIONAL CAPACITY'!"&amp;"$B"&amp;$W62))=7,MID(INDIRECT("'ADDITIONAL CAPACITY'!"&amp;"$B"&amp;$W62),4,1)=" ")),INDIRECT("'ADDITIONAL CAPACITY'!"&amp;"$C"&amp;$W62)='DATA SUMMARY'!$A$102)</f>
        <v>0</v>
      </c>
      <c r="CP62" s="193" t="b">
        <f ca="1">AND(LEFT(INDIRECT("'ADDITIONAL CAPACITY'!"&amp;"$B"&amp;$W62),2)="HU",OR(LEN(INDIRECT("'ADDITIONAL CAPACITY'!"&amp;"$B"&amp;$W62))=6,AND(LEN(INDIRECT("'ADDITIONAL CAPACITY'!"&amp;"$B"&amp;$W62))=7,MID(INDIRECT("'ADDITIONAL CAPACITY'!"&amp;"$B"&amp;$W62),4,1)=" ")),INDIRECT("'ADDITIONAL CAPACITY'!"&amp;"$C"&amp;$W62)='DATA SUMMARY'!$A$103)</f>
        <v>0</v>
      </c>
      <c r="CQ62" s="193" t="b">
        <f ca="1">AND(LEFT(INDIRECT("'ADDITIONAL CAPACITY'!"&amp;"$B"&amp;$W62),2)="HU",OR(LEN(INDIRECT("'ADDITIONAL CAPACITY'!"&amp;"$B"&amp;$W62))=6,AND(LEN(INDIRECT("'ADDITIONAL CAPACITY'!"&amp;"$B"&amp;$W62))=7,MID(INDIRECT("'ADDITIONAL CAPACITY'!"&amp;"$B"&amp;$W62),4,1)=" ")),INDIRECT("'ADDITIONAL CAPACITY'!"&amp;"$C"&amp;$W62)='DATA SUMMARY'!$A$104)</f>
        <v>0</v>
      </c>
      <c r="CR62" s="193" t="b">
        <f ca="1">AND(LEFT(INDIRECT("'ADDITIONAL CAPACITY'!"&amp;"$B"&amp;$W62),2)="HU",OR(LEN(INDIRECT("'ADDITIONAL CAPACITY'!"&amp;"$B"&amp;$W62))=6,AND(LEN(INDIRECT("'ADDITIONAL CAPACITY'!"&amp;"$B"&amp;$W62))=7,MID(INDIRECT("'ADDITIONAL CAPACITY'!"&amp;"$B"&amp;$W62),4,1)=" ")),INDIRECT("'ADDITIONAL CAPACITY'!"&amp;"$C"&amp;$W62)='DATA SUMMARY'!$A$105)</f>
        <v>0</v>
      </c>
      <c r="CS62" s="193" t="b">
        <f ca="1">AND(LEFT(INDIRECT("'ADDITIONAL CAPACITY'!"&amp;"$B"&amp;$W62),2)="HU",OR(LEN(INDIRECT("'ADDITIONAL CAPACITY'!"&amp;"$B"&amp;$W62))=6,AND(LEN(INDIRECT("'ADDITIONAL CAPACITY'!"&amp;"$B"&amp;$W62))=7,MID(INDIRECT("'ADDITIONAL CAPACITY'!"&amp;"$B"&amp;$W62),4,1)=" ")),INDIRECT("'ADDITIONAL CAPACITY'!"&amp;"$C"&amp;$W62)='DATA SUMMARY'!$A$106)</f>
        <v>0</v>
      </c>
      <c r="CT62" s="193" t="b">
        <f ca="1">AND(LEFT(INDIRECT("'ADDITIONAL CAPACITY'!"&amp;"$B"&amp;$W62),2)="HU",OR(LEN(INDIRECT("'ADDITIONAL CAPACITY'!"&amp;"$B"&amp;$W62))=6,AND(LEN(INDIRECT("'ADDITIONAL CAPACITY'!"&amp;"$B"&amp;$W62))=7,MID(INDIRECT("'ADDITIONAL CAPACITY'!"&amp;"$B"&amp;$W62),4,1)=" ")),INDIRECT("'ADDITIONAL CAPACITY'!"&amp;"$C"&amp;$W62)='DATA SUMMARY'!$A$107)</f>
        <v>0</v>
      </c>
      <c r="CU62" s="193" t="b">
        <f ca="1">AND(LEFT(INDIRECT("'ADDITIONAL CAPACITY'!"&amp;"$B"&amp;$W62),2)="HU",OR(LEN(INDIRECT("'ADDITIONAL CAPACITY'!"&amp;"$B"&amp;$W62))=6,AND(LEN(INDIRECT("'ADDITIONAL CAPACITY'!"&amp;"$B"&amp;$W62))=7,MID(INDIRECT("'ADDITIONAL CAPACITY'!"&amp;"$B"&amp;$W62),4,1)=" ")),INDIRECT("'ADDITIONAL CAPACITY'!"&amp;"$C"&amp;$W62)='DATA SUMMARY'!$A$108)</f>
        <v>0</v>
      </c>
    </row>
    <row r="63" spans="11:99" x14ac:dyDescent="0.3">
      <c r="K63" s="14" t="s">
        <v>168</v>
      </c>
      <c r="M63" s="14" t="s">
        <v>195</v>
      </c>
      <c r="O63" s="14" t="s">
        <v>200</v>
      </c>
      <c r="Q63" s="14" t="s">
        <v>200</v>
      </c>
      <c r="V63" s="2">
        <v>64</v>
      </c>
      <c r="W63" s="2">
        <v>65</v>
      </c>
      <c r="X63" s="2">
        <v>67</v>
      </c>
      <c r="Y63" s="2">
        <v>78</v>
      </c>
      <c r="Z63" s="193" t="b">
        <f t="shared" ca="1" si="0"/>
        <v>0</v>
      </c>
      <c r="AA63" s="193" t="b">
        <f t="shared" ca="1" si="1"/>
        <v>0</v>
      </c>
      <c r="AB63" s="193" t="b">
        <f t="shared" ca="1" si="2"/>
        <v>0</v>
      </c>
      <c r="AC63" s="193" t="b">
        <f t="shared" ca="1" si="3"/>
        <v>0</v>
      </c>
      <c r="AD63" s="193" t="b">
        <f t="shared" ca="1" si="4"/>
        <v>0</v>
      </c>
      <c r="AE63" s="193" t="b">
        <f t="shared" ca="1" si="5"/>
        <v>0</v>
      </c>
      <c r="AF63" s="193" t="b">
        <f t="shared" ca="1" si="6"/>
        <v>0</v>
      </c>
      <c r="AG63" s="193" t="b">
        <f t="shared" ca="1" si="7"/>
        <v>0</v>
      </c>
      <c r="AH63" s="193" t="b">
        <f t="shared" ca="1" si="8"/>
        <v>0</v>
      </c>
      <c r="AI63" s="193" t="b">
        <f t="shared" ca="1" si="9"/>
        <v>0</v>
      </c>
      <c r="AJ63" s="193" t="b">
        <f t="shared" ca="1" si="10"/>
        <v>0</v>
      </c>
      <c r="AK63" s="193" t="b">
        <f t="shared" ca="1" si="11"/>
        <v>0</v>
      </c>
      <c r="AL63" s="193" t="b">
        <f t="shared" ca="1" si="12"/>
        <v>0</v>
      </c>
      <c r="AM63" s="193" t="b">
        <f t="shared" ca="1" si="13"/>
        <v>0</v>
      </c>
      <c r="AN63" s="193" t="b">
        <f t="shared" ca="1" si="14"/>
        <v>0</v>
      </c>
      <c r="AO63" s="193" t="b">
        <f t="shared" ca="1" si="15"/>
        <v>0</v>
      </c>
      <c r="AP63" s="193" t="b">
        <f t="shared" ca="1" si="16"/>
        <v>0</v>
      </c>
      <c r="AQ63" s="193" t="b">
        <f t="shared" ca="1" si="17"/>
        <v>0</v>
      </c>
      <c r="AR63" s="193" t="b">
        <f t="shared" ca="1" si="18"/>
        <v>0</v>
      </c>
      <c r="AS63" s="193" t="b">
        <f t="shared" ca="1" si="19"/>
        <v>0</v>
      </c>
      <c r="AT63" s="193" t="b">
        <f t="shared" ca="1" si="20"/>
        <v>0</v>
      </c>
      <c r="AU63" s="193" t="b">
        <f t="shared" ca="1" si="21"/>
        <v>0</v>
      </c>
      <c r="AV63" s="193" t="b">
        <f t="shared" ca="1" si="22"/>
        <v>0</v>
      </c>
      <c r="AW63" s="193" t="b">
        <f t="shared" ca="1" si="23"/>
        <v>0</v>
      </c>
      <c r="AX63" s="193" t="b">
        <f t="shared" ca="1" si="24"/>
        <v>0</v>
      </c>
      <c r="AY63" s="193" t="b">
        <f t="shared" ca="1" si="25"/>
        <v>0</v>
      </c>
      <c r="AZ63" s="193" t="b">
        <f t="shared" ca="1" si="26"/>
        <v>0</v>
      </c>
      <c r="BA63" s="193" t="b">
        <f t="shared" ca="1" si="27"/>
        <v>0</v>
      </c>
      <c r="BB63" s="193" t="b">
        <f t="shared" ca="1" si="28"/>
        <v>0</v>
      </c>
      <c r="BC63" s="193" t="b">
        <f t="shared" ca="1" si="29"/>
        <v>0</v>
      </c>
      <c r="BD63" s="193" t="b">
        <f t="shared" ca="1" si="30"/>
        <v>0</v>
      </c>
      <c r="BE63" s="193" t="b">
        <f t="shared" ca="1" si="31"/>
        <v>0</v>
      </c>
      <c r="BF63" s="193" t="b">
        <f t="shared" ca="1" si="32"/>
        <v>0</v>
      </c>
      <c r="BG63" s="193" t="b">
        <f t="shared" ca="1" si="33"/>
        <v>0</v>
      </c>
      <c r="BH63" s="193" t="b">
        <f t="shared" ca="1" si="34"/>
        <v>0</v>
      </c>
      <c r="BI63" s="193" t="b">
        <f t="shared" ca="1" si="35"/>
        <v>0</v>
      </c>
      <c r="BJ63" s="193" t="b">
        <f t="shared" ca="1" si="36"/>
        <v>0</v>
      </c>
      <c r="BK63" s="193" t="b">
        <f t="shared" ca="1" si="37"/>
        <v>0</v>
      </c>
      <c r="BL63" s="193" t="b">
        <f t="shared" ca="1" si="38"/>
        <v>0</v>
      </c>
      <c r="BM63" s="193" t="b">
        <f t="shared" ca="1" si="39"/>
        <v>0</v>
      </c>
      <c r="BN63" s="193" t="b">
        <f t="shared" ca="1" si="40"/>
        <v>0</v>
      </c>
      <c r="BO63" s="193" t="b">
        <f t="shared" ca="1" si="41"/>
        <v>0</v>
      </c>
      <c r="BP63" s="193" t="b">
        <f t="shared" ca="1" si="42"/>
        <v>0</v>
      </c>
      <c r="BQ63" s="193" t="b">
        <f t="shared" ca="1" si="43"/>
        <v>0</v>
      </c>
      <c r="BR63" s="193" t="b">
        <f t="shared" ca="1" si="44"/>
        <v>0</v>
      </c>
      <c r="BS63" s="193" t="b">
        <f t="shared" ca="1" si="45"/>
        <v>0</v>
      </c>
      <c r="BT63" s="193" t="b">
        <f t="shared" ca="1" si="46"/>
        <v>0</v>
      </c>
      <c r="BU63" s="193" t="b">
        <f t="shared" ca="1" si="47"/>
        <v>0</v>
      </c>
      <c r="BV63" s="193" t="b">
        <f t="shared" ca="1" si="48"/>
        <v>0</v>
      </c>
      <c r="BW63" s="193" t="b">
        <f ca="1">AND(LEFT(INDIRECT("'YOUR PEOPLE'!"&amp;"$B"&amp;$W63),2)="HU",OR(LEN(INDIRECT("'YOUR PEOPLE'!"&amp;"$B"&amp;$W63))=6,AND(LEN(INDIRECT("'YOUR PEOPLE'!"&amp;"$B"&amp;$W63))=7,MID(INDIRECT("'YOUR PEOPLE'!"&amp;"$B"&amp;$W63),4,1)=" ")),INDIRECT("'YOUR PEOPLE'!"&amp;"$C"&amp;$W63)='DATA SUMMARY'!$A$63)</f>
        <v>0</v>
      </c>
      <c r="BX63" s="193" t="b">
        <f ca="1">AND(LEFT(INDIRECT("'YOUR PEOPLE'!"&amp;"$B"&amp;$W63),2)="HU",OR(LEN(INDIRECT("'YOUR PEOPLE'!"&amp;"$B"&amp;$W63))=6,AND(LEN(INDIRECT("'YOUR PEOPLE'!"&amp;"$B"&amp;$W63))=7,MID(INDIRECT("'YOUR PEOPLE'!"&amp;"$B"&amp;$W63),4,1)=" ")),INDIRECT("'YOUR PEOPLE'!"&amp;"$C"&amp;$W63)='DATA SUMMARY'!$A$64)</f>
        <v>0</v>
      </c>
      <c r="BY63" s="193" t="b">
        <f ca="1">AND(LEFT(INDIRECT("'YOUR PEOPLE'!"&amp;"$B"&amp;$W63),2)="HU",OR(LEN(INDIRECT("'YOUR PEOPLE'!"&amp;"$B"&amp;$W63))=6,AND(LEN(INDIRECT("'YOUR PEOPLE'!"&amp;"$B"&amp;$W63))=7,MID(INDIRECT("'YOUR PEOPLE'!"&amp;"$B"&amp;$W63),4,1)=" ")),INDIRECT("'YOUR PEOPLE'!"&amp;"$C"&amp;$W63)='DATA SUMMARY'!$A$65)</f>
        <v>0</v>
      </c>
      <c r="BZ63" s="193" t="b">
        <f ca="1">AND(LEFT(INDIRECT("'YOUR PEOPLE'!"&amp;"$B"&amp;$W63),2)="HU",OR(LEN(INDIRECT("'YOUR PEOPLE'!"&amp;"$B"&amp;$W63))=6,AND(LEN(INDIRECT("'YOUR PEOPLE'!"&amp;"$B"&amp;$W63))=7,MID(INDIRECT("'YOUR PEOPLE'!"&amp;"$B"&amp;$W63),4,1)=" ")),INDIRECT("'YOUR PEOPLE'!"&amp;"$C"&amp;$W63)='DATA SUMMARY'!$A$66)</f>
        <v>0</v>
      </c>
      <c r="CA63" s="193" t="b">
        <f ca="1">AND(LEFT(INDIRECT("'YOUR PEOPLE'!"&amp;"$B"&amp;$W63),2)="HU",OR(LEN(INDIRECT("'YOUR PEOPLE'!"&amp;"$B"&amp;$W63))=6,AND(LEN(INDIRECT("'YOUR PEOPLE'!"&amp;"$B"&amp;$W63))=7,MID(INDIRECT("'YOUR PEOPLE'!"&amp;"$B"&amp;$W63),4,1)=" ")),INDIRECT("'YOUR PEOPLE'!"&amp;"$C"&amp;$W63)='DATA SUMMARY'!$A$67)</f>
        <v>0</v>
      </c>
      <c r="CB63" s="193" t="b">
        <f ca="1">AND(LEFT(INDIRECT("'YOUR PEOPLE'!"&amp;"$B"&amp;$W63),2)="HU",OR(LEN(INDIRECT("'YOUR PEOPLE'!"&amp;"$B"&amp;$W63))=6,AND(LEN(INDIRECT("'YOUR PEOPLE'!"&amp;"$B"&amp;$W63))=7,MID(INDIRECT("'YOUR PEOPLE'!"&amp;"$B"&amp;$W63),4,1)=" ")),INDIRECT("'YOUR PEOPLE'!"&amp;"$C"&amp;$W63)='DATA SUMMARY'!$A$68)</f>
        <v>0</v>
      </c>
      <c r="CC63" s="193" t="b">
        <f ca="1">AND(LEFT(INDIRECT("'YOUR PEOPLE'!"&amp;"$B"&amp;$W63),2)="HU",OR(LEN(INDIRECT("'YOUR PEOPLE'!"&amp;"$B"&amp;$W63))=6,AND(LEN(INDIRECT("'YOUR PEOPLE'!"&amp;"$B"&amp;$W63))=7,MID(INDIRECT("'YOUR PEOPLE'!"&amp;"$B"&amp;$W63),4,1)=" ")),INDIRECT("'YOUR PEOPLE'!"&amp;"$C"&amp;$W63)='DATA SUMMARY'!$A$69)</f>
        <v>0</v>
      </c>
      <c r="CD63" s="193" t="b">
        <f ca="1">AND(LEFT(INDIRECT("'YOUR PEOPLE'!"&amp;"$B"&amp;$W63),2)="HU",OR(LEN(INDIRECT("'YOUR PEOPLE'!"&amp;"$B"&amp;$W63))=6,AND(LEN(INDIRECT("'YOUR PEOPLE'!"&amp;"$B"&amp;$W63))=7,MID(INDIRECT("'YOUR PEOPLE'!"&amp;"$B"&amp;$W63),4,1)=" ")),INDIRECT("'YOUR PEOPLE'!"&amp;"$C"&amp;$W63)='DATA SUMMARY'!$A$70)</f>
        <v>0</v>
      </c>
      <c r="CE63" s="193" t="b">
        <f ca="1">AND(LEFT(INDIRECT("'YOUR PEOPLE'!"&amp;"$B"&amp;$W63),2)="HU",OR(LEN(INDIRECT("'YOUR PEOPLE'!"&amp;"$B"&amp;$W63))=6,AND(LEN(INDIRECT("'YOUR PEOPLE'!"&amp;"$B"&amp;$W63))=7,MID(INDIRECT("'YOUR PEOPLE'!"&amp;"$B"&amp;$W63),4,1)=" ")),INDIRECT("'YOUR PEOPLE'!"&amp;"$C"&amp;$W63)='DATA SUMMARY'!$A$71)</f>
        <v>0</v>
      </c>
      <c r="CF63" s="193" t="b">
        <f ca="1">AND(LEFT(INDIRECT("'YOUR PEOPLE'!"&amp;"$B"&amp;$W63),2)="HU",OR(LEN(INDIRECT("'YOUR PEOPLE'!"&amp;"$B"&amp;$W63))=6,AND(LEN(INDIRECT("'YOUR PEOPLE'!"&amp;"$B"&amp;$W63))=7,MID(INDIRECT("'YOUR PEOPLE'!"&amp;"$B"&amp;$W63),4,1)=" ")),INDIRECT("'YOUR PEOPLE'!"&amp;"$C"&amp;$W63)='DATA SUMMARY'!$A$72)</f>
        <v>0</v>
      </c>
      <c r="CG63" s="193" t="b">
        <f ca="1">AND(LEFT(INDIRECT("'YOUR PEOPLE'!"&amp;"$B"&amp;$W63),2)="HU",OR(LEN(INDIRECT("'YOUR PEOPLE'!"&amp;"$B"&amp;$W63))=6,AND(LEN(INDIRECT("'YOUR PEOPLE'!"&amp;"$B"&amp;$W63))=7,MID(INDIRECT("'YOUR PEOPLE'!"&amp;"$B"&amp;$W63),4,1)=" ")),INDIRECT("'YOUR PEOPLE'!"&amp;"$C"&amp;$W63)='DATA SUMMARY'!$A$73)</f>
        <v>0</v>
      </c>
      <c r="CH63" s="193" t="b">
        <f ca="1">AND(LEFT(INDIRECT("'YOUR PEOPLE'!"&amp;"$B"&amp;$W63),2)="HU",OR(LEN(INDIRECT("'YOUR PEOPLE'!"&amp;"$B"&amp;$W63))=6,AND(LEN(INDIRECT("'YOUR PEOPLE'!"&amp;"$B"&amp;$W63))=7,MID(INDIRECT("'YOUR PEOPLE'!"&amp;"$B"&amp;$W63),4,1)=" ")),INDIRECT("'YOUR PEOPLE'!"&amp;"$C"&amp;$W63)='DATA SUMMARY'!$A$74)</f>
        <v>0</v>
      </c>
      <c r="CI63" s="193" t="b">
        <f ca="1">AND(LEFT(INDIRECT("'YOUR PEOPLE'!"&amp;"$B"&amp;$W63),2)="HU",OR(LEN(INDIRECT("'YOUR PEOPLE'!"&amp;"$B"&amp;$W63))=6,AND(LEN(INDIRECT("'YOUR PEOPLE'!"&amp;"$B"&amp;$W63))=7,MID(INDIRECT("'YOUR PEOPLE'!"&amp;"$B"&amp;$W63),4,1)=" ")),INDIRECT("'YOUR PEOPLE'!"&amp;"$C"&amp;$W63)='DATA SUMMARY'!$A$75)</f>
        <v>0</v>
      </c>
      <c r="CJ63" s="193" t="b">
        <f ca="1">AND(LEFT(INDIRECT("'YOUR PEOPLE'!"&amp;"$B"&amp;$W63),2)="HU",OR(LEN(INDIRECT("'YOUR PEOPLE'!"&amp;"$B"&amp;$W63))=6,AND(LEN(INDIRECT("'YOUR PEOPLE'!"&amp;"$B"&amp;$W63))=7,MID(INDIRECT("'YOUR PEOPLE'!"&amp;"$B"&amp;$W63),4,1)=" ")),INDIRECT("'YOUR PEOPLE'!"&amp;"$C"&amp;$W63)='DATA SUMMARY'!$A$76)</f>
        <v>0</v>
      </c>
      <c r="CK63" s="193" t="b">
        <f ca="1">AND(LEFT(INDIRECT("'YOUR PEOPLE'!"&amp;"$B"&amp;$W63),2)="HU",OR(LEN(INDIRECT("'YOUR PEOPLE'!"&amp;"$B"&amp;$W63))=6,AND(LEN(INDIRECT("'YOUR PEOPLE'!"&amp;"$B"&amp;$W63))=7,MID(INDIRECT("'YOUR PEOPLE'!"&amp;"$B"&amp;$W63),4,1)=" ")),INDIRECT("'YOUR PEOPLE'!"&amp;"$C"&amp;$W63)='DATA SUMMARY'!$A$77)</f>
        <v>0</v>
      </c>
      <c r="CL63" s="193" t="b">
        <f ca="1">AND(LEFT(INDIRECT("'YOUR PEOPLE'!"&amp;"$B"&amp;$W63),2)="HU",OR(LEN(INDIRECT("'YOUR PEOPLE'!"&amp;"$B"&amp;$W63))=6,AND(LEN(INDIRECT("'YOUR PEOPLE'!"&amp;"$B"&amp;$W63))=7,MID(INDIRECT("'YOUR PEOPLE'!"&amp;"$B"&amp;$W63),4,1)=" ")),INDIRECT("'YOUR PEOPLE'!"&amp;"$C"&amp;$W63)='DATA SUMMARY'!$A$78)</f>
        <v>0</v>
      </c>
      <c r="CM63" s="193" t="b">
        <f ca="1">AND(LEFT(INDIRECT("'YOUR PEOPLE'!"&amp;"$B"&amp;$W63),2)="HU",OR(LEN(INDIRECT("'YOUR PEOPLE'!"&amp;"$B"&amp;$W63))=6,AND(LEN(INDIRECT("'YOUR PEOPLE'!"&amp;"$B"&amp;$W63))=7,MID(INDIRECT("'YOUR PEOPLE'!"&amp;"$B"&amp;$W63),4,1)=" ")),INDIRECT("'YOUR PEOPLE'!"&amp;"$C"&amp;$W63)='DATA SUMMARY'!$A$79)</f>
        <v>0</v>
      </c>
      <c r="CN63" s="193" t="b">
        <f ca="1">AND(LEFT(INDIRECT("'ADDITIONAL CAPACITY'!"&amp;"$B"&amp;$W63),2)="HU",OR(LEN(INDIRECT("'ADDITIONAL CAPACITY'!"&amp;"$B"&amp;$W63))=6,AND(LEN(INDIRECT("'ADDITIONAL CAPACITY'!"&amp;"$B"&amp;$W63))=7,MID(INDIRECT("'ADDITIONAL CAPACITY'!"&amp;"$B"&amp;$W63),4,1)=" ")),INDIRECT("'ADDITIONAL CAPACITY'!"&amp;"$C"&amp;$W63)='DATA SUMMARY'!$A$101)</f>
        <v>0</v>
      </c>
      <c r="CO63" s="193" t="b">
        <f ca="1">AND(LEFT(INDIRECT("'ADDITIONAL CAPACITY'!"&amp;"$B"&amp;$W63),2)="HU",OR(LEN(INDIRECT("'ADDITIONAL CAPACITY'!"&amp;"$B"&amp;$W63))=6,AND(LEN(INDIRECT("'ADDITIONAL CAPACITY'!"&amp;"$B"&amp;$W63))=7,MID(INDIRECT("'ADDITIONAL CAPACITY'!"&amp;"$B"&amp;$W63),4,1)=" ")),INDIRECT("'ADDITIONAL CAPACITY'!"&amp;"$C"&amp;$W63)='DATA SUMMARY'!$A$102)</f>
        <v>0</v>
      </c>
      <c r="CP63" s="193" t="b">
        <f ca="1">AND(LEFT(INDIRECT("'ADDITIONAL CAPACITY'!"&amp;"$B"&amp;$W63),2)="HU",OR(LEN(INDIRECT("'ADDITIONAL CAPACITY'!"&amp;"$B"&amp;$W63))=6,AND(LEN(INDIRECT("'ADDITIONAL CAPACITY'!"&amp;"$B"&amp;$W63))=7,MID(INDIRECT("'ADDITIONAL CAPACITY'!"&amp;"$B"&amp;$W63),4,1)=" ")),INDIRECT("'ADDITIONAL CAPACITY'!"&amp;"$C"&amp;$W63)='DATA SUMMARY'!$A$103)</f>
        <v>0</v>
      </c>
      <c r="CQ63" s="193" t="b">
        <f ca="1">AND(LEFT(INDIRECT("'ADDITIONAL CAPACITY'!"&amp;"$B"&amp;$W63),2)="HU",OR(LEN(INDIRECT("'ADDITIONAL CAPACITY'!"&amp;"$B"&amp;$W63))=6,AND(LEN(INDIRECT("'ADDITIONAL CAPACITY'!"&amp;"$B"&amp;$W63))=7,MID(INDIRECT("'ADDITIONAL CAPACITY'!"&amp;"$B"&amp;$W63),4,1)=" ")),INDIRECT("'ADDITIONAL CAPACITY'!"&amp;"$C"&amp;$W63)='DATA SUMMARY'!$A$104)</f>
        <v>0</v>
      </c>
      <c r="CR63" s="193" t="b">
        <f ca="1">AND(LEFT(INDIRECT("'ADDITIONAL CAPACITY'!"&amp;"$B"&amp;$W63),2)="HU",OR(LEN(INDIRECT("'ADDITIONAL CAPACITY'!"&amp;"$B"&amp;$W63))=6,AND(LEN(INDIRECT("'ADDITIONAL CAPACITY'!"&amp;"$B"&amp;$W63))=7,MID(INDIRECT("'ADDITIONAL CAPACITY'!"&amp;"$B"&amp;$W63),4,1)=" ")),INDIRECT("'ADDITIONAL CAPACITY'!"&amp;"$C"&amp;$W63)='DATA SUMMARY'!$A$105)</f>
        <v>0</v>
      </c>
      <c r="CS63" s="193" t="b">
        <f ca="1">AND(LEFT(INDIRECT("'ADDITIONAL CAPACITY'!"&amp;"$B"&amp;$W63),2)="HU",OR(LEN(INDIRECT("'ADDITIONAL CAPACITY'!"&amp;"$B"&amp;$W63))=6,AND(LEN(INDIRECT("'ADDITIONAL CAPACITY'!"&amp;"$B"&amp;$W63))=7,MID(INDIRECT("'ADDITIONAL CAPACITY'!"&amp;"$B"&amp;$W63),4,1)=" ")),INDIRECT("'ADDITIONAL CAPACITY'!"&amp;"$C"&amp;$W63)='DATA SUMMARY'!$A$106)</f>
        <v>0</v>
      </c>
      <c r="CT63" s="193" t="b">
        <f ca="1">AND(LEFT(INDIRECT("'ADDITIONAL CAPACITY'!"&amp;"$B"&amp;$W63),2)="HU",OR(LEN(INDIRECT("'ADDITIONAL CAPACITY'!"&amp;"$B"&amp;$W63))=6,AND(LEN(INDIRECT("'ADDITIONAL CAPACITY'!"&amp;"$B"&amp;$W63))=7,MID(INDIRECT("'ADDITIONAL CAPACITY'!"&amp;"$B"&amp;$W63),4,1)=" ")),INDIRECT("'ADDITIONAL CAPACITY'!"&amp;"$C"&amp;$W63)='DATA SUMMARY'!$A$107)</f>
        <v>0</v>
      </c>
      <c r="CU63" s="193" t="b">
        <f ca="1">AND(LEFT(INDIRECT("'ADDITIONAL CAPACITY'!"&amp;"$B"&amp;$W63),2)="HU",OR(LEN(INDIRECT("'ADDITIONAL CAPACITY'!"&amp;"$B"&amp;$W63))=6,AND(LEN(INDIRECT("'ADDITIONAL CAPACITY'!"&amp;"$B"&amp;$W63))=7,MID(INDIRECT("'ADDITIONAL CAPACITY'!"&amp;"$B"&amp;$W63),4,1)=" ")),INDIRECT("'ADDITIONAL CAPACITY'!"&amp;"$C"&amp;$W63)='DATA SUMMARY'!$A$108)</f>
        <v>0</v>
      </c>
    </row>
    <row r="64" spans="11:99" x14ac:dyDescent="0.3">
      <c r="K64" s="14" t="s">
        <v>171</v>
      </c>
      <c r="M64" s="14" t="s">
        <v>198</v>
      </c>
      <c r="O64" s="2" t="s">
        <v>191</v>
      </c>
      <c r="Q64" s="2" t="s">
        <v>191</v>
      </c>
      <c r="V64" s="2">
        <v>65</v>
      </c>
      <c r="W64" s="2">
        <v>66</v>
      </c>
      <c r="X64" s="2">
        <v>68</v>
      </c>
      <c r="Y64" s="2">
        <v>79</v>
      </c>
      <c r="Z64" s="193" t="b">
        <f t="shared" ca="1" si="0"/>
        <v>0</v>
      </c>
      <c r="AA64" s="193" t="b">
        <f t="shared" ca="1" si="1"/>
        <v>0</v>
      </c>
      <c r="AB64" s="193" t="b">
        <f t="shared" ca="1" si="2"/>
        <v>0</v>
      </c>
      <c r="AC64" s="193" t="b">
        <f t="shared" ca="1" si="3"/>
        <v>0</v>
      </c>
      <c r="AD64" s="193" t="b">
        <f t="shared" ca="1" si="4"/>
        <v>0</v>
      </c>
      <c r="AE64" s="193" t="b">
        <f t="shared" ca="1" si="5"/>
        <v>0</v>
      </c>
      <c r="AF64" s="193" t="b">
        <f t="shared" ca="1" si="6"/>
        <v>0</v>
      </c>
      <c r="AG64" s="193" t="b">
        <f t="shared" ca="1" si="7"/>
        <v>0</v>
      </c>
      <c r="AH64" s="193" t="b">
        <f t="shared" ca="1" si="8"/>
        <v>0</v>
      </c>
      <c r="AI64" s="193" t="b">
        <f t="shared" ca="1" si="9"/>
        <v>0</v>
      </c>
      <c r="AJ64" s="193" t="b">
        <f t="shared" ca="1" si="10"/>
        <v>0</v>
      </c>
      <c r="AK64" s="193" t="b">
        <f t="shared" ca="1" si="11"/>
        <v>0</v>
      </c>
      <c r="AL64" s="193" t="b">
        <f t="shared" ca="1" si="12"/>
        <v>0</v>
      </c>
      <c r="AM64" s="193" t="b">
        <f t="shared" ca="1" si="13"/>
        <v>0</v>
      </c>
      <c r="AN64" s="193" t="b">
        <f t="shared" ca="1" si="14"/>
        <v>0</v>
      </c>
      <c r="AO64" s="193" t="b">
        <f t="shared" ca="1" si="15"/>
        <v>0</v>
      </c>
      <c r="AP64" s="193" t="b">
        <f t="shared" ca="1" si="16"/>
        <v>0</v>
      </c>
      <c r="AQ64" s="193" t="b">
        <f t="shared" ca="1" si="17"/>
        <v>0</v>
      </c>
      <c r="AR64" s="193" t="b">
        <f t="shared" ca="1" si="18"/>
        <v>0</v>
      </c>
      <c r="AS64" s="193" t="b">
        <f t="shared" ca="1" si="19"/>
        <v>0</v>
      </c>
      <c r="AT64" s="193" t="b">
        <f t="shared" ca="1" si="20"/>
        <v>0</v>
      </c>
      <c r="AU64" s="193" t="b">
        <f t="shared" ca="1" si="21"/>
        <v>0</v>
      </c>
      <c r="AV64" s="193" t="b">
        <f t="shared" ca="1" si="22"/>
        <v>0</v>
      </c>
      <c r="AW64" s="193" t="b">
        <f t="shared" ca="1" si="23"/>
        <v>0</v>
      </c>
      <c r="AX64" s="193" t="b">
        <f t="shared" ca="1" si="24"/>
        <v>0</v>
      </c>
      <c r="AY64" s="193" t="b">
        <f t="shared" ca="1" si="25"/>
        <v>0</v>
      </c>
      <c r="AZ64" s="193" t="b">
        <f t="shared" ca="1" si="26"/>
        <v>0</v>
      </c>
      <c r="BA64" s="193" t="b">
        <f t="shared" ca="1" si="27"/>
        <v>0</v>
      </c>
      <c r="BB64" s="193" t="b">
        <f t="shared" ca="1" si="28"/>
        <v>0</v>
      </c>
      <c r="BC64" s="193" t="b">
        <f t="shared" ca="1" si="29"/>
        <v>0</v>
      </c>
      <c r="BD64" s="193" t="b">
        <f t="shared" ca="1" si="30"/>
        <v>0</v>
      </c>
      <c r="BE64" s="193" t="b">
        <f t="shared" ca="1" si="31"/>
        <v>0</v>
      </c>
      <c r="BF64" s="193" t="b">
        <f t="shared" ca="1" si="32"/>
        <v>0</v>
      </c>
      <c r="BG64" s="193" t="b">
        <f t="shared" ca="1" si="33"/>
        <v>0</v>
      </c>
      <c r="BH64" s="193" t="b">
        <f t="shared" ca="1" si="34"/>
        <v>0</v>
      </c>
      <c r="BI64" s="193" t="b">
        <f t="shared" ca="1" si="35"/>
        <v>0</v>
      </c>
      <c r="BJ64" s="193" t="b">
        <f t="shared" ca="1" si="36"/>
        <v>0</v>
      </c>
      <c r="BK64" s="193" t="b">
        <f t="shared" ca="1" si="37"/>
        <v>0</v>
      </c>
      <c r="BL64" s="193" t="b">
        <f t="shared" ca="1" si="38"/>
        <v>0</v>
      </c>
      <c r="BM64" s="193" t="b">
        <f t="shared" ca="1" si="39"/>
        <v>0</v>
      </c>
      <c r="BN64" s="193" t="b">
        <f t="shared" ca="1" si="40"/>
        <v>0</v>
      </c>
      <c r="BO64" s="193" t="b">
        <f t="shared" ca="1" si="41"/>
        <v>0</v>
      </c>
      <c r="BP64" s="193" t="b">
        <f t="shared" ca="1" si="42"/>
        <v>0</v>
      </c>
      <c r="BQ64" s="193" t="b">
        <f t="shared" ca="1" si="43"/>
        <v>0</v>
      </c>
      <c r="BR64" s="193" t="b">
        <f t="shared" ca="1" si="44"/>
        <v>0</v>
      </c>
      <c r="BS64" s="193" t="b">
        <f t="shared" ca="1" si="45"/>
        <v>0</v>
      </c>
      <c r="BT64" s="193" t="b">
        <f t="shared" ca="1" si="46"/>
        <v>0</v>
      </c>
      <c r="BU64" s="193" t="b">
        <f t="shared" ca="1" si="47"/>
        <v>0</v>
      </c>
      <c r="BV64" s="193" t="b">
        <f t="shared" ca="1" si="48"/>
        <v>0</v>
      </c>
      <c r="BW64" s="193" t="b">
        <f ca="1">AND(LEFT(INDIRECT("'YOUR PEOPLE'!"&amp;"$B"&amp;$W64),2)="HU",OR(LEN(INDIRECT("'YOUR PEOPLE'!"&amp;"$B"&amp;$W64))=6,AND(LEN(INDIRECT("'YOUR PEOPLE'!"&amp;"$B"&amp;$W64))=7,MID(INDIRECT("'YOUR PEOPLE'!"&amp;"$B"&amp;$W64),4,1)=" ")),INDIRECT("'YOUR PEOPLE'!"&amp;"$C"&amp;$W64)='DATA SUMMARY'!$A$63)</f>
        <v>0</v>
      </c>
      <c r="BX64" s="193" t="b">
        <f ca="1">AND(LEFT(INDIRECT("'YOUR PEOPLE'!"&amp;"$B"&amp;$W64),2)="HU",OR(LEN(INDIRECT("'YOUR PEOPLE'!"&amp;"$B"&amp;$W64))=6,AND(LEN(INDIRECT("'YOUR PEOPLE'!"&amp;"$B"&amp;$W64))=7,MID(INDIRECT("'YOUR PEOPLE'!"&amp;"$B"&amp;$W64),4,1)=" ")),INDIRECT("'YOUR PEOPLE'!"&amp;"$C"&amp;$W64)='DATA SUMMARY'!$A$64)</f>
        <v>0</v>
      </c>
      <c r="BY64" s="193" t="b">
        <f ca="1">AND(LEFT(INDIRECT("'YOUR PEOPLE'!"&amp;"$B"&amp;$W64),2)="HU",OR(LEN(INDIRECT("'YOUR PEOPLE'!"&amp;"$B"&amp;$W64))=6,AND(LEN(INDIRECT("'YOUR PEOPLE'!"&amp;"$B"&amp;$W64))=7,MID(INDIRECT("'YOUR PEOPLE'!"&amp;"$B"&amp;$W64),4,1)=" ")),INDIRECT("'YOUR PEOPLE'!"&amp;"$C"&amp;$W64)='DATA SUMMARY'!$A$65)</f>
        <v>0</v>
      </c>
      <c r="BZ64" s="193" t="b">
        <f ca="1">AND(LEFT(INDIRECT("'YOUR PEOPLE'!"&amp;"$B"&amp;$W64),2)="HU",OR(LEN(INDIRECT("'YOUR PEOPLE'!"&amp;"$B"&amp;$W64))=6,AND(LEN(INDIRECT("'YOUR PEOPLE'!"&amp;"$B"&amp;$W64))=7,MID(INDIRECT("'YOUR PEOPLE'!"&amp;"$B"&amp;$W64),4,1)=" ")),INDIRECT("'YOUR PEOPLE'!"&amp;"$C"&amp;$W64)='DATA SUMMARY'!$A$66)</f>
        <v>0</v>
      </c>
      <c r="CA64" s="193" t="b">
        <f ca="1">AND(LEFT(INDIRECT("'YOUR PEOPLE'!"&amp;"$B"&amp;$W64),2)="HU",OR(LEN(INDIRECT("'YOUR PEOPLE'!"&amp;"$B"&amp;$W64))=6,AND(LEN(INDIRECT("'YOUR PEOPLE'!"&amp;"$B"&amp;$W64))=7,MID(INDIRECT("'YOUR PEOPLE'!"&amp;"$B"&amp;$W64),4,1)=" ")),INDIRECT("'YOUR PEOPLE'!"&amp;"$C"&amp;$W64)='DATA SUMMARY'!$A$67)</f>
        <v>0</v>
      </c>
      <c r="CB64" s="193" t="b">
        <f ca="1">AND(LEFT(INDIRECT("'YOUR PEOPLE'!"&amp;"$B"&amp;$W64),2)="HU",OR(LEN(INDIRECT("'YOUR PEOPLE'!"&amp;"$B"&amp;$W64))=6,AND(LEN(INDIRECT("'YOUR PEOPLE'!"&amp;"$B"&amp;$W64))=7,MID(INDIRECT("'YOUR PEOPLE'!"&amp;"$B"&amp;$W64),4,1)=" ")),INDIRECT("'YOUR PEOPLE'!"&amp;"$C"&amp;$W64)='DATA SUMMARY'!$A$68)</f>
        <v>0</v>
      </c>
      <c r="CC64" s="193" t="b">
        <f ca="1">AND(LEFT(INDIRECT("'YOUR PEOPLE'!"&amp;"$B"&amp;$W64),2)="HU",OR(LEN(INDIRECT("'YOUR PEOPLE'!"&amp;"$B"&amp;$W64))=6,AND(LEN(INDIRECT("'YOUR PEOPLE'!"&amp;"$B"&amp;$W64))=7,MID(INDIRECT("'YOUR PEOPLE'!"&amp;"$B"&amp;$W64),4,1)=" ")),INDIRECT("'YOUR PEOPLE'!"&amp;"$C"&amp;$W64)='DATA SUMMARY'!$A$69)</f>
        <v>0</v>
      </c>
      <c r="CD64" s="193" t="b">
        <f ca="1">AND(LEFT(INDIRECT("'YOUR PEOPLE'!"&amp;"$B"&amp;$W64),2)="HU",OR(LEN(INDIRECT("'YOUR PEOPLE'!"&amp;"$B"&amp;$W64))=6,AND(LEN(INDIRECT("'YOUR PEOPLE'!"&amp;"$B"&amp;$W64))=7,MID(INDIRECT("'YOUR PEOPLE'!"&amp;"$B"&amp;$W64),4,1)=" ")),INDIRECT("'YOUR PEOPLE'!"&amp;"$C"&amp;$W64)='DATA SUMMARY'!$A$70)</f>
        <v>0</v>
      </c>
      <c r="CE64" s="193" t="b">
        <f ca="1">AND(LEFT(INDIRECT("'YOUR PEOPLE'!"&amp;"$B"&amp;$W64),2)="HU",OR(LEN(INDIRECT("'YOUR PEOPLE'!"&amp;"$B"&amp;$W64))=6,AND(LEN(INDIRECT("'YOUR PEOPLE'!"&amp;"$B"&amp;$W64))=7,MID(INDIRECT("'YOUR PEOPLE'!"&amp;"$B"&amp;$W64),4,1)=" ")),INDIRECT("'YOUR PEOPLE'!"&amp;"$C"&amp;$W64)='DATA SUMMARY'!$A$71)</f>
        <v>0</v>
      </c>
      <c r="CF64" s="193" t="b">
        <f ca="1">AND(LEFT(INDIRECT("'YOUR PEOPLE'!"&amp;"$B"&amp;$W64),2)="HU",OR(LEN(INDIRECT("'YOUR PEOPLE'!"&amp;"$B"&amp;$W64))=6,AND(LEN(INDIRECT("'YOUR PEOPLE'!"&amp;"$B"&amp;$W64))=7,MID(INDIRECT("'YOUR PEOPLE'!"&amp;"$B"&amp;$W64),4,1)=" ")),INDIRECT("'YOUR PEOPLE'!"&amp;"$C"&amp;$W64)='DATA SUMMARY'!$A$72)</f>
        <v>0</v>
      </c>
      <c r="CG64" s="193" t="b">
        <f ca="1">AND(LEFT(INDIRECT("'YOUR PEOPLE'!"&amp;"$B"&amp;$W64),2)="HU",OR(LEN(INDIRECT("'YOUR PEOPLE'!"&amp;"$B"&amp;$W64))=6,AND(LEN(INDIRECT("'YOUR PEOPLE'!"&amp;"$B"&amp;$W64))=7,MID(INDIRECT("'YOUR PEOPLE'!"&amp;"$B"&amp;$W64),4,1)=" ")),INDIRECT("'YOUR PEOPLE'!"&amp;"$C"&amp;$W64)='DATA SUMMARY'!$A$73)</f>
        <v>0</v>
      </c>
      <c r="CH64" s="193" t="b">
        <f ca="1">AND(LEFT(INDIRECT("'YOUR PEOPLE'!"&amp;"$B"&amp;$W64),2)="HU",OR(LEN(INDIRECT("'YOUR PEOPLE'!"&amp;"$B"&amp;$W64))=6,AND(LEN(INDIRECT("'YOUR PEOPLE'!"&amp;"$B"&amp;$W64))=7,MID(INDIRECT("'YOUR PEOPLE'!"&amp;"$B"&amp;$W64),4,1)=" ")),INDIRECT("'YOUR PEOPLE'!"&amp;"$C"&amp;$W64)='DATA SUMMARY'!$A$74)</f>
        <v>0</v>
      </c>
      <c r="CI64" s="193" t="b">
        <f ca="1">AND(LEFT(INDIRECT("'YOUR PEOPLE'!"&amp;"$B"&amp;$W64),2)="HU",OR(LEN(INDIRECT("'YOUR PEOPLE'!"&amp;"$B"&amp;$W64))=6,AND(LEN(INDIRECT("'YOUR PEOPLE'!"&amp;"$B"&amp;$W64))=7,MID(INDIRECT("'YOUR PEOPLE'!"&amp;"$B"&amp;$W64),4,1)=" ")),INDIRECT("'YOUR PEOPLE'!"&amp;"$C"&amp;$W64)='DATA SUMMARY'!$A$75)</f>
        <v>0</v>
      </c>
      <c r="CJ64" s="193" t="b">
        <f ca="1">AND(LEFT(INDIRECT("'YOUR PEOPLE'!"&amp;"$B"&amp;$W64),2)="HU",OR(LEN(INDIRECT("'YOUR PEOPLE'!"&amp;"$B"&amp;$W64))=6,AND(LEN(INDIRECT("'YOUR PEOPLE'!"&amp;"$B"&amp;$W64))=7,MID(INDIRECT("'YOUR PEOPLE'!"&amp;"$B"&amp;$W64),4,1)=" ")),INDIRECT("'YOUR PEOPLE'!"&amp;"$C"&amp;$W64)='DATA SUMMARY'!$A$76)</f>
        <v>0</v>
      </c>
      <c r="CK64" s="193" t="b">
        <f ca="1">AND(LEFT(INDIRECT("'YOUR PEOPLE'!"&amp;"$B"&amp;$W64),2)="HU",OR(LEN(INDIRECT("'YOUR PEOPLE'!"&amp;"$B"&amp;$W64))=6,AND(LEN(INDIRECT("'YOUR PEOPLE'!"&amp;"$B"&amp;$W64))=7,MID(INDIRECT("'YOUR PEOPLE'!"&amp;"$B"&amp;$W64),4,1)=" ")),INDIRECT("'YOUR PEOPLE'!"&amp;"$C"&amp;$W64)='DATA SUMMARY'!$A$77)</f>
        <v>0</v>
      </c>
      <c r="CL64" s="193" t="b">
        <f ca="1">AND(LEFT(INDIRECT("'YOUR PEOPLE'!"&amp;"$B"&amp;$W64),2)="HU",OR(LEN(INDIRECT("'YOUR PEOPLE'!"&amp;"$B"&amp;$W64))=6,AND(LEN(INDIRECT("'YOUR PEOPLE'!"&amp;"$B"&amp;$W64))=7,MID(INDIRECT("'YOUR PEOPLE'!"&amp;"$B"&amp;$W64),4,1)=" ")),INDIRECT("'YOUR PEOPLE'!"&amp;"$C"&amp;$W64)='DATA SUMMARY'!$A$78)</f>
        <v>0</v>
      </c>
      <c r="CM64" s="193" t="b">
        <f ca="1">AND(LEFT(INDIRECT("'YOUR PEOPLE'!"&amp;"$B"&amp;$W64),2)="HU",OR(LEN(INDIRECT("'YOUR PEOPLE'!"&amp;"$B"&amp;$W64))=6,AND(LEN(INDIRECT("'YOUR PEOPLE'!"&amp;"$B"&amp;$W64))=7,MID(INDIRECT("'YOUR PEOPLE'!"&amp;"$B"&amp;$W64),4,1)=" ")),INDIRECT("'YOUR PEOPLE'!"&amp;"$C"&amp;$W64)='DATA SUMMARY'!$A$79)</f>
        <v>0</v>
      </c>
      <c r="CN64" s="193" t="b">
        <f ca="1">AND(LEFT(INDIRECT("'ADDITIONAL CAPACITY'!"&amp;"$B"&amp;$W64),2)="HU",OR(LEN(INDIRECT("'ADDITIONAL CAPACITY'!"&amp;"$B"&amp;$W64))=6,AND(LEN(INDIRECT("'ADDITIONAL CAPACITY'!"&amp;"$B"&amp;$W64))=7,MID(INDIRECT("'ADDITIONAL CAPACITY'!"&amp;"$B"&amp;$W64),4,1)=" ")),INDIRECT("'ADDITIONAL CAPACITY'!"&amp;"$C"&amp;$W64)='DATA SUMMARY'!$A$101)</f>
        <v>0</v>
      </c>
      <c r="CO64" s="193" t="b">
        <f ca="1">AND(LEFT(INDIRECT("'ADDITIONAL CAPACITY'!"&amp;"$B"&amp;$W64),2)="HU",OR(LEN(INDIRECT("'ADDITIONAL CAPACITY'!"&amp;"$B"&amp;$W64))=6,AND(LEN(INDIRECT("'ADDITIONAL CAPACITY'!"&amp;"$B"&amp;$W64))=7,MID(INDIRECT("'ADDITIONAL CAPACITY'!"&amp;"$B"&amp;$W64),4,1)=" ")),INDIRECT("'ADDITIONAL CAPACITY'!"&amp;"$C"&amp;$W64)='DATA SUMMARY'!$A$102)</f>
        <v>0</v>
      </c>
      <c r="CP64" s="193" t="b">
        <f ca="1">AND(LEFT(INDIRECT("'ADDITIONAL CAPACITY'!"&amp;"$B"&amp;$W64),2)="HU",OR(LEN(INDIRECT("'ADDITIONAL CAPACITY'!"&amp;"$B"&amp;$W64))=6,AND(LEN(INDIRECT("'ADDITIONAL CAPACITY'!"&amp;"$B"&amp;$W64))=7,MID(INDIRECT("'ADDITIONAL CAPACITY'!"&amp;"$B"&amp;$W64),4,1)=" ")),INDIRECT("'ADDITIONAL CAPACITY'!"&amp;"$C"&amp;$W64)='DATA SUMMARY'!$A$103)</f>
        <v>0</v>
      </c>
      <c r="CQ64" s="193" t="b">
        <f ca="1">AND(LEFT(INDIRECT("'ADDITIONAL CAPACITY'!"&amp;"$B"&amp;$W64),2)="HU",OR(LEN(INDIRECT("'ADDITIONAL CAPACITY'!"&amp;"$B"&amp;$W64))=6,AND(LEN(INDIRECT("'ADDITIONAL CAPACITY'!"&amp;"$B"&amp;$W64))=7,MID(INDIRECT("'ADDITIONAL CAPACITY'!"&amp;"$B"&amp;$W64),4,1)=" ")),INDIRECT("'ADDITIONAL CAPACITY'!"&amp;"$C"&amp;$W64)='DATA SUMMARY'!$A$104)</f>
        <v>0</v>
      </c>
      <c r="CR64" s="193" t="b">
        <f ca="1">AND(LEFT(INDIRECT("'ADDITIONAL CAPACITY'!"&amp;"$B"&amp;$W64),2)="HU",OR(LEN(INDIRECT("'ADDITIONAL CAPACITY'!"&amp;"$B"&amp;$W64))=6,AND(LEN(INDIRECT("'ADDITIONAL CAPACITY'!"&amp;"$B"&amp;$W64))=7,MID(INDIRECT("'ADDITIONAL CAPACITY'!"&amp;"$B"&amp;$W64),4,1)=" ")),INDIRECT("'ADDITIONAL CAPACITY'!"&amp;"$C"&amp;$W64)='DATA SUMMARY'!$A$105)</f>
        <v>0</v>
      </c>
      <c r="CS64" s="193" t="b">
        <f ca="1">AND(LEFT(INDIRECT("'ADDITIONAL CAPACITY'!"&amp;"$B"&amp;$W64),2)="HU",OR(LEN(INDIRECT("'ADDITIONAL CAPACITY'!"&amp;"$B"&amp;$W64))=6,AND(LEN(INDIRECT("'ADDITIONAL CAPACITY'!"&amp;"$B"&amp;$W64))=7,MID(INDIRECT("'ADDITIONAL CAPACITY'!"&amp;"$B"&amp;$W64),4,1)=" ")),INDIRECT("'ADDITIONAL CAPACITY'!"&amp;"$C"&amp;$W64)='DATA SUMMARY'!$A$106)</f>
        <v>0</v>
      </c>
      <c r="CT64" s="193" t="b">
        <f ca="1">AND(LEFT(INDIRECT("'ADDITIONAL CAPACITY'!"&amp;"$B"&amp;$W64),2)="HU",OR(LEN(INDIRECT("'ADDITIONAL CAPACITY'!"&amp;"$B"&amp;$W64))=6,AND(LEN(INDIRECT("'ADDITIONAL CAPACITY'!"&amp;"$B"&amp;$W64))=7,MID(INDIRECT("'ADDITIONAL CAPACITY'!"&amp;"$B"&amp;$W64),4,1)=" ")),INDIRECT("'ADDITIONAL CAPACITY'!"&amp;"$C"&amp;$W64)='DATA SUMMARY'!$A$107)</f>
        <v>0</v>
      </c>
      <c r="CU64" s="193" t="b">
        <f ca="1">AND(LEFT(INDIRECT("'ADDITIONAL CAPACITY'!"&amp;"$B"&amp;$W64),2)="HU",OR(LEN(INDIRECT("'ADDITIONAL CAPACITY'!"&amp;"$B"&amp;$W64))=6,AND(LEN(INDIRECT("'ADDITIONAL CAPACITY'!"&amp;"$B"&amp;$W64))=7,MID(INDIRECT("'ADDITIONAL CAPACITY'!"&amp;"$B"&amp;$W64),4,1)=" ")),INDIRECT("'ADDITIONAL CAPACITY'!"&amp;"$C"&amp;$W64)='DATA SUMMARY'!$A$108)</f>
        <v>0</v>
      </c>
    </row>
    <row r="65" spans="11:99" x14ac:dyDescent="0.3">
      <c r="K65" s="14" t="s">
        <v>174</v>
      </c>
      <c r="M65" s="14" t="s">
        <v>200</v>
      </c>
      <c r="V65" s="2">
        <v>66</v>
      </c>
      <c r="W65" s="2">
        <v>67</v>
      </c>
      <c r="X65" s="2">
        <v>69</v>
      </c>
      <c r="Y65" s="2">
        <v>80</v>
      </c>
      <c r="Z65" s="193" t="b">
        <f t="shared" ca="1" si="0"/>
        <v>0</v>
      </c>
      <c r="AA65" s="193" t="b">
        <f t="shared" ca="1" si="1"/>
        <v>0</v>
      </c>
      <c r="AB65" s="193" t="b">
        <f t="shared" ca="1" si="2"/>
        <v>0</v>
      </c>
      <c r="AC65" s="193" t="b">
        <f t="shared" ca="1" si="3"/>
        <v>0</v>
      </c>
      <c r="AD65" s="193" t="b">
        <f t="shared" ca="1" si="4"/>
        <v>0</v>
      </c>
      <c r="AE65" s="193" t="b">
        <f t="shared" ca="1" si="5"/>
        <v>0</v>
      </c>
      <c r="AF65" s="193" t="b">
        <f t="shared" ca="1" si="6"/>
        <v>0</v>
      </c>
      <c r="AG65" s="193" t="b">
        <f t="shared" ca="1" si="7"/>
        <v>0</v>
      </c>
      <c r="AH65" s="193" t="b">
        <f t="shared" ca="1" si="8"/>
        <v>0</v>
      </c>
      <c r="AI65" s="193" t="b">
        <f t="shared" ca="1" si="9"/>
        <v>0</v>
      </c>
      <c r="AJ65" s="193" t="b">
        <f t="shared" ca="1" si="10"/>
        <v>0</v>
      </c>
      <c r="AK65" s="193" t="b">
        <f t="shared" ca="1" si="11"/>
        <v>0</v>
      </c>
      <c r="AL65" s="193" t="b">
        <f t="shared" ca="1" si="12"/>
        <v>0</v>
      </c>
      <c r="AM65" s="193" t="b">
        <f t="shared" ca="1" si="13"/>
        <v>0</v>
      </c>
      <c r="AN65" s="193" t="b">
        <f t="shared" ca="1" si="14"/>
        <v>0</v>
      </c>
      <c r="AO65" s="193" t="b">
        <f t="shared" ca="1" si="15"/>
        <v>0</v>
      </c>
      <c r="AP65" s="193" t="b">
        <f t="shared" ca="1" si="16"/>
        <v>0</v>
      </c>
      <c r="AQ65" s="193" t="b">
        <f t="shared" ca="1" si="17"/>
        <v>0</v>
      </c>
      <c r="AR65" s="193" t="b">
        <f t="shared" ca="1" si="18"/>
        <v>0</v>
      </c>
      <c r="AS65" s="193" t="b">
        <f t="shared" ca="1" si="19"/>
        <v>0</v>
      </c>
      <c r="AT65" s="193" t="b">
        <f t="shared" ca="1" si="20"/>
        <v>0</v>
      </c>
      <c r="AU65" s="193" t="b">
        <f t="shared" ca="1" si="21"/>
        <v>0</v>
      </c>
      <c r="AV65" s="193" t="b">
        <f t="shared" ca="1" si="22"/>
        <v>0</v>
      </c>
      <c r="AW65" s="193" t="b">
        <f t="shared" ca="1" si="23"/>
        <v>0</v>
      </c>
      <c r="AX65" s="193" t="b">
        <f t="shared" ca="1" si="24"/>
        <v>0</v>
      </c>
      <c r="AY65" s="193" t="b">
        <f t="shared" ca="1" si="25"/>
        <v>0</v>
      </c>
      <c r="AZ65" s="193" t="b">
        <f t="shared" ca="1" si="26"/>
        <v>0</v>
      </c>
      <c r="BA65" s="193" t="b">
        <f t="shared" ca="1" si="27"/>
        <v>0</v>
      </c>
      <c r="BB65" s="193" t="b">
        <f t="shared" ca="1" si="28"/>
        <v>0</v>
      </c>
      <c r="BC65" s="193" t="b">
        <f t="shared" ca="1" si="29"/>
        <v>0</v>
      </c>
      <c r="BD65" s="193" t="b">
        <f t="shared" ca="1" si="30"/>
        <v>0</v>
      </c>
      <c r="BE65" s="193" t="b">
        <f t="shared" ca="1" si="31"/>
        <v>0</v>
      </c>
      <c r="BF65" s="193" t="b">
        <f t="shared" ca="1" si="32"/>
        <v>0</v>
      </c>
      <c r="BG65" s="193" t="b">
        <f t="shared" ca="1" si="33"/>
        <v>0</v>
      </c>
      <c r="BH65" s="193" t="b">
        <f t="shared" ca="1" si="34"/>
        <v>0</v>
      </c>
      <c r="BI65" s="193" t="b">
        <f t="shared" ca="1" si="35"/>
        <v>0</v>
      </c>
      <c r="BJ65" s="193" t="b">
        <f t="shared" ca="1" si="36"/>
        <v>0</v>
      </c>
      <c r="BK65" s="193" t="b">
        <f t="shared" ca="1" si="37"/>
        <v>0</v>
      </c>
      <c r="BL65" s="193" t="b">
        <f t="shared" ca="1" si="38"/>
        <v>0</v>
      </c>
      <c r="BM65" s="193" t="b">
        <f t="shared" ca="1" si="39"/>
        <v>0</v>
      </c>
      <c r="BN65" s="193" t="b">
        <f t="shared" ca="1" si="40"/>
        <v>0</v>
      </c>
      <c r="BO65" s="193" t="b">
        <f t="shared" ca="1" si="41"/>
        <v>0</v>
      </c>
      <c r="BP65" s="193" t="b">
        <f t="shared" ca="1" si="42"/>
        <v>0</v>
      </c>
      <c r="BQ65" s="193" t="b">
        <f t="shared" ca="1" si="43"/>
        <v>0</v>
      </c>
      <c r="BR65" s="193" t="b">
        <f t="shared" ca="1" si="44"/>
        <v>0</v>
      </c>
      <c r="BS65" s="193" t="b">
        <f t="shared" ca="1" si="45"/>
        <v>0</v>
      </c>
      <c r="BT65" s="193" t="b">
        <f t="shared" ca="1" si="46"/>
        <v>0</v>
      </c>
      <c r="BU65" s="193" t="b">
        <f t="shared" ca="1" si="47"/>
        <v>0</v>
      </c>
      <c r="BV65" s="193" t="b">
        <f t="shared" ca="1" si="48"/>
        <v>0</v>
      </c>
      <c r="BW65" s="193" t="b">
        <f ca="1">AND(LEFT(INDIRECT("'YOUR PEOPLE'!"&amp;"$B"&amp;$W65),2)="HU",OR(LEN(INDIRECT("'YOUR PEOPLE'!"&amp;"$B"&amp;$W65))=6,AND(LEN(INDIRECT("'YOUR PEOPLE'!"&amp;"$B"&amp;$W65))=7,MID(INDIRECT("'YOUR PEOPLE'!"&amp;"$B"&amp;$W65),4,1)=" ")),INDIRECT("'YOUR PEOPLE'!"&amp;"$C"&amp;$W65)='DATA SUMMARY'!$A$63)</f>
        <v>0</v>
      </c>
      <c r="BX65" s="193" t="b">
        <f ca="1">AND(LEFT(INDIRECT("'YOUR PEOPLE'!"&amp;"$B"&amp;$W65),2)="HU",OR(LEN(INDIRECT("'YOUR PEOPLE'!"&amp;"$B"&amp;$W65))=6,AND(LEN(INDIRECT("'YOUR PEOPLE'!"&amp;"$B"&amp;$W65))=7,MID(INDIRECT("'YOUR PEOPLE'!"&amp;"$B"&amp;$W65),4,1)=" ")),INDIRECT("'YOUR PEOPLE'!"&amp;"$C"&amp;$W65)='DATA SUMMARY'!$A$64)</f>
        <v>0</v>
      </c>
      <c r="BY65" s="193" t="b">
        <f ca="1">AND(LEFT(INDIRECT("'YOUR PEOPLE'!"&amp;"$B"&amp;$W65),2)="HU",OR(LEN(INDIRECT("'YOUR PEOPLE'!"&amp;"$B"&amp;$W65))=6,AND(LEN(INDIRECT("'YOUR PEOPLE'!"&amp;"$B"&amp;$W65))=7,MID(INDIRECT("'YOUR PEOPLE'!"&amp;"$B"&amp;$W65),4,1)=" ")),INDIRECT("'YOUR PEOPLE'!"&amp;"$C"&amp;$W65)='DATA SUMMARY'!$A$65)</f>
        <v>0</v>
      </c>
      <c r="BZ65" s="193" t="b">
        <f ca="1">AND(LEFT(INDIRECT("'YOUR PEOPLE'!"&amp;"$B"&amp;$W65),2)="HU",OR(LEN(INDIRECT("'YOUR PEOPLE'!"&amp;"$B"&amp;$W65))=6,AND(LEN(INDIRECT("'YOUR PEOPLE'!"&amp;"$B"&amp;$W65))=7,MID(INDIRECT("'YOUR PEOPLE'!"&amp;"$B"&amp;$W65),4,1)=" ")),INDIRECT("'YOUR PEOPLE'!"&amp;"$C"&amp;$W65)='DATA SUMMARY'!$A$66)</f>
        <v>0</v>
      </c>
      <c r="CA65" s="193" t="b">
        <f ca="1">AND(LEFT(INDIRECT("'YOUR PEOPLE'!"&amp;"$B"&amp;$W65),2)="HU",OR(LEN(INDIRECT("'YOUR PEOPLE'!"&amp;"$B"&amp;$W65))=6,AND(LEN(INDIRECT("'YOUR PEOPLE'!"&amp;"$B"&amp;$W65))=7,MID(INDIRECT("'YOUR PEOPLE'!"&amp;"$B"&amp;$W65),4,1)=" ")),INDIRECT("'YOUR PEOPLE'!"&amp;"$C"&amp;$W65)='DATA SUMMARY'!$A$67)</f>
        <v>0</v>
      </c>
      <c r="CB65" s="193" t="b">
        <f ca="1">AND(LEFT(INDIRECT("'YOUR PEOPLE'!"&amp;"$B"&amp;$W65),2)="HU",OR(LEN(INDIRECT("'YOUR PEOPLE'!"&amp;"$B"&amp;$W65))=6,AND(LEN(INDIRECT("'YOUR PEOPLE'!"&amp;"$B"&amp;$W65))=7,MID(INDIRECT("'YOUR PEOPLE'!"&amp;"$B"&amp;$W65),4,1)=" ")),INDIRECT("'YOUR PEOPLE'!"&amp;"$C"&amp;$W65)='DATA SUMMARY'!$A$68)</f>
        <v>0</v>
      </c>
      <c r="CC65" s="193" t="b">
        <f ca="1">AND(LEFT(INDIRECT("'YOUR PEOPLE'!"&amp;"$B"&amp;$W65),2)="HU",OR(LEN(INDIRECT("'YOUR PEOPLE'!"&amp;"$B"&amp;$W65))=6,AND(LEN(INDIRECT("'YOUR PEOPLE'!"&amp;"$B"&amp;$W65))=7,MID(INDIRECT("'YOUR PEOPLE'!"&amp;"$B"&amp;$W65),4,1)=" ")),INDIRECT("'YOUR PEOPLE'!"&amp;"$C"&amp;$W65)='DATA SUMMARY'!$A$69)</f>
        <v>0</v>
      </c>
      <c r="CD65" s="193" t="b">
        <f ca="1">AND(LEFT(INDIRECT("'YOUR PEOPLE'!"&amp;"$B"&amp;$W65),2)="HU",OR(LEN(INDIRECT("'YOUR PEOPLE'!"&amp;"$B"&amp;$W65))=6,AND(LEN(INDIRECT("'YOUR PEOPLE'!"&amp;"$B"&amp;$W65))=7,MID(INDIRECT("'YOUR PEOPLE'!"&amp;"$B"&amp;$W65),4,1)=" ")),INDIRECT("'YOUR PEOPLE'!"&amp;"$C"&amp;$W65)='DATA SUMMARY'!$A$70)</f>
        <v>0</v>
      </c>
      <c r="CE65" s="193" t="b">
        <f ca="1">AND(LEFT(INDIRECT("'YOUR PEOPLE'!"&amp;"$B"&amp;$W65),2)="HU",OR(LEN(INDIRECT("'YOUR PEOPLE'!"&amp;"$B"&amp;$W65))=6,AND(LEN(INDIRECT("'YOUR PEOPLE'!"&amp;"$B"&amp;$W65))=7,MID(INDIRECT("'YOUR PEOPLE'!"&amp;"$B"&amp;$W65),4,1)=" ")),INDIRECT("'YOUR PEOPLE'!"&amp;"$C"&amp;$W65)='DATA SUMMARY'!$A$71)</f>
        <v>0</v>
      </c>
      <c r="CF65" s="193" t="b">
        <f ca="1">AND(LEFT(INDIRECT("'YOUR PEOPLE'!"&amp;"$B"&amp;$W65),2)="HU",OR(LEN(INDIRECT("'YOUR PEOPLE'!"&amp;"$B"&amp;$W65))=6,AND(LEN(INDIRECT("'YOUR PEOPLE'!"&amp;"$B"&amp;$W65))=7,MID(INDIRECT("'YOUR PEOPLE'!"&amp;"$B"&amp;$W65),4,1)=" ")),INDIRECT("'YOUR PEOPLE'!"&amp;"$C"&amp;$W65)='DATA SUMMARY'!$A$72)</f>
        <v>0</v>
      </c>
      <c r="CG65" s="193" t="b">
        <f ca="1">AND(LEFT(INDIRECT("'YOUR PEOPLE'!"&amp;"$B"&amp;$W65),2)="HU",OR(LEN(INDIRECT("'YOUR PEOPLE'!"&amp;"$B"&amp;$W65))=6,AND(LEN(INDIRECT("'YOUR PEOPLE'!"&amp;"$B"&amp;$W65))=7,MID(INDIRECT("'YOUR PEOPLE'!"&amp;"$B"&amp;$W65),4,1)=" ")),INDIRECT("'YOUR PEOPLE'!"&amp;"$C"&amp;$W65)='DATA SUMMARY'!$A$73)</f>
        <v>0</v>
      </c>
      <c r="CH65" s="193" t="b">
        <f ca="1">AND(LEFT(INDIRECT("'YOUR PEOPLE'!"&amp;"$B"&amp;$W65),2)="HU",OR(LEN(INDIRECT("'YOUR PEOPLE'!"&amp;"$B"&amp;$W65))=6,AND(LEN(INDIRECT("'YOUR PEOPLE'!"&amp;"$B"&amp;$W65))=7,MID(INDIRECT("'YOUR PEOPLE'!"&amp;"$B"&amp;$W65),4,1)=" ")),INDIRECT("'YOUR PEOPLE'!"&amp;"$C"&amp;$W65)='DATA SUMMARY'!$A$74)</f>
        <v>0</v>
      </c>
      <c r="CI65" s="193" t="b">
        <f ca="1">AND(LEFT(INDIRECT("'YOUR PEOPLE'!"&amp;"$B"&amp;$W65),2)="HU",OR(LEN(INDIRECT("'YOUR PEOPLE'!"&amp;"$B"&amp;$W65))=6,AND(LEN(INDIRECT("'YOUR PEOPLE'!"&amp;"$B"&amp;$W65))=7,MID(INDIRECT("'YOUR PEOPLE'!"&amp;"$B"&amp;$W65),4,1)=" ")),INDIRECT("'YOUR PEOPLE'!"&amp;"$C"&amp;$W65)='DATA SUMMARY'!$A$75)</f>
        <v>0</v>
      </c>
      <c r="CJ65" s="193" t="b">
        <f ca="1">AND(LEFT(INDIRECT("'YOUR PEOPLE'!"&amp;"$B"&amp;$W65),2)="HU",OR(LEN(INDIRECT("'YOUR PEOPLE'!"&amp;"$B"&amp;$W65))=6,AND(LEN(INDIRECT("'YOUR PEOPLE'!"&amp;"$B"&amp;$W65))=7,MID(INDIRECT("'YOUR PEOPLE'!"&amp;"$B"&amp;$W65),4,1)=" ")),INDIRECT("'YOUR PEOPLE'!"&amp;"$C"&amp;$W65)='DATA SUMMARY'!$A$76)</f>
        <v>0</v>
      </c>
      <c r="CK65" s="193" t="b">
        <f ca="1">AND(LEFT(INDIRECT("'YOUR PEOPLE'!"&amp;"$B"&amp;$W65),2)="HU",OR(LEN(INDIRECT("'YOUR PEOPLE'!"&amp;"$B"&amp;$W65))=6,AND(LEN(INDIRECT("'YOUR PEOPLE'!"&amp;"$B"&amp;$W65))=7,MID(INDIRECT("'YOUR PEOPLE'!"&amp;"$B"&amp;$W65),4,1)=" ")),INDIRECT("'YOUR PEOPLE'!"&amp;"$C"&amp;$W65)='DATA SUMMARY'!$A$77)</f>
        <v>0</v>
      </c>
      <c r="CL65" s="193" t="b">
        <f ca="1">AND(LEFT(INDIRECT("'YOUR PEOPLE'!"&amp;"$B"&amp;$W65),2)="HU",OR(LEN(INDIRECT("'YOUR PEOPLE'!"&amp;"$B"&amp;$W65))=6,AND(LEN(INDIRECT("'YOUR PEOPLE'!"&amp;"$B"&amp;$W65))=7,MID(INDIRECT("'YOUR PEOPLE'!"&amp;"$B"&amp;$W65),4,1)=" ")),INDIRECT("'YOUR PEOPLE'!"&amp;"$C"&amp;$W65)='DATA SUMMARY'!$A$78)</f>
        <v>0</v>
      </c>
      <c r="CM65" s="193" t="b">
        <f ca="1">AND(LEFT(INDIRECT("'YOUR PEOPLE'!"&amp;"$B"&amp;$W65),2)="HU",OR(LEN(INDIRECT("'YOUR PEOPLE'!"&amp;"$B"&amp;$W65))=6,AND(LEN(INDIRECT("'YOUR PEOPLE'!"&amp;"$B"&amp;$W65))=7,MID(INDIRECT("'YOUR PEOPLE'!"&amp;"$B"&amp;$W65),4,1)=" ")),INDIRECT("'YOUR PEOPLE'!"&amp;"$C"&amp;$W65)='DATA SUMMARY'!$A$79)</f>
        <v>0</v>
      </c>
      <c r="CN65" s="193" t="b">
        <f ca="1">AND(LEFT(INDIRECT("'ADDITIONAL CAPACITY'!"&amp;"$B"&amp;$W65),2)="HU",OR(LEN(INDIRECT("'ADDITIONAL CAPACITY'!"&amp;"$B"&amp;$W65))=6,AND(LEN(INDIRECT("'ADDITIONAL CAPACITY'!"&amp;"$B"&amp;$W65))=7,MID(INDIRECT("'ADDITIONAL CAPACITY'!"&amp;"$B"&amp;$W65),4,1)=" ")),INDIRECT("'ADDITIONAL CAPACITY'!"&amp;"$C"&amp;$W65)='DATA SUMMARY'!$A$101)</f>
        <v>0</v>
      </c>
      <c r="CO65" s="193" t="b">
        <f ca="1">AND(LEFT(INDIRECT("'ADDITIONAL CAPACITY'!"&amp;"$B"&amp;$W65),2)="HU",OR(LEN(INDIRECT("'ADDITIONAL CAPACITY'!"&amp;"$B"&amp;$W65))=6,AND(LEN(INDIRECT("'ADDITIONAL CAPACITY'!"&amp;"$B"&amp;$W65))=7,MID(INDIRECT("'ADDITIONAL CAPACITY'!"&amp;"$B"&amp;$W65),4,1)=" ")),INDIRECT("'ADDITIONAL CAPACITY'!"&amp;"$C"&amp;$W65)='DATA SUMMARY'!$A$102)</f>
        <v>0</v>
      </c>
      <c r="CP65" s="193" t="b">
        <f ca="1">AND(LEFT(INDIRECT("'ADDITIONAL CAPACITY'!"&amp;"$B"&amp;$W65),2)="HU",OR(LEN(INDIRECT("'ADDITIONAL CAPACITY'!"&amp;"$B"&amp;$W65))=6,AND(LEN(INDIRECT("'ADDITIONAL CAPACITY'!"&amp;"$B"&amp;$W65))=7,MID(INDIRECT("'ADDITIONAL CAPACITY'!"&amp;"$B"&amp;$W65),4,1)=" ")),INDIRECT("'ADDITIONAL CAPACITY'!"&amp;"$C"&amp;$W65)='DATA SUMMARY'!$A$103)</f>
        <v>0</v>
      </c>
      <c r="CQ65" s="193" t="b">
        <f ca="1">AND(LEFT(INDIRECT("'ADDITIONAL CAPACITY'!"&amp;"$B"&amp;$W65),2)="HU",OR(LEN(INDIRECT("'ADDITIONAL CAPACITY'!"&amp;"$B"&amp;$W65))=6,AND(LEN(INDIRECT("'ADDITIONAL CAPACITY'!"&amp;"$B"&amp;$W65))=7,MID(INDIRECT("'ADDITIONAL CAPACITY'!"&amp;"$B"&amp;$W65),4,1)=" ")),INDIRECT("'ADDITIONAL CAPACITY'!"&amp;"$C"&amp;$W65)='DATA SUMMARY'!$A$104)</f>
        <v>0</v>
      </c>
      <c r="CR65" s="193" t="b">
        <f ca="1">AND(LEFT(INDIRECT("'ADDITIONAL CAPACITY'!"&amp;"$B"&amp;$W65),2)="HU",OR(LEN(INDIRECT("'ADDITIONAL CAPACITY'!"&amp;"$B"&amp;$W65))=6,AND(LEN(INDIRECT("'ADDITIONAL CAPACITY'!"&amp;"$B"&amp;$W65))=7,MID(INDIRECT("'ADDITIONAL CAPACITY'!"&amp;"$B"&amp;$W65),4,1)=" ")),INDIRECT("'ADDITIONAL CAPACITY'!"&amp;"$C"&amp;$W65)='DATA SUMMARY'!$A$105)</f>
        <v>0</v>
      </c>
      <c r="CS65" s="193" t="b">
        <f ca="1">AND(LEFT(INDIRECT("'ADDITIONAL CAPACITY'!"&amp;"$B"&amp;$W65),2)="HU",OR(LEN(INDIRECT("'ADDITIONAL CAPACITY'!"&amp;"$B"&amp;$W65))=6,AND(LEN(INDIRECT("'ADDITIONAL CAPACITY'!"&amp;"$B"&amp;$W65))=7,MID(INDIRECT("'ADDITIONAL CAPACITY'!"&amp;"$B"&amp;$W65),4,1)=" ")),INDIRECT("'ADDITIONAL CAPACITY'!"&amp;"$C"&amp;$W65)='DATA SUMMARY'!$A$106)</f>
        <v>0</v>
      </c>
      <c r="CT65" s="193" t="b">
        <f ca="1">AND(LEFT(INDIRECT("'ADDITIONAL CAPACITY'!"&amp;"$B"&amp;$W65),2)="HU",OR(LEN(INDIRECT("'ADDITIONAL CAPACITY'!"&amp;"$B"&amp;$W65))=6,AND(LEN(INDIRECT("'ADDITIONAL CAPACITY'!"&amp;"$B"&amp;$W65))=7,MID(INDIRECT("'ADDITIONAL CAPACITY'!"&amp;"$B"&amp;$W65),4,1)=" ")),INDIRECT("'ADDITIONAL CAPACITY'!"&amp;"$C"&amp;$W65)='DATA SUMMARY'!$A$107)</f>
        <v>0</v>
      </c>
      <c r="CU65" s="193" t="b">
        <f ca="1">AND(LEFT(INDIRECT("'ADDITIONAL CAPACITY'!"&amp;"$B"&amp;$W65),2)="HU",OR(LEN(INDIRECT("'ADDITIONAL CAPACITY'!"&amp;"$B"&amp;$W65))=6,AND(LEN(INDIRECT("'ADDITIONAL CAPACITY'!"&amp;"$B"&amp;$W65))=7,MID(INDIRECT("'ADDITIONAL CAPACITY'!"&amp;"$B"&amp;$W65),4,1)=" ")),INDIRECT("'ADDITIONAL CAPACITY'!"&amp;"$C"&amp;$W65)='DATA SUMMARY'!$A$108)</f>
        <v>0</v>
      </c>
    </row>
    <row r="66" spans="11:99" x14ac:dyDescent="0.3">
      <c r="K66" s="14" t="s">
        <v>177</v>
      </c>
      <c r="M66" s="2" t="s">
        <v>191</v>
      </c>
      <c r="V66" s="2">
        <v>67</v>
      </c>
      <c r="W66" s="2">
        <v>68</v>
      </c>
      <c r="X66" s="2">
        <v>70</v>
      </c>
      <c r="Y66" s="2">
        <v>81</v>
      </c>
      <c r="Z66" s="193" t="b">
        <f t="shared" ca="1" si="0"/>
        <v>0</v>
      </c>
      <c r="AA66" s="193" t="b">
        <f t="shared" ca="1" si="1"/>
        <v>0</v>
      </c>
      <c r="AB66" s="193" t="b">
        <f t="shared" ca="1" si="2"/>
        <v>0</v>
      </c>
      <c r="AC66" s="193" t="b">
        <f t="shared" ca="1" si="3"/>
        <v>0</v>
      </c>
      <c r="AD66" s="193" t="b">
        <f t="shared" ca="1" si="4"/>
        <v>0</v>
      </c>
      <c r="AE66" s="193" t="b">
        <f t="shared" ca="1" si="5"/>
        <v>0</v>
      </c>
      <c r="AF66" s="193" t="b">
        <f t="shared" ca="1" si="6"/>
        <v>0</v>
      </c>
      <c r="AG66" s="193" t="b">
        <f t="shared" ca="1" si="7"/>
        <v>0</v>
      </c>
      <c r="AH66" s="193" t="b">
        <f t="shared" ca="1" si="8"/>
        <v>0</v>
      </c>
      <c r="AI66" s="193" t="b">
        <f t="shared" ca="1" si="9"/>
        <v>0</v>
      </c>
      <c r="AJ66" s="193" t="b">
        <f t="shared" ca="1" si="10"/>
        <v>0</v>
      </c>
      <c r="AK66" s="193" t="b">
        <f t="shared" ca="1" si="11"/>
        <v>0</v>
      </c>
      <c r="AL66" s="193" t="b">
        <f t="shared" ca="1" si="12"/>
        <v>0</v>
      </c>
      <c r="AM66" s="193" t="b">
        <f t="shared" ca="1" si="13"/>
        <v>0</v>
      </c>
      <c r="AN66" s="193" t="b">
        <f t="shared" ca="1" si="14"/>
        <v>0</v>
      </c>
      <c r="AO66" s="193" t="b">
        <f t="shared" ca="1" si="15"/>
        <v>0</v>
      </c>
      <c r="AP66" s="193" t="b">
        <f t="shared" ca="1" si="16"/>
        <v>0</v>
      </c>
      <c r="AQ66" s="193" t="b">
        <f t="shared" ca="1" si="17"/>
        <v>0</v>
      </c>
      <c r="AR66" s="193" t="b">
        <f t="shared" ca="1" si="18"/>
        <v>0</v>
      </c>
      <c r="AS66" s="193" t="b">
        <f t="shared" ca="1" si="19"/>
        <v>0</v>
      </c>
      <c r="AT66" s="193" t="b">
        <f t="shared" ca="1" si="20"/>
        <v>0</v>
      </c>
      <c r="AU66" s="193" t="b">
        <f t="shared" ca="1" si="21"/>
        <v>0</v>
      </c>
      <c r="AV66" s="193" t="b">
        <f t="shared" ca="1" si="22"/>
        <v>0</v>
      </c>
      <c r="AW66" s="193" t="b">
        <f t="shared" ca="1" si="23"/>
        <v>0</v>
      </c>
      <c r="AX66" s="193" t="b">
        <f t="shared" ca="1" si="24"/>
        <v>0</v>
      </c>
      <c r="AY66" s="193" t="b">
        <f t="shared" ca="1" si="25"/>
        <v>0</v>
      </c>
      <c r="AZ66" s="193" t="b">
        <f t="shared" ca="1" si="26"/>
        <v>0</v>
      </c>
      <c r="BA66" s="193" t="b">
        <f t="shared" ca="1" si="27"/>
        <v>0</v>
      </c>
      <c r="BB66" s="193" t="b">
        <f t="shared" ca="1" si="28"/>
        <v>0</v>
      </c>
      <c r="BC66" s="193" t="b">
        <f t="shared" ca="1" si="29"/>
        <v>0</v>
      </c>
      <c r="BD66" s="193" t="b">
        <f t="shared" ca="1" si="30"/>
        <v>0</v>
      </c>
      <c r="BE66" s="193" t="b">
        <f t="shared" ca="1" si="31"/>
        <v>0</v>
      </c>
      <c r="BF66" s="193" t="b">
        <f t="shared" ca="1" si="32"/>
        <v>0</v>
      </c>
      <c r="BG66" s="193" t="b">
        <f t="shared" ca="1" si="33"/>
        <v>0</v>
      </c>
      <c r="BH66" s="193" t="b">
        <f t="shared" ca="1" si="34"/>
        <v>0</v>
      </c>
      <c r="BI66" s="193" t="b">
        <f t="shared" ca="1" si="35"/>
        <v>0</v>
      </c>
      <c r="BJ66" s="193" t="b">
        <f t="shared" ca="1" si="36"/>
        <v>0</v>
      </c>
      <c r="BK66" s="193" t="b">
        <f t="shared" ca="1" si="37"/>
        <v>0</v>
      </c>
      <c r="BL66" s="193" t="b">
        <f t="shared" ca="1" si="38"/>
        <v>0</v>
      </c>
      <c r="BM66" s="193" t="b">
        <f t="shared" ca="1" si="39"/>
        <v>0</v>
      </c>
      <c r="BN66" s="193" t="b">
        <f t="shared" ca="1" si="40"/>
        <v>0</v>
      </c>
      <c r="BO66" s="193" t="b">
        <f t="shared" ca="1" si="41"/>
        <v>0</v>
      </c>
      <c r="BP66" s="193" t="b">
        <f t="shared" ca="1" si="42"/>
        <v>0</v>
      </c>
      <c r="BQ66" s="193" t="b">
        <f t="shared" ca="1" si="43"/>
        <v>0</v>
      </c>
      <c r="BR66" s="193" t="b">
        <f t="shared" ca="1" si="44"/>
        <v>0</v>
      </c>
      <c r="BS66" s="193" t="b">
        <f t="shared" ca="1" si="45"/>
        <v>0</v>
      </c>
      <c r="BT66" s="193" t="b">
        <f t="shared" ca="1" si="46"/>
        <v>0</v>
      </c>
      <c r="BU66" s="193" t="b">
        <f t="shared" ca="1" si="47"/>
        <v>0</v>
      </c>
      <c r="BV66" s="193" t="b">
        <f t="shared" ca="1" si="48"/>
        <v>0</v>
      </c>
      <c r="BW66" s="193" t="b">
        <f ca="1">AND(LEFT(INDIRECT("'YOUR PEOPLE'!"&amp;"$B"&amp;$W66),2)="HU",OR(LEN(INDIRECT("'YOUR PEOPLE'!"&amp;"$B"&amp;$W66))=6,AND(LEN(INDIRECT("'YOUR PEOPLE'!"&amp;"$B"&amp;$W66))=7,MID(INDIRECT("'YOUR PEOPLE'!"&amp;"$B"&amp;$W66),4,1)=" ")),INDIRECT("'YOUR PEOPLE'!"&amp;"$C"&amp;$W66)='DATA SUMMARY'!$A$63)</f>
        <v>0</v>
      </c>
      <c r="BX66" s="193" t="b">
        <f ca="1">AND(LEFT(INDIRECT("'YOUR PEOPLE'!"&amp;"$B"&amp;$W66),2)="HU",OR(LEN(INDIRECT("'YOUR PEOPLE'!"&amp;"$B"&amp;$W66))=6,AND(LEN(INDIRECT("'YOUR PEOPLE'!"&amp;"$B"&amp;$W66))=7,MID(INDIRECT("'YOUR PEOPLE'!"&amp;"$B"&amp;$W66),4,1)=" ")),INDIRECT("'YOUR PEOPLE'!"&amp;"$C"&amp;$W66)='DATA SUMMARY'!$A$64)</f>
        <v>0</v>
      </c>
      <c r="BY66" s="193" t="b">
        <f ca="1">AND(LEFT(INDIRECT("'YOUR PEOPLE'!"&amp;"$B"&amp;$W66),2)="HU",OR(LEN(INDIRECT("'YOUR PEOPLE'!"&amp;"$B"&amp;$W66))=6,AND(LEN(INDIRECT("'YOUR PEOPLE'!"&amp;"$B"&amp;$W66))=7,MID(INDIRECT("'YOUR PEOPLE'!"&amp;"$B"&amp;$W66),4,1)=" ")),INDIRECT("'YOUR PEOPLE'!"&amp;"$C"&amp;$W66)='DATA SUMMARY'!$A$65)</f>
        <v>0</v>
      </c>
      <c r="BZ66" s="193" t="b">
        <f ca="1">AND(LEFT(INDIRECT("'YOUR PEOPLE'!"&amp;"$B"&amp;$W66),2)="HU",OR(LEN(INDIRECT("'YOUR PEOPLE'!"&amp;"$B"&amp;$W66))=6,AND(LEN(INDIRECT("'YOUR PEOPLE'!"&amp;"$B"&amp;$W66))=7,MID(INDIRECT("'YOUR PEOPLE'!"&amp;"$B"&amp;$W66),4,1)=" ")),INDIRECT("'YOUR PEOPLE'!"&amp;"$C"&amp;$W66)='DATA SUMMARY'!$A$66)</f>
        <v>0</v>
      </c>
      <c r="CA66" s="193" t="b">
        <f ca="1">AND(LEFT(INDIRECT("'YOUR PEOPLE'!"&amp;"$B"&amp;$W66),2)="HU",OR(LEN(INDIRECT("'YOUR PEOPLE'!"&amp;"$B"&amp;$W66))=6,AND(LEN(INDIRECT("'YOUR PEOPLE'!"&amp;"$B"&amp;$W66))=7,MID(INDIRECT("'YOUR PEOPLE'!"&amp;"$B"&amp;$W66),4,1)=" ")),INDIRECT("'YOUR PEOPLE'!"&amp;"$C"&amp;$W66)='DATA SUMMARY'!$A$67)</f>
        <v>0</v>
      </c>
      <c r="CB66" s="193" t="b">
        <f ca="1">AND(LEFT(INDIRECT("'YOUR PEOPLE'!"&amp;"$B"&amp;$W66),2)="HU",OR(LEN(INDIRECT("'YOUR PEOPLE'!"&amp;"$B"&amp;$W66))=6,AND(LEN(INDIRECT("'YOUR PEOPLE'!"&amp;"$B"&amp;$W66))=7,MID(INDIRECT("'YOUR PEOPLE'!"&amp;"$B"&amp;$W66),4,1)=" ")),INDIRECT("'YOUR PEOPLE'!"&amp;"$C"&amp;$W66)='DATA SUMMARY'!$A$68)</f>
        <v>0</v>
      </c>
      <c r="CC66" s="193" t="b">
        <f ca="1">AND(LEFT(INDIRECT("'YOUR PEOPLE'!"&amp;"$B"&amp;$W66),2)="HU",OR(LEN(INDIRECT("'YOUR PEOPLE'!"&amp;"$B"&amp;$W66))=6,AND(LEN(INDIRECT("'YOUR PEOPLE'!"&amp;"$B"&amp;$W66))=7,MID(INDIRECT("'YOUR PEOPLE'!"&amp;"$B"&amp;$W66),4,1)=" ")),INDIRECT("'YOUR PEOPLE'!"&amp;"$C"&amp;$W66)='DATA SUMMARY'!$A$69)</f>
        <v>0</v>
      </c>
      <c r="CD66" s="193" t="b">
        <f ca="1">AND(LEFT(INDIRECT("'YOUR PEOPLE'!"&amp;"$B"&amp;$W66),2)="HU",OR(LEN(INDIRECT("'YOUR PEOPLE'!"&amp;"$B"&amp;$W66))=6,AND(LEN(INDIRECT("'YOUR PEOPLE'!"&amp;"$B"&amp;$W66))=7,MID(INDIRECT("'YOUR PEOPLE'!"&amp;"$B"&amp;$W66),4,1)=" ")),INDIRECT("'YOUR PEOPLE'!"&amp;"$C"&amp;$W66)='DATA SUMMARY'!$A$70)</f>
        <v>0</v>
      </c>
      <c r="CE66" s="193" t="b">
        <f ca="1">AND(LEFT(INDIRECT("'YOUR PEOPLE'!"&amp;"$B"&amp;$W66),2)="HU",OR(LEN(INDIRECT("'YOUR PEOPLE'!"&amp;"$B"&amp;$W66))=6,AND(LEN(INDIRECT("'YOUR PEOPLE'!"&amp;"$B"&amp;$W66))=7,MID(INDIRECT("'YOUR PEOPLE'!"&amp;"$B"&amp;$W66),4,1)=" ")),INDIRECT("'YOUR PEOPLE'!"&amp;"$C"&amp;$W66)='DATA SUMMARY'!$A$71)</f>
        <v>0</v>
      </c>
      <c r="CF66" s="193" t="b">
        <f ca="1">AND(LEFT(INDIRECT("'YOUR PEOPLE'!"&amp;"$B"&amp;$W66),2)="HU",OR(LEN(INDIRECT("'YOUR PEOPLE'!"&amp;"$B"&amp;$W66))=6,AND(LEN(INDIRECT("'YOUR PEOPLE'!"&amp;"$B"&amp;$W66))=7,MID(INDIRECT("'YOUR PEOPLE'!"&amp;"$B"&amp;$W66),4,1)=" ")),INDIRECT("'YOUR PEOPLE'!"&amp;"$C"&amp;$W66)='DATA SUMMARY'!$A$72)</f>
        <v>0</v>
      </c>
      <c r="CG66" s="193" t="b">
        <f ca="1">AND(LEFT(INDIRECT("'YOUR PEOPLE'!"&amp;"$B"&amp;$W66),2)="HU",OR(LEN(INDIRECT("'YOUR PEOPLE'!"&amp;"$B"&amp;$W66))=6,AND(LEN(INDIRECT("'YOUR PEOPLE'!"&amp;"$B"&amp;$W66))=7,MID(INDIRECT("'YOUR PEOPLE'!"&amp;"$B"&amp;$W66),4,1)=" ")),INDIRECT("'YOUR PEOPLE'!"&amp;"$C"&amp;$W66)='DATA SUMMARY'!$A$73)</f>
        <v>0</v>
      </c>
      <c r="CH66" s="193" t="b">
        <f ca="1">AND(LEFT(INDIRECT("'YOUR PEOPLE'!"&amp;"$B"&amp;$W66),2)="HU",OR(LEN(INDIRECT("'YOUR PEOPLE'!"&amp;"$B"&amp;$W66))=6,AND(LEN(INDIRECT("'YOUR PEOPLE'!"&amp;"$B"&amp;$W66))=7,MID(INDIRECT("'YOUR PEOPLE'!"&amp;"$B"&amp;$W66),4,1)=" ")),INDIRECT("'YOUR PEOPLE'!"&amp;"$C"&amp;$W66)='DATA SUMMARY'!$A$74)</f>
        <v>0</v>
      </c>
      <c r="CI66" s="193" t="b">
        <f ca="1">AND(LEFT(INDIRECT("'YOUR PEOPLE'!"&amp;"$B"&amp;$W66),2)="HU",OR(LEN(INDIRECT("'YOUR PEOPLE'!"&amp;"$B"&amp;$W66))=6,AND(LEN(INDIRECT("'YOUR PEOPLE'!"&amp;"$B"&amp;$W66))=7,MID(INDIRECT("'YOUR PEOPLE'!"&amp;"$B"&amp;$W66),4,1)=" ")),INDIRECT("'YOUR PEOPLE'!"&amp;"$C"&amp;$W66)='DATA SUMMARY'!$A$75)</f>
        <v>0</v>
      </c>
      <c r="CJ66" s="193" t="b">
        <f ca="1">AND(LEFT(INDIRECT("'YOUR PEOPLE'!"&amp;"$B"&amp;$W66),2)="HU",OR(LEN(INDIRECT("'YOUR PEOPLE'!"&amp;"$B"&amp;$W66))=6,AND(LEN(INDIRECT("'YOUR PEOPLE'!"&amp;"$B"&amp;$W66))=7,MID(INDIRECT("'YOUR PEOPLE'!"&amp;"$B"&amp;$W66),4,1)=" ")),INDIRECT("'YOUR PEOPLE'!"&amp;"$C"&amp;$W66)='DATA SUMMARY'!$A$76)</f>
        <v>0</v>
      </c>
      <c r="CK66" s="193" t="b">
        <f ca="1">AND(LEFT(INDIRECT("'YOUR PEOPLE'!"&amp;"$B"&amp;$W66),2)="HU",OR(LEN(INDIRECT("'YOUR PEOPLE'!"&amp;"$B"&amp;$W66))=6,AND(LEN(INDIRECT("'YOUR PEOPLE'!"&amp;"$B"&amp;$W66))=7,MID(INDIRECT("'YOUR PEOPLE'!"&amp;"$B"&amp;$W66),4,1)=" ")),INDIRECT("'YOUR PEOPLE'!"&amp;"$C"&amp;$W66)='DATA SUMMARY'!$A$77)</f>
        <v>0</v>
      </c>
      <c r="CL66" s="193" t="b">
        <f ca="1">AND(LEFT(INDIRECT("'YOUR PEOPLE'!"&amp;"$B"&amp;$W66),2)="HU",OR(LEN(INDIRECT("'YOUR PEOPLE'!"&amp;"$B"&amp;$W66))=6,AND(LEN(INDIRECT("'YOUR PEOPLE'!"&amp;"$B"&amp;$W66))=7,MID(INDIRECT("'YOUR PEOPLE'!"&amp;"$B"&amp;$W66),4,1)=" ")),INDIRECT("'YOUR PEOPLE'!"&amp;"$C"&amp;$W66)='DATA SUMMARY'!$A$78)</f>
        <v>0</v>
      </c>
      <c r="CM66" s="193" t="b">
        <f ca="1">AND(LEFT(INDIRECT("'YOUR PEOPLE'!"&amp;"$B"&amp;$W66),2)="HU",OR(LEN(INDIRECT("'YOUR PEOPLE'!"&amp;"$B"&amp;$W66))=6,AND(LEN(INDIRECT("'YOUR PEOPLE'!"&amp;"$B"&amp;$W66))=7,MID(INDIRECT("'YOUR PEOPLE'!"&amp;"$B"&amp;$W66),4,1)=" ")),INDIRECT("'YOUR PEOPLE'!"&amp;"$C"&amp;$W66)='DATA SUMMARY'!$A$79)</f>
        <v>0</v>
      </c>
      <c r="CN66" s="193" t="b">
        <f ca="1">AND(LEFT(INDIRECT("'ADDITIONAL CAPACITY'!"&amp;"$B"&amp;$W66),2)="HU",OR(LEN(INDIRECT("'ADDITIONAL CAPACITY'!"&amp;"$B"&amp;$W66))=6,AND(LEN(INDIRECT("'ADDITIONAL CAPACITY'!"&amp;"$B"&amp;$W66))=7,MID(INDIRECT("'ADDITIONAL CAPACITY'!"&amp;"$B"&amp;$W66),4,1)=" ")),INDIRECT("'ADDITIONAL CAPACITY'!"&amp;"$C"&amp;$W66)='DATA SUMMARY'!$A$101)</f>
        <v>0</v>
      </c>
      <c r="CO66" s="193" t="b">
        <f ca="1">AND(LEFT(INDIRECT("'ADDITIONAL CAPACITY'!"&amp;"$B"&amp;$W66),2)="HU",OR(LEN(INDIRECT("'ADDITIONAL CAPACITY'!"&amp;"$B"&amp;$W66))=6,AND(LEN(INDIRECT("'ADDITIONAL CAPACITY'!"&amp;"$B"&amp;$W66))=7,MID(INDIRECT("'ADDITIONAL CAPACITY'!"&amp;"$B"&amp;$W66),4,1)=" ")),INDIRECT("'ADDITIONAL CAPACITY'!"&amp;"$C"&amp;$W66)='DATA SUMMARY'!$A$102)</f>
        <v>0</v>
      </c>
      <c r="CP66" s="193" t="b">
        <f ca="1">AND(LEFT(INDIRECT("'ADDITIONAL CAPACITY'!"&amp;"$B"&amp;$W66),2)="HU",OR(LEN(INDIRECT("'ADDITIONAL CAPACITY'!"&amp;"$B"&amp;$W66))=6,AND(LEN(INDIRECT("'ADDITIONAL CAPACITY'!"&amp;"$B"&amp;$W66))=7,MID(INDIRECT("'ADDITIONAL CAPACITY'!"&amp;"$B"&amp;$W66),4,1)=" ")),INDIRECT("'ADDITIONAL CAPACITY'!"&amp;"$C"&amp;$W66)='DATA SUMMARY'!$A$103)</f>
        <v>0</v>
      </c>
      <c r="CQ66" s="193" t="b">
        <f ca="1">AND(LEFT(INDIRECT("'ADDITIONAL CAPACITY'!"&amp;"$B"&amp;$W66),2)="HU",OR(LEN(INDIRECT("'ADDITIONAL CAPACITY'!"&amp;"$B"&amp;$W66))=6,AND(LEN(INDIRECT("'ADDITIONAL CAPACITY'!"&amp;"$B"&amp;$W66))=7,MID(INDIRECT("'ADDITIONAL CAPACITY'!"&amp;"$B"&amp;$W66),4,1)=" ")),INDIRECT("'ADDITIONAL CAPACITY'!"&amp;"$C"&amp;$W66)='DATA SUMMARY'!$A$104)</f>
        <v>0</v>
      </c>
      <c r="CR66" s="193" t="b">
        <f ca="1">AND(LEFT(INDIRECT("'ADDITIONAL CAPACITY'!"&amp;"$B"&amp;$W66),2)="HU",OR(LEN(INDIRECT("'ADDITIONAL CAPACITY'!"&amp;"$B"&amp;$W66))=6,AND(LEN(INDIRECT("'ADDITIONAL CAPACITY'!"&amp;"$B"&amp;$W66))=7,MID(INDIRECT("'ADDITIONAL CAPACITY'!"&amp;"$B"&amp;$W66),4,1)=" ")),INDIRECT("'ADDITIONAL CAPACITY'!"&amp;"$C"&amp;$W66)='DATA SUMMARY'!$A$105)</f>
        <v>0</v>
      </c>
      <c r="CS66" s="193" t="b">
        <f ca="1">AND(LEFT(INDIRECT("'ADDITIONAL CAPACITY'!"&amp;"$B"&amp;$W66),2)="HU",OR(LEN(INDIRECT("'ADDITIONAL CAPACITY'!"&amp;"$B"&amp;$W66))=6,AND(LEN(INDIRECT("'ADDITIONAL CAPACITY'!"&amp;"$B"&amp;$W66))=7,MID(INDIRECT("'ADDITIONAL CAPACITY'!"&amp;"$B"&amp;$W66),4,1)=" ")),INDIRECT("'ADDITIONAL CAPACITY'!"&amp;"$C"&amp;$W66)='DATA SUMMARY'!$A$106)</f>
        <v>0</v>
      </c>
      <c r="CT66" s="193" t="b">
        <f ca="1">AND(LEFT(INDIRECT("'ADDITIONAL CAPACITY'!"&amp;"$B"&amp;$W66),2)="HU",OR(LEN(INDIRECT("'ADDITIONAL CAPACITY'!"&amp;"$B"&amp;$W66))=6,AND(LEN(INDIRECT("'ADDITIONAL CAPACITY'!"&amp;"$B"&amp;$W66))=7,MID(INDIRECT("'ADDITIONAL CAPACITY'!"&amp;"$B"&amp;$W66),4,1)=" ")),INDIRECT("'ADDITIONAL CAPACITY'!"&amp;"$C"&amp;$W66)='DATA SUMMARY'!$A$107)</f>
        <v>0</v>
      </c>
      <c r="CU66" s="193" t="b">
        <f ca="1">AND(LEFT(INDIRECT("'ADDITIONAL CAPACITY'!"&amp;"$B"&amp;$W66),2)="HU",OR(LEN(INDIRECT("'ADDITIONAL CAPACITY'!"&amp;"$B"&amp;$W66))=6,AND(LEN(INDIRECT("'ADDITIONAL CAPACITY'!"&amp;"$B"&amp;$W66))=7,MID(INDIRECT("'ADDITIONAL CAPACITY'!"&amp;"$B"&amp;$W66),4,1)=" ")),INDIRECT("'ADDITIONAL CAPACITY'!"&amp;"$C"&amp;$W66)='DATA SUMMARY'!$A$108)</f>
        <v>0</v>
      </c>
    </row>
    <row r="67" spans="11:99" x14ac:dyDescent="0.3">
      <c r="K67" s="14" t="s">
        <v>180</v>
      </c>
      <c r="V67" s="2">
        <v>68</v>
      </c>
      <c r="W67" s="2">
        <v>69</v>
      </c>
      <c r="X67" s="2">
        <v>71</v>
      </c>
      <c r="Y67" s="2">
        <v>82</v>
      </c>
      <c r="Z67" s="193" t="b">
        <f t="shared" ca="1" si="0"/>
        <v>0</v>
      </c>
      <c r="AA67" s="193" t="b">
        <f t="shared" ca="1" si="1"/>
        <v>0</v>
      </c>
      <c r="AB67" s="193" t="b">
        <f t="shared" ca="1" si="2"/>
        <v>0</v>
      </c>
      <c r="AC67" s="193" t="b">
        <f t="shared" ca="1" si="3"/>
        <v>0</v>
      </c>
      <c r="AD67" s="193" t="b">
        <f t="shared" ca="1" si="4"/>
        <v>0</v>
      </c>
      <c r="AE67" s="193" t="b">
        <f t="shared" ca="1" si="5"/>
        <v>0</v>
      </c>
      <c r="AF67" s="193" t="b">
        <f t="shared" ca="1" si="6"/>
        <v>0</v>
      </c>
      <c r="AG67" s="193" t="b">
        <f t="shared" ref="AG67:AG130" ca="1" si="49">AND(LEFT(INDIRECT("AUDIENCES!"&amp;"B"&amp;$Y67),2)="HU",OR(LEN(INDIRECT("AUDIENCES!"&amp;"B"&amp;$Y67))=6,AND(LEN(INDIRECT("AUDIENCES!"&amp;"B"&amp;$Y67))=7,MID(INDIRECT("AUDIENCES!"&amp;"B"&amp;$Y67),4,1)=" ")))</f>
        <v>0</v>
      </c>
      <c r="AH67" s="193" t="b">
        <f t="shared" ca="1" si="8"/>
        <v>0</v>
      </c>
      <c r="AI67" s="193" t="b">
        <f t="shared" ca="1" si="9"/>
        <v>0</v>
      </c>
      <c r="AJ67" s="193" t="b">
        <f t="shared" ca="1" si="10"/>
        <v>0</v>
      </c>
      <c r="AK67" s="193" t="b">
        <f t="shared" ca="1" si="11"/>
        <v>0</v>
      </c>
      <c r="AL67" s="193" t="b">
        <f t="shared" ca="1" si="12"/>
        <v>0</v>
      </c>
      <c r="AM67" s="193" t="b">
        <f t="shared" ca="1" si="13"/>
        <v>0</v>
      </c>
      <c r="AN67" s="193" t="b">
        <f t="shared" ca="1" si="14"/>
        <v>0</v>
      </c>
      <c r="AO67" s="193" t="b">
        <f t="shared" ca="1" si="15"/>
        <v>0</v>
      </c>
      <c r="AP67" s="193" t="b">
        <f t="shared" ca="1" si="16"/>
        <v>0</v>
      </c>
      <c r="AQ67" s="193" t="b">
        <f t="shared" ca="1" si="17"/>
        <v>0</v>
      </c>
      <c r="AR67" s="193" t="b">
        <f t="shared" ca="1" si="18"/>
        <v>0</v>
      </c>
      <c r="AS67" s="193" t="b">
        <f t="shared" ca="1" si="19"/>
        <v>0</v>
      </c>
      <c r="AT67" s="193" t="b">
        <f t="shared" ca="1" si="20"/>
        <v>0</v>
      </c>
      <c r="AU67" s="193" t="b">
        <f t="shared" ca="1" si="21"/>
        <v>0</v>
      </c>
      <c r="AV67" s="193" t="b">
        <f t="shared" ca="1" si="22"/>
        <v>0</v>
      </c>
      <c r="AW67" s="193" t="b">
        <f t="shared" ca="1" si="23"/>
        <v>0</v>
      </c>
      <c r="AX67" s="193" t="b">
        <f t="shared" ca="1" si="24"/>
        <v>0</v>
      </c>
      <c r="AY67" s="193" t="b">
        <f t="shared" ca="1" si="25"/>
        <v>0</v>
      </c>
      <c r="AZ67" s="193" t="b">
        <f t="shared" ca="1" si="26"/>
        <v>0</v>
      </c>
      <c r="BA67" s="193" t="b">
        <f t="shared" ca="1" si="27"/>
        <v>0</v>
      </c>
      <c r="BB67" s="193" t="b">
        <f t="shared" ca="1" si="28"/>
        <v>0</v>
      </c>
      <c r="BC67" s="193" t="b">
        <f t="shared" ca="1" si="29"/>
        <v>0</v>
      </c>
      <c r="BD67" s="193" t="b">
        <f t="shared" ca="1" si="30"/>
        <v>0</v>
      </c>
      <c r="BE67" s="193" t="b">
        <f t="shared" ca="1" si="31"/>
        <v>0</v>
      </c>
      <c r="BF67" s="193" t="b">
        <f t="shared" ca="1" si="32"/>
        <v>0</v>
      </c>
      <c r="BG67" s="193" t="b">
        <f t="shared" ca="1" si="33"/>
        <v>0</v>
      </c>
      <c r="BH67" s="193" t="b">
        <f t="shared" ca="1" si="34"/>
        <v>0</v>
      </c>
      <c r="BI67" s="193" t="b">
        <f t="shared" ca="1" si="35"/>
        <v>0</v>
      </c>
      <c r="BJ67" s="193" t="b">
        <f t="shared" ca="1" si="36"/>
        <v>0</v>
      </c>
      <c r="BK67" s="193" t="b">
        <f t="shared" ca="1" si="37"/>
        <v>0</v>
      </c>
      <c r="BL67" s="193" t="b">
        <f t="shared" ca="1" si="38"/>
        <v>0</v>
      </c>
      <c r="BM67" s="193" t="b">
        <f t="shared" ca="1" si="39"/>
        <v>0</v>
      </c>
      <c r="BN67" s="193" t="b">
        <f t="shared" ca="1" si="40"/>
        <v>0</v>
      </c>
      <c r="BO67" s="193" t="b">
        <f t="shared" ca="1" si="41"/>
        <v>0</v>
      </c>
      <c r="BP67" s="193" t="b">
        <f t="shared" ca="1" si="42"/>
        <v>0</v>
      </c>
      <c r="BQ67" s="193" t="b">
        <f t="shared" ca="1" si="43"/>
        <v>0</v>
      </c>
      <c r="BR67" s="193" t="b">
        <f t="shared" ca="1" si="44"/>
        <v>0</v>
      </c>
      <c r="BS67" s="193" t="b">
        <f t="shared" ca="1" si="45"/>
        <v>0</v>
      </c>
      <c r="BT67" s="193" t="b">
        <f t="shared" ca="1" si="46"/>
        <v>0</v>
      </c>
      <c r="BU67" s="193" t="b">
        <f t="shared" ca="1" si="47"/>
        <v>0</v>
      </c>
      <c r="BV67" s="193" t="b">
        <f t="shared" ca="1" si="48"/>
        <v>0</v>
      </c>
      <c r="BW67" s="193" t="b">
        <f ca="1">AND(LEFT(INDIRECT("'YOUR PEOPLE'!"&amp;"$B"&amp;$W67),2)="HU",OR(LEN(INDIRECT("'YOUR PEOPLE'!"&amp;"$B"&amp;$W67))=6,AND(LEN(INDIRECT("'YOUR PEOPLE'!"&amp;"$B"&amp;$W67))=7,MID(INDIRECT("'YOUR PEOPLE'!"&amp;"$B"&amp;$W67),4,1)=" ")),INDIRECT("'YOUR PEOPLE'!"&amp;"$C"&amp;$W67)='DATA SUMMARY'!$A$63)</f>
        <v>0</v>
      </c>
      <c r="BX67" s="193" t="b">
        <f ca="1">AND(LEFT(INDIRECT("'YOUR PEOPLE'!"&amp;"$B"&amp;$W67),2)="HU",OR(LEN(INDIRECT("'YOUR PEOPLE'!"&amp;"$B"&amp;$W67))=6,AND(LEN(INDIRECT("'YOUR PEOPLE'!"&amp;"$B"&amp;$W67))=7,MID(INDIRECT("'YOUR PEOPLE'!"&amp;"$B"&amp;$W67),4,1)=" ")),INDIRECT("'YOUR PEOPLE'!"&amp;"$C"&amp;$W67)='DATA SUMMARY'!$A$64)</f>
        <v>0</v>
      </c>
      <c r="BY67" s="193" t="b">
        <f ca="1">AND(LEFT(INDIRECT("'YOUR PEOPLE'!"&amp;"$B"&amp;$W67),2)="HU",OR(LEN(INDIRECT("'YOUR PEOPLE'!"&amp;"$B"&amp;$W67))=6,AND(LEN(INDIRECT("'YOUR PEOPLE'!"&amp;"$B"&amp;$W67))=7,MID(INDIRECT("'YOUR PEOPLE'!"&amp;"$B"&amp;$W67),4,1)=" ")),INDIRECT("'YOUR PEOPLE'!"&amp;"$C"&amp;$W67)='DATA SUMMARY'!$A$65)</f>
        <v>0</v>
      </c>
      <c r="BZ67" s="193" t="b">
        <f ca="1">AND(LEFT(INDIRECT("'YOUR PEOPLE'!"&amp;"$B"&amp;$W67),2)="HU",OR(LEN(INDIRECT("'YOUR PEOPLE'!"&amp;"$B"&amp;$W67))=6,AND(LEN(INDIRECT("'YOUR PEOPLE'!"&amp;"$B"&amp;$W67))=7,MID(INDIRECT("'YOUR PEOPLE'!"&amp;"$B"&amp;$W67),4,1)=" ")),INDIRECT("'YOUR PEOPLE'!"&amp;"$C"&amp;$W67)='DATA SUMMARY'!$A$66)</f>
        <v>0</v>
      </c>
      <c r="CA67" s="193" t="b">
        <f ca="1">AND(LEFT(INDIRECT("'YOUR PEOPLE'!"&amp;"$B"&amp;$W67),2)="HU",OR(LEN(INDIRECT("'YOUR PEOPLE'!"&amp;"$B"&amp;$W67))=6,AND(LEN(INDIRECT("'YOUR PEOPLE'!"&amp;"$B"&amp;$W67))=7,MID(INDIRECT("'YOUR PEOPLE'!"&amp;"$B"&amp;$W67),4,1)=" ")),INDIRECT("'YOUR PEOPLE'!"&amp;"$C"&amp;$W67)='DATA SUMMARY'!$A$67)</f>
        <v>0</v>
      </c>
      <c r="CB67" s="193" t="b">
        <f ca="1">AND(LEFT(INDIRECT("'YOUR PEOPLE'!"&amp;"$B"&amp;$W67),2)="HU",OR(LEN(INDIRECT("'YOUR PEOPLE'!"&amp;"$B"&amp;$W67))=6,AND(LEN(INDIRECT("'YOUR PEOPLE'!"&amp;"$B"&amp;$W67))=7,MID(INDIRECT("'YOUR PEOPLE'!"&amp;"$B"&amp;$W67),4,1)=" ")),INDIRECT("'YOUR PEOPLE'!"&amp;"$C"&amp;$W67)='DATA SUMMARY'!$A$68)</f>
        <v>0</v>
      </c>
      <c r="CC67" s="193" t="b">
        <f ca="1">AND(LEFT(INDIRECT("'YOUR PEOPLE'!"&amp;"$B"&amp;$W67),2)="HU",OR(LEN(INDIRECT("'YOUR PEOPLE'!"&amp;"$B"&amp;$W67))=6,AND(LEN(INDIRECT("'YOUR PEOPLE'!"&amp;"$B"&amp;$W67))=7,MID(INDIRECT("'YOUR PEOPLE'!"&amp;"$B"&amp;$W67),4,1)=" ")),INDIRECT("'YOUR PEOPLE'!"&amp;"$C"&amp;$W67)='DATA SUMMARY'!$A$69)</f>
        <v>0</v>
      </c>
      <c r="CD67" s="193" t="b">
        <f ca="1">AND(LEFT(INDIRECT("'YOUR PEOPLE'!"&amp;"$B"&amp;$W67),2)="HU",OR(LEN(INDIRECT("'YOUR PEOPLE'!"&amp;"$B"&amp;$W67))=6,AND(LEN(INDIRECT("'YOUR PEOPLE'!"&amp;"$B"&amp;$W67))=7,MID(INDIRECT("'YOUR PEOPLE'!"&amp;"$B"&amp;$W67),4,1)=" ")),INDIRECT("'YOUR PEOPLE'!"&amp;"$C"&amp;$W67)='DATA SUMMARY'!$A$70)</f>
        <v>0</v>
      </c>
      <c r="CE67" s="193" t="b">
        <f ca="1">AND(LEFT(INDIRECT("'YOUR PEOPLE'!"&amp;"$B"&amp;$W67),2)="HU",OR(LEN(INDIRECT("'YOUR PEOPLE'!"&amp;"$B"&amp;$W67))=6,AND(LEN(INDIRECT("'YOUR PEOPLE'!"&amp;"$B"&amp;$W67))=7,MID(INDIRECT("'YOUR PEOPLE'!"&amp;"$B"&amp;$W67),4,1)=" ")),INDIRECT("'YOUR PEOPLE'!"&amp;"$C"&amp;$W67)='DATA SUMMARY'!$A$71)</f>
        <v>0</v>
      </c>
      <c r="CF67" s="193" t="b">
        <f ca="1">AND(LEFT(INDIRECT("'YOUR PEOPLE'!"&amp;"$B"&amp;$W67),2)="HU",OR(LEN(INDIRECT("'YOUR PEOPLE'!"&amp;"$B"&amp;$W67))=6,AND(LEN(INDIRECT("'YOUR PEOPLE'!"&amp;"$B"&amp;$W67))=7,MID(INDIRECT("'YOUR PEOPLE'!"&amp;"$B"&amp;$W67),4,1)=" ")),INDIRECT("'YOUR PEOPLE'!"&amp;"$C"&amp;$W67)='DATA SUMMARY'!$A$72)</f>
        <v>0</v>
      </c>
      <c r="CG67" s="193" t="b">
        <f ca="1">AND(LEFT(INDIRECT("'YOUR PEOPLE'!"&amp;"$B"&amp;$W67),2)="HU",OR(LEN(INDIRECT("'YOUR PEOPLE'!"&amp;"$B"&amp;$W67))=6,AND(LEN(INDIRECT("'YOUR PEOPLE'!"&amp;"$B"&amp;$W67))=7,MID(INDIRECT("'YOUR PEOPLE'!"&amp;"$B"&amp;$W67),4,1)=" ")),INDIRECT("'YOUR PEOPLE'!"&amp;"$C"&amp;$W67)='DATA SUMMARY'!$A$73)</f>
        <v>0</v>
      </c>
      <c r="CH67" s="193" t="b">
        <f ca="1">AND(LEFT(INDIRECT("'YOUR PEOPLE'!"&amp;"$B"&amp;$W67),2)="HU",OR(LEN(INDIRECT("'YOUR PEOPLE'!"&amp;"$B"&amp;$W67))=6,AND(LEN(INDIRECT("'YOUR PEOPLE'!"&amp;"$B"&amp;$W67))=7,MID(INDIRECT("'YOUR PEOPLE'!"&amp;"$B"&amp;$W67),4,1)=" ")),INDIRECT("'YOUR PEOPLE'!"&amp;"$C"&amp;$W67)='DATA SUMMARY'!$A$74)</f>
        <v>0</v>
      </c>
      <c r="CI67" s="193" t="b">
        <f ca="1">AND(LEFT(INDIRECT("'YOUR PEOPLE'!"&amp;"$B"&amp;$W67),2)="HU",OR(LEN(INDIRECT("'YOUR PEOPLE'!"&amp;"$B"&amp;$W67))=6,AND(LEN(INDIRECT("'YOUR PEOPLE'!"&amp;"$B"&amp;$W67))=7,MID(INDIRECT("'YOUR PEOPLE'!"&amp;"$B"&amp;$W67),4,1)=" ")),INDIRECT("'YOUR PEOPLE'!"&amp;"$C"&amp;$W67)='DATA SUMMARY'!$A$75)</f>
        <v>0</v>
      </c>
      <c r="CJ67" s="193" t="b">
        <f ca="1">AND(LEFT(INDIRECT("'YOUR PEOPLE'!"&amp;"$B"&amp;$W67),2)="HU",OR(LEN(INDIRECT("'YOUR PEOPLE'!"&amp;"$B"&amp;$W67))=6,AND(LEN(INDIRECT("'YOUR PEOPLE'!"&amp;"$B"&amp;$W67))=7,MID(INDIRECT("'YOUR PEOPLE'!"&amp;"$B"&amp;$W67),4,1)=" ")),INDIRECT("'YOUR PEOPLE'!"&amp;"$C"&amp;$W67)='DATA SUMMARY'!$A$76)</f>
        <v>0</v>
      </c>
      <c r="CK67" s="193" t="b">
        <f ca="1">AND(LEFT(INDIRECT("'YOUR PEOPLE'!"&amp;"$B"&amp;$W67),2)="HU",OR(LEN(INDIRECT("'YOUR PEOPLE'!"&amp;"$B"&amp;$W67))=6,AND(LEN(INDIRECT("'YOUR PEOPLE'!"&amp;"$B"&amp;$W67))=7,MID(INDIRECT("'YOUR PEOPLE'!"&amp;"$B"&amp;$W67),4,1)=" ")),INDIRECT("'YOUR PEOPLE'!"&amp;"$C"&amp;$W67)='DATA SUMMARY'!$A$77)</f>
        <v>0</v>
      </c>
      <c r="CL67" s="193" t="b">
        <f ca="1">AND(LEFT(INDIRECT("'YOUR PEOPLE'!"&amp;"$B"&amp;$W67),2)="HU",OR(LEN(INDIRECT("'YOUR PEOPLE'!"&amp;"$B"&amp;$W67))=6,AND(LEN(INDIRECT("'YOUR PEOPLE'!"&amp;"$B"&amp;$W67))=7,MID(INDIRECT("'YOUR PEOPLE'!"&amp;"$B"&amp;$W67),4,1)=" ")),INDIRECT("'YOUR PEOPLE'!"&amp;"$C"&amp;$W67)='DATA SUMMARY'!$A$78)</f>
        <v>0</v>
      </c>
      <c r="CM67" s="193" t="b">
        <f ca="1">AND(LEFT(INDIRECT("'YOUR PEOPLE'!"&amp;"$B"&amp;$W67),2)="HU",OR(LEN(INDIRECT("'YOUR PEOPLE'!"&amp;"$B"&amp;$W67))=6,AND(LEN(INDIRECT("'YOUR PEOPLE'!"&amp;"$B"&amp;$W67))=7,MID(INDIRECT("'YOUR PEOPLE'!"&amp;"$B"&amp;$W67),4,1)=" ")),INDIRECT("'YOUR PEOPLE'!"&amp;"$C"&amp;$W67)='DATA SUMMARY'!$A$79)</f>
        <v>0</v>
      </c>
      <c r="CN67" s="193" t="b">
        <f ca="1">AND(LEFT(INDIRECT("'ADDITIONAL CAPACITY'!"&amp;"$B"&amp;$W67),2)="HU",OR(LEN(INDIRECT("'ADDITIONAL CAPACITY'!"&amp;"$B"&amp;$W67))=6,AND(LEN(INDIRECT("'ADDITIONAL CAPACITY'!"&amp;"$B"&amp;$W67))=7,MID(INDIRECT("'ADDITIONAL CAPACITY'!"&amp;"$B"&amp;$W67),4,1)=" ")),INDIRECT("'ADDITIONAL CAPACITY'!"&amp;"$C"&amp;$W67)='DATA SUMMARY'!$A$101)</f>
        <v>0</v>
      </c>
      <c r="CO67" s="193" t="b">
        <f ca="1">AND(LEFT(INDIRECT("'ADDITIONAL CAPACITY'!"&amp;"$B"&amp;$W67),2)="HU",OR(LEN(INDIRECT("'ADDITIONAL CAPACITY'!"&amp;"$B"&amp;$W67))=6,AND(LEN(INDIRECT("'ADDITIONAL CAPACITY'!"&amp;"$B"&amp;$W67))=7,MID(INDIRECT("'ADDITIONAL CAPACITY'!"&amp;"$B"&amp;$W67),4,1)=" ")),INDIRECT("'ADDITIONAL CAPACITY'!"&amp;"$C"&amp;$W67)='DATA SUMMARY'!$A$102)</f>
        <v>0</v>
      </c>
      <c r="CP67" s="193" t="b">
        <f ca="1">AND(LEFT(INDIRECT("'ADDITIONAL CAPACITY'!"&amp;"$B"&amp;$W67),2)="HU",OR(LEN(INDIRECT("'ADDITIONAL CAPACITY'!"&amp;"$B"&amp;$W67))=6,AND(LEN(INDIRECT("'ADDITIONAL CAPACITY'!"&amp;"$B"&amp;$W67))=7,MID(INDIRECT("'ADDITIONAL CAPACITY'!"&amp;"$B"&amp;$W67),4,1)=" ")),INDIRECT("'ADDITIONAL CAPACITY'!"&amp;"$C"&amp;$W67)='DATA SUMMARY'!$A$103)</f>
        <v>0</v>
      </c>
      <c r="CQ67" s="193" t="b">
        <f ca="1">AND(LEFT(INDIRECT("'ADDITIONAL CAPACITY'!"&amp;"$B"&amp;$W67),2)="HU",OR(LEN(INDIRECT("'ADDITIONAL CAPACITY'!"&amp;"$B"&amp;$W67))=6,AND(LEN(INDIRECT("'ADDITIONAL CAPACITY'!"&amp;"$B"&amp;$W67))=7,MID(INDIRECT("'ADDITIONAL CAPACITY'!"&amp;"$B"&amp;$W67),4,1)=" ")),INDIRECT("'ADDITIONAL CAPACITY'!"&amp;"$C"&amp;$W67)='DATA SUMMARY'!$A$104)</f>
        <v>0</v>
      </c>
      <c r="CR67" s="193" t="b">
        <f ca="1">AND(LEFT(INDIRECT("'ADDITIONAL CAPACITY'!"&amp;"$B"&amp;$W67),2)="HU",OR(LEN(INDIRECT("'ADDITIONAL CAPACITY'!"&amp;"$B"&amp;$W67))=6,AND(LEN(INDIRECT("'ADDITIONAL CAPACITY'!"&amp;"$B"&amp;$W67))=7,MID(INDIRECT("'ADDITIONAL CAPACITY'!"&amp;"$B"&amp;$W67),4,1)=" ")),INDIRECT("'ADDITIONAL CAPACITY'!"&amp;"$C"&amp;$W67)='DATA SUMMARY'!$A$105)</f>
        <v>0</v>
      </c>
      <c r="CS67" s="193" t="b">
        <f ca="1">AND(LEFT(INDIRECT("'ADDITIONAL CAPACITY'!"&amp;"$B"&amp;$W67),2)="HU",OR(LEN(INDIRECT("'ADDITIONAL CAPACITY'!"&amp;"$B"&amp;$W67))=6,AND(LEN(INDIRECT("'ADDITIONAL CAPACITY'!"&amp;"$B"&amp;$W67))=7,MID(INDIRECT("'ADDITIONAL CAPACITY'!"&amp;"$B"&amp;$W67),4,1)=" ")),INDIRECT("'ADDITIONAL CAPACITY'!"&amp;"$C"&amp;$W67)='DATA SUMMARY'!$A$106)</f>
        <v>0</v>
      </c>
      <c r="CT67" s="193" t="b">
        <f ca="1">AND(LEFT(INDIRECT("'ADDITIONAL CAPACITY'!"&amp;"$B"&amp;$W67),2)="HU",OR(LEN(INDIRECT("'ADDITIONAL CAPACITY'!"&amp;"$B"&amp;$W67))=6,AND(LEN(INDIRECT("'ADDITIONAL CAPACITY'!"&amp;"$B"&amp;$W67))=7,MID(INDIRECT("'ADDITIONAL CAPACITY'!"&amp;"$B"&amp;$W67),4,1)=" ")),INDIRECT("'ADDITIONAL CAPACITY'!"&amp;"$C"&amp;$W67)='DATA SUMMARY'!$A$107)</f>
        <v>0</v>
      </c>
      <c r="CU67" s="193" t="b">
        <f ca="1">AND(LEFT(INDIRECT("'ADDITIONAL CAPACITY'!"&amp;"$B"&amp;$W67),2)="HU",OR(LEN(INDIRECT("'ADDITIONAL CAPACITY'!"&amp;"$B"&amp;$W67))=6,AND(LEN(INDIRECT("'ADDITIONAL CAPACITY'!"&amp;"$B"&amp;$W67))=7,MID(INDIRECT("'ADDITIONAL CAPACITY'!"&amp;"$B"&amp;$W67),4,1)=" ")),INDIRECT("'ADDITIONAL CAPACITY'!"&amp;"$C"&amp;$W67)='DATA SUMMARY'!$A$108)</f>
        <v>0</v>
      </c>
    </row>
    <row r="68" spans="11:99" x14ac:dyDescent="0.3">
      <c r="K68" s="14" t="s">
        <v>183</v>
      </c>
      <c r="V68" s="2">
        <v>69</v>
      </c>
      <c r="W68" s="2">
        <v>70</v>
      </c>
      <c r="X68" s="2">
        <v>72</v>
      </c>
      <c r="Y68" s="2">
        <v>83</v>
      </c>
      <c r="Z68" s="193" t="b">
        <f t="shared" ref="Z68:Z131" ca="1" si="50">AND(LEFT(INDIRECT("PRODUCTIONS!"&amp;"B"&amp;$V68),2)="HU",OR(LEN(INDIRECT("PRODUCTIONS!"&amp;"B"&amp;$V68))=6,AND(LEN(INDIRECT("PRODUCTIONS!"&amp;"B"&amp;$V68))=7,MID(INDIRECT("PRODUCTIONS!"&amp;"B"&amp;$V68),4,1)=" ")))</f>
        <v>0</v>
      </c>
      <c r="AA68" s="193" t="b">
        <f t="shared" ref="AA68:AA131" ca="1" si="51">AND(LEFT(INDIRECT("EXHIBITIONS!"&amp;"B"&amp;$V68),2)="HU",OR(LEN(INDIRECT("EXHIBITIONS!"&amp;"B"&amp;$V68))=6,AND(LEN(INDIRECT("EXHIBITIONS!"&amp;"B"&amp;$V68))=7,MID(INDIRECT("EXHIBITIONS!"&amp;"B"&amp;$V68),4,1)=" ")))</f>
        <v>0</v>
      </c>
      <c r="AB68" s="193" t="b">
        <f t="shared" ref="AB68:AB131" ca="1" si="52">AND(LEFT(INDIRECT("FILMS!"&amp;"B"&amp;$V68),2)="HU",OR(LEN(INDIRECT("FILMS!"&amp;"B"&amp;$V68))=6,AND(LEN(INDIRECT("FILMS!"&amp;"B"&amp;$V68))=7,MID(INDIRECT("FILMS!"&amp;"B"&amp;$V68),4,1)=" ")))</f>
        <v>0</v>
      </c>
      <c r="AC68" s="193" t="b">
        <f t="shared" ref="AC68:AC131" ca="1" si="53">AND(LEFT(INDIRECT("'FESTIVALS &amp; MUSIC EVENTS'!"&amp;"B"&amp;$X68),2)="HU",OR(LEN(INDIRECT("'FESTIVALS &amp; MUSIC EVENTS'!"&amp;"B"&amp;$X68))=6,AND(LEN(INDIRECT("'FESTIVALS &amp; MUSIC EVENTS'!"&amp;"B"&amp;$X68))=7,MID(INDIRECT("'FESTIVALS &amp; MUSIC EVENTS'!"&amp;"B"&amp;$X68),4,1)=" ")))</f>
        <v>0</v>
      </c>
      <c r="AD68" s="193" t="b">
        <f t="shared" ref="AD68:AD131" ca="1" si="54">AND(LEFT(INDIRECT("'LEARNING &amp; PARTICIPATION'!"&amp;"B"&amp;$V68),2)="HU",OR(LEN(INDIRECT("'LEARNING &amp; PARTICIPATION'!"&amp;"B"&amp;$V68))=6,AND(LEN(INDIRECT("'LEARNING &amp; PARTICIPATION'!"&amp;"B"&amp;$V68))=7,MID(INDIRECT("'LEARNING &amp; PARTICIPATION'!"&amp;"B"&amp;$V68),4,1)=" ")))</f>
        <v>0</v>
      </c>
      <c r="AE68" s="193" t="b">
        <f t="shared" ref="AE68:AE131" ca="1" si="55">AND(LEFT(INDIRECT("'YOUR PEOPLE'!"&amp;"B"&amp;$W68),2)="HU",OR(LEN(INDIRECT("'YOUR PEOPLE'!"&amp;"B"&amp;$W68))=6,AND(LEN(INDIRECT("'YOUR PEOPLE'!"&amp;"B"&amp;$W68))=7,MID(INDIRECT("'YOUR PEOPLE'!"&amp;"B"&amp;$W68),4,1)=" ")))</f>
        <v>0</v>
      </c>
      <c r="AF68" s="193" t="b">
        <f t="shared" ref="AF68:AF131" ca="1" si="56">AND(LEFT(INDIRECT("'ADDITIONAL CAPACITY'!"&amp;"B"&amp;$W68),2)="HU",OR(LEN(INDIRECT("'ADDITIONAL CAPACITY'!"&amp;"B"&amp;$W68))=6,AND(LEN(INDIRECT("'ADDITIONAL CAPACITY'!"&amp;"B"&amp;$W68))=7,MID(INDIRECT("'ADDITIONAL CAPACITY'!"&amp;"B"&amp;$W68),4,1)=" ")))</f>
        <v>0</v>
      </c>
      <c r="AG68" s="193" t="b">
        <f t="shared" ca="1" si="49"/>
        <v>0</v>
      </c>
      <c r="AH68" s="193" t="b">
        <f t="shared" ref="AH68:AH131" ca="1" si="57">AND(LEFT(INDIRECT("PARTICIPANTS!"&amp;"B"&amp;$Y68),2)="HU",OR(LEN(INDIRECT("PARTICIPANTS!"&amp;"B"&amp;$Y68))=6,AND(LEN(INDIRECT("PARTICIPANTS!"&amp;"B"&amp;$Y68))=7,MID(INDIRECT("PARTICIPANTS!"&amp;"B"&amp;$Y68),4,1)=" ")))</f>
        <v>0</v>
      </c>
      <c r="AI68" s="193" t="b">
        <f t="shared" ref="AI68:AI131" ca="1" si="58">AND(LEFT(INDIRECT("PARTNERS!"&amp;"B"&amp;$V68),2)="HU",OR(LEN(INDIRECT("PARTNERS!"&amp;"B"&amp;$V68))=6,AND(LEN(INDIRECT("PARTNERS!"&amp;"B"&amp;$V68))=7,MID(INDIRECT("PARTNERS!"&amp;"B"&amp;$V68),4,1)=" ")),INDIRECT("PARTNERS!"&amp;"E"&amp;$V68)="New partner")</f>
        <v>0</v>
      </c>
      <c r="AJ68" s="193" t="b">
        <f t="shared" ref="AJ68:AJ131" ca="1" si="59">AND(LEFT(INDIRECT("PARTNERS!"&amp;"B"&amp;$V68),2)="HU",OR(LEN(INDIRECT("PARTNERS!"&amp;"B"&amp;$V68))=6,AND(LEN(INDIRECT("PARTNERS!"&amp;"B"&amp;$V68))=7,MID(INDIRECT("PARTNERS!"&amp;"B"&amp;$V68),4,1)=" ")),INDIRECT("PARTNERS!"&amp;"E"&amp;$V68)="Existing partner")</f>
        <v>0</v>
      </c>
      <c r="AK68" s="193" t="b">
        <f t="shared" ref="AK68:AK131" ca="1" si="60">AND(NOT(AND(LEFT(INDIRECT("PARTNERS!"&amp;"B"&amp;$V68),2)="HU",OR(LEN(INDIRECT("PARTNERS!"&amp;"B"&amp;$V68))=6,AND(LEN(INDIRECT("PARTNERS!"&amp;"B"&amp;$V68))=7,MID(INDIRECT("PARTNERS!"&amp;"B"&amp;$V68),4,1)=" ")))),INDIRECT("PARTNERS!"&amp;"E"&amp;$V68)="New partner")</f>
        <v>0</v>
      </c>
      <c r="AL68" s="193" t="b">
        <f t="shared" ref="AL68:AL131" ca="1" si="61">AND(NOT(AND(LEFT(INDIRECT("PARTNERS!"&amp;"B"&amp;$V68),2)="HU",OR(LEN(INDIRECT("PARTNERS!"&amp;"B"&amp;$V68))=6,AND(LEN(INDIRECT("PARTNERS!"&amp;"B"&amp;$V68))=7,MID(INDIRECT("PARTNERS!"&amp;"B"&amp;$V68),4,1)=" ")))),INDIRECT("PARTNERS!"&amp;"E"&amp;$V68)="Existing partner")</f>
        <v>0</v>
      </c>
      <c r="AM68" s="193" t="b">
        <f t="shared" ref="AM68:AM131" ca="1" si="62">AND(INDIRECT("PARTNERS!"&amp;"C"&amp;$V68)="Hull",INDIRECT("PARTNERS!"&amp;"E"&amp;$V68)="New partner")</f>
        <v>0</v>
      </c>
      <c r="AN68" s="193" t="b">
        <f t="shared" ref="AN68:AN131" ca="1" si="63">AND(INDIRECT("PARTNERS!"&amp;"C"&amp;$V68)="East Riding of Yorkshire",INDIRECT("PARTNERS!"&amp;"E"&amp;$V68)="New partner")</f>
        <v>0</v>
      </c>
      <c r="AO68" s="193" t="b">
        <f t="shared" ref="AO68:AO131" ca="1" si="64">AND(INDIRECT("PARTNERS!"&amp;"C"&amp;$V68)="Elsewhere in Yorkshire &amp; Humber",INDIRECT("PARTNERS!"&amp;"E"&amp;$V68)="New partner")</f>
        <v>0</v>
      </c>
      <c r="AP68" s="193" t="b">
        <f t="shared" ref="AP68:AP131" ca="1" si="65">AND(INDIRECT("PARTNERS!"&amp;"C"&amp;$V68)="Elsewhere in the UK",INDIRECT("PARTNERS!"&amp;"E"&amp;$V68)="New partner")</f>
        <v>0</v>
      </c>
      <c r="AQ68" s="193" t="b">
        <f t="shared" ref="AQ68:AQ131" ca="1" si="66">AND(INDIRECT("PARTNERS!"&amp;"C"&amp;$V68)="Outside UK",INDIRECT("PARTNERS!"&amp;"E"&amp;$V68)="New partner")</f>
        <v>0</v>
      </c>
      <c r="AR68" s="193" t="b">
        <f t="shared" ref="AR68:AR131" ca="1" si="67">AND(INDIRECT("PARTNERS!"&amp;"C"&amp;$V68)="Hull",INDIRECT("PARTNERS!"&amp;"E"&amp;$V68)="Existing partner")</f>
        <v>0</v>
      </c>
      <c r="AS68" s="193" t="b">
        <f t="shared" ref="AS68:AS131" ca="1" si="68">AND(INDIRECT("PARTNERS!"&amp;"C"&amp;$V68)="East Riding of Yorkshire",INDIRECT("PARTNERS!"&amp;"E"&amp;$V68)="Existing partner")</f>
        <v>0</v>
      </c>
      <c r="AT68" s="193" t="b">
        <f t="shared" ref="AT68:AT131" ca="1" si="69">AND(INDIRECT("PARTNERS!"&amp;"C"&amp;$V68)="Elsewhere in Yorkshire &amp; Humber",INDIRECT("PARTNERS!"&amp;"E"&amp;$V68)="Exisiting partner")</f>
        <v>0</v>
      </c>
      <c r="AU68" s="193" t="b">
        <f t="shared" ref="AU68:AU131" ca="1" si="70">AND(INDIRECT("PARTNERS!"&amp;"C"&amp;$V68)="Elsewhere in the UK",INDIRECT("PARTNERS!"&amp;"E"&amp;$V68)="Existing partner")</f>
        <v>0</v>
      </c>
      <c r="AV68" s="193" t="b">
        <f t="shared" ref="AV68:AV131" ca="1" si="71">AND(INDIRECT("PARTNERS!"&amp;"C"&amp;$V68)="Outside UK",INDIRECT("PARTNERS!"&amp;"E"&amp;$V68)="Existing partner")</f>
        <v>0</v>
      </c>
      <c r="AW68" s="193" t="b">
        <f t="shared" ref="AW68:AW131" ca="1" si="72">AND(INDIRECT("PARTNERS!"&amp;"D"&amp;$V68)="Artistic partner",INDIRECT("PARTNERS!"&amp;"E"&amp;$V68)="New partner")</f>
        <v>0</v>
      </c>
      <c r="AX68" s="193" t="b">
        <f t="shared" ref="AX68:AX131" ca="1" si="73">AND(INDIRECT("PARTNERS!"&amp;"D"&amp;$V68)="Heritage partner",INDIRECT("PARTNERS!"&amp;"E"&amp;$V68)="New partner")</f>
        <v>0</v>
      </c>
      <c r="AY68" s="193" t="b">
        <f t="shared" ref="AY68:AY131" ca="1" si="74">AND(INDIRECT("PARTNERS!"&amp;"D"&amp;$V68)="Funder",INDIRECT("PARTNERS!"&amp;"E"&amp;$V68)="New partner")</f>
        <v>0</v>
      </c>
      <c r="AZ68" s="193" t="b">
        <f t="shared" ref="AZ68:AZ131" ca="1" si="75">AND(INDIRECT("PARTNERS!"&amp;"D"&amp;$V68)="Public Service partner",INDIRECT("PARTNERS!"&amp;"E"&amp;$V68)="New partner")</f>
        <v>0</v>
      </c>
      <c r="BA68" s="193" t="b">
        <f t="shared" ref="BA68:BA131" ca="1" si="76">AND(INDIRECT("PARTNERS!"&amp;"D"&amp;$V68)="Voluntary Sector / Charity partner",INDIRECT("PARTNERS!"&amp;"E"&amp;$V68)="New partner")</f>
        <v>0</v>
      </c>
      <c r="BB68" s="193" t="b">
        <f t="shared" ref="BB68:BB131" ca="1" si="77">AND(INDIRECT("PARTNERS!"&amp;"D"&amp;$V68)="Education partner",INDIRECT("PARTNERS!"&amp;"E"&amp;$V68)="New partner")</f>
        <v>0</v>
      </c>
      <c r="BC68" s="193" t="b">
        <f t="shared" ref="BC68:BC131" ca="1" si="78">AND(INDIRECT("PARTNERS!"&amp;"D"&amp;$V68)="Other",INDIRECT("PARTNERS!"&amp;"E"&amp;$V68)="New partner")</f>
        <v>0</v>
      </c>
      <c r="BD68" s="193" t="b">
        <f t="shared" ref="BD68:BD131" ca="1" si="79">AND(INDIRECT("PARTNERS!"&amp;"D"&amp;$V68)="Artistic partner",INDIRECT("PARTNERS!"&amp;"E"&amp;$V68)="Existing partner")</f>
        <v>0</v>
      </c>
      <c r="BE68" s="193" t="b">
        <f t="shared" ref="BE68:BE131" ca="1" si="80">AND(INDIRECT("PARTNERS!"&amp;"D"&amp;$V68)="Heritage partner",INDIRECT("PARTNERS!"&amp;"E"&amp;$V68)="Existing partner")</f>
        <v>0</v>
      </c>
      <c r="BF68" s="193" t="b">
        <f t="shared" ref="BF68:BF131" ca="1" si="81">AND(INDIRECT("PARTNERS!"&amp;"D"&amp;$V68)="Funder",INDIRECT("PARTNERS!"&amp;"E"&amp;$V68)="Existing partner")</f>
        <v>0</v>
      </c>
      <c r="BG68" s="193" t="b">
        <f t="shared" ref="BG68:BG131" ca="1" si="82">AND(INDIRECT("PARTNERS!"&amp;"D"&amp;$V68)="Public Service partner",INDIRECT("PARTNERS!"&amp;"E"&amp;$V68)="Existing partner")</f>
        <v>0</v>
      </c>
      <c r="BH68" s="193" t="b">
        <f t="shared" ref="BH68:BH131" ca="1" si="83">AND(INDIRECT("PARTNERS!"&amp;"D"&amp;$V68)="Voluntary Sector / Charity partner",INDIRECT("PARTNERS!"&amp;"E"&amp;$V68)="Existing partner")</f>
        <v>0</v>
      </c>
      <c r="BI68" s="193" t="b">
        <f t="shared" ref="BI68:BI131" ca="1" si="84">AND(INDIRECT("PARTNERS!"&amp;"D"&amp;$V68)="Education partner",INDIRECT("PARTNERS!"&amp;"E"&amp;$V68)="Existing partner")</f>
        <v>0</v>
      </c>
      <c r="BJ68" s="193" t="b">
        <f t="shared" ref="BJ68:BJ131" ca="1" si="85">AND(INDIRECT("PARTNERS!"&amp;"D"&amp;$V68)="Other",INDIRECT("PARTNERS!"&amp;"E"&amp;$V68)="Existing partner")</f>
        <v>0</v>
      </c>
      <c r="BK68" s="193" t="b">
        <f t="shared" ref="BK68:BK131" ca="1" si="86">AND(INDIRECT("PRODUCTIONS!"&amp;"D"&amp;$V68)="Yes",INDIRECT("PRODUCTIONS!"&amp;"G"&amp;$V68)="Yes")</f>
        <v>0</v>
      </c>
      <c r="BL68" s="193" t="b">
        <f t="shared" ref="BL68:BL131" ca="1" si="87">AND(INDIRECT("EXHIBITIONS!"&amp;"D"&amp;$V68)="Yes",INDIRECT("EXHIBITIONS!"&amp;"F"&amp;$V68)="Yes")</f>
        <v>0</v>
      </c>
      <c r="BM68" s="193" t="b">
        <f t="shared" ref="BM68:BM131" ca="1" si="88">AND(INDIRECT("'FESTIVALS &amp; MUSIC EVENTS'!"&amp;"D"&amp;$X68)="Yes",INDIRECT("'FESTIVALS &amp; MUSIC EVENTS'!"&amp;"F"&amp;$X68)="Yes")</f>
        <v>0</v>
      </c>
      <c r="BN68" s="193" t="b">
        <f t="shared" ref="BN68:BN131" ca="1" si="89">AND(OR(INDIRECT("PRODUCTIONS!"&amp;"f"&amp;$V68)="Production",INDIRECT("PRODUCTIONS!"&amp;"f"&amp;$V68)="Co-Production"),INDIRECT("PRODUCTIONS!"&amp;"i"&amp;$V68)="Yes")</f>
        <v>0</v>
      </c>
      <c r="BO68" s="193" t="b">
        <f t="shared" ref="BO68:BO131" ca="1" si="90">AND(INDIRECT("'LEARNING &amp; PARTICIPATION'!"&amp;"D"&amp;$V68)="In-house",INDIRECT("'LEARNING &amp; PARTICIPATION'!"&amp;"E"&amp;$V68)="Participant")</f>
        <v>0</v>
      </c>
      <c r="BP68" s="193" t="b">
        <f t="shared" ref="BP68:BP131" ca="1" si="91">AND(INDIRECT("'LEARNING &amp; PARTICIPATION'!"&amp;"D"&amp;$V68)="Outreach",INDIRECT("'LEARNING &amp; PARTICIPATION'!"&amp;"E"&amp;$V68)="Participant")</f>
        <v>0</v>
      </c>
      <c r="BQ68" s="193" t="b">
        <f t="shared" ref="BQ68:BQ131" ca="1" si="92">AND(INDIRECT("'LEARNING &amp; PARTICIPATION'!"&amp;"D"&amp;$V68)="In-house",INDIRECT("'LEARNING &amp; PARTICIPATION'!"&amp;"E"&amp;$V68)="Schools engagement")</f>
        <v>0</v>
      </c>
      <c r="BR68" s="193" t="b">
        <f t="shared" ref="BR68:BR131" ca="1" si="93">AND(INDIRECT("'LEARNING &amp; PARTICIPATION'!"&amp;"D"&amp;$V68)="Outreach",INDIRECT("'LEARNING &amp; PARTICIPATION'!"&amp;"E"&amp;$V68)="Schools engagement")</f>
        <v>0</v>
      </c>
      <c r="BS68" s="193" t="b">
        <f t="shared" ref="BS68:BS131" ca="1" si="94">AND(INDIRECT("'LEARNING &amp; PARTICIPATION'!"&amp;"D"&amp;$V68)="In-house",INDIRECT("'LEARNING &amp; PARTICIPATION'!"&amp;"E"&amp;$V68)="Artist development")</f>
        <v>0</v>
      </c>
      <c r="BT68" s="193" t="b">
        <f t="shared" ref="BT68:BT131" ca="1" si="95">AND(INDIRECT("'LEARNING &amp; PARTICIPATION'!"&amp;"D"&amp;$V68)="Outreach",INDIRECT("'LEARNING &amp; PARTICIPATION'!"&amp;"E"&amp;$V68)="Artist development")</f>
        <v>0</v>
      </c>
      <c r="BU68" s="193" t="b">
        <f t="shared" ref="BU68:BU131" ca="1" si="96">AND(INDIRECT("'LEARNING &amp; PARTICIPATION'!"&amp;"D"&amp;$V68)="In-house",INDIRECT("'LEARNING &amp; PARTICIPATION'!"&amp;"E"&amp;$V68)="Staff training")</f>
        <v>0</v>
      </c>
      <c r="BV68" s="193" t="b">
        <f t="shared" ref="BV68:BV131" ca="1" si="97">AND(INDIRECT("'LEARNING &amp; PARTICIPATION'!"&amp;"D"&amp;$V68)="Outreach",INDIRECT("'LEARNING &amp; PARTICIPATION'!"&amp;"E"&amp;$V68)="Staff training")</f>
        <v>0</v>
      </c>
      <c r="BW68" s="193" t="b">
        <f ca="1">AND(LEFT(INDIRECT("'YOUR PEOPLE'!"&amp;"$B"&amp;$W68),2)="HU",OR(LEN(INDIRECT("'YOUR PEOPLE'!"&amp;"$B"&amp;$W68))=6,AND(LEN(INDIRECT("'YOUR PEOPLE'!"&amp;"$B"&amp;$W68))=7,MID(INDIRECT("'YOUR PEOPLE'!"&amp;"$B"&amp;$W68),4,1)=" ")),INDIRECT("'YOUR PEOPLE'!"&amp;"$C"&amp;$W68)='DATA SUMMARY'!$A$63)</f>
        <v>0</v>
      </c>
      <c r="BX68" s="193" t="b">
        <f ca="1">AND(LEFT(INDIRECT("'YOUR PEOPLE'!"&amp;"$B"&amp;$W68),2)="HU",OR(LEN(INDIRECT("'YOUR PEOPLE'!"&amp;"$B"&amp;$W68))=6,AND(LEN(INDIRECT("'YOUR PEOPLE'!"&amp;"$B"&amp;$W68))=7,MID(INDIRECT("'YOUR PEOPLE'!"&amp;"$B"&amp;$W68),4,1)=" ")),INDIRECT("'YOUR PEOPLE'!"&amp;"$C"&amp;$W68)='DATA SUMMARY'!$A$64)</f>
        <v>0</v>
      </c>
      <c r="BY68" s="193" t="b">
        <f ca="1">AND(LEFT(INDIRECT("'YOUR PEOPLE'!"&amp;"$B"&amp;$W68),2)="HU",OR(LEN(INDIRECT("'YOUR PEOPLE'!"&amp;"$B"&amp;$W68))=6,AND(LEN(INDIRECT("'YOUR PEOPLE'!"&amp;"$B"&amp;$W68))=7,MID(INDIRECT("'YOUR PEOPLE'!"&amp;"$B"&amp;$W68),4,1)=" ")),INDIRECT("'YOUR PEOPLE'!"&amp;"$C"&amp;$W68)='DATA SUMMARY'!$A$65)</f>
        <v>0</v>
      </c>
      <c r="BZ68" s="193" t="b">
        <f ca="1">AND(LEFT(INDIRECT("'YOUR PEOPLE'!"&amp;"$B"&amp;$W68),2)="HU",OR(LEN(INDIRECT("'YOUR PEOPLE'!"&amp;"$B"&amp;$W68))=6,AND(LEN(INDIRECT("'YOUR PEOPLE'!"&amp;"$B"&amp;$W68))=7,MID(INDIRECT("'YOUR PEOPLE'!"&amp;"$B"&amp;$W68),4,1)=" ")),INDIRECT("'YOUR PEOPLE'!"&amp;"$C"&amp;$W68)='DATA SUMMARY'!$A$66)</f>
        <v>0</v>
      </c>
      <c r="CA68" s="193" t="b">
        <f ca="1">AND(LEFT(INDIRECT("'YOUR PEOPLE'!"&amp;"$B"&amp;$W68),2)="HU",OR(LEN(INDIRECT("'YOUR PEOPLE'!"&amp;"$B"&amp;$W68))=6,AND(LEN(INDIRECT("'YOUR PEOPLE'!"&amp;"$B"&amp;$W68))=7,MID(INDIRECT("'YOUR PEOPLE'!"&amp;"$B"&amp;$W68),4,1)=" ")),INDIRECT("'YOUR PEOPLE'!"&amp;"$C"&amp;$W68)='DATA SUMMARY'!$A$67)</f>
        <v>0</v>
      </c>
      <c r="CB68" s="193" t="b">
        <f ca="1">AND(LEFT(INDIRECT("'YOUR PEOPLE'!"&amp;"$B"&amp;$W68),2)="HU",OR(LEN(INDIRECT("'YOUR PEOPLE'!"&amp;"$B"&amp;$W68))=6,AND(LEN(INDIRECT("'YOUR PEOPLE'!"&amp;"$B"&amp;$W68))=7,MID(INDIRECT("'YOUR PEOPLE'!"&amp;"$B"&amp;$W68),4,1)=" ")),INDIRECT("'YOUR PEOPLE'!"&amp;"$C"&amp;$W68)='DATA SUMMARY'!$A$68)</f>
        <v>0</v>
      </c>
      <c r="CC68" s="193" t="b">
        <f ca="1">AND(LEFT(INDIRECT("'YOUR PEOPLE'!"&amp;"$B"&amp;$W68),2)="HU",OR(LEN(INDIRECT("'YOUR PEOPLE'!"&amp;"$B"&amp;$W68))=6,AND(LEN(INDIRECT("'YOUR PEOPLE'!"&amp;"$B"&amp;$W68))=7,MID(INDIRECT("'YOUR PEOPLE'!"&amp;"$B"&amp;$W68),4,1)=" ")),INDIRECT("'YOUR PEOPLE'!"&amp;"$C"&amp;$W68)='DATA SUMMARY'!$A$69)</f>
        <v>0</v>
      </c>
      <c r="CD68" s="193" t="b">
        <f ca="1">AND(LEFT(INDIRECT("'YOUR PEOPLE'!"&amp;"$B"&amp;$W68),2)="HU",OR(LEN(INDIRECT("'YOUR PEOPLE'!"&amp;"$B"&amp;$W68))=6,AND(LEN(INDIRECT("'YOUR PEOPLE'!"&amp;"$B"&amp;$W68))=7,MID(INDIRECT("'YOUR PEOPLE'!"&amp;"$B"&amp;$W68),4,1)=" ")),INDIRECT("'YOUR PEOPLE'!"&amp;"$C"&amp;$W68)='DATA SUMMARY'!$A$70)</f>
        <v>0</v>
      </c>
      <c r="CE68" s="193" t="b">
        <f ca="1">AND(LEFT(INDIRECT("'YOUR PEOPLE'!"&amp;"$B"&amp;$W68),2)="HU",OR(LEN(INDIRECT("'YOUR PEOPLE'!"&amp;"$B"&amp;$W68))=6,AND(LEN(INDIRECT("'YOUR PEOPLE'!"&amp;"$B"&amp;$W68))=7,MID(INDIRECT("'YOUR PEOPLE'!"&amp;"$B"&amp;$W68),4,1)=" ")),INDIRECT("'YOUR PEOPLE'!"&amp;"$C"&amp;$W68)='DATA SUMMARY'!$A$71)</f>
        <v>0</v>
      </c>
      <c r="CF68" s="193" t="b">
        <f ca="1">AND(LEFT(INDIRECT("'YOUR PEOPLE'!"&amp;"$B"&amp;$W68),2)="HU",OR(LEN(INDIRECT("'YOUR PEOPLE'!"&amp;"$B"&amp;$W68))=6,AND(LEN(INDIRECT("'YOUR PEOPLE'!"&amp;"$B"&amp;$W68))=7,MID(INDIRECT("'YOUR PEOPLE'!"&amp;"$B"&amp;$W68),4,1)=" ")),INDIRECT("'YOUR PEOPLE'!"&amp;"$C"&amp;$W68)='DATA SUMMARY'!$A$72)</f>
        <v>0</v>
      </c>
      <c r="CG68" s="193" t="b">
        <f ca="1">AND(LEFT(INDIRECT("'YOUR PEOPLE'!"&amp;"$B"&amp;$W68),2)="HU",OR(LEN(INDIRECT("'YOUR PEOPLE'!"&amp;"$B"&amp;$W68))=6,AND(LEN(INDIRECT("'YOUR PEOPLE'!"&amp;"$B"&amp;$W68))=7,MID(INDIRECT("'YOUR PEOPLE'!"&amp;"$B"&amp;$W68),4,1)=" ")),INDIRECT("'YOUR PEOPLE'!"&amp;"$C"&amp;$W68)='DATA SUMMARY'!$A$73)</f>
        <v>0</v>
      </c>
      <c r="CH68" s="193" t="b">
        <f ca="1">AND(LEFT(INDIRECT("'YOUR PEOPLE'!"&amp;"$B"&amp;$W68),2)="HU",OR(LEN(INDIRECT("'YOUR PEOPLE'!"&amp;"$B"&amp;$W68))=6,AND(LEN(INDIRECT("'YOUR PEOPLE'!"&amp;"$B"&amp;$W68))=7,MID(INDIRECT("'YOUR PEOPLE'!"&amp;"$B"&amp;$W68),4,1)=" ")),INDIRECT("'YOUR PEOPLE'!"&amp;"$C"&amp;$W68)='DATA SUMMARY'!$A$74)</f>
        <v>0</v>
      </c>
      <c r="CI68" s="193" t="b">
        <f ca="1">AND(LEFT(INDIRECT("'YOUR PEOPLE'!"&amp;"$B"&amp;$W68),2)="HU",OR(LEN(INDIRECT("'YOUR PEOPLE'!"&amp;"$B"&amp;$W68))=6,AND(LEN(INDIRECT("'YOUR PEOPLE'!"&amp;"$B"&amp;$W68))=7,MID(INDIRECT("'YOUR PEOPLE'!"&amp;"$B"&amp;$W68),4,1)=" ")),INDIRECT("'YOUR PEOPLE'!"&amp;"$C"&amp;$W68)='DATA SUMMARY'!$A$75)</f>
        <v>0</v>
      </c>
      <c r="CJ68" s="193" t="b">
        <f ca="1">AND(LEFT(INDIRECT("'YOUR PEOPLE'!"&amp;"$B"&amp;$W68),2)="HU",OR(LEN(INDIRECT("'YOUR PEOPLE'!"&amp;"$B"&amp;$W68))=6,AND(LEN(INDIRECT("'YOUR PEOPLE'!"&amp;"$B"&amp;$W68))=7,MID(INDIRECT("'YOUR PEOPLE'!"&amp;"$B"&amp;$W68),4,1)=" ")),INDIRECT("'YOUR PEOPLE'!"&amp;"$C"&amp;$W68)='DATA SUMMARY'!$A$76)</f>
        <v>0</v>
      </c>
      <c r="CK68" s="193" t="b">
        <f ca="1">AND(LEFT(INDIRECT("'YOUR PEOPLE'!"&amp;"$B"&amp;$W68),2)="HU",OR(LEN(INDIRECT("'YOUR PEOPLE'!"&amp;"$B"&amp;$W68))=6,AND(LEN(INDIRECT("'YOUR PEOPLE'!"&amp;"$B"&amp;$W68))=7,MID(INDIRECT("'YOUR PEOPLE'!"&amp;"$B"&amp;$W68),4,1)=" ")),INDIRECT("'YOUR PEOPLE'!"&amp;"$C"&amp;$W68)='DATA SUMMARY'!$A$77)</f>
        <v>0</v>
      </c>
      <c r="CL68" s="193" t="b">
        <f ca="1">AND(LEFT(INDIRECT("'YOUR PEOPLE'!"&amp;"$B"&amp;$W68),2)="HU",OR(LEN(INDIRECT("'YOUR PEOPLE'!"&amp;"$B"&amp;$W68))=6,AND(LEN(INDIRECT("'YOUR PEOPLE'!"&amp;"$B"&amp;$W68))=7,MID(INDIRECT("'YOUR PEOPLE'!"&amp;"$B"&amp;$W68),4,1)=" ")),INDIRECT("'YOUR PEOPLE'!"&amp;"$C"&amp;$W68)='DATA SUMMARY'!$A$78)</f>
        <v>0</v>
      </c>
      <c r="CM68" s="193" t="b">
        <f ca="1">AND(LEFT(INDIRECT("'YOUR PEOPLE'!"&amp;"$B"&amp;$W68),2)="HU",OR(LEN(INDIRECT("'YOUR PEOPLE'!"&amp;"$B"&amp;$W68))=6,AND(LEN(INDIRECT("'YOUR PEOPLE'!"&amp;"$B"&amp;$W68))=7,MID(INDIRECT("'YOUR PEOPLE'!"&amp;"$B"&amp;$W68),4,1)=" ")),INDIRECT("'YOUR PEOPLE'!"&amp;"$C"&amp;$W68)='DATA SUMMARY'!$A$79)</f>
        <v>0</v>
      </c>
      <c r="CN68" s="193" t="b">
        <f ca="1">AND(LEFT(INDIRECT("'ADDITIONAL CAPACITY'!"&amp;"$B"&amp;$W68),2)="HU",OR(LEN(INDIRECT("'ADDITIONAL CAPACITY'!"&amp;"$B"&amp;$W68))=6,AND(LEN(INDIRECT("'ADDITIONAL CAPACITY'!"&amp;"$B"&amp;$W68))=7,MID(INDIRECT("'ADDITIONAL CAPACITY'!"&amp;"$B"&amp;$W68),4,1)=" ")),INDIRECT("'ADDITIONAL CAPACITY'!"&amp;"$C"&amp;$W68)='DATA SUMMARY'!$A$101)</f>
        <v>0</v>
      </c>
      <c r="CO68" s="193" t="b">
        <f ca="1">AND(LEFT(INDIRECT("'ADDITIONAL CAPACITY'!"&amp;"$B"&amp;$W68),2)="HU",OR(LEN(INDIRECT("'ADDITIONAL CAPACITY'!"&amp;"$B"&amp;$W68))=6,AND(LEN(INDIRECT("'ADDITIONAL CAPACITY'!"&amp;"$B"&amp;$W68))=7,MID(INDIRECT("'ADDITIONAL CAPACITY'!"&amp;"$B"&amp;$W68),4,1)=" ")),INDIRECT("'ADDITIONAL CAPACITY'!"&amp;"$C"&amp;$W68)='DATA SUMMARY'!$A$102)</f>
        <v>0</v>
      </c>
      <c r="CP68" s="193" t="b">
        <f ca="1">AND(LEFT(INDIRECT("'ADDITIONAL CAPACITY'!"&amp;"$B"&amp;$W68),2)="HU",OR(LEN(INDIRECT("'ADDITIONAL CAPACITY'!"&amp;"$B"&amp;$W68))=6,AND(LEN(INDIRECT("'ADDITIONAL CAPACITY'!"&amp;"$B"&amp;$W68))=7,MID(INDIRECT("'ADDITIONAL CAPACITY'!"&amp;"$B"&amp;$W68),4,1)=" ")),INDIRECT("'ADDITIONAL CAPACITY'!"&amp;"$C"&amp;$W68)='DATA SUMMARY'!$A$103)</f>
        <v>0</v>
      </c>
      <c r="CQ68" s="193" t="b">
        <f ca="1">AND(LEFT(INDIRECT("'ADDITIONAL CAPACITY'!"&amp;"$B"&amp;$W68),2)="HU",OR(LEN(INDIRECT("'ADDITIONAL CAPACITY'!"&amp;"$B"&amp;$W68))=6,AND(LEN(INDIRECT("'ADDITIONAL CAPACITY'!"&amp;"$B"&amp;$W68))=7,MID(INDIRECT("'ADDITIONAL CAPACITY'!"&amp;"$B"&amp;$W68),4,1)=" ")),INDIRECT("'ADDITIONAL CAPACITY'!"&amp;"$C"&amp;$W68)='DATA SUMMARY'!$A$104)</f>
        <v>0</v>
      </c>
      <c r="CR68" s="193" t="b">
        <f ca="1">AND(LEFT(INDIRECT("'ADDITIONAL CAPACITY'!"&amp;"$B"&amp;$W68),2)="HU",OR(LEN(INDIRECT("'ADDITIONAL CAPACITY'!"&amp;"$B"&amp;$W68))=6,AND(LEN(INDIRECT("'ADDITIONAL CAPACITY'!"&amp;"$B"&amp;$W68))=7,MID(INDIRECT("'ADDITIONAL CAPACITY'!"&amp;"$B"&amp;$W68),4,1)=" ")),INDIRECT("'ADDITIONAL CAPACITY'!"&amp;"$C"&amp;$W68)='DATA SUMMARY'!$A$105)</f>
        <v>0</v>
      </c>
      <c r="CS68" s="193" t="b">
        <f ca="1">AND(LEFT(INDIRECT("'ADDITIONAL CAPACITY'!"&amp;"$B"&amp;$W68),2)="HU",OR(LEN(INDIRECT("'ADDITIONAL CAPACITY'!"&amp;"$B"&amp;$W68))=6,AND(LEN(INDIRECT("'ADDITIONAL CAPACITY'!"&amp;"$B"&amp;$W68))=7,MID(INDIRECT("'ADDITIONAL CAPACITY'!"&amp;"$B"&amp;$W68),4,1)=" ")),INDIRECT("'ADDITIONAL CAPACITY'!"&amp;"$C"&amp;$W68)='DATA SUMMARY'!$A$106)</f>
        <v>0</v>
      </c>
      <c r="CT68" s="193" t="b">
        <f ca="1">AND(LEFT(INDIRECT("'ADDITIONAL CAPACITY'!"&amp;"$B"&amp;$W68),2)="HU",OR(LEN(INDIRECT("'ADDITIONAL CAPACITY'!"&amp;"$B"&amp;$W68))=6,AND(LEN(INDIRECT("'ADDITIONAL CAPACITY'!"&amp;"$B"&amp;$W68))=7,MID(INDIRECT("'ADDITIONAL CAPACITY'!"&amp;"$B"&amp;$W68),4,1)=" ")),INDIRECT("'ADDITIONAL CAPACITY'!"&amp;"$C"&amp;$W68)='DATA SUMMARY'!$A$107)</f>
        <v>0</v>
      </c>
      <c r="CU68" s="193" t="b">
        <f ca="1">AND(LEFT(INDIRECT("'ADDITIONAL CAPACITY'!"&amp;"$B"&amp;$W68),2)="HU",OR(LEN(INDIRECT("'ADDITIONAL CAPACITY'!"&amp;"$B"&amp;$W68))=6,AND(LEN(INDIRECT("'ADDITIONAL CAPACITY'!"&amp;"$B"&amp;$W68))=7,MID(INDIRECT("'ADDITIONAL CAPACITY'!"&amp;"$B"&amp;$W68),4,1)=" ")),INDIRECT("'ADDITIONAL CAPACITY'!"&amp;"$C"&amp;$W68)='DATA SUMMARY'!$A$108)</f>
        <v>0</v>
      </c>
    </row>
    <row r="69" spans="11:99" x14ac:dyDescent="0.3">
      <c r="K69" s="14" t="s">
        <v>186</v>
      </c>
      <c r="V69" s="2">
        <v>70</v>
      </c>
      <c r="W69" s="2">
        <v>71</v>
      </c>
      <c r="X69" s="2">
        <v>73</v>
      </c>
      <c r="Y69" s="2">
        <v>84</v>
      </c>
      <c r="Z69" s="193" t="b">
        <f t="shared" ca="1" si="50"/>
        <v>0</v>
      </c>
      <c r="AA69" s="193" t="b">
        <f t="shared" ca="1" si="51"/>
        <v>0</v>
      </c>
      <c r="AB69" s="193" t="b">
        <f t="shared" ca="1" si="52"/>
        <v>0</v>
      </c>
      <c r="AC69" s="193" t="b">
        <f t="shared" ca="1" si="53"/>
        <v>0</v>
      </c>
      <c r="AD69" s="193" t="b">
        <f t="shared" ca="1" si="54"/>
        <v>0</v>
      </c>
      <c r="AE69" s="193" t="b">
        <f t="shared" ca="1" si="55"/>
        <v>0</v>
      </c>
      <c r="AF69" s="193" t="b">
        <f t="shared" ca="1" si="56"/>
        <v>0</v>
      </c>
      <c r="AG69" s="193" t="b">
        <f t="shared" ca="1" si="49"/>
        <v>0</v>
      </c>
      <c r="AH69" s="193" t="b">
        <f t="shared" ca="1" si="57"/>
        <v>0</v>
      </c>
      <c r="AI69" s="193" t="b">
        <f t="shared" ca="1" si="58"/>
        <v>0</v>
      </c>
      <c r="AJ69" s="193" t="b">
        <f t="shared" ca="1" si="59"/>
        <v>0</v>
      </c>
      <c r="AK69" s="193" t="b">
        <f t="shared" ca="1" si="60"/>
        <v>0</v>
      </c>
      <c r="AL69" s="193" t="b">
        <f t="shared" ca="1" si="61"/>
        <v>0</v>
      </c>
      <c r="AM69" s="193" t="b">
        <f t="shared" ca="1" si="62"/>
        <v>0</v>
      </c>
      <c r="AN69" s="193" t="b">
        <f t="shared" ca="1" si="63"/>
        <v>0</v>
      </c>
      <c r="AO69" s="193" t="b">
        <f t="shared" ca="1" si="64"/>
        <v>0</v>
      </c>
      <c r="AP69" s="193" t="b">
        <f t="shared" ca="1" si="65"/>
        <v>0</v>
      </c>
      <c r="AQ69" s="193" t="b">
        <f t="shared" ca="1" si="66"/>
        <v>0</v>
      </c>
      <c r="AR69" s="193" t="b">
        <f t="shared" ca="1" si="67"/>
        <v>0</v>
      </c>
      <c r="AS69" s="193" t="b">
        <f t="shared" ca="1" si="68"/>
        <v>0</v>
      </c>
      <c r="AT69" s="193" t="b">
        <f t="shared" ca="1" si="69"/>
        <v>0</v>
      </c>
      <c r="AU69" s="193" t="b">
        <f t="shared" ca="1" si="70"/>
        <v>0</v>
      </c>
      <c r="AV69" s="193" t="b">
        <f t="shared" ca="1" si="71"/>
        <v>0</v>
      </c>
      <c r="AW69" s="193" t="b">
        <f t="shared" ca="1" si="72"/>
        <v>0</v>
      </c>
      <c r="AX69" s="193" t="b">
        <f t="shared" ca="1" si="73"/>
        <v>0</v>
      </c>
      <c r="AY69" s="193" t="b">
        <f t="shared" ca="1" si="74"/>
        <v>0</v>
      </c>
      <c r="AZ69" s="193" t="b">
        <f t="shared" ca="1" si="75"/>
        <v>0</v>
      </c>
      <c r="BA69" s="193" t="b">
        <f t="shared" ca="1" si="76"/>
        <v>0</v>
      </c>
      <c r="BB69" s="193" t="b">
        <f t="shared" ca="1" si="77"/>
        <v>0</v>
      </c>
      <c r="BC69" s="193" t="b">
        <f t="shared" ca="1" si="78"/>
        <v>0</v>
      </c>
      <c r="BD69" s="193" t="b">
        <f t="shared" ca="1" si="79"/>
        <v>0</v>
      </c>
      <c r="BE69" s="193" t="b">
        <f t="shared" ca="1" si="80"/>
        <v>0</v>
      </c>
      <c r="BF69" s="193" t="b">
        <f t="shared" ca="1" si="81"/>
        <v>0</v>
      </c>
      <c r="BG69" s="193" t="b">
        <f t="shared" ca="1" si="82"/>
        <v>0</v>
      </c>
      <c r="BH69" s="193" t="b">
        <f t="shared" ca="1" si="83"/>
        <v>0</v>
      </c>
      <c r="BI69" s="193" t="b">
        <f t="shared" ca="1" si="84"/>
        <v>0</v>
      </c>
      <c r="BJ69" s="193" t="b">
        <f t="shared" ca="1" si="85"/>
        <v>0</v>
      </c>
      <c r="BK69" s="193" t="b">
        <f t="shared" ca="1" si="86"/>
        <v>0</v>
      </c>
      <c r="BL69" s="193" t="b">
        <f t="shared" ca="1" si="87"/>
        <v>0</v>
      </c>
      <c r="BM69" s="193" t="b">
        <f t="shared" ca="1" si="88"/>
        <v>0</v>
      </c>
      <c r="BN69" s="193" t="b">
        <f t="shared" ca="1" si="89"/>
        <v>0</v>
      </c>
      <c r="BO69" s="193" t="b">
        <f t="shared" ca="1" si="90"/>
        <v>0</v>
      </c>
      <c r="BP69" s="193" t="b">
        <f t="shared" ca="1" si="91"/>
        <v>0</v>
      </c>
      <c r="BQ69" s="193" t="b">
        <f t="shared" ca="1" si="92"/>
        <v>0</v>
      </c>
      <c r="BR69" s="193" t="b">
        <f t="shared" ca="1" si="93"/>
        <v>0</v>
      </c>
      <c r="BS69" s="193" t="b">
        <f t="shared" ca="1" si="94"/>
        <v>0</v>
      </c>
      <c r="BT69" s="193" t="b">
        <f t="shared" ca="1" si="95"/>
        <v>0</v>
      </c>
      <c r="BU69" s="193" t="b">
        <f t="shared" ca="1" si="96"/>
        <v>0</v>
      </c>
      <c r="BV69" s="193" t="b">
        <f t="shared" ca="1" si="97"/>
        <v>0</v>
      </c>
      <c r="BW69" s="193" t="b">
        <f ca="1">AND(LEFT(INDIRECT("'YOUR PEOPLE'!"&amp;"$B"&amp;$W69),2)="HU",OR(LEN(INDIRECT("'YOUR PEOPLE'!"&amp;"$B"&amp;$W69))=6,AND(LEN(INDIRECT("'YOUR PEOPLE'!"&amp;"$B"&amp;$W69))=7,MID(INDIRECT("'YOUR PEOPLE'!"&amp;"$B"&amp;$W69),4,1)=" ")),INDIRECT("'YOUR PEOPLE'!"&amp;"$C"&amp;$W69)='DATA SUMMARY'!$A$63)</f>
        <v>0</v>
      </c>
      <c r="BX69" s="193" t="b">
        <f ca="1">AND(LEFT(INDIRECT("'YOUR PEOPLE'!"&amp;"$B"&amp;$W69),2)="HU",OR(LEN(INDIRECT("'YOUR PEOPLE'!"&amp;"$B"&amp;$W69))=6,AND(LEN(INDIRECT("'YOUR PEOPLE'!"&amp;"$B"&amp;$W69))=7,MID(INDIRECT("'YOUR PEOPLE'!"&amp;"$B"&amp;$W69),4,1)=" ")),INDIRECT("'YOUR PEOPLE'!"&amp;"$C"&amp;$W69)='DATA SUMMARY'!$A$64)</f>
        <v>0</v>
      </c>
      <c r="BY69" s="193" t="b">
        <f ca="1">AND(LEFT(INDIRECT("'YOUR PEOPLE'!"&amp;"$B"&amp;$W69),2)="HU",OR(LEN(INDIRECT("'YOUR PEOPLE'!"&amp;"$B"&amp;$W69))=6,AND(LEN(INDIRECT("'YOUR PEOPLE'!"&amp;"$B"&amp;$W69))=7,MID(INDIRECT("'YOUR PEOPLE'!"&amp;"$B"&amp;$W69),4,1)=" ")),INDIRECT("'YOUR PEOPLE'!"&amp;"$C"&amp;$W69)='DATA SUMMARY'!$A$65)</f>
        <v>0</v>
      </c>
      <c r="BZ69" s="193" t="b">
        <f ca="1">AND(LEFT(INDIRECT("'YOUR PEOPLE'!"&amp;"$B"&amp;$W69),2)="HU",OR(LEN(INDIRECT("'YOUR PEOPLE'!"&amp;"$B"&amp;$W69))=6,AND(LEN(INDIRECT("'YOUR PEOPLE'!"&amp;"$B"&amp;$W69))=7,MID(INDIRECT("'YOUR PEOPLE'!"&amp;"$B"&amp;$W69),4,1)=" ")),INDIRECT("'YOUR PEOPLE'!"&amp;"$C"&amp;$W69)='DATA SUMMARY'!$A$66)</f>
        <v>0</v>
      </c>
      <c r="CA69" s="193" t="b">
        <f ca="1">AND(LEFT(INDIRECT("'YOUR PEOPLE'!"&amp;"$B"&amp;$W69),2)="HU",OR(LEN(INDIRECT("'YOUR PEOPLE'!"&amp;"$B"&amp;$W69))=6,AND(LEN(INDIRECT("'YOUR PEOPLE'!"&amp;"$B"&amp;$W69))=7,MID(INDIRECT("'YOUR PEOPLE'!"&amp;"$B"&amp;$W69),4,1)=" ")),INDIRECT("'YOUR PEOPLE'!"&amp;"$C"&amp;$W69)='DATA SUMMARY'!$A$67)</f>
        <v>0</v>
      </c>
      <c r="CB69" s="193" t="b">
        <f ca="1">AND(LEFT(INDIRECT("'YOUR PEOPLE'!"&amp;"$B"&amp;$W69),2)="HU",OR(LEN(INDIRECT("'YOUR PEOPLE'!"&amp;"$B"&amp;$W69))=6,AND(LEN(INDIRECT("'YOUR PEOPLE'!"&amp;"$B"&amp;$W69))=7,MID(INDIRECT("'YOUR PEOPLE'!"&amp;"$B"&amp;$W69),4,1)=" ")),INDIRECT("'YOUR PEOPLE'!"&amp;"$C"&amp;$W69)='DATA SUMMARY'!$A$68)</f>
        <v>0</v>
      </c>
      <c r="CC69" s="193" t="b">
        <f ca="1">AND(LEFT(INDIRECT("'YOUR PEOPLE'!"&amp;"$B"&amp;$W69),2)="HU",OR(LEN(INDIRECT("'YOUR PEOPLE'!"&amp;"$B"&amp;$W69))=6,AND(LEN(INDIRECT("'YOUR PEOPLE'!"&amp;"$B"&amp;$W69))=7,MID(INDIRECT("'YOUR PEOPLE'!"&amp;"$B"&amp;$W69),4,1)=" ")),INDIRECT("'YOUR PEOPLE'!"&amp;"$C"&amp;$W69)='DATA SUMMARY'!$A$69)</f>
        <v>0</v>
      </c>
      <c r="CD69" s="193" t="b">
        <f ca="1">AND(LEFT(INDIRECT("'YOUR PEOPLE'!"&amp;"$B"&amp;$W69),2)="HU",OR(LEN(INDIRECT("'YOUR PEOPLE'!"&amp;"$B"&amp;$W69))=6,AND(LEN(INDIRECT("'YOUR PEOPLE'!"&amp;"$B"&amp;$W69))=7,MID(INDIRECT("'YOUR PEOPLE'!"&amp;"$B"&amp;$W69),4,1)=" ")),INDIRECT("'YOUR PEOPLE'!"&amp;"$C"&amp;$W69)='DATA SUMMARY'!$A$70)</f>
        <v>0</v>
      </c>
      <c r="CE69" s="193" t="b">
        <f ca="1">AND(LEFT(INDIRECT("'YOUR PEOPLE'!"&amp;"$B"&amp;$W69),2)="HU",OR(LEN(INDIRECT("'YOUR PEOPLE'!"&amp;"$B"&amp;$W69))=6,AND(LEN(INDIRECT("'YOUR PEOPLE'!"&amp;"$B"&amp;$W69))=7,MID(INDIRECT("'YOUR PEOPLE'!"&amp;"$B"&amp;$W69),4,1)=" ")),INDIRECT("'YOUR PEOPLE'!"&amp;"$C"&amp;$W69)='DATA SUMMARY'!$A$71)</f>
        <v>0</v>
      </c>
      <c r="CF69" s="193" t="b">
        <f ca="1">AND(LEFT(INDIRECT("'YOUR PEOPLE'!"&amp;"$B"&amp;$W69),2)="HU",OR(LEN(INDIRECT("'YOUR PEOPLE'!"&amp;"$B"&amp;$W69))=6,AND(LEN(INDIRECT("'YOUR PEOPLE'!"&amp;"$B"&amp;$W69))=7,MID(INDIRECT("'YOUR PEOPLE'!"&amp;"$B"&amp;$W69),4,1)=" ")),INDIRECT("'YOUR PEOPLE'!"&amp;"$C"&amp;$W69)='DATA SUMMARY'!$A$72)</f>
        <v>0</v>
      </c>
      <c r="CG69" s="193" t="b">
        <f ca="1">AND(LEFT(INDIRECT("'YOUR PEOPLE'!"&amp;"$B"&amp;$W69),2)="HU",OR(LEN(INDIRECT("'YOUR PEOPLE'!"&amp;"$B"&amp;$W69))=6,AND(LEN(INDIRECT("'YOUR PEOPLE'!"&amp;"$B"&amp;$W69))=7,MID(INDIRECT("'YOUR PEOPLE'!"&amp;"$B"&amp;$W69),4,1)=" ")),INDIRECT("'YOUR PEOPLE'!"&amp;"$C"&amp;$W69)='DATA SUMMARY'!$A$73)</f>
        <v>0</v>
      </c>
      <c r="CH69" s="193" t="b">
        <f ca="1">AND(LEFT(INDIRECT("'YOUR PEOPLE'!"&amp;"$B"&amp;$W69),2)="HU",OR(LEN(INDIRECT("'YOUR PEOPLE'!"&amp;"$B"&amp;$W69))=6,AND(LEN(INDIRECT("'YOUR PEOPLE'!"&amp;"$B"&amp;$W69))=7,MID(INDIRECT("'YOUR PEOPLE'!"&amp;"$B"&amp;$W69),4,1)=" ")),INDIRECT("'YOUR PEOPLE'!"&amp;"$C"&amp;$W69)='DATA SUMMARY'!$A$74)</f>
        <v>0</v>
      </c>
      <c r="CI69" s="193" t="b">
        <f ca="1">AND(LEFT(INDIRECT("'YOUR PEOPLE'!"&amp;"$B"&amp;$W69),2)="HU",OR(LEN(INDIRECT("'YOUR PEOPLE'!"&amp;"$B"&amp;$W69))=6,AND(LEN(INDIRECT("'YOUR PEOPLE'!"&amp;"$B"&amp;$W69))=7,MID(INDIRECT("'YOUR PEOPLE'!"&amp;"$B"&amp;$W69),4,1)=" ")),INDIRECT("'YOUR PEOPLE'!"&amp;"$C"&amp;$W69)='DATA SUMMARY'!$A$75)</f>
        <v>0</v>
      </c>
      <c r="CJ69" s="193" t="b">
        <f ca="1">AND(LEFT(INDIRECT("'YOUR PEOPLE'!"&amp;"$B"&amp;$W69),2)="HU",OR(LEN(INDIRECT("'YOUR PEOPLE'!"&amp;"$B"&amp;$W69))=6,AND(LEN(INDIRECT("'YOUR PEOPLE'!"&amp;"$B"&amp;$W69))=7,MID(INDIRECT("'YOUR PEOPLE'!"&amp;"$B"&amp;$W69),4,1)=" ")),INDIRECT("'YOUR PEOPLE'!"&amp;"$C"&amp;$W69)='DATA SUMMARY'!$A$76)</f>
        <v>0</v>
      </c>
      <c r="CK69" s="193" t="b">
        <f ca="1">AND(LEFT(INDIRECT("'YOUR PEOPLE'!"&amp;"$B"&amp;$W69),2)="HU",OR(LEN(INDIRECT("'YOUR PEOPLE'!"&amp;"$B"&amp;$W69))=6,AND(LEN(INDIRECT("'YOUR PEOPLE'!"&amp;"$B"&amp;$W69))=7,MID(INDIRECT("'YOUR PEOPLE'!"&amp;"$B"&amp;$W69),4,1)=" ")),INDIRECT("'YOUR PEOPLE'!"&amp;"$C"&amp;$W69)='DATA SUMMARY'!$A$77)</f>
        <v>0</v>
      </c>
      <c r="CL69" s="193" t="b">
        <f ca="1">AND(LEFT(INDIRECT("'YOUR PEOPLE'!"&amp;"$B"&amp;$W69),2)="HU",OR(LEN(INDIRECT("'YOUR PEOPLE'!"&amp;"$B"&amp;$W69))=6,AND(LEN(INDIRECT("'YOUR PEOPLE'!"&amp;"$B"&amp;$W69))=7,MID(INDIRECT("'YOUR PEOPLE'!"&amp;"$B"&amp;$W69),4,1)=" ")),INDIRECT("'YOUR PEOPLE'!"&amp;"$C"&amp;$W69)='DATA SUMMARY'!$A$78)</f>
        <v>0</v>
      </c>
      <c r="CM69" s="193" t="b">
        <f ca="1">AND(LEFT(INDIRECT("'YOUR PEOPLE'!"&amp;"$B"&amp;$W69),2)="HU",OR(LEN(INDIRECT("'YOUR PEOPLE'!"&amp;"$B"&amp;$W69))=6,AND(LEN(INDIRECT("'YOUR PEOPLE'!"&amp;"$B"&amp;$W69))=7,MID(INDIRECT("'YOUR PEOPLE'!"&amp;"$B"&amp;$W69),4,1)=" ")),INDIRECT("'YOUR PEOPLE'!"&amp;"$C"&amp;$W69)='DATA SUMMARY'!$A$79)</f>
        <v>0</v>
      </c>
      <c r="CN69" s="193" t="b">
        <f ca="1">AND(LEFT(INDIRECT("'ADDITIONAL CAPACITY'!"&amp;"$B"&amp;$W69),2)="HU",OR(LEN(INDIRECT("'ADDITIONAL CAPACITY'!"&amp;"$B"&amp;$W69))=6,AND(LEN(INDIRECT("'ADDITIONAL CAPACITY'!"&amp;"$B"&amp;$W69))=7,MID(INDIRECT("'ADDITIONAL CAPACITY'!"&amp;"$B"&amp;$W69),4,1)=" ")),INDIRECT("'ADDITIONAL CAPACITY'!"&amp;"$C"&amp;$W69)='DATA SUMMARY'!$A$101)</f>
        <v>0</v>
      </c>
      <c r="CO69" s="193" t="b">
        <f ca="1">AND(LEFT(INDIRECT("'ADDITIONAL CAPACITY'!"&amp;"$B"&amp;$W69),2)="HU",OR(LEN(INDIRECT("'ADDITIONAL CAPACITY'!"&amp;"$B"&amp;$W69))=6,AND(LEN(INDIRECT("'ADDITIONAL CAPACITY'!"&amp;"$B"&amp;$W69))=7,MID(INDIRECT("'ADDITIONAL CAPACITY'!"&amp;"$B"&amp;$W69),4,1)=" ")),INDIRECT("'ADDITIONAL CAPACITY'!"&amp;"$C"&amp;$W69)='DATA SUMMARY'!$A$102)</f>
        <v>0</v>
      </c>
      <c r="CP69" s="193" t="b">
        <f ca="1">AND(LEFT(INDIRECT("'ADDITIONAL CAPACITY'!"&amp;"$B"&amp;$W69),2)="HU",OR(LEN(INDIRECT("'ADDITIONAL CAPACITY'!"&amp;"$B"&amp;$W69))=6,AND(LEN(INDIRECT("'ADDITIONAL CAPACITY'!"&amp;"$B"&amp;$W69))=7,MID(INDIRECT("'ADDITIONAL CAPACITY'!"&amp;"$B"&amp;$W69),4,1)=" ")),INDIRECT("'ADDITIONAL CAPACITY'!"&amp;"$C"&amp;$W69)='DATA SUMMARY'!$A$103)</f>
        <v>0</v>
      </c>
      <c r="CQ69" s="193" t="b">
        <f ca="1">AND(LEFT(INDIRECT("'ADDITIONAL CAPACITY'!"&amp;"$B"&amp;$W69),2)="HU",OR(LEN(INDIRECT("'ADDITIONAL CAPACITY'!"&amp;"$B"&amp;$W69))=6,AND(LEN(INDIRECT("'ADDITIONAL CAPACITY'!"&amp;"$B"&amp;$W69))=7,MID(INDIRECT("'ADDITIONAL CAPACITY'!"&amp;"$B"&amp;$W69),4,1)=" ")),INDIRECT("'ADDITIONAL CAPACITY'!"&amp;"$C"&amp;$W69)='DATA SUMMARY'!$A$104)</f>
        <v>0</v>
      </c>
      <c r="CR69" s="193" t="b">
        <f ca="1">AND(LEFT(INDIRECT("'ADDITIONAL CAPACITY'!"&amp;"$B"&amp;$W69),2)="HU",OR(LEN(INDIRECT("'ADDITIONAL CAPACITY'!"&amp;"$B"&amp;$W69))=6,AND(LEN(INDIRECT("'ADDITIONAL CAPACITY'!"&amp;"$B"&amp;$W69))=7,MID(INDIRECT("'ADDITIONAL CAPACITY'!"&amp;"$B"&amp;$W69),4,1)=" ")),INDIRECT("'ADDITIONAL CAPACITY'!"&amp;"$C"&amp;$W69)='DATA SUMMARY'!$A$105)</f>
        <v>0</v>
      </c>
      <c r="CS69" s="193" t="b">
        <f ca="1">AND(LEFT(INDIRECT("'ADDITIONAL CAPACITY'!"&amp;"$B"&amp;$W69),2)="HU",OR(LEN(INDIRECT("'ADDITIONAL CAPACITY'!"&amp;"$B"&amp;$W69))=6,AND(LEN(INDIRECT("'ADDITIONAL CAPACITY'!"&amp;"$B"&amp;$W69))=7,MID(INDIRECT("'ADDITIONAL CAPACITY'!"&amp;"$B"&amp;$W69),4,1)=" ")),INDIRECT("'ADDITIONAL CAPACITY'!"&amp;"$C"&amp;$W69)='DATA SUMMARY'!$A$106)</f>
        <v>0</v>
      </c>
      <c r="CT69" s="193" t="b">
        <f ca="1">AND(LEFT(INDIRECT("'ADDITIONAL CAPACITY'!"&amp;"$B"&amp;$W69),2)="HU",OR(LEN(INDIRECT("'ADDITIONAL CAPACITY'!"&amp;"$B"&amp;$W69))=6,AND(LEN(INDIRECT("'ADDITIONAL CAPACITY'!"&amp;"$B"&amp;$W69))=7,MID(INDIRECT("'ADDITIONAL CAPACITY'!"&amp;"$B"&amp;$W69),4,1)=" ")),INDIRECT("'ADDITIONAL CAPACITY'!"&amp;"$C"&amp;$W69)='DATA SUMMARY'!$A$107)</f>
        <v>0</v>
      </c>
      <c r="CU69" s="193" t="b">
        <f ca="1">AND(LEFT(INDIRECT("'ADDITIONAL CAPACITY'!"&amp;"$B"&amp;$W69),2)="HU",OR(LEN(INDIRECT("'ADDITIONAL CAPACITY'!"&amp;"$B"&amp;$W69))=6,AND(LEN(INDIRECT("'ADDITIONAL CAPACITY'!"&amp;"$B"&amp;$W69))=7,MID(INDIRECT("'ADDITIONAL CAPACITY'!"&amp;"$B"&amp;$W69),4,1)=" ")),INDIRECT("'ADDITIONAL CAPACITY'!"&amp;"$C"&amp;$W69)='DATA SUMMARY'!$A$108)</f>
        <v>0</v>
      </c>
    </row>
    <row r="70" spans="11:99" x14ac:dyDescent="0.3">
      <c r="K70" s="14" t="s">
        <v>189</v>
      </c>
      <c r="V70" s="2">
        <v>71</v>
      </c>
      <c r="W70" s="2">
        <v>72</v>
      </c>
      <c r="X70" s="2">
        <v>74</v>
      </c>
      <c r="Y70" s="2">
        <v>85</v>
      </c>
      <c r="Z70" s="193" t="b">
        <f t="shared" ca="1" si="50"/>
        <v>0</v>
      </c>
      <c r="AA70" s="193" t="b">
        <f t="shared" ca="1" si="51"/>
        <v>0</v>
      </c>
      <c r="AB70" s="193" t="b">
        <f t="shared" ca="1" si="52"/>
        <v>0</v>
      </c>
      <c r="AC70" s="193" t="b">
        <f t="shared" ca="1" si="53"/>
        <v>0</v>
      </c>
      <c r="AD70" s="193" t="b">
        <f t="shared" ca="1" si="54"/>
        <v>0</v>
      </c>
      <c r="AE70" s="193" t="b">
        <f t="shared" ca="1" si="55"/>
        <v>0</v>
      </c>
      <c r="AF70" s="193" t="b">
        <f t="shared" ca="1" si="56"/>
        <v>0</v>
      </c>
      <c r="AG70" s="193" t="b">
        <f t="shared" ca="1" si="49"/>
        <v>0</v>
      </c>
      <c r="AH70" s="193" t="b">
        <f t="shared" ca="1" si="57"/>
        <v>0</v>
      </c>
      <c r="AI70" s="193" t="b">
        <f t="shared" ca="1" si="58"/>
        <v>0</v>
      </c>
      <c r="AJ70" s="193" t="b">
        <f t="shared" ca="1" si="59"/>
        <v>0</v>
      </c>
      <c r="AK70" s="193" t="b">
        <f t="shared" ca="1" si="60"/>
        <v>0</v>
      </c>
      <c r="AL70" s="193" t="b">
        <f t="shared" ca="1" si="61"/>
        <v>0</v>
      </c>
      <c r="AM70" s="193" t="b">
        <f t="shared" ca="1" si="62"/>
        <v>0</v>
      </c>
      <c r="AN70" s="193" t="b">
        <f t="shared" ca="1" si="63"/>
        <v>0</v>
      </c>
      <c r="AO70" s="193" t="b">
        <f t="shared" ca="1" si="64"/>
        <v>0</v>
      </c>
      <c r="AP70" s="193" t="b">
        <f t="shared" ca="1" si="65"/>
        <v>0</v>
      </c>
      <c r="AQ70" s="193" t="b">
        <f t="shared" ca="1" si="66"/>
        <v>0</v>
      </c>
      <c r="AR70" s="193" t="b">
        <f t="shared" ca="1" si="67"/>
        <v>0</v>
      </c>
      <c r="AS70" s="193" t="b">
        <f t="shared" ca="1" si="68"/>
        <v>0</v>
      </c>
      <c r="AT70" s="193" t="b">
        <f t="shared" ca="1" si="69"/>
        <v>0</v>
      </c>
      <c r="AU70" s="193" t="b">
        <f t="shared" ca="1" si="70"/>
        <v>0</v>
      </c>
      <c r="AV70" s="193" t="b">
        <f t="shared" ca="1" si="71"/>
        <v>0</v>
      </c>
      <c r="AW70" s="193" t="b">
        <f t="shared" ca="1" si="72"/>
        <v>0</v>
      </c>
      <c r="AX70" s="193" t="b">
        <f t="shared" ca="1" si="73"/>
        <v>0</v>
      </c>
      <c r="AY70" s="193" t="b">
        <f t="shared" ca="1" si="74"/>
        <v>0</v>
      </c>
      <c r="AZ70" s="193" t="b">
        <f t="shared" ca="1" si="75"/>
        <v>0</v>
      </c>
      <c r="BA70" s="193" t="b">
        <f t="shared" ca="1" si="76"/>
        <v>0</v>
      </c>
      <c r="BB70" s="193" t="b">
        <f t="shared" ca="1" si="77"/>
        <v>0</v>
      </c>
      <c r="BC70" s="193" t="b">
        <f t="shared" ca="1" si="78"/>
        <v>0</v>
      </c>
      <c r="BD70" s="193" t="b">
        <f t="shared" ca="1" si="79"/>
        <v>0</v>
      </c>
      <c r="BE70" s="193" t="b">
        <f t="shared" ca="1" si="80"/>
        <v>0</v>
      </c>
      <c r="BF70" s="193" t="b">
        <f t="shared" ca="1" si="81"/>
        <v>0</v>
      </c>
      <c r="BG70" s="193" t="b">
        <f t="shared" ca="1" si="82"/>
        <v>0</v>
      </c>
      <c r="BH70" s="193" t="b">
        <f t="shared" ca="1" si="83"/>
        <v>0</v>
      </c>
      <c r="BI70" s="193" t="b">
        <f t="shared" ca="1" si="84"/>
        <v>0</v>
      </c>
      <c r="BJ70" s="193" t="b">
        <f t="shared" ca="1" si="85"/>
        <v>0</v>
      </c>
      <c r="BK70" s="193" t="b">
        <f t="shared" ca="1" si="86"/>
        <v>0</v>
      </c>
      <c r="BL70" s="193" t="b">
        <f t="shared" ca="1" si="87"/>
        <v>0</v>
      </c>
      <c r="BM70" s="193" t="b">
        <f t="shared" ca="1" si="88"/>
        <v>0</v>
      </c>
      <c r="BN70" s="193" t="b">
        <f t="shared" ca="1" si="89"/>
        <v>0</v>
      </c>
      <c r="BO70" s="193" t="b">
        <f t="shared" ca="1" si="90"/>
        <v>0</v>
      </c>
      <c r="BP70" s="193" t="b">
        <f t="shared" ca="1" si="91"/>
        <v>0</v>
      </c>
      <c r="BQ70" s="193" t="b">
        <f t="shared" ca="1" si="92"/>
        <v>0</v>
      </c>
      <c r="BR70" s="193" t="b">
        <f t="shared" ca="1" si="93"/>
        <v>0</v>
      </c>
      <c r="BS70" s="193" t="b">
        <f t="shared" ca="1" si="94"/>
        <v>0</v>
      </c>
      <c r="BT70" s="193" t="b">
        <f t="shared" ca="1" si="95"/>
        <v>0</v>
      </c>
      <c r="BU70" s="193" t="b">
        <f t="shared" ca="1" si="96"/>
        <v>0</v>
      </c>
      <c r="BV70" s="193" t="b">
        <f t="shared" ca="1" si="97"/>
        <v>0</v>
      </c>
      <c r="BW70" s="193" t="b">
        <f ca="1">AND(LEFT(INDIRECT("'YOUR PEOPLE'!"&amp;"$B"&amp;$W70),2)="HU",OR(LEN(INDIRECT("'YOUR PEOPLE'!"&amp;"$B"&amp;$W70))=6,AND(LEN(INDIRECT("'YOUR PEOPLE'!"&amp;"$B"&amp;$W70))=7,MID(INDIRECT("'YOUR PEOPLE'!"&amp;"$B"&amp;$W70),4,1)=" ")),INDIRECT("'YOUR PEOPLE'!"&amp;"$C"&amp;$W70)='DATA SUMMARY'!$A$63)</f>
        <v>0</v>
      </c>
      <c r="BX70" s="193" t="b">
        <f ca="1">AND(LEFT(INDIRECT("'YOUR PEOPLE'!"&amp;"$B"&amp;$W70),2)="HU",OR(LEN(INDIRECT("'YOUR PEOPLE'!"&amp;"$B"&amp;$W70))=6,AND(LEN(INDIRECT("'YOUR PEOPLE'!"&amp;"$B"&amp;$W70))=7,MID(INDIRECT("'YOUR PEOPLE'!"&amp;"$B"&amp;$W70),4,1)=" ")),INDIRECT("'YOUR PEOPLE'!"&amp;"$C"&amp;$W70)='DATA SUMMARY'!$A$64)</f>
        <v>0</v>
      </c>
      <c r="BY70" s="193" t="b">
        <f ca="1">AND(LEFT(INDIRECT("'YOUR PEOPLE'!"&amp;"$B"&amp;$W70),2)="HU",OR(LEN(INDIRECT("'YOUR PEOPLE'!"&amp;"$B"&amp;$W70))=6,AND(LEN(INDIRECT("'YOUR PEOPLE'!"&amp;"$B"&amp;$W70))=7,MID(INDIRECT("'YOUR PEOPLE'!"&amp;"$B"&amp;$W70),4,1)=" ")),INDIRECT("'YOUR PEOPLE'!"&amp;"$C"&amp;$W70)='DATA SUMMARY'!$A$65)</f>
        <v>0</v>
      </c>
      <c r="BZ70" s="193" t="b">
        <f ca="1">AND(LEFT(INDIRECT("'YOUR PEOPLE'!"&amp;"$B"&amp;$W70),2)="HU",OR(LEN(INDIRECT("'YOUR PEOPLE'!"&amp;"$B"&amp;$W70))=6,AND(LEN(INDIRECT("'YOUR PEOPLE'!"&amp;"$B"&amp;$W70))=7,MID(INDIRECT("'YOUR PEOPLE'!"&amp;"$B"&amp;$W70),4,1)=" ")),INDIRECT("'YOUR PEOPLE'!"&amp;"$C"&amp;$W70)='DATA SUMMARY'!$A$66)</f>
        <v>0</v>
      </c>
      <c r="CA70" s="193" t="b">
        <f ca="1">AND(LEFT(INDIRECT("'YOUR PEOPLE'!"&amp;"$B"&amp;$W70),2)="HU",OR(LEN(INDIRECT("'YOUR PEOPLE'!"&amp;"$B"&amp;$W70))=6,AND(LEN(INDIRECT("'YOUR PEOPLE'!"&amp;"$B"&amp;$W70))=7,MID(INDIRECT("'YOUR PEOPLE'!"&amp;"$B"&amp;$W70),4,1)=" ")),INDIRECT("'YOUR PEOPLE'!"&amp;"$C"&amp;$W70)='DATA SUMMARY'!$A$67)</f>
        <v>0</v>
      </c>
      <c r="CB70" s="193" t="b">
        <f ca="1">AND(LEFT(INDIRECT("'YOUR PEOPLE'!"&amp;"$B"&amp;$W70),2)="HU",OR(LEN(INDIRECT("'YOUR PEOPLE'!"&amp;"$B"&amp;$W70))=6,AND(LEN(INDIRECT("'YOUR PEOPLE'!"&amp;"$B"&amp;$W70))=7,MID(INDIRECT("'YOUR PEOPLE'!"&amp;"$B"&amp;$W70),4,1)=" ")),INDIRECT("'YOUR PEOPLE'!"&amp;"$C"&amp;$W70)='DATA SUMMARY'!$A$68)</f>
        <v>0</v>
      </c>
      <c r="CC70" s="193" t="b">
        <f ca="1">AND(LEFT(INDIRECT("'YOUR PEOPLE'!"&amp;"$B"&amp;$W70),2)="HU",OR(LEN(INDIRECT("'YOUR PEOPLE'!"&amp;"$B"&amp;$W70))=6,AND(LEN(INDIRECT("'YOUR PEOPLE'!"&amp;"$B"&amp;$W70))=7,MID(INDIRECT("'YOUR PEOPLE'!"&amp;"$B"&amp;$W70),4,1)=" ")),INDIRECT("'YOUR PEOPLE'!"&amp;"$C"&amp;$W70)='DATA SUMMARY'!$A$69)</f>
        <v>0</v>
      </c>
      <c r="CD70" s="193" t="b">
        <f ca="1">AND(LEFT(INDIRECT("'YOUR PEOPLE'!"&amp;"$B"&amp;$W70),2)="HU",OR(LEN(INDIRECT("'YOUR PEOPLE'!"&amp;"$B"&amp;$W70))=6,AND(LEN(INDIRECT("'YOUR PEOPLE'!"&amp;"$B"&amp;$W70))=7,MID(INDIRECT("'YOUR PEOPLE'!"&amp;"$B"&amp;$W70),4,1)=" ")),INDIRECT("'YOUR PEOPLE'!"&amp;"$C"&amp;$W70)='DATA SUMMARY'!$A$70)</f>
        <v>0</v>
      </c>
      <c r="CE70" s="193" t="b">
        <f ca="1">AND(LEFT(INDIRECT("'YOUR PEOPLE'!"&amp;"$B"&amp;$W70),2)="HU",OR(LEN(INDIRECT("'YOUR PEOPLE'!"&amp;"$B"&amp;$W70))=6,AND(LEN(INDIRECT("'YOUR PEOPLE'!"&amp;"$B"&amp;$W70))=7,MID(INDIRECT("'YOUR PEOPLE'!"&amp;"$B"&amp;$W70),4,1)=" ")),INDIRECT("'YOUR PEOPLE'!"&amp;"$C"&amp;$W70)='DATA SUMMARY'!$A$71)</f>
        <v>0</v>
      </c>
      <c r="CF70" s="193" t="b">
        <f ca="1">AND(LEFT(INDIRECT("'YOUR PEOPLE'!"&amp;"$B"&amp;$W70),2)="HU",OR(LEN(INDIRECT("'YOUR PEOPLE'!"&amp;"$B"&amp;$W70))=6,AND(LEN(INDIRECT("'YOUR PEOPLE'!"&amp;"$B"&amp;$W70))=7,MID(INDIRECT("'YOUR PEOPLE'!"&amp;"$B"&amp;$W70),4,1)=" ")),INDIRECT("'YOUR PEOPLE'!"&amp;"$C"&amp;$W70)='DATA SUMMARY'!$A$72)</f>
        <v>0</v>
      </c>
      <c r="CG70" s="193" t="b">
        <f ca="1">AND(LEFT(INDIRECT("'YOUR PEOPLE'!"&amp;"$B"&amp;$W70),2)="HU",OR(LEN(INDIRECT("'YOUR PEOPLE'!"&amp;"$B"&amp;$W70))=6,AND(LEN(INDIRECT("'YOUR PEOPLE'!"&amp;"$B"&amp;$W70))=7,MID(INDIRECT("'YOUR PEOPLE'!"&amp;"$B"&amp;$W70),4,1)=" ")),INDIRECT("'YOUR PEOPLE'!"&amp;"$C"&amp;$W70)='DATA SUMMARY'!$A$73)</f>
        <v>0</v>
      </c>
      <c r="CH70" s="193" t="b">
        <f ca="1">AND(LEFT(INDIRECT("'YOUR PEOPLE'!"&amp;"$B"&amp;$W70),2)="HU",OR(LEN(INDIRECT("'YOUR PEOPLE'!"&amp;"$B"&amp;$W70))=6,AND(LEN(INDIRECT("'YOUR PEOPLE'!"&amp;"$B"&amp;$W70))=7,MID(INDIRECT("'YOUR PEOPLE'!"&amp;"$B"&amp;$W70),4,1)=" ")),INDIRECT("'YOUR PEOPLE'!"&amp;"$C"&amp;$W70)='DATA SUMMARY'!$A$74)</f>
        <v>0</v>
      </c>
      <c r="CI70" s="193" t="b">
        <f ca="1">AND(LEFT(INDIRECT("'YOUR PEOPLE'!"&amp;"$B"&amp;$W70),2)="HU",OR(LEN(INDIRECT("'YOUR PEOPLE'!"&amp;"$B"&amp;$W70))=6,AND(LEN(INDIRECT("'YOUR PEOPLE'!"&amp;"$B"&amp;$W70))=7,MID(INDIRECT("'YOUR PEOPLE'!"&amp;"$B"&amp;$W70),4,1)=" ")),INDIRECT("'YOUR PEOPLE'!"&amp;"$C"&amp;$W70)='DATA SUMMARY'!$A$75)</f>
        <v>0</v>
      </c>
      <c r="CJ70" s="193" t="b">
        <f ca="1">AND(LEFT(INDIRECT("'YOUR PEOPLE'!"&amp;"$B"&amp;$W70),2)="HU",OR(LEN(INDIRECT("'YOUR PEOPLE'!"&amp;"$B"&amp;$W70))=6,AND(LEN(INDIRECT("'YOUR PEOPLE'!"&amp;"$B"&amp;$W70))=7,MID(INDIRECT("'YOUR PEOPLE'!"&amp;"$B"&amp;$W70),4,1)=" ")),INDIRECT("'YOUR PEOPLE'!"&amp;"$C"&amp;$W70)='DATA SUMMARY'!$A$76)</f>
        <v>0</v>
      </c>
      <c r="CK70" s="193" t="b">
        <f ca="1">AND(LEFT(INDIRECT("'YOUR PEOPLE'!"&amp;"$B"&amp;$W70),2)="HU",OR(LEN(INDIRECT("'YOUR PEOPLE'!"&amp;"$B"&amp;$W70))=6,AND(LEN(INDIRECT("'YOUR PEOPLE'!"&amp;"$B"&amp;$W70))=7,MID(INDIRECT("'YOUR PEOPLE'!"&amp;"$B"&amp;$W70),4,1)=" ")),INDIRECT("'YOUR PEOPLE'!"&amp;"$C"&amp;$W70)='DATA SUMMARY'!$A$77)</f>
        <v>0</v>
      </c>
      <c r="CL70" s="193" t="b">
        <f ca="1">AND(LEFT(INDIRECT("'YOUR PEOPLE'!"&amp;"$B"&amp;$W70),2)="HU",OR(LEN(INDIRECT("'YOUR PEOPLE'!"&amp;"$B"&amp;$W70))=6,AND(LEN(INDIRECT("'YOUR PEOPLE'!"&amp;"$B"&amp;$W70))=7,MID(INDIRECT("'YOUR PEOPLE'!"&amp;"$B"&amp;$W70),4,1)=" ")),INDIRECT("'YOUR PEOPLE'!"&amp;"$C"&amp;$W70)='DATA SUMMARY'!$A$78)</f>
        <v>0</v>
      </c>
      <c r="CM70" s="193" t="b">
        <f ca="1">AND(LEFT(INDIRECT("'YOUR PEOPLE'!"&amp;"$B"&amp;$W70),2)="HU",OR(LEN(INDIRECT("'YOUR PEOPLE'!"&amp;"$B"&amp;$W70))=6,AND(LEN(INDIRECT("'YOUR PEOPLE'!"&amp;"$B"&amp;$W70))=7,MID(INDIRECT("'YOUR PEOPLE'!"&amp;"$B"&amp;$W70),4,1)=" ")),INDIRECT("'YOUR PEOPLE'!"&amp;"$C"&amp;$W70)='DATA SUMMARY'!$A$79)</f>
        <v>0</v>
      </c>
      <c r="CN70" s="193" t="b">
        <f ca="1">AND(LEFT(INDIRECT("'ADDITIONAL CAPACITY'!"&amp;"$B"&amp;$W70),2)="HU",OR(LEN(INDIRECT("'ADDITIONAL CAPACITY'!"&amp;"$B"&amp;$W70))=6,AND(LEN(INDIRECT("'ADDITIONAL CAPACITY'!"&amp;"$B"&amp;$W70))=7,MID(INDIRECT("'ADDITIONAL CAPACITY'!"&amp;"$B"&amp;$W70),4,1)=" ")),INDIRECT("'ADDITIONAL CAPACITY'!"&amp;"$C"&amp;$W70)='DATA SUMMARY'!$A$101)</f>
        <v>0</v>
      </c>
      <c r="CO70" s="193" t="b">
        <f ca="1">AND(LEFT(INDIRECT("'ADDITIONAL CAPACITY'!"&amp;"$B"&amp;$W70),2)="HU",OR(LEN(INDIRECT("'ADDITIONAL CAPACITY'!"&amp;"$B"&amp;$W70))=6,AND(LEN(INDIRECT("'ADDITIONAL CAPACITY'!"&amp;"$B"&amp;$W70))=7,MID(INDIRECT("'ADDITIONAL CAPACITY'!"&amp;"$B"&amp;$W70),4,1)=" ")),INDIRECT("'ADDITIONAL CAPACITY'!"&amp;"$C"&amp;$W70)='DATA SUMMARY'!$A$102)</f>
        <v>0</v>
      </c>
      <c r="CP70" s="193" t="b">
        <f ca="1">AND(LEFT(INDIRECT("'ADDITIONAL CAPACITY'!"&amp;"$B"&amp;$W70),2)="HU",OR(LEN(INDIRECT("'ADDITIONAL CAPACITY'!"&amp;"$B"&amp;$W70))=6,AND(LEN(INDIRECT("'ADDITIONAL CAPACITY'!"&amp;"$B"&amp;$W70))=7,MID(INDIRECT("'ADDITIONAL CAPACITY'!"&amp;"$B"&amp;$W70),4,1)=" ")),INDIRECT("'ADDITIONAL CAPACITY'!"&amp;"$C"&amp;$W70)='DATA SUMMARY'!$A$103)</f>
        <v>0</v>
      </c>
      <c r="CQ70" s="193" t="b">
        <f ca="1">AND(LEFT(INDIRECT("'ADDITIONAL CAPACITY'!"&amp;"$B"&amp;$W70),2)="HU",OR(LEN(INDIRECT("'ADDITIONAL CAPACITY'!"&amp;"$B"&amp;$W70))=6,AND(LEN(INDIRECT("'ADDITIONAL CAPACITY'!"&amp;"$B"&amp;$W70))=7,MID(INDIRECT("'ADDITIONAL CAPACITY'!"&amp;"$B"&amp;$W70),4,1)=" ")),INDIRECT("'ADDITIONAL CAPACITY'!"&amp;"$C"&amp;$W70)='DATA SUMMARY'!$A$104)</f>
        <v>0</v>
      </c>
      <c r="CR70" s="193" t="b">
        <f ca="1">AND(LEFT(INDIRECT("'ADDITIONAL CAPACITY'!"&amp;"$B"&amp;$W70),2)="HU",OR(LEN(INDIRECT("'ADDITIONAL CAPACITY'!"&amp;"$B"&amp;$W70))=6,AND(LEN(INDIRECT("'ADDITIONAL CAPACITY'!"&amp;"$B"&amp;$W70))=7,MID(INDIRECT("'ADDITIONAL CAPACITY'!"&amp;"$B"&amp;$W70),4,1)=" ")),INDIRECT("'ADDITIONAL CAPACITY'!"&amp;"$C"&amp;$W70)='DATA SUMMARY'!$A$105)</f>
        <v>0</v>
      </c>
      <c r="CS70" s="193" t="b">
        <f ca="1">AND(LEFT(INDIRECT("'ADDITIONAL CAPACITY'!"&amp;"$B"&amp;$W70),2)="HU",OR(LEN(INDIRECT("'ADDITIONAL CAPACITY'!"&amp;"$B"&amp;$W70))=6,AND(LEN(INDIRECT("'ADDITIONAL CAPACITY'!"&amp;"$B"&amp;$W70))=7,MID(INDIRECT("'ADDITIONAL CAPACITY'!"&amp;"$B"&amp;$W70),4,1)=" ")),INDIRECT("'ADDITIONAL CAPACITY'!"&amp;"$C"&amp;$W70)='DATA SUMMARY'!$A$106)</f>
        <v>0</v>
      </c>
      <c r="CT70" s="193" t="b">
        <f ca="1">AND(LEFT(INDIRECT("'ADDITIONAL CAPACITY'!"&amp;"$B"&amp;$W70),2)="HU",OR(LEN(INDIRECT("'ADDITIONAL CAPACITY'!"&amp;"$B"&amp;$W70))=6,AND(LEN(INDIRECT("'ADDITIONAL CAPACITY'!"&amp;"$B"&amp;$W70))=7,MID(INDIRECT("'ADDITIONAL CAPACITY'!"&amp;"$B"&amp;$W70),4,1)=" ")),INDIRECT("'ADDITIONAL CAPACITY'!"&amp;"$C"&amp;$W70)='DATA SUMMARY'!$A$107)</f>
        <v>0</v>
      </c>
      <c r="CU70" s="193" t="b">
        <f ca="1">AND(LEFT(INDIRECT("'ADDITIONAL CAPACITY'!"&amp;"$B"&amp;$W70),2)="HU",OR(LEN(INDIRECT("'ADDITIONAL CAPACITY'!"&amp;"$B"&amp;$W70))=6,AND(LEN(INDIRECT("'ADDITIONAL CAPACITY'!"&amp;"$B"&amp;$W70))=7,MID(INDIRECT("'ADDITIONAL CAPACITY'!"&amp;"$B"&amp;$W70),4,1)=" ")),INDIRECT("'ADDITIONAL CAPACITY'!"&amp;"$C"&amp;$W70)='DATA SUMMARY'!$A$108)</f>
        <v>0</v>
      </c>
    </row>
    <row r="71" spans="11:99" x14ac:dyDescent="0.3">
      <c r="K71" s="14" t="s">
        <v>192</v>
      </c>
      <c r="V71" s="2">
        <v>72</v>
      </c>
      <c r="W71" s="2">
        <v>73</v>
      </c>
      <c r="X71" s="2">
        <v>75</v>
      </c>
      <c r="Y71" s="2">
        <v>86</v>
      </c>
      <c r="Z71" s="193" t="b">
        <f t="shared" ca="1" si="50"/>
        <v>0</v>
      </c>
      <c r="AA71" s="193" t="b">
        <f t="shared" ca="1" si="51"/>
        <v>0</v>
      </c>
      <c r="AB71" s="193" t="b">
        <f t="shared" ca="1" si="52"/>
        <v>0</v>
      </c>
      <c r="AC71" s="193" t="b">
        <f t="shared" ca="1" si="53"/>
        <v>0</v>
      </c>
      <c r="AD71" s="193" t="b">
        <f t="shared" ca="1" si="54"/>
        <v>0</v>
      </c>
      <c r="AE71" s="193" t="b">
        <f t="shared" ca="1" si="55"/>
        <v>0</v>
      </c>
      <c r="AF71" s="193" t="b">
        <f t="shared" ca="1" si="56"/>
        <v>0</v>
      </c>
      <c r="AG71" s="193" t="b">
        <f t="shared" ca="1" si="49"/>
        <v>0</v>
      </c>
      <c r="AH71" s="193" t="b">
        <f t="shared" ca="1" si="57"/>
        <v>0</v>
      </c>
      <c r="AI71" s="193" t="b">
        <f t="shared" ca="1" si="58"/>
        <v>0</v>
      </c>
      <c r="AJ71" s="193" t="b">
        <f t="shared" ca="1" si="59"/>
        <v>0</v>
      </c>
      <c r="AK71" s="193" t="b">
        <f t="shared" ca="1" si="60"/>
        <v>0</v>
      </c>
      <c r="AL71" s="193" t="b">
        <f t="shared" ca="1" si="61"/>
        <v>0</v>
      </c>
      <c r="AM71" s="193" t="b">
        <f t="shared" ca="1" si="62"/>
        <v>0</v>
      </c>
      <c r="AN71" s="193" t="b">
        <f t="shared" ca="1" si="63"/>
        <v>0</v>
      </c>
      <c r="AO71" s="193" t="b">
        <f t="shared" ca="1" si="64"/>
        <v>0</v>
      </c>
      <c r="AP71" s="193" t="b">
        <f t="shared" ca="1" si="65"/>
        <v>0</v>
      </c>
      <c r="AQ71" s="193" t="b">
        <f t="shared" ca="1" si="66"/>
        <v>0</v>
      </c>
      <c r="AR71" s="193" t="b">
        <f t="shared" ca="1" si="67"/>
        <v>0</v>
      </c>
      <c r="AS71" s="193" t="b">
        <f t="shared" ca="1" si="68"/>
        <v>0</v>
      </c>
      <c r="AT71" s="193" t="b">
        <f t="shared" ca="1" si="69"/>
        <v>0</v>
      </c>
      <c r="AU71" s="193" t="b">
        <f t="shared" ca="1" si="70"/>
        <v>0</v>
      </c>
      <c r="AV71" s="193" t="b">
        <f t="shared" ca="1" si="71"/>
        <v>0</v>
      </c>
      <c r="AW71" s="193" t="b">
        <f t="shared" ca="1" si="72"/>
        <v>0</v>
      </c>
      <c r="AX71" s="193" t="b">
        <f t="shared" ca="1" si="73"/>
        <v>0</v>
      </c>
      <c r="AY71" s="193" t="b">
        <f t="shared" ca="1" si="74"/>
        <v>0</v>
      </c>
      <c r="AZ71" s="193" t="b">
        <f t="shared" ca="1" si="75"/>
        <v>0</v>
      </c>
      <c r="BA71" s="193" t="b">
        <f t="shared" ca="1" si="76"/>
        <v>0</v>
      </c>
      <c r="BB71" s="193" t="b">
        <f t="shared" ca="1" si="77"/>
        <v>0</v>
      </c>
      <c r="BC71" s="193" t="b">
        <f t="shared" ca="1" si="78"/>
        <v>0</v>
      </c>
      <c r="BD71" s="193" t="b">
        <f t="shared" ca="1" si="79"/>
        <v>0</v>
      </c>
      <c r="BE71" s="193" t="b">
        <f t="shared" ca="1" si="80"/>
        <v>0</v>
      </c>
      <c r="BF71" s="193" t="b">
        <f t="shared" ca="1" si="81"/>
        <v>0</v>
      </c>
      <c r="BG71" s="193" t="b">
        <f t="shared" ca="1" si="82"/>
        <v>0</v>
      </c>
      <c r="BH71" s="193" t="b">
        <f t="shared" ca="1" si="83"/>
        <v>0</v>
      </c>
      <c r="BI71" s="193" t="b">
        <f t="shared" ca="1" si="84"/>
        <v>0</v>
      </c>
      <c r="BJ71" s="193" t="b">
        <f t="shared" ca="1" si="85"/>
        <v>0</v>
      </c>
      <c r="BK71" s="193" t="b">
        <f t="shared" ca="1" si="86"/>
        <v>0</v>
      </c>
      <c r="BL71" s="193" t="b">
        <f t="shared" ca="1" si="87"/>
        <v>0</v>
      </c>
      <c r="BM71" s="193" t="b">
        <f t="shared" ca="1" si="88"/>
        <v>0</v>
      </c>
      <c r="BN71" s="193" t="b">
        <f t="shared" ca="1" si="89"/>
        <v>0</v>
      </c>
      <c r="BO71" s="193" t="b">
        <f t="shared" ca="1" si="90"/>
        <v>0</v>
      </c>
      <c r="BP71" s="193" t="b">
        <f t="shared" ca="1" si="91"/>
        <v>0</v>
      </c>
      <c r="BQ71" s="193" t="b">
        <f t="shared" ca="1" si="92"/>
        <v>0</v>
      </c>
      <c r="BR71" s="193" t="b">
        <f t="shared" ca="1" si="93"/>
        <v>0</v>
      </c>
      <c r="BS71" s="193" t="b">
        <f t="shared" ca="1" si="94"/>
        <v>0</v>
      </c>
      <c r="BT71" s="193" t="b">
        <f t="shared" ca="1" si="95"/>
        <v>0</v>
      </c>
      <c r="BU71" s="193" t="b">
        <f t="shared" ca="1" si="96"/>
        <v>0</v>
      </c>
      <c r="BV71" s="193" t="b">
        <f t="shared" ca="1" si="97"/>
        <v>0</v>
      </c>
      <c r="BW71" s="193" t="b">
        <f ca="1">AND(LEFT(INDIRECT("'YOUR PEOPLE'!"&amp;"$B"&amp;$W71),2)="HU",OR(LEN(INDIRECT("'YOUR PEOPLE'!"&amp;"$B"&amp;$W71))=6,AND(LEN(INDIRECT("'YOUR PEOPLE'!"&amp;"$B"&amp;$W71))=7,MID(INDIRECT("'YOUR PEOPLE'!"&amp;"$B"&amp;$W71),4,1)=" ")),INDIRECT("'YOUR PEOPLE'!"&amp;"$C"&amp;$W71)='DATA SUMMARY'!$A$63)</f>
        <v>0</v>
      </c>
      <c r="BX71" s="193" t="b">
        <f ca="1">AND(LEFT(INDIRECT("'YOUR PEOPLE'!"&amp;"$B"&amp;$W71),2)="HU",OR(LEN(INDIRECT("'YOUR PEOPLE'!"&amp;"$B"&amp;$W71))=6,AND(LEN(INDIRECT("'YOUR PEOPLE'!"&amp;"$B"&amp;$W71))=7,MID(INDIRECT("'YOUR PEOPLE'!"&amp;"$B"&amp;$W71),4,1)=" ")),INDIRECT("'YOUR PEOPLE'!"&amp;"$C"&amp;$W71)='DATA SUMMARY'!$A$64)</f>
        <v>0</v>
      </c>
      <c r="BY71" s="193" t="b">
        <f ca="1">AND(LEFT(INDIRECT("'YOUR PEOPLE'!"&amp;"$B"&amp;$W71),2)="HU",OR(LEN(INDIRECT("'YOUR PEOPLE'!"&amp;"$B"&amp;$W71))=6,AND(LEN(INDIRECT("'YOUR PEOPLE'!"&amp;"$B"&amp;$W71))=7,MID(INDIRECT("'YOUR PEOPLE'!"&amp;"$B"&amp;$W71),4,1)=" ")),INDIRECT("'YOUR PEOPLE'!"&amp;"$C"&amp;$W71)='DATA SUMMARY'!$A$65)</f>
        <v>0</v>
      </c>
      <c r="BZ71" s="193" t="b">
        <f ca="1">AND(LEFT(INDIRECT("'YOUR PEOPLE'!"&amp;"$B"&amp;$W71),2)="HU",OR(LEN(INDIRECT("'YOUR PEOPLE'!"&amp;"$B"&amp;$W71))=6,AND(LEN(INDIRECT("'YOUR PEOPLE'!"&amp;"$B"&amp;$W71))=7,MID(INDIRECT("'YOUR PEOPLE'!"&amp;"$B"&amp;$W71),4,1)=" ")),INDIRECT("'YOUR PEOPLE'!"&amp;"$C"&amp;$W71)='DATA SUMMARY'!$A$66)</f>
        <v>0</v>
      </c>
      <c r="CA71" s="193" t="b">
        <f ca="1">AND(LEFT(INDIRECT("'YOUR PEOPLE'!"&amp;"$B"&amp;$W71),2)="HU",OR(LEN(INDIRECT("'YOUR PEOPLE'!"&amp;"$B"&amp;$W71))=6,AND(LEN(INDIRECT("'YOUR PEOPLE'!"&amp;"$B"&amp;$W71))=7,MID(INDIRECT("'YOUR PEOPLE'!"&amp;"$B"&amp;$W71),4,1)=" ")),INDIRECT("'YOUR PEOPLE'!"&amp;"$C"&amp;$W71)='DATA SUMMARY'!$A$67)</f>
        <v>0</v>
      </c>
      <c r="CB71" s="193" t="b">
        <f ca="1">AND(LEFT(INDIRECT("'YOUR PEOPLE'!"&amp;"$B"&amp;$W71),2)="HU",OR(LEN(INDIRECT("'YOUR PEOPLE'!"&amp;"$B"&amp;$W71))=6,AND(LEN(INDIRECT("'YOUR PEOPLE'!"&amp;"$B"&amp;$W71))=7,MID(INDIRECT("'YOUR PEOPLE'!"&amp;"$B"&amp;$W71),4,1)=" ")),INDIRECT("'YOUR PEOPLE'!"&amp;"$C"&amp;$W71)='DATA SUMMARY'!$A$68)</f>
        <v>0</v>
      </c>
      <c r="CC71" s="193" t="b">
        <f ca="1">AND(LEFT(INDIRECT("'YOUR PEOPLE'!"&amp;"$B"&amp;$W71),2)="HU",OR(LEN(INDIRECT("'YOUR PEOPLE'!"&amp;"$B"&amp;$W71))=6,AND(LEN(INDIRECT("'YOUR PEOPLE'!"&amp;"$B"&amp;$W71))=7,MID(INDIRECT("'YOUR PEOPLE'!"&amp;"$B"&amp;$W71),4,1)=" ")),INDIRECT("'YOUR PEOPLE'!"&amp;"$C"&amp;$W71)='DATA SUMMARY'!$A$69)</f>
        <v>0</v>
      </c>
      <c r="CD71" s="193" t="b">
        <f ca="1">AND(LEFT(INDIRECT("'YOUR PEOPLE'!"&amp;"$B"&amp;$W71),2)="HU",OR(LEN(INDIRECT("'YOUR PEOPLE'!"&amp;"$B"&amp;$W71))=6,AND(LEN(INDIRECT("'YOUR PEOPLE'!"&amp;"$B"&amp;$W71))=7,MID(INDIRECT("'YOUR PEOPLE'!"&amp;"$B"&amp;$W71),4,1)=" ")),INDIRECT("'YOUR PEOPLE'!"&amp;"$C"&amp;$W71)='DATA SUMMARY'!$A$70)</f>
        <v>0</v>
      </c>
      <c r="CE71" s="193" t="b">
        <f ca="1">AND(LEFT(INDIRECT("'YOUR PEOPLE'!"&amp;"$B"&amp;$W71),2)="HU",OR(LEN(INDIRECT("'YOUR PEOPLE'!"&amp;"$B"&amp;$W71))=6,AND(LEN(INDIRECT("'YOUR PEOPLE'!"&amp;"$B"&amp;$W71))=7,MID(INDIRECT("'YOUR PEOPLE'!"&amp;"$B"&amp;$W71),4,1)=" ")),INDIRECT("'YOUR PEOPLE'!"&amp;"$C"&amp;$W71)='DATA SUMMARY'!$A$71)</f>
        <v>0</v>
      </c>
      <c r="CF71" s="193" t="b">
        <f ca="1">AND(LEFT(INDIRECT("'YOUR PEOPLE'!"&amp;"$B"&amp;$W71),2)="HU",OR(LEN(INDIRECT("'YOUR PEOPLE'!"&amp;"$B"&amp;$W71))=6,AND(LEN(INDIRECT("'YOUR PEOPLE'!"&amp;"$B"&amp;$W71))=7,MID(INDIRECT("'YOUR PEOPLE'!"&amp;"$B"&amp;$W71),4,1)=" ")),INDIRECT("'YOUR PEOPLE'!"&amp;"$C"&amp;$W71)='DATA SUMMARY'!$A$72)</f>
        <v>0</v>
      </c>
      <c r="CG71" s="193" t="b">
        <f ca="1">AND(LEFT(INDIRECT("'YOUR PEOPLE'!"&amp;"$B"&amp;$W71),2)="HU",OR(LEN(INDIRECT("'YOUR PEOPLE'!"&amp;"$B"&amp;$W71))=6,AND(LEN(INDIRECT("'YOUR PEOPLE'!"&amp;"$B"&amp;$W71))=7,MID(INDIRECT("'YOUR PEOPLE'!"&amp;"$B"&amp;$W71),4,1)=" ")),INDIRECT("'YOUR PEOPLE'!"&amp;"$C"&amp;$W71)='DATA SUMMARY'!$A$73)</f>
        <v>0</v>
      </c>
      <c r="CH71" s="193" t="b">
        <f ca="1">AND(LEFT(INDIRECT("'YOUR PEOPLE'!"&amp;"$B"&amp;$W71),2)="HU",OR(LEN(INDIRECT("'YOUR PEOPLE'!"&amp;"$B"&amp;$W71))=6,AND(LEN(INDIRECT("'YOUR PEOPLE'!"&amp;"$B"&amp;$W71))=7,MID(INDIRECT("'YOUR PEOPLE'!"&amp;"$B"&amp;$W71),4,1)=" ")),INDIRECT("'YOUR PEOPLE'!"&amp;"$C"&amp;$W71)='DATA SUMMARY'!$A$74)</f>
        <v>0</v>
      </c>
      <c r="CI71" s="193" t="b">
        <f ca="1">AND(LEFT(INDIRECT("'YOUR PEOPLE'!"&amp;"$B"&amp;$W71),2)="HU",OR(LEN(INDIRECT("'YOUR PEOPLE'!"&amp;"$B"&amp;$W71))=6,AND(LEN(INDIRECT("'YOUR PEOPLE'!"&amp;"$B"&amp;$W71))=7,MID(INDIRECT("'YOUR PEOPLE'!"&amp;"$B"&amp;$W71),4,1)=" ")),INDIRECT("'YOUR PEOPLE'!"&amp;"$C"&amp;$W71)='DATA SUMMARY'!$A$75)</f>
        <v>0</v>
      </c>
      <c r="CJ71" s="193" t="b">
        <f ca="1">AND(LEFT(INDIRECT("'YOUR PEOPLE'!"&amp;"$B"&amp;$W71),2)="HU",OR(LEN(INDIRECT("'YOUR PEOPLE'!"&amp;"$B"&amp;$W71))=6,AND(LEN(INDIRECT("'YOUR PEOPLE'!"&amp;"$B"&amp;$W71))=7,MID(INDIRECT("'YOUR PEOPLE'!"&amp;"$B"&amp;$W71),4,1)=" ")),INDIRECT("'YOUR PEOPLE'!"&amp;"$C"&amp;$W71)='DATA SUMMARY'!$A$76)</f>
        <v>0</v>
      </c>
      <c r="CK71" s="193" t="b">
        <f ca="1">AND(LEFT(INDIRECT("'YOUR PEOPLE'!"&amp;"$B"&amp;$W71),2)="HU",OR(LEN(INDIRECT("'YOUR PEOPLE'!"&amp;"$B"&amp;$W71))=6,AND(LEN(INDIRECT("'YOUR PEOPLE'!"&amp;"$B"&amp;$W71))=7,MID(INDIRECT("'YOUR PEOPLE'!"&amp;"$B"&amp;$W71),4,1)=" ")),INDIRECT("'YOUR PEOPLE'!"&amp;"$C"&amp;$W71)='DATA SUMMARY'!$A$77)</f>
        <v>0</v>
      </c>
      <c r="CL71" s="193" t="b">
        <f ca="1">AND(LEFT(INDIRECT("'YOUR PEOPLE'!"&amp;"$B"&amp;$W71),2)="HU",OR(LEN(INDIRECT("'YOUR PEOPLE'!"&amp;"$B"&amp;$W71))=6,AND(LEN(INDIRECT("'YOUR PEOPLE'!"&amp;"$B"&amp;$W71))=7,MID(INDIRECT("'YOUR PEOPLE'!"&amp;"$B"&amp;$W71),4,1)=" ")),INDIRECT("'YOUR PEOPLE'!"&amp;"$C"&amp;$W71)='DATA SUMMARY'!$A$78)</f>
        <v>0</v>
      </c>
      <c r="CM71" s="193" t="b">
        <f ca="1">AND(LEFT(INDIRECT("'YOUR PEOPLE'!"&amp;"$B"&amp;$W71),2)="HU",OR(LEN(INDIRECT("'YOUR PEOPLE'!"&amp;"$B"&amp;$W71))=6,AND(LEN(INDIRECT("'YOUR PEOPLE'!"&amp;"$B"&amp;$W71))=7,MID(INDIRECT("'YOUR PEOPLE'!"&amp;"$B"&amp;$W71),4,1)=" ")),INDIRECT("'YOUR PEOPLE'!"&amp;"$C"&amp;$W71)='DATA SUMMARY'!$A$79)</f>
        <v>0</v>
      </c>
      <c r="CN71" s="193" t="b">
        <f ca="1">AND(LEFT(INDIRECT("'ADDITIONAL CAPACITY'!"&amp;"$B"&amp;$W71),2)="HU",OR(LEN(INDIRECT("'ADDITIONAL CAPACITY'!"&amp;"$B"&amp;$W71))=6,AND(LEN(INDIRECT("'ADDITIONAL CAPACITY'!"&amp;"$B"&amp;$W71))=7,MID(INDIRECT("'ADDITIONAL CAPACITY'!"&amp;"$B"&amp;$W71),4,1)=" ")),INDIRECT("'ADDITIONAL CAPACITY'!"&amp;"$C"&amp;$W71)='DATA SUMMARY'!$A$101)</f>
        <v>0</v>
      </c>
      <c r="CO71" s="193" t="b">
        <f ca="1">AND(LEFT(INDIRECT("'ADDITIONAL CAPACITY'!"&amp;"$B"&amp;$W71),2)="HU",OR(LEN(INDIRECT("'ADDITIONAL CAPACITY'!"&amp;"$B"&amp;$W71))=6,AND(LEN(INDIRECT("'ADDITIONAL CAPACITY'!"&amp;"$B"&amp;$W71))=7,MID(INDIRECT("'ADDITIONAL CAPACITY'!"&amp;"$B"&amp;$W71),4,1)=" ")),INDIRECT("'ADDITIONAL CAPACITY'!"&amp;"$C"&amp;$W71)='DATA SUMMARY'!$A$102)</f>
        <v>0</v>
      </c>
      <c r="CP71" s="193" t="b">
        <f ca="1">AND(LEFT(INDIRECT("'ADDITIONAL CAPACITY'!"&amp;"$B"&amp;$W71),2)="HU",OR(LEN(INDIRECT("'ADDITIONAL CAPACITY'!"&amp;"$B"&amp;$W71))=6,AND(LEN(INDIRECT("'ADDITIONAL CAPACITY'!"&amp;"$B"&amp;$W71))=7,MID(INDIRECT("'ADDITIONAL CAPACITY'!"&amp;"$B"&amp;$W71),4,1)=" ")),INDIRECT("'ADDITIONAL CAPACITY'!"&amp;"$C"&amp;$W71)='DATA SUMMARY'!$A$103)</f>
        <v>0</v>
      </c>
      <c r="CQ71" s="193" t="b">
        <f ca="1">AND(LEFT(INDIRECT("'ADDITIONAL CAPACITY'!"&amp;"$B"&amp;$W71),2)="HU",OR(LEN(INDIRECT("'ADDITIONAL CAPACITY'!"&amp;"$B"&amp;$W71))=6,AND(LEN(INDIRECT("'ADDITIONAL CAPACITY'!"&amp;"$B"&amp;$W71))=7,MID(INDIRECT("'ADDITIONAL CAPACITY'!"&amp;"$B"&amp;$W71),4,1)=" ")),INDIRECT("'ADDITIONAL CAPACITY'!"&amp;"$C"&amp;$W71)='DATA SUMMARY'!$A$104)</f>
        <v>0</v>
      </c>
      <c r="CR71" s="193" t="b">
        <f ca="1">AND(LEFT(INDIRECT("'ADDITIONAL CAPACITY'!"&amp;"$B"&amp;$W71),2)="HU",OR(LEN(INDIRECT("'ADDITIONAL CAPACITY'!"&amp;"$B"&amp;$W71))=6,AND(LEN(INDIRECT("'ADDITIONAL CAPACITY'!"&amp;"$B"&amp;$W71))=7,MID(INDIRECT("'ADDITIONAL CAPACITY'!"&amp;"$B"&amp;$W71),4,1)=" ")),INDIRECT("'ADDITIONAL CAPACITY'!"&amp;"$C"&amp;$W71)='DATA SUMMARY'!$A$105)</f>
        <v>0</v>
      </c>
      <c r="CS71" s="193" t="b">
        <f ca="1">AND(LEFT(INDIRECT("'ADDITIONAL CAPACITY'!"&amp;"$B"&amp;$W71),2)="HU",OR(LEN(INDIRECT("'ADDITIONAL CAPACITY'!"&amp;"$B"&amp;$W71))=6,AND(LEN(INDIRECT("'ADDITIONAL CAPACITY'!"&amp;"$B"&amp;$W71))=7,MID(INDIRECT("'ADDITIONAL CAPACITY'!"&amp;"$B"&amp;$W71),4,1)=" ")),INDIRECT("'ADDITIONAL CAPACITY'!"&amp;"$C"&amp;$W71)='DATA SUMMARY'!$A$106)</f>
        <v>0</v>
      </c>
      <c r="CT71" s="193" t="b">
        <f ca="1">AND(LEFT(INDIRECT("'ADDITIONAL CAPACITY'!"&amp;"$B"&amp;$W71),2)="HU",OR(LEN(INDIRECT("'ADDITIONAL CAPACITY'!"&amp;"$B"&amp;$W71))=6,AND(LEN(INDIRECT("'ADDITIONAL CAPACITY'!"&amp;"$B"&amp;$W71))=7,MID(INDIRECT("'ADDITIONAL CAPACITY'!"&amp;"$B"&amp;$W71),4,1)=" ")),INDIRECT("'ADDITIONAL CAPACITY'!"&amp;"$C"&amp;$W71)='DATA SUMMARY'!$A$107)</f>
        <v>0</v>
      </c>
      <c r="CU71" s="193" t="b">
        <f ca="1">AND(LEFT(INDIRECT("'ADDITIONAL CAPACITY'!"&amp;"$B"&amp;$W71),2)="HU",OR(LEN(INDIRECT("'ADDITIONAL CAPACITY'!"&amp;"$B"&amp;$W71))=6,AND(LEN(INDIRECT("'ADDITIONAL CAPACITY'!"&amp;"$B"&amp;$W71))=7,MID(INDIRECT("'ADDITIONAL CAPACITY'!"&amp;"$B"&amp;$W71),4,1)=" ")),INDIRECT("'ADDITIONAL CAPACITY'!"&amp;"$C"&amp;$W71)='DATA SUMMARY'!$A$108)</f>
        <v>0</v>
      </c>
    </row>
    <row r="72" spans="11:99" x14ac:dyDescent="0.3">
      <c r="K72" s="14" t="s">
        <v>195</v>
      </c>
      <c r="V72" s="2">
        <v>73</v>
      </c>
      <c r="W72" s="2">
        <v>74</v>
      </c>
      <c r="X72" s="2">
        <v>76</v>
      </c>
      <c r="Y72" s="2">
        <v>87</v>
      </c>
      <c r="Z72" s="193" t="b">
        <f t="shared" ca="1" si="50"/>
        <v>0</v>
      </c>
      <c r="AA72" s="193" t="b">
        <f t="shared" ca="1" si="51"/>
        <v>0</v>
      </c>
      <c r="AB72" s="193" t="b">
        <f t="shared" ca="1" si="52"/>
        <v>0</v>
      </c>
      <c r="AC72" s="193" t="b">
        <f t="shared" ca="1" si="53"/>
        <v>0</v>
      </c>
      <c r="AD72" s="193" t="b">
        <f t="shared" ca="1" si="54"/>
        <v>0</v>
      </c>
      <c r="AE72" s="193" t="b">
        <f t="shared" ca="1" si="55"/>
        <v>0</v>
      </c>
      <c r="AF72" s="193" t="b">
        <f t="shared" ca="1" si="56"/>
        <v>0</v>
      </c>
      <c r="AG72" s="193" t="b">
        <f t="shared" ca="1" si="49"/>
        <v>0</v>
      </c>
      <c r="AH72" s="193" t="b">
        <f t="shared" ca="1" si="57"/>
        <v>0</v>
      </c>
      <c r="AI72" s="193" t="b">
        <f t="shared" ca="1" si="58"/>
        <v>0</v>
      </c>
      <c r="AJ72" s="193" t="b">
        <f t="shared" ca="1" si="59"/>
        <v>0</v>
      </c>
      <c r="AK72" s="193" t="b">
        <f t="shared" ca="1" si="60"/>
        <v>0</v>
      </c>
      <c r="AL72" s="193" t="b">
        <f t="shared" ca="1" si="61"/>
        <v>0</v>
      </c>
      <c r="AM72" s="193" t="b">
        <f t="shared" ca="1" si="62"/>
        <v>0</v>
      </c>
      <c r="AN72" s="193" t="b">
        <f t="shared" ca="1" si="63"/>
        <v>0</v>
      </c>
      <c r="AO72" s="193" t="b">
        <f t="shared" ca="1" si="64"/>
        <v>0</v>
      </c>
      <c r="AP72" s="193" t="b">
        <f t="shared" ca="1" si="65"/>
        <v>0</v>
      </c>
      <c r="AQ72" s="193" t="b">
        <f t="shared" ca="1" si="66"/>
        <v>0</v>
      </c>
      <c r="AR72" s="193" t="b">
        <f t="shared" ca="1" si="67"/>
        <v>0</v>
      </c>
      <c r="AS72" s="193" t="b">
        <f t="shared" ca="1" si="68"/>
        <v>0</v>
      </c>
      <c r="AT72" s="193" t="b">
        <f t="shared" ca="1" si="69"/>
        <v>0</v>
      </c>
      <c r="AU72" s="193" t="b">
        <f t="shared" ca="1" si="70"/>
        <v>0</v>
      </c>
      <c r="AV72" s="193" t="b">
        <f t="shared" ca="1" si="71"/>
        <v>0</v>
      </c>
      <c r="AW72" s="193" t="b">
        <f t="shared" ca="1" si="72"/>
        <v>0</v>
      </c>
      <c r="AX72" s="193" t="b">
        <f t="shared" ca="1" si="73"/>
        <v>0</v>
      </c>
      <c r="AY72" s="193" t="b">
        <f t="shared" ca="1" si="74"/>
        <v>0</v>
      </c>
      <c r="AZ72" s="193" t="b">
        <f t="shared" ca="1" si="75"/>
        <v>0</v>
      </c>
      <c r="BA72" s="193" t="b">
        <f t="shared" ca="1" si="76"/>
        <v>0</v>
      </c>
      <c r="BB72" s="193" t="b">
        <f t="shared" ca="1" si="77"/>
        <v>0</v>
      </c>
      <c r="BC72" s="193" t="b">
        <f t="shared" ca="1" si="78"/>
        <v>0</v>
      </c>
      <c r="BD72" s="193" t="b">
        <f t="shared" ca="1" si="79"/>
        <v>0</v>
      </c>
      <c r="BE72" s="193" t="b">
        <f t="shared" ca="1" si="80"/>
        <v>0</v>
      </c>
      <c r="BF72" s="193" t="b">
        <f t="shared" ca="1" si="81"/>
        <v>0</v>
      </c>
      <c r="BG72" s="193" t="b">
        <f t="shared" ca="1" si="82"/>
        <v>0</v>
      </c>
      <c r="BH72" s="193" t="b">
        <f t="shared" ca="1" si="83"/>
        <v>0</v>
      </c>
      <c r="BI72" s="193" t="b">
        <f t="shared" ca="1" si="84"/>
        <v>0</v>
      </c>
      <c r="BJ72" s="193" t="b">
        <f t="shared" ca="1" si="85"/>
        <v>0</v>
      </c>
      <c r="BK72" s="193" t="b">
        <f t="shared" ca="1" si="86"/>
        <v>0</v>
      </c>
      <c r="BL72" s="193" t="b">
        <f t="shared" ca="1" si="87"/>
        <v>0</v>
      </c>
      <c r="BM72" s="193" t="b">
        <f t="shared" ca="1" si="88"/>
        <v>0</v>
      </c>
      <c r="BN72" s="193" t="b">
        <f t="shared" ca="1" si="89"/>
        <v>0</v>
      </c>
      <c r="BO72" s="193" t="b">
        <f t="shared" ca="1" si="90"/>
        <v>0</v>
      </c>
      <c r="BP72" s="193" t="b">
        <f t="shared" ca="1" si="91"/>
        <v>0</v>
      </c>
      <c r="BQ72" s="193" t="b">
        <f t="shared" ca="1" si="92"/>
        <v>0</v>
      </c>
      <c r="BR72" s="193" t="b">
        <f t="shared" ca="1" si="93"/>
        <v>0</v>
      </c>
      <c r="BS72" s="193" t="b">
        <f t="shared" ca="1" si="94"/>
        <v>0</v>
      </c>
      <c r="BT72" s="193" t="b">
        <f t="shared" ca="1" si="95"/>
        <v>0</v>
      </c>
      <c r="BU72" s="193" t="b">
        <f t="shared" ca="1" si="96"/>
        <v>0</v>
      </c>
      <c r="BV72" s="193" t="b">
        <f t="shared" ca="1" si="97"/>
        <v>0</v>
      </c>
      <c r="BW72" s="193" t="b">
        <f ca="1">AND(LEFT(INDIRECT("'YOUR PEOPLE'!"&amp;"$B"&amp;$W72),2)="HU",OR(LEN(INDIRECT("'YOUR PEOPLE'!"&amp;"$B"&amp;$W72))=6,AND(LEN(INDIRECT("'YOUR PEOPLE'!"&amp;"$B"&amp;$W72))=7,MID(INDIRECT("'YOUR PEOPLE'!"&amp;"$B"&amp;$W72),4,1)=" ")),INDIRECT("'YOUR PEOPLE'!"&amp;"$C"&amp;$W72)='DATA SUMMARY'!$A$63)</f>
        <v>0</v>
      </c>
      <c r="BX72" s="193" t="b">
        <f ca="1">AND(LEFT(INDIRECT("'YOUR PEOPLE'!"&amp;"$B"&amp;$W72),2)="HU",OR(LEN(INDIRECT("'YOUR PEOPLE'!"&amp;"$B"&amp;$W72))=6,AND(LEN(INDIRECT("'YOUR PEOPLE'!"&amp;"$B"&amp;$W72))=7,MID(INDIRECT("'YOUR PEOPLE'!"&amp;"$B"&amp;$W72),4,1)=" ")),INDIRECT("'YOUR PEOPLE'!"&amp;"$C"&amp;$W72)='DATA SUMMARY'!$A$64)</f>
        <v>0</v>
      </c>
      <c r="BY72" s="193" t="b">
        <f ca="1">AND(LEFT(INDIRECT("'YOUR PEOPLE'!"&amp;"$B"&amp;$W72),2)="HU",OR(LEN(INDIRECT("'YOUR PEOPLE'!"&amp;"$B"&amp;$W72))=6,AND(LEN(INDIRECT("'YOUR PEOPLE'!"&amp;"$B"&amp;$W72))=7,MID(INDIRECT("'YOUR PEOPLE'!"&amp;"$B"&amp;$W72),4,1)=" ")),INDIRECT("'YOUR PEOPLE'!"&amp;"$C"&amp;$W72)='DATA SUMMARY'!$A$65)</f>
        <v>0</v>
      </c>
      <c r="BZ72" s="193" t="b">
        <f ca="1">AND(LEFT(INDIRECT("'YOUR PEOPLE'!"&amp;"$B"&amp;$W72),2)="HU",OR(LEN(INDIRECT("'YOUR PEOPLE'!"&amp;"$B"&amp;$W72))=6,AND(LEN(INDIRECT("'YOUR PEOPLE'!"&amp;"$B"&amp;$W72))=7,MID(INDIRECT("'YOUR PEOPLE'!"&amp;"$B"&amp;$W72),4,1)=" ")),INDIRECT("'YOUR PEOPLE'!"&amp;"$C"&amp;$W72)='DATA SUMMARY'!$A$66)</f>
        <v>0</v>
      </c>
      <c r="CA72" s="193" t="b">
        <f ca="1">AND(LEFT(INDIRECT("'YOUR PEOPLE'!"&amp;"$B"&amp;$W72),2)="HU",OR(LEN(INDIRECT("'YOUR PEOPLE'!"&amp;"$B"&amp;$W72))=6,AND(LEN(INDIRECT("'YOUR PEOPLE'!"&amp;"$B"&amp;$W72))=7,MID(INDIRECT("'YOUR PEOPLE'!"&amp;"$B"&amp;$W72),4,1)=" ")),INDIRECT("'YOUR PEOPLE'!"&amp;"$C"&amp;$W72)='DATA SUMMARY'!$A$67)</f>
        <v>0</v>
      </c>
      <c r="CB72" s="193" t="b">
        <f ca="1">AND(LEFT(INDIRECT("'YOUR PEOPLE'!"&amp;"$B"&amp;$W72),2)="HU",OR(LEN(INDIRECT("'YOUR PEOPLE'!"&amp;"$B"&amp;$W72))=6,AND(LEN(INDIRECT("'YOUR PEOPLE'!"&amp;"$B"&amp;$W72))=7,MID(INDIRECT("'YOUR PEOPLE'!"&amp;"$B"&amp;$W72),4,1)=" ")),INDIRECT("'YOUR PEOPLE'!"&amp;"$C"&amp;$W72)='DATA SUMMARY'!$A$68)</f>
        <v>0</v>
      </c>
      <c r="CC72" s="193" t="b">
        <f ca="1">AND(LEFT(INDIRECT("'YOUR PEOPLE'!"&amp;"$B"&amp;$W72),2)="HU",OR(LEN(INDIRECT("'YOUR PEOPLE'!"&amp;"$B"&amp;$W72))=6,AND(LEN(INDIRECT("'YOUR PEOPLE'!"&amp;"$B"&amp;$W72))=7,MID(INDIRECT("'YOUR PEOPLE'!"&amp;"$B"&amp;$W72),4,1)=" ")),INDIRECT("'YOUR PEOPLE'!"&amp;"$C"&amp;$W72)='DATA SUMMARY'!$A$69)</f>
        <v>0</v>
      </c>
      <c r="CD72" s="193" t="b">
        <f ca="1">AND(LEFT(INDIRECT("'YOUR PEOPLE'!"&amp;"$B"&amp;$W72),2)="HU",OR(LEN(INDIRECT("'YOUR PEOPLE'!"&amp;"$B"&amp;$W72))=6,AND(LEN(INDIRECT("'YOUR PEOPLE'!"&amp;"$B"&amp;$W72))=7,MID(INDIRECT("'YOUR PEOPLE'!"&amp;"$B"&amp;$W72),4,1)=" ")),INDIRECT("'YOUR PEOPLE'!"&amp;"$C"&amp;$W72)='DATA SUMMARY'!$A$70)</f>
        <v>0</v>
      </c>
      <c r="CE72" s="193" t="b">
        <f ca="1">AND(LEFT(INDIRECT("'YOUR PEOPLE'!"&amp;"$B"&amp;$W72),2)="HU",OR(LEN(INDIRECT("'YOUR PEOPLE'!"&amp;"$B"&amp;$W72))=6,AND(LEN(INDIRECT("'YOUR PEOPLE'!"&amp;"$B"&amp;$W72))=7,MID(INDIRECT("'YOUR PEOPLE'!"&amp;"$B"&amp;$W72),4,1)=" ")),INDIRECT("'YOUR PEOPLE'!"&amp;"$C"&amp;$W72)='DATA SUMMARY'!$A$71)</f>
        <v>0</v>
      </c>
      <c r="CF72" s="193" t="b">
        <f ca="1">AND(LEFT(INDIRECT("'YOUR PEOPLE'!"&amp;"$B"&amp;$W72),2)="HU",OR(LEN(INDIRECT("'YOUR PEOPLE'!"&amp;"$B"&amp;$W72))=6,AND(LEN(INDIRECT("'YOUR PEOPLE'!"&amp;"$B"&amp;$W72))=7,MID(INDIRECT("'YOUR PEOPLE'!"&amp;"$B"&amp;$W72),4,1)=" ")),INDIRECT("'YOUR PEOPLE'!"&amp;"$C"&amp;$W72)='DATA SUMMARY'!$A$72)</f>
        <v>0</v>
      </c>
      <c r="CG72" s="193" t="b">
        <f ca="1">AND(LEFT(INDIRECT("'YOUR PEOPLE'!"&amp;"$B"&amp;$W72),2)="HU",OR(LEN(INDIRECT("'YOUR PEOPLE'!"&amp;"$B"&amp;$W72))=6,AND(LEN(INDIRECT("'YOUR PEOPLE'!"&amp;"$B"&amp;$W72))=7,MID(INDIRECT("'YOUR PEOPLE'!"&amp;"$B"&amp;$W72),4,1)=" ")),INDIRECT("'YOUR PEOPLE'!"&amp;"$C"&amp;$W72)='DATA SUMMARY'!$A$73)</f>
        <v>0</v>
      </c>
      <c r="CH72" s="193" t="b">
        <f ca="1">AND(LEFT(INDIRECT("'YOUR PEOPLE'!"&amp;"$B"&amp;$W72),2)="HU",OR(LEN(INDIRECT("'YOUR PEOPLE'!"&amp;"$B"&amp;$W72))=6,AND(LEN(INDIRECT("'YOUR PEOPLE'!"&amp;"$B"&amp;$W72))=7,MID(INDIRECT("'YOUR PEOPLE'!"&amp;"$B"&amp;$W72),4,1)=" ")),INDIRECT("'YOUR PEOPLE'!"&amp;"$C"&amp;$W72)='DATA SUMMARY'!$A$74)</f>
        <v>0</v>
      </c>
      <c r="CI72" s="193" t="b">
        <f ca="1">AND(LEFT(INDIRECT("'YOUR PEOPLE'!"&amp;"$B"&amp;$W72),2)="HU",OR(LEN(INDIRECT("'YOUR PEOPLE'!"&amp;"$B"&amp;$W72))=6,AND(LEN(INDIRECT("'YOUR PEOPLE'!"&amp;"$B"&amp;$W72))=7,MID(INDIRECT("'YOUR PEOPLE'!"&amp;"$B"&amp;$W72),4,1)=" ")),INDIRECT("'YOUR PEOPLE'!"&amp;"$C"&amp;$W72)='DATA SUMMARY'!$A$75)</f>
        <v>0</v>
      </c>
      <c r="CJ72" s="193" t="b">
        <f ca="1">AND(LEFT(INDIRECT("'YOUR PEOPLE'!"&amp;"$B"&amp;$W72),2)="HU",OR(LEN(INDIRECT("'YOUR PEOPLE'!"&amp;"$B"&amp;$W72))=6,AND(LEN(INDIRECT("'YOUR PEOPLE'!"&amp;"$B"&amp;$W72))=7,MID(INDIRECT("'YOUR PEOPLE'!"&amp;"$B"&amp;$W72),4,1)=" ")),INDIRECT("'YOUR PEOPLE'!"&amp;"$C"&amp;$W72)='DATA SUMMARY'!$A$76)</f>
        <v>0</v>
      </c>
      <c r="CK72" s="193" t="b">
        <f ca="1">AND(LEFT(INDIRECT("'YOUR PEOPLE'!"&amp;"$B"&amp;$W72),2)="HU",OR(LEN(INDIRECT("'YOUR PEOPLE'!"&amp;"$B"&amp;$W72))=6,AND(LEN(INDIRECT("'YOUR PEOPLE'!"&amp;"$B"&amp;$W72))=7,MID(INDIRECT("'YOUR PEOPLE'!"&amp;"$B"&amp;$W72),4,1)=" ")),INDIRECT("'YOUR PEOPLE'!"&amp;"$C"&amp;$W72)='DATA SUMMARY'!$A$77)</f>
        <v>0</v>
      </c>
      <c r="CL72" s="193" t="b">
        <f ca="1">AND(LEFT(INDIRECT("'YOUR PEOPLE'!"&amp;"$B"&amp;$W72),2)="HU",OR(LEN(INDIRECT("'YOUR PEOPLE'!"&amp;"$B"&amp;$W72))=6,AND(LEN(INDIRECT("'YOUR PEOPLE'!"&amp;"$B"&amp;$W72))=7,MID(INDIRECT("'YOUR PEOPLE'!"&amp;"$B"&amp;$W72),4,1)=" ")),INDIRECT("'YOUR PEOPLE'!"&amp;"$C"&amp;$W72)='DATA SUMMARY'!$A$78)</f>
        <v>0</v>
      </c>
      <c r="CM72" s="193" t="b">
        <f ca="1">AND(LEFT(INDIRECT("'YOUR PEOPLE'!"&amp;"$B"&amp;$W72),2)="HU",OR(LEN(INDIRECT("'YOUR PEOPLE'!"&amp;"$B"&amp;$W72))=6,AND(LEN(INDIRECT("'YOUR PEOPLE'!"&amp;"$B"&amp;$W72))=7,MID(INDIRECT("'YOUR PEOPLE'!"&amp;"$B"&amp;$W72),4,1)=" ")),INDIRECT("'YOUR PEOPLE'!"&amp;"$C"&amp;$W72)='DATA SUMMARY'!$A$79)</f>
        <v>0</v>
      </c>
      <c r="CN72" s="193" t="b">
        <f ca="1">AND(LEFT(INDIRECT("'ADDITIONAL CAPACITY'!"&amp;"$B"&amp;$W72),2)="HU",OR(LEN(INDIRECT("'ADDITIONAL CAPACITY'!"&amp;"$B"&amp;$W72))=6,AND(LEN(INDIRECT("'ADDITIONAL CAPACITY'!"&amp;"$B"&amp;$W72))=7,MID(INDIRECT("'ADDITIONAL CAPACITY'!"&amp;"$B"&amp;$W72),4,1)=" ")),INDIRECT("'ADDITIONAL CAPACITY'!"&amp;"$C"&amp;$W72)='DATA SUMMARY'!$A$101)</f>
        <v>0</v>
      </c>
      <c r="CO72" s="193" t="b">
        <f ca="1">AND(LEFT(INDIRECT("'ADDITIONAL CAPACITY'!"&amp;"$B"&amp;$W72),2)="HU",OR(LEN(INDIRECT("'ADDITIONAL CAPACITY'!"&amp;"$B"&amp;$W72))=6,AND(LEN(INDIRECT("'ADDITIONAL CAPACITY'!"&amp;"$B"&amp;$W72))=7,MID(INDIRECT("'ADDITIONAL CAPACITY'!"&amp;"$B"&amp;$W72),4,1)=" ")),INDIRECT("'ADDITIONAL CAPACITY'!"&amp;"$C"&amp;$W72)='DATA SUMMARY'!$A$102)</f>
        <v>0</v>
      </c>
      <c r="CP72" s="193" t="b">
        <f ca="1">AND(LEFT(INDIRECT("'ADDITIONAL CAPACITY'!"&amp;"$B"&amp;$W72),2)="HU",OR(LEN(INDIRECT("'ADDITIONAL CAPACITY'!"&amp;"$B"&amp;$W72))=6,AND(LEN(INDIRECT("'ADDITIONAL CAPACITY'!"&amp;"$B"&amp;$W72))=7,MID(INDIRECT("'ADDITIONAL CAPACITY'!"&amp;"$B"&amp;$W72),4,1)=" ")),INDIRECT("'ADDITIONAL CAPACITY'!"&amp;"$C"&amp;$W72)='DATA SUMMARY'!$A$103)</f>
        <v>0</v>
      </c>
      <c r="CQ72" s="193" t="b">
        <f ca="1">AND(LEFT(INDIRECT("'ADDITIONAL CAPACITY'!"&amp;"$B"&amp;$W72),2)="HU",OR(LEN(INDIRECT("'ADDITIONAL CAPACITY'!"&amp;"$B"&amp;$W72))=6,AND(LEN(INDIRECT("'ADDITIONAL CAPACITY'!"&amp;"$B"&amp;$W72))=7,MID(INDIRECT("'ADDITIONAL CAPACITY'!"&amp;"$B"&amp;$W72),4,1)=" ")),INDIRECT("'ADDITIONAL CAPACITY'!"&amp;"$C"&amp;$W72)='DATA SUMMARY'!$A$104)</f>
        <v>0</v>
      </c>
      <c r="CR72" s="193" t="b">
        <f ca="1">AND(LEFT(INDIRECT("'ADDITIONAL CAPACITY'!"&amp;"$B"&amp;$W72),2)="HU",OR(LEN(INDIRECT("'ADDITIONAL CAPACITY'!"&amp;"$B"&amp;$W72))=6,AND(LEN(INDIRECT("'ADDITIONAL CAPACITY'!"&amp;"$B"&amp;$W72))=7,MID(INDIRECT("'ADDITIONAL CAPACITY'!"&amp;"$B"&amp;$W72),4,1)=" ")),INDIRECT("'ADDITIONAL CAPACITY'!"&amp;"$C"&amp;$W72)='DATA SUMMARY'!$A$105)</f>
        <v>0</v>
      </c>
      <c r="CS72" s="193" t="b">
        <f ca="1">AND(LEFT(INDIRECT("'ADDITIONAL CAPACITY'!"&amp;"$B"&amp;$W72),2)="HU",OR(LEN(INDIRECT("'ADDITIONAL CAPACITY'!"&amp;"$B"&amp;$W72))=6,AND(LEN(INDIRECT("'ADDITIONAL CAPACITY'!"&amp;"$B"&amp;$W72))=7,MID(INDIRECT("'ADDITIONAL CAPACITY'!"&amp;"$B"&amp;$W72),4,1)=" ")),INDIRECT("'ADDITIONAL CAPACITY'!"&amp;"$C"&amp;$W72)='DATA SUMMARY'!$A$106)</f>
        <v>0</v>
      </c>
      <c r="CT72" s="193" t="b">
        <f ca="1">AND(LEFT(INDIRECT("'ADDITIONAL CAPACITY'!"&amp;"$B"&amp;$W72),2)="HU",OR(LEN(INDIRECT("'ADDITIONAL CAPACITY'!"&amp;"$B"&amp;$W72))=6,AND(LEN(INDIRECT("'ADDITIONAL CAPACITY'!"&amp;"$B"&amp;$W72))=7,MID(INDIRECT("'ADDITIONAL CAPACITY'!"&amp;"$B"&amp;$W72),4,1)=" ")),INDIRECT("'ADDITIONAL CAPACITY'!"&amp;"$C"&amp;$W72)='DATA SUMMARY'!$A$107)</f>
        <v>0</v>
      </c>
      <c r="CU72" s="193" t="b">
        <f ca="1">AND(LEFT(INDIRECT("'ADDITIONAL CAPACITY'!"&amp;"$B"&amp;$W72),2)="HU",OR(LEN(INDIRECT("'ADDITIONAL CAPACITY'!"&amp;"$B"&amp;$W72))=6,AND(LEN(INDIRECT("'ADDITIONAL CAPACITY'!"&amp;"$B"&amp;$W72))=7,MID(INDIRECT("'ADDITIONAL CAPACITY'!"&amp;"$B"&amp;$W72),4,1)=" ")),INDIRECT("'ADDITIONAL CAPACITY'!"&amp;"$C"&amp;$W72)='DATA SUMMARY'!$A$108)</f>
        <v>0</v>
      </c>
    </row>
    <row r="73" spans="11:99" x14ac:dyDescent="0.3">
      <c r="K73" s="14" t="s">
        <v>198</v>
      </c>
      <c r="V73" s="2">
        <v>74</v>
      </c>
      <c r="W73" s="2">
        <v>75</v>
      </c>
      <c r="X73" s="2">
        <v>77</v>
      </c>
      <c r="Y73" s="2">
        <v>88</v>
      </c>
      <c r="Z73" s="193" t="b">
        <f t="shared" ca="1" si="50"/>
        <v>0</v>
      </c>
      <c r="AA73" s="193" t="b">
        <f t="shared" ca="1" si="51"/>
        <v>0</v>
      </c>
      <c r="AB73" s="193" t="b">
        <f t="shared" ca="1" si="52"/>
        <v>0</v>
      </c>
      <c r="AC73" s="193" t="b">
        <f t="shared" ca="1" si="53"/>
        <v>0</v>
      </c>
      <c r="AD73" s="193" t="b">
        <f t="shared" ca="1" si="54"/>
        <v>0</v>
      </c>
      <c r="AE73" s="193" t="b">
        <f t="shared" ca="1" si="55"/>
        <v>0</v>
      </c>
      <c r="AF73" s="193" t="b">
        <f t="shared" ca="1" si="56"/>
        <v>0</v>
      </c>
      <c r="AG73" s="193" t="b">
        <f t="shared" ca="1" si="49"/>
        <v>0</v>
      </c>
      <c r="AH73" s="193" t="b">
        <f t="shared" ca="1" si="57"/>
        <v>0</v>
      </c>
      <c r="AI73" s="193" t="b">
        <f t="shared" ca="1" si="58"/>
        <v>0</v>
      </c>
      <c r="AJ73" s="193" t="b">
        <f t="shared" ca="1" si="59"/>
        <v>0</v>
      </c>
      <c r="AK73" s="193" t="b">
        <f t="shared" ca="1" si="60"/>
        <v>0</v>
      </c>
      <c r="AL73" s="193" t="b">
        <f t="shared" ca="1" si="61"/>
        <v>0</v>
      </c>
      <c r="AM73" s="193" t="b">
        <f t="shared" ca="1" si="62"/>
        <v>0</v>
      </c>
      <c r="AN73" s="193" t="b">
        <f t="shared" ca="1" si="63"/>
        <v>0</v>
      </c>
      <c r="AO73" s="193" t="b">
        <f t="shared" ca="1" si="64"/>
        <v>0</v>
      </c>
      <c r="AP73" s="193" t="b">
        <f t="shared" ca="1" si="65"/>
        <v>0</v>
      </c>
      <c r="AQ73" s="193" t="b">
        <f t="shared" ca="1" si="66"/>
        <v>0</v>
      </c>
      <c r="AR73" s="193" t="b">
        <f t="shared" ca="1" si="67"/>
        <v>0</v>
      </c>
      <c r="AS73" s="193" t="b">
        <f t="shared" ca="1" si="68"/>
        <v>0</v>
      </c>
      <c r="AT73" s="193" t="b">
        <f t="shared" ca="1" si="69"/>
        <v>0</v>
      </c>
      <c r="AU73" s="193" t="b">
        <f t="shared" ca="1" si="70"/>
        <v>0</v>
      </c>
      <c r="AV73" s="193" t="b">
        <f t="shared" ca="1" si="71"/>
        <v>0</v>
      </c>
      <c r="AW73" s="193" t="b">
        <f t="shared" ca="1" si="72"/>
        <v>0</v>
      </c>
      <c r="AX73" s="193" t="b">
        <f t="shared" ca="1" si="73"/>
        <v>0</v>
      </c>
      <c r="AY73" s="193" t="b">
        <f t="shared" ca="1" si="74"/>
        <v>0</v>
      </c>
      <c r="AZ73" s="193" t="b">
        <f t="shared" ca="1" si="75"/>
        <v>0</v>
      </c>
      <c r="BA73" s="193" t="b">
        <f t="shared" ca="1" si="76"/>
        <v>0</v>
      </c>
      <c r="BB73" s="193" t="b">
        <f t="shared" ca="1" si="77"/>
        <v>0</v>
      </c>
      <c r="BC73" s="193" t="b">
        <f t="shared" ca="1" si="78"/>
        <v>0</v>
      </c>
      <c r="BD73" s="193" t="b">
        <f t="shared" ca="1" si="79"/>
        <v>0</v>
      </c>
      <c r="BE73" s="193" t="b">
        <f t="shared" ca="1" si="80"/>
        <v>0</v>
      </c>
      <c r="BF73" s="193" t="b">
        <f t="shared" ca="1" si="81"/>
        <v>0</v>
      </c>
      <c r="BG73" s="193" t="b">
        <f t="shared" ca="1" si="82"/>
        <v>0</v>
      </c>
      <c r="BH73" s="193" t="b">
        <f t="shared" ca="1" si="83"/>
        <v>0</v>
      </c>
      <c r="BI73" s="193" t="b">
        <f t="shared" ca="1" si="84"/>
        <v>0</v>
      </c>
      <c r="BJ73" s="193" t="b">
        <f t="shared" ca="1" si="85"/>
        <v>0</v>
      </c>
      <c r="BK73" s="193" t="b">
        <f t="shared" ca="1" si="86"/>
        <v>0</v>
      </c>
      <c r="BL73" s="193" t="b">
        <f t="shared" ca="1" si="87"/>
        <v>0</v>
      </c>
      <c r="BM73" s="193" t="b">
        <f t="shared" ca="1" si="88"/>
        <v>0</v>
      </c>
      <c r="BN73" s="193" t="b">
        <f t="shared" ca="1" si="89"/>
        <v>0</v>
      </c>
      <c r="BO73" s="193" t="b">
        <f t="shared" ca="1" si="90"/>
        <v>0</v>
      </c>
      <c r="BP73" s="193" t="b">
        <f t="shared" ca="1" si="91"/>
        <v>0</v>
      </c>
      <c r="BQ73" s="193" t="b">
        <f t="shared" ca="1" si="92"/>
        <v>0</v>
      </c>
      <c r="BR73" s="193" t="b">
        <f t="shared" ca="1" si="93"/>
        <v>0</v>
      </c>
      <c r="BS73" s="193" t="b">
        <f t="shared" ca="1" si="94"/>
        <v>0</v>
      </c>
      <c r="BT73" s="193" t="b">
        <f t="shared" ca="1" si="95"/>
        <v>0</v>
      </c>
      <c r="BU73" s="193" t="b">
        <f t="shared" ca="1" si="96"/>
        <v>0</v>
      </c>
      <c r="BV73" s="193" t="b">
        <f t="shared" ca="1" si="97"/>
        <v>0</v>
      </c>
      <c r="BW73" s="193" t="b">
        <f ca="1">AND(LEFT(INDIRECT("'YOUR PEOPLE'!"&amp;"$B"&amp;$W73),2)="HU",OR(LEN(INDIRECT("'YOUR PEOPLE'!"&amp;"$B"&amp;$W73))=6,AND(LEN(INDIRECT("'YOUR PEOPLE'!"&amp;"$B"&amp;$W73))=7,MID(INDIRECT("'YOUR PEOPLE'!"&amp;"$B"&amp;$W73),4,1)=" ")),INDIRECT("'YOUR PEOPLE'!"&amp;"$C"&amp;$W73)='DATA SUMMARY'!$A$63)</f>
        <v>0</v>
      </c>
      <c r="BX73" s="193" t="b">
        <f ca="1">AND(LEFT(INDIRECT("'YOUR PEOPLE'!"&amp;"$B"&amp;$W73),2)="HU",OR(LEN(INDIRECT("'YOUR PEOPLE'!"&amp;"$B"&amp;$W73))=6,AND(LEN(INDIRECT("'YOUR PEOPLE'!"&amp;"$B"&amp;$W73))=7,MID(INDIRECT("'YOUR PEOPLE'!"&amp;"$B"&amp;$W73),4,1)=" ")),INDIRECT("'YOUR PEOPLE'!"&amp;"$C"&amp;$W73)='DATA SUMMARY'!$A$64)</f>
        <v>0</v>
      </c>
      <c r="BY73" s="193" t="b">
        <f ca="1">AND(LEFT(INDIRECT("'YOUR PEOPLE'!"&amp;"$B"&amp;$W73),2)="HU",OR(LEN(INDIRECT("'YOUR PEOPLE'!"&amp;"$B"&amp;$W73))=6,AND(LEN(INDIRECT("'YOUR PEOPLE'!"&amp;"$B"&amp;$W73))=7,MID(INDIRECT("'YOUR PEOPLE'!"&amp;"$B"&amp;$W73),4,1)=" ")),INDIRECT("'YOUR PEOPLE'!"&amp;"$C"&amp;$W73)='DATA SUMMARY'!$A$65)</f>
        <v>0</v>
      </c>
      <c r="BZ73" s="193" t="b">
        <f ca="1">AND(LEFT(INDIRECT("'YOUR PEOPLE'!"&amp;"$B"&amp;$W73),2)="HU",OR(LEN(INDIRECT("'YOUR PEOPLE'!"&amp;"$B"&amp;$W73))=6,AND(LEN(INDIRECT("'YOUR PEOPLE'!"&amp;"$B"&amp;$W73))=7,MID(INDIRECT("'YOUR PEOPLE'!"&amp;"$B"&amp;$W73),4,1)=" ")),INDIRECT("'YOUR PEOPLE'!"&amp;"$C"&amp;$W73)='DATA SUMMARY'!$A$66)</f>
        <v>0</v>
      </c>
      <c r="CA73" s="193" t="b">
        <f ca="1">AND(LEFT(INDIRECT("'YOUR PEOPLE'!"&amp;"$B"&amp;$W73),2)="HU",OR(LEN(INDIRECT("'YOUR PEOPLE'!"&amp;"$B"&amp;$W73))=6,AND(LEN(INDIRECT("'YOUR PEOPLE'!"&amp;"$B"&amp;$W73))=7,MID(INDIRECT("'YOUR PEOPLE'!"&amp;"$B"&amp;$W73),4,1)=" ")),INDIRECT("'YOUR PEOPLE'!"&amp;"$C"&amp;$W73)='DATA SUMMARY'!$A$67)</f>
        <v>0</v>
      </c>
      <c r="CB73" s="193" t="b">
        <f ca="1">AND(LEFT(INDIRECT("'YOUR PEOPLE'!"&amp;"$B"&amp;$W73),2)="HU",OR(LEN(INDIRECT("'YOUR PEOPLE'!"&amp;"$B"&amp;$W73))=6,AND(LEN(INDIRECT("'YOUR PEOPLE'!"&amp;"$B"&amp;$W73))=7,MID(INDIRECT("'YOUR PEOPLE'!"&amp;"$B"&amp;$W73),4,1)=" ")),INDIRECT("'YOUR PEOPLE'!"&amp;"$C"&amp;$W73)='DATA SUMMARY'!$A$68)</f>
        <v>0</v>
      </c>
      <c r="CC73" s="193" t="b">
        <f ca="1">AND(LEFT(INDIRECT("'YOUR PEOPLE'!"&amp;"$B"&amp;$W73),2)="HU",OR(LEN(INDIRECT("'YOUR PEOPLE'!"&amp;"$B"&amp;$W73))=6,AND(LEN(INDIRECT("'YOUR PEOPLE'!"&amp;"$B"&amp;$W73))=7,MID(INDIRECT("'YOUR PEOPLE'!"&amp;"$B"&amp;$W73),4,1)=" ")),INDIRECT("'YOUR PEOPLE'!"&amp;"$C"&amp;$W73)='DATA SUMMARY'!$A$69)</f>
        <v>0</v>
      </c>
      <c r="CD73" s="193" t="b">
        <f ca="1">AND(LEFT(INDIRECT("'YOUR PEOPLE'!"&amp;"$B"&amp;$W73),2)="HU",OR(LEN(INDIRECT("'YOUR PEOPLE'!"&amp;"$B"&amp;$W73))=6,AND(LEN(INDIRECT("'YOUR PEOPLE'!"&amp;"$B"&amp;$W73))=7,MID(INDIRECT("'YOUR PEOPLE'!"&amp;"$B"&amp;$W73),4,1)=" ")),INDIRECT("'YOUR PEOPLE'!"&amp;"$C"&amp;$W73)='DATA SUMMARY'!$A$70)</f>
        <v>0</v>
      </c>
      <c r="CE73" s="193" t="b">
        <f ca="1">AND(LEFT(INDIRECT("'YOUR PEOPLE'!"&amp;"$B"&amp;$W73),2)="HU",OR(LEN(INDIRECT("'YOUR PEOPLE'!"&amp;"$B"&amp;$W73))=6,AND(LEN(INDIRECT("'YOUR PEOPLE'!"&amp;"$B"&amp;$W73))=7,MID(INDIRECT("'YOUR PEOPLE'!"&amp;"$B"&amp;$W73),4,1)=" ")),INDIRECT("'YOUR PEOPLE'!"&amp;"$C"&amp;$W73)='DATA SUMMARY'!$A$71)</f>
        <v>0</v>
      </c>
      <c r="CF73" s="193" t="b">
        <f ca="1">AND(LEFT(INDIRECT("'YOUR PEOPLE'!"&amp;"$B"&amp;$W73),2)="HU",OR(LEN(INDIRECT("'YOUR PEOPLE'!"&amp;"$B"&amp;$W73))=6,AND(LEN(INDIRECT("'YOUR PEOPLE'!"&amp;"$B"&amp;$W73))=7,MID(INDIRECT("'YOUR PEOPLE'!"&amp;"$B"&amp;$W73),4,1)=" ")),INDIRECT("'YOUR PEOPLE'!"&amp;"$C"&amp;$W73)='DATA SUMMARY'!$A$72)</f>
        <v>0</v>
      </c>
      <c r="CG73" s="193" t="b">
        <f ca="1">AND(LEFT(INDIRECT("'YOUR PEOPLE'!"&amp;"$B"&amp;$W73),2)="HU",OR(LEN(INDIRECT("'YOUR PEOPLE'!"&amp;"$B"&amp;$W73))=6,AND(LEN(INDIRECT("'YOUR PEOPLE'!"&amp;"$B"&amp;$W73))=7,MID(INDIRECT("'YOUR PEOPLE'!"&amp;"$B"&amp;$W73),4,1)=" ")),INDIRECT("'YOUR PEOPLE'!"&amp;"$C"&amp;$W73)='DATA SUMMARY'!$A$73)</f>
        <v>0</v>
      </c>
      <c r="CH73" s="193" t="b">
        <f ca="1">AND(LEFT(INDIRECT("'YOUR PEOPLE'!"&amp;"$B"&amp;$W73),2)="HU",OR(LEN(INDIRECT("'YOUR PEOPLE'!"&amp;"$B"&amp;$W73))=6,AND(LEN(INDIRECT("'YOUR PEOPLE'!"&amp;"$B"&amp;$W73))=7,MID(INDIRECT("'YOUR PEOPLE'!"&amp;"$B"&amp;$W73),4,1)=" ")),INDIRECT("'YOUR PEOPLE'!"&amp;"$C"&amp;$W73)='DATA SUMMARY'!$A$74)</f>
        <v>0</v>
      </c>
      <c r="CI73" s="193" t="b">
        <f ca="1">AND(LEFT(INDIRECT("'YOUR PEOPLE'!"&amp;"$B"&amp;$W73),2)="HU",OR(LEN(INDIRECT("'YOUR PEOPLE'!"&amp;"$B"&amp;$W73))=6,AND(LEN(INDIRECT("'YOUR PEOPLE'!"&amp;"$B"&amp;$W73))=7,MID(INDIRECT("'YOUR PEOPLE'!"&amp;"$B"&amp;$W73),4,1)=" ")),INDIRECT("'YOUR PEOPLE'!"&amp;"$C"&amp;$W73)='DATA SUMMARY'!$A$75)</f>
        <v>0</v>
      </c>
      <c r="CJ73" s="193" t="b">
        <f ca="1">AND(LEFT(INDIRECT("'YOUR PEOPLE'!"&amp;"$B"&amp;$W73),2)="HU",OR(LEN(INDIRECT("'YOUR PEOPLE'!"&amp;"$B"&amp;$W73))=6,AND(LEN(INDIRECT("'YOUR PEOPLE'!"&amp;"$B"&amp;$W73))=7,MID(INDIRECT("'YOUR PEOPLE'!"&amp;"$B"&amp;$W73),4,1)=" ")),INDIRECT("'YOUR PEOPLE'!"&amp;"$C"&amp;$W73)='DATA SUMMARY'!$A$76)</f>
        <v>0</v>
      </c>
      <c r="CK73" s="193" t="b">
        <f ca="1">AND(LEFT(INDIRECT("'YOUR PEOPLE'!"&amp;"$B"&amp;$W73),2)="HU",OR(LEN(INDIRECT("'YOUR PEOPLE'!"&amp;"$B"&amp;$W73))=6,AND(LEN(INDIRECT("'YOUR PEOPLE'!"&amp;"$B"&amp;$W73))=7,MID(INDIRECT("'YOUR PEOPLE'!"&amp;"$B"&amp;$W73),4,1)=" ")),INDIRECT("'YOUR PEOPLE'!"&amp;"$C"&amp;$W73)='DATA SUMMARY'!$A$77)</f>
        <v>0</v>
      </c>
      <c r="CL73" s="193" t="b">
        <f ca="1">AND(LEFT(INDIRECT("'YOUR PEOPLE'!"&amp;"$B"&amp;$W73),2)="HU",OR(LEN(INDIRECT("'YOUR PEOPLE'!"&amp;"$B"&amp;$W73))=6,AND(LEN(INDIRECT("'YOUR PEOPLE'!"&amp;"$B"&amp;$W73))=7,MID(INDIRECT("'YOUR PEOPLE'!"&amp;"$B"&amp;$W73),4,1)=" ")),INDIRECT("'YOUR PEOPLE'!"&amp;"$C"&amp;$W73)='DATA SUMMARY'!$A$78)</f>
        <v>0</v>
      </c>
      <c r="CM73" s="193" t="b">
        <f ca="1">AND(LEFT(INDIRECT("'YOUR PEOPLE'!"&amp;"$B"&amp;$W73),2)="HU",OR(LEN(INDIRECT("'YOUR PEOPLE'!"&amp;"$B"&amp;$W73))=6,AND(LEN(INDIRECT("'YOUR PEOPLE'!"&amp;"$B"&amp;$W73))=7,MID(INDIRECT("'YOUR PEOPLE'!"&amp;"$B"&amp;$W73),4,1)=" ")),INDIRECT("'YOUR PEOPLE'!"&amp;"$C"&amp;$W73)='DATA SUMMARY'!$A$79)</f>
        <v>0</v>
      </c>
      <c r="CN73" s="193" t="b">
        <f ca="1">AND(LEFT(INDIRECT("'ADDITIONAL CAPACITY'!"&amp;"$B"&amp;$W73),2)="HU",OR(LEN(INDIRECT("'ADDITIONAL CAPACITY'!"&amp;"$B"&amp;$W73))=6,AND(LEN(INDIRECT("'ADDITIONAL CAPACITY'!"&amp;"$B"&amp;$W73))=7,MID(INDIRECT("'ADDITIONAL CAPACITY'!"&amp;"$B"&amp;$W73),4,1)=" ")),INDIRECT("'ADDITIONAL CAPACITY'!"&amp;"$C"&amp;$W73)='DATA SUMMARY'!$A$101)</f>
        <v>0</v>
      </c>
      <c r="CO73" s="193" t="b">
        <f ca="1">AND(LEFT(INDIRECT("'ADDITIONAL CAPACITY'!"&amp;"$B"&amp;$W73),2)="HU",OR(LEN(INDIRECT("'ADDITIONAL CAPACITY'!"&amp;"$B"&amp;$W73))=6,AND(LEN(INDIRECT("'ADDITIONAL CAPACITY'!"&amp;"$B"&amp;$W73))=7,MID(INDIRECT("'ADDITIONAL CAPACITY'!"&amp;"$B"&amp;$W73),4,1)=" ")),INDIRECT("'ADDITIONAL CAPACITY'!"&amp;"$C"&amp;$W73)='DATA SUMMARY'!$A$102)</f>
        <v>0</v>
      </c>
      <c r="CP73" s="193" t="b">
        <f ca="1">AND(LEFT(INDIRECT("'ADDITIONAL CAPACITY'!"&amp;"$B"&amp;$W73),2)="HU",OR(LEN(INDIRECT("'ADDITIONAL CAPACITY'!"&amp;"$B"&amp;$W73))=6,AND(LEN(INDIRECT("'ADDITIONAL CAPACITY'!"&amp;"$B"&amp;$W73))=7,MID(INDIRECT("'ADDITIONAL CAPACITY'!"&amp;"$B"&amp;$W73),4,1)=" ")),INDIRECT("'ADDITIONAL CAPACITY'!"&amp;"$C"&amp;$W73)='DATA SUMMARY'!$A$103)</f>
        <v>0</v>
      </c>
      <c r="CQ73" s="193" t="b">
        <f ca="1">AND(LEFT(INDIRECT("'ADDITIONAL CAPACITY'!"&amp;"$B"&amp;$W73),2)="HU",OR(LEN(INDIRECT("'ADDITIONAL CAPACITY'!"&amp;"$B"&amp;$W73))=6,AND(LEN(INDIRECT("'ADDITIONAL CAPACITY'!"&amp;"$B"&amp;$W73))=7,MID(INDIRECT("'ADDITIONAL CAPACITY'!"&amp;"$B"&amp;$W73),4,1)=" ")),INDIRECT("'ADDITIONAL CAPACITY'!"&amp;"$C"&amp;$W73)='DATA SUMMARY'!$A$104)</f>
        <v>0</v>
      </c>
      <c r="CR73" s="193" t="b">
        <f ca="1">AND(LEFT(INDIRECT("'ADDITIONAL CAPACITY'!"&amp;"$B"&amp;$W73),2)="HU",OR(LEN(INDIRECT("'ADDITIONAL CAPACITY'!"&amp;"$B"&amp;$W73))=6,AND(LEN(INDIRECT("'ADDITIONAL CAPACITY'!"&amp;"$B"&amp;$W73))=7,MID(INDIRECT("'ADDITIONAL CAPACITY'!"&amp;"$B"&amp;$W73),4,1)=" ")),INDIRECT("'ADDITIONAL CAPACITY'!"&amp;"$C"&amp;$W73)='DATA SUMMARY'!$A$105)</f>
        <v>0</v>
      </c>
      <c r="CS73" s="193" t="b">
        <f ca="1">AND(LEFT(INDIRECT("'ADDITIONAL CAPACITY'!"&amp;"$B"&amp;$W73),2)="HU",OR(LEN(INDIRECT("'ADDITIONAL CAPACITY'!"&amp;"$B"&amp;$W73))=6,AND(LEN(INDIRECT("'ADDITIONAL CAPACITY'!"&amp;"$B"&amp;$W73))=7,MID(INDIRECT("'ADDITIONAL CAPACITY'!"&amp;"$B"&amp;$W73),4,1)=" ")),INDIRECT("'ADDITIONAL CAPACITY'!"&amp;"$C"&amp;$W73)='DATA SUMMARY'!$A$106)</f>
        <v>0</v>
      </c>
      <c r="CT73" s="193" t="b">
        <f ca="1">AND(LEFT(INDIRECT("'ADDITIONAL CAPACITY'!"&amp;"$B"&amp;$W73),2)="HU",OR(LEN(INDIRECT("'ADDITIONAL CAPACITY'!"&amp;"$B"&amp;$W73))=6,AND(LEN(INDIRECT("'ADDITIONAL CAPACITY'!"&amp;"$B"&amp;$W73))=7,MID(INDIRECT("'ADDITIONAL CAPACITY'!"&amp;"$B"&amp;$W73),4,1)=" ")),INDIRECT("'ADDITIONAL CAPACITY'!"&amp;"$C"&amp;$W73)='DATA SUMMARY'!$A$107)</f>
        <v>0</v>
      </c>
      <c r="CU73" s="193" t="b">
        <f ca="1">AND(LEFT(INDIRECT("'ADDITIONAL CAPACITY'!"&amp;"$B"&amp;$W73),2)="HU",OR(LEN(INDIRECT("'ADDITIONAL CAPACITY'!"&amp;"$B"&amp;$W73))=6,AND(LEN(INDIRECT("'ADDITIONAL CAPACITY'!"&amp;"$B"&amp;$W73))=7,MID(INDIRECT("'ADDITIONAL CAPACITY'!"&amp;"$B"&amp;$W73),4,1)=" ")),INDIRECT("'ADDITIONAL CAPACITY'!"&amp;"$C"&amp;$W73)='DATA SUMMARY'!$A$108)</f>
        <v>0</v>
      </c>
    </row>
    <row r="74" spans="11:99" x14ac:dyDescent="0.3">
      <c r="K74" s="14" t="s">
        <v>200</v>
      </c>
      <c r="V74" s="2">
        <v>75</v>
      </c>
      <c r="W74" s="2">
        <v>76</v>
      </c>
      <c r="X74" s="2">
        <v>78</v>
      </c>
      <c r="Y74" s="2">
        <v>89</v>
      </c>
      <c r="Z74" s="193" t="b">
        <f t="shared" ca="1" si="50"/>
        <v>0</v>
      </c>
      <c r="AA74" s="193" t="b">
        <f t="shared" ca="1" si="51"/>
        <v>0</v>
      </c>
      <c r="AB74" s="193" t="b">
        <f t="shared" ca="1" si="52"/>
        <v>0</v>
      </c>
      <c r="AC74" s="193" t="b">
        <f t="shared" ca="1" si="53"/>
        <v>0</v>
      </c>
      <c r="AD74" s="193" t="b">
        <f t="shared" ca="1" si="54"/>
        <v>0</v>
      </c>
      <c r="AE74" s="193" t="b">
        <f t="shared" ca="1" si="55"/>
        <v>0</v>
      </c>
      <c r="AF74" s="193" t="b">
        <f t="shared" ca="1" si="56"/>
        <v>0</v>
      </c>
      <c r="AG74" s="193" t="b">
        <f t="shared" ca="1" si="49"/>
        <v>0</v>
      </c>
      <c r="AH74" s="193" t="b">
        <f t="shared" ca="1" si="57"/>
        <v>0</v>
      </c>
      <c r="AI74" s="193" t="b">
        <f t="shared" ca="1" si="58"/>
        <v>0</v>
      </c>
      <c r="AJ74" s="193" t="b">
        <f t="shared" ca="1" si="59"/>
        <v>0</v>
      </c>
      <c r="AK74" s="193" t="b">
        <f t="shared" ca="1" si="60"/>
        <v>0</v>
      </c>
      <c r="AL74" s="193" t="b">
        <f t="shared" ca="1" si="61"/>
        <v>0</v>
      </c>
      <c r="AM74" s="193" t="b">
        <f t="shared" ca="1" si="62"/>
        <v>0</v>
      </c>
      <c r="AN74" s="193" t="b">
        <f t="shared" ca="1" si="63"/>
        <v>0</v>
      </c>
      <c r="AO74" s="193" t="b">
        <f t="shared" ca="1" si="64"/>
        <v>0</v>
      </c>
      <c r="AP74" s="193" t="b">
        <f t="shared" ca="1" si="65"/>
        <v>0</v>
      </c>
      <c r="AQ74" s="193" t="b">
        <f t="shared" ca="1" si="66"/>
        <v>0</v>
      </c>
      <c r="AR74" s="193" t="b">
        <f t="shared" ca="1" si="67"/>
        <v>0</v>
      </c>
      <c r="AS74" s="193" t="b">
        <f t="shared" ca="1" si="68"/>
        <v>0</v>
      </c>
      <c r="AT74" s="193" t="b">
        <f t="shared" ca="1" si="69"/>
        <v>0</v>
      </c>
      <c r="AU74" s="193" t="b">
        <f t="shared" ca="1" si="70"/>
        <v>0</v>
      </c>
      <c r="AV74" s="193" t="b">
        <f t="shared" ca="1" si="71"/>
        <v>0</v>
      </c>
      <c r="AW74" s="193" t="b">
        <f t="shared" ca="1" si="72"/>
        <v>0</v>
      </c>
      <c r="AX74" s="193" t="b">
        <f t="shared" ca="1" si="73"/>
        <v>0</v>
      </c>
      <c r="AY74" s="193" t="b">
        <f t="shared" ca="1" si="74"/>
        <v>0</v>
      </c>
      <c r="AZ74" s="193" t="b">
        <f t="shared" ca="1" si="75"/>
        <v>0</v>
      </c>
      <c r="BA74" s="193" t="b">
        <f t="shared" ca="1" si="76"/>
        <v>0</v>
      </c>
      <c r="BB74" s="193" t="b">
        <f t="shared" ca="1" si="77"/>
        <v>0</v>
      </c>
      <c r="BC74" s="193" t="b">
        <f t="shared" ca="1" si="78"/>
        <v>0</v>
      </c>
      <c r="BD74" s="193" t="b">
        <f t="shared" ca="1" si="79"/>
        <v>0</v>
      </c>
      <c r="BE74" s="193" t="b">
        <f t="shared" ca="1" si="80"/>
        <v>0</v>
      </c>
      <c r="BF74" s="193" t="b">
        <f t="shared" ca="1" si="81"/>
        <v>0</v>
      </c>
      <c r="BG74" s="193" t="b">
        <f t="shared" ca="1" si="82"/>
        <v>0</v>
      </c>
      <c r="BH74" s="193" t="b">
        <f t="shared" ca="1" si="83"/>
        <v>0</v>
      </c>
      <c r="BI74" s="193" t="b">
        <f t="shared" ca="1" si="84"/>
        <v>0</v>
      </c>
      <c r="BJ74" s="193" t="b">
        <f t="shared" ca="1" si="85"/>
        <v>0</v>
      </c>
      <c r="BK74" s="193" t="b">
        <f t="shared" ca="1" si="86"/>
        <v>0</v>
      </c>
      <c r="BL74" s="193" t="b">
        <f t="shared" ca="1" si="87"/>
        <v>0</v>
      </c>
      <c r="BM74" s="193" t="b">
        <f t="shared" ca="1" si="88"/>
        <v>0</v>
      </c>
      <c r="BN74" s="193" t="b">
        <f t="shared" ca="1" si="89"/>
        <v>0</v>
      </c>
      <c r="BO74" s="193" t="b">
        <f t="shared" ca="1" si="90"/>
        <v>0</v>
      </c>
      <c r="BP74" s="193" t="b">
        <f t="shared" ca="1" si="91"/>
        <v>0</v>
      </c>
      <c r="BQ74" s="193" t="b">
        <f t="shared" ca="1" si="92"/>
        <v>0</v>
      </c>
      <c r="BR74" s="193" t="b">
        <f t="shared" ca="1" si="93"/>
        <v>0</v>
      </c>
      <c r="BS74" s="193" t="b">
        <f t="shared" ca="1" si="94"/>
        <v>0</v>
      </c>
      <c r="BT74" s="193" t="b">
        <f t="shared" ca="1" si="95"/>
        <v>0</v>
      </c>
      <c r="BU74" s="193" t="b">
        <f t="shared" ca="1" si="96"/>
        <v>0</v>
      </c>
      <c r="BV74" s="193" t="b">
        <f t="shared" ca="1" si="97"/>
        <v>0</v>
      </c>
      <c r="BW74" s="193" t="b">
        <f ca="1">AND(LEFT(INDIRECT("'YOUR PEOPLE'!"&amp;"$B"&amp;$W74),2)="HU",OR(LEN(INDIRECT("'YOUR PEOPLE'!"&amp;"$B"&amp;$W74))=6,AND(LEN(INDIRECT("'YOUR PEOPLE'!"&amp;"$B"&amp;$W74))=7,MID(INDIRECT("'YOUR PEOPLE'!"&amp;"$B"&amp;$W74),4,1)=" ")),INDIRECT("'YOUR PEOPLE'!"&amp;"$C"&amp;$W74)='DATA SUMMARY'!$A$63)</f>
        <v>0</v>
      </c>
      <c r="BX74" s="193" t="b">
        <f ca="1">AND(LEFT(INDIRECT("'YOUR PEOPLE'!"&amp;"$B"&amp;$W74),2)="HU",OR(LEN(INDIRECT("'YOUR PEOPLE'!"&amp;"$B"&amp;$W74))=6,AND(LEN(INDIRECT("'YOUR PEOPLE'!"&amp;"$B"&amp;$W74))=7,MID(INDIRECT("'YOUR PEOPLE'!"&amp;"$B"&amp;$W74),4,1)=" ")),INDIRECT("'YOUR PEOPLE'!"&amp;"$C"&amp;$W74)='DATA SUMMARY'!$A$64)</f>
        <v>0</v>
      </c>
      <c r="BY74" s="193" t="b">
        <f ca="1">AND(LEFT(INDIRECT("'YOUR PEOPLE'!"&amp;"$B"&amp;$W74),2)="HU",OR(LEN(INDIRECT("'YOUR PEOPLE'!"&amp;"$B"&amp;$W74))=6,AND(LEN(INDIRECT("'YOUR PEOPLE'!"&amp;"$B"&amp;$W74))=7,MID(INDIRECT("'YOUR PEOPLE'!"&amp;"$B"&amp;$W74),4,1)=" ")),INDIRECT("'YOUR PEOPLE'!"&amp;"$C"&amp;$W74)='DATA SUMMARY'!$A$65)</f>
        <v>0</v>
      </c>
      <c r="BZ74" s="193" t="b">
        <f ca="1">AND(LEFT(INDIRECT("'YOUR PEOPLE'!"&amp;"$B"&amp;$W74),2)="HU",OR(LEN(INDIRECT("'YOUR PEOPLE'!"&amp;"$B"&amp;$W74))=6,AND(LEN(INDIRECT("'YOUR PEOPLE'!"&amp;"$B"&amp;$W74))=7,MID(INDIRECT("'YOUR PEOPLE'!"&amp;"$B"&amp;$W74),4,1)=" ")),INDIRECT("'YOUR PEOPLE'!"&amp;"$C"&amp;$W74)='DATA SUMMARY'!$A$66)</f>
        <v>0</v>
      </c>
      <c r="CA74" s="193" t="b">
        <f ca="1">AND(LEFT(INDIRECT("'YOUR PEOPLE'!"&amp;"$B"&amp;$W74),2)="HU",OR(LEN(INDIRECT("'YOUR PEOPLE'!"&amp;"$B"&amp;$W74))=6,AND(LEN(INDIRECT("'YOUR PEOPLE'!"&amp;"$B"&amp;$W74))=7,MID(INDIRECT("'YOUR PEOPLE'!"&amp;"$B"&amp;$W74),4,1)=" ")),INDIRECT("'YOUR PEOPLE'!"&amp;"$C"&amp;$W74)='DATA SUMMARY'!$A$67)</f>
        <v>0</v>
      </c>
      <c r="CB74" s="193" t="b">
        <f ca="1">AND(LEFT(INDIRECT("'YOUR PEOPLE'!"&amp;"$B"&amp;$W74),2)="HU",OR(LEN(INDIRECT("'YOUR PEOPLE'!"&amp;"$B"&amp;$W74))=6,AND(LEN(INDIRECT("'YOUR PEOPLE'!"&amp;"$B"&amp;$W74))=7,MID(INDIRECT("'YOUR PEOPLE'!"&amp;"$B"&amp;$W74),4,1)=" ")),INDIRECT("'YOUR PEOPLE'!"&amp;"$C"&amp;$W74)='DATA SUMMARY'!$A$68)</f>
        <v>0</v>
      </c>
      <c r="CC74" s="193" t="b">
        <f ca="1">AND(LEFT(INDIRECT("'YOUR PEOPLE'!"&amp;"$B"&amp;$W74),2)="HU",OR(LEN(INDIRECT("'YOUR PEOPLE'!"&amp;"$B"&amp;$W74))=6,AND(LEN(INDIRECT("'YOUR PEOPLE'!"&amp;"$B"&amp;$W74))=7,MID(INDIRECT("'YOUR PEOPLE'!"&amp;"$B"&amp;$W74),4,1)=" ")),INDIRECT("'YOUR PEOPLE'!"&amp;"$C"&amp;$W74)='DATA SUMMARY'!$A$69)</f>
        <v>0</v>
      </c>
      <c r="CD74" s="193" t="b">
        <f ca="1">AND(LEFT(INDIRECT("'YOUR PEOPLE'!"&amp;"$B"&amp;$W74),2)="HU",OR(LEN(INDIRECT("'YOUR PEOPLE'!"&amp;"$B"&amp;$W74))=6,AND(LEN(INDIRECT("'YOUR PEOPLE'!"&amp;"$B"&amp;$W74))=7,MID(INDIRECT("'YOUR PEOPLE'!"&amp;"$B"&amp;$W74),4,1)=" ")),INDIRECT("'YOUR PEOPLE'!"&amp;"$C"&amp;$W74)='DATA SUMMARY'!$A$70)</f>
        <v>0</v>
      </c>
      <c r="CE74" s="193" t="b">
        <f ca="1">AND(LEFT(INDIRECT("'YOUR PEOPLE'!"&amp;"$B"&amp;$W74),2)="HU",OR(LEN(INDIRECT("'YOUR PEOPLE'!"&amp;"$B"&amp;$W74))=6,AND(LEN(INDIRECT("'YOUR PEOPLE'!"&amp;"$B"&amp;$W74))=7,MID(INDIRECT("'YOUR PEOPLE'!"&amp;"$B"&amp;$W74),4,1)=" ")),INDIRECT("'YOUR PEOPLE'!"&amp;"$C"&amp;$W74)='DATA SUMMARY'!$A$71)</f>
        <v>0</v>
      </c>
      <c r="CF74" s="193" t="b">
        <f ca="1">AND(LEFT(INDIRECT("'YOUR PEOPLE'!"&amp;"$B"&amp;$W74),2)="HU",OR(LEN(INDIRECT("'YOUR PEOPLE'!"&amp;"$B"&amp;$W74))=6,AND(LEN(INDIRECT("'YOUR PEOPLE'!"&amp;"$B"&amp;$W74))=7,MID(INDIRECT("'YOUR PEOPLE'!"&amp;"$B"&amp;$W74),4,1)=" ")),INDIRECT("'YOUR PEOPLE'!"&amp;"$C"&amp;$W74)='DATA SUMMARY'!$A$72)</f>
        <v>0</v>
      </c>
      <c r="CG74" s="193" t="b">
        <f ca="1">AND(LEFT(INDIRECT("'YOUR PEOPLE'!"&amp;"$B"&amp;$W74),2)="HU",OR(LEN(INDIRECT("'YOUR PEOPLE'!"&amp;"$B"&amp;$W74))=6,AND(LEN(INDIRECT("'YOUR PEOPLE'!"&amp;"$B"&amp;$W74))=7,MID(INDIRECT("'YOUR PEOPLE'!"&amp;"$B"&amp;$W74),4,1)=" ")),INDIRECT("'YOUR PEOPLE'!"&amp;"$C"&amp;$W74)='DATA SUMMARY'!$A$73)</f>
        <v>0</v>
      </c>
      <c r="CH74" s="193" t="b">
        <f ca="1">AND(LEFT(INDIRECT("'YOUR PEOPLE'!"&amp;"$B"&amp;$W74),2)="HU",OR(LEN(INDIRECT("'YOUR PEOPLE'!"&amp;"$B"&amp;$W74))=6,AND(LEN(INDIRECT("'YOUR PEOPLE'!"&amp;"$B"&amp;$W74))=7,MID(INDIRECT("'YOUR PEOPLE'!"&amp;"$B"&amp;$W74),4,1)=" ")),INDIRECT("'YOUR PEOPLE'!"&amp;"$C"&amp;$W74)='DATA SUMMARY'!$A$74)</f>
        <v>0</v>
      </c>
      <c r="CI74" s="193" t="b">
        <f ca="1">AND(LEFT(INDIRECT("'YOUR PEOPLE'!"&amp;"$B"&amp;$W74),2)="HU",OR(LEN(INDIRECT("'YOUR PEOPLE'!"&amp;"$B"&amp;$W74))=6,AND(LEN(INDIRECT("'YOUR PEOPLE'!"&amp;"$B"&amp;$W74))=7,MID(INDIRECT("'YOUR PEOPLE'!"&amp;"$B"&amp;$W74),4,1)=" ")),INDIRECT("'YOUR PEOPLE'!"&amp;"$C"&amp;$W74)='DATA SUMMARY'!$A$75)</f>
        <v>0</v>
      </c>
      <c r="CJ74" s="193" t="b">
        <f ca="1">AND(LEFT(INDIRECT("'YOUR PEOPLE'!"&amp;"$B"&amp;$W74),2)="HU",OR(LEN(INDIRECT("'YOUR PEOPLE'!"&amp;"$B"&amp;$W74))=6,AND(LEN(INDIRECT("'YOUR PEOPLE'!"&amp;"$B"&amp;$W74))=7,MID(INDIRECT("'YOUR PEOPLE'!"&amp;"$B"&amp;$W74),4,1)=" ")),INDIRECT("'YOUR PEOPLE'!"&amp;"$C"&amp;$W74)='DATA SUMMARY'!$A$76)</f>
        <v>0</v>
      </c>
      <c r="CK74" s="193" t="b">
        <f ca="1">AND(LEFT(INDIRECT("'YOUR PEOPLE'!"&amp;"$B"&amp;$W74),2)="HU",OR(LEN(INDIRECT("'YOUR PEOPLE'!"&amp;"$B"&amp;$W74))=6,AND(LEN(INDIRECT("'YOUR PEOPLE'!"&amp;"$B"&amp;$W74))=7,MID(INDIRECT("'YOUR PEOPLE'!"&amp;"$B"&amp;$W74),4,1)=" ")),INDIRECT("'YOUR PEOPLE'!"&amp;"$C"&amp;$W74)='DATA SUMMARY'!$A$77)</f>
        <v>0</v>
      </c>
      <c r="CL74" s="193" t="b">
        <f ca="1">AND(LEFT(INDIRECT("'YOUR PEOPLE'!"&amp;"$B"&amp;$W74),2)="HU",OR(LEN(INDIRECT("'YOUR PEOPLE'!"&amp;"$B"&amp;$W74))=6,AND(LEN(INDIRECT("'YOUR PEOPLE'!"&amp;"$B"&amp;$W74))=7,MID(INDIRECT("'YOUR PEOPLE'!"&amp;"$B"&amp;$W74),4,1)=" ")),INDIRECT("'YOUR PEOPLE'!"&amp;"$C"&amp;$W74)='DATA SUMMARY'!$A$78)</f>
        <v>0</v>
      </c>
      <c r="CM74" s="193" t="b">
        <f ca="1">AND(LEFT(INDIRECT("'YOUR PEOPLE'!"&amp;"$B"&amp;$W74),2)="HU",OR(LEN(INDIRECT("'YOUR PEOPLE'!"&amp;"$B"&amp;$W74))=6,AND(LEN(INDIRECT("'YOUR PEOPLE'!"&amp;"$B"&amp;$W74))=7,MID(INDIRECT("'YOUR PEOPLE'!"&amp;"$B"&amp;$W74),4,1)=" ")),INDIRECT("'YOUR PEOPLE'!"&amp;"$C"&amp;$W74)='DATA SUMMARY'!$A$79)</f>
        <v>0</v>
      </c>
      <c r="CN74" s="193" t="b">
        <f ca="1">AND(LEFT(INDIRECT("'ADDITIONAL CAPACITY'!"&amp;"$B"&amp;$W74),2)="HU",OR(LEN(INDIRECT("'ADDITIONAL CAPACITY'!"&amp;"$B"&amp;$W74))=6,AND(LEN(INDIRECT("'ADDITIONAL CAPACITY'!"&amp;"$B"&amp;$W74))=7,MID(INDIRECT("'ADDITIONAL CAPACITY'!"&amp;"$B"&amp;$W74),4,1)=" ")),INDIRECT("'ADDITIONAL CAPACITY'!"&amp;"$C"&amp;$W74)='DATA SUMMARY'!$A$101)</f>
        <v>0</v>
      </c>
      <c r="CO74" s="193" t="b">
        <f ca="1">AND(LEFT(INDIRECT("'ADDITIONAL CAPACITY'!"&amp;"$B"&amp;$W74),2)="HU",OR(LEN(INDIRECT("'ADDITIONAL CAPACITY'!"&amp;"$B"&amp;$W74))=6,AND(LEN(INDIRECT("'ADDITIONAL CAPACITY'!"&amp;"$B"&amp;$W74))=7,MID(INDIRECT("'ADDITIONAL CAPACITY'!"&amp;"$B"&amp;$W74),4,1)=" ")),INDIRECT("'ADDITIONAL CAPACITY'!"&amp;"$C"&amp;$W74)='DATA SUMMARY'!$A$102)</f>
        <v>0</v>
      </c>
      <c r="CP74" s="193" t="b">
        <f ca="1">AND(LEFT(INDIRECT("'ADDITIONAL CAPACITY'!"&amp;"$B"&amp;$W74),2)="HU",OR(LEN(INDIRECT("'ADDITIONAL CAPACITY'!"&amp;"$B"&amp;$W74))=6,AND(LEN(INDIRECT("'ADDITIONAL CAPACITY'!"&amp;"$B"&amp;$W74))=7,MID(INDIRECT("'ADDITIONAL CAPACITY'!"&amp;"$B"&amp;$W74),4,1)=" ")),INDIRECT("'ADDITIONAL CAPACITY'!"&amp;"$C"&amp;$W74)='DATA SUMMARY'!$A$103)</f>
        <v>0</v>
      </c>
      <c r="CQ74" s="193" t="b">
        <f ca="1">AND(LEFT(INDIRECT("'ADDITIONAL CAPACITY'!"&amp;"$B"&amp;$W74),2)="HU",OR(LEN(INDIRECT("'ADDITIONAL CAPACITY'!"&amp;"$B"&amp;$W74))=6,AND(LEN(INDIRECT("'ADDITIONAL CAPACITY'!"&amp;"$B"&amp;$W74))=7,MID(INDIRECT("'ADDITIONAL CAPACITY'!"&amp;"$B"&amp;$W74),4,1)=" ")),INDIRECT("'ADDITIONAL CAPACITY'!"&amp;"$C"&amp;$W74)='DATA SUMMARY'!$A$104)</f>
        <v>0</v>
      </c>
      <c r="CR74" s="193" t="b">
        <f ca="1">AND(LEFT(INDIRECT("'ADDITIONAL CAPACITY'!"&amp;"$B"&amp;$W74),2)="HU",OR(LEN(INDIRECT("'ADDITIONAL CAPACITY'!"&amp;"$B"&amp;$W74))=6,AND(LEN(INDIRECT("'ADDITIONAL CAPACITY'!"&amp;"$B"&amp;$W74))=7,MID(INDIRECT("'ADDITIONAL CAPACITY'!"&amp;"$B"&amp;$W74),4,1)=" ")),INDIRECT("'ADDITIONAL CAPACITY'!"&amp;"$C"&amp;$W74)='DATA SUMMARY'!$A$105)</f>
        <v>0</v>
      </c>
      <c r="CS74" s="193" t="b">
        <f ca="1">AND(LEFT(INDIRECT("'ADDITIONAL CAPACITY'!"&amp;"$B"&amp;$W74),2)="HU",OR(LEN(INDIRECT("'ADDITIONAL CAPACITY'!"&amp;"$B"&amp;$W74))=6,AND(LEN(INDIRECT("'ADDITIONAL CAPACITY'!"&amp;"$B"&amp;$W74))=7,MID(INDIRECT("'ADDITIONAL CAPACITY'!"&amp;"$B"&amp;$W74),4,1)=" ")),INDIRECT("'ADDITIONAL CAPACITY'!"&amp;"$C"&amp;$W74)='DATA SUMMARY'!$A$106)</f>
        <v>0</v>
      </c>
      <c r="CT74" s="193" t="b">
        <f ca="1">AND(LEFT(INDIRECT("'ADDITIONAL CAPACITY'!"&amp;"$B"&amp;$W74),2)="HU",OR(LEN(INDIRECT("'ADDITIONAL CAPACITY'!"&amp;"$B"&amp;$W74))=6,AND(LEN(INDIRECT("'ADDITIONAL CAPACITY'!"&amp;"$B"&amp;$W74))=7,MID(INDIRECT("'ADDITIONAL CAPACITY'!"&amp;"$B"&amp;$W74),4,1)=" ")),INDIRECT("'ADDITIONAL CAPACITY'!"&amp;"$C"&amp;$W74)='DATA SUMMARY'!$A$107)</f>
        <v>0</v>
      </c>
      <c r="CU74" s="193" t="b">
        <f ca="1">AND(LEFT(INDIRECT("'ADDITIONAL CAPACITY'!"&amp;"$B"&amp;$W74),2)="HU",OR(LEN(INDIRECT("'ADDITIONAL CAPACITY'!"&amp;"$B"&amp;$W74))=6,AND(LEN(INDIRECT("'ADDITIONAL CAPACITY'!"&amp;"$B"&amp;$W74))=7,MID(INDIRECT("'ADDITIONAL CAPACITY'!"&amp;"$B"&amp;$W74),4,1)=" ")),INDIRECT("'ADDITIONAL CAPACITY'!"&amp;"$C"&amp;$W74)='DATA SUMMARY'!$A$108)</f>
        <v>0</v>
      </c>
    </row>
    <row r="75" spans="11:99" x14ac:dyDescent="0.3">
      <c r="K75" s="2" t="s">
        <v>191</v>
      </c>
      <c r="V75" s="2">
        <v>76</v>
      </c>
      <c r="W75" s="2">
        <v>77</v>
      </c>
      <c r="X75" s="2">
        <v>79</v>
      </c>
      <c r="Y75" s="2">
        <v>90</v>
      </c>
      <c r="Z75" s="193" t="b">
        <f t="shared" ca="1" si="50"/>
        <v>0</v>
      </c>
      <c r="AA75" s="193" t="b">
        <f t="shared" ca="1" si="51"/>
        <v>0</v>
      </c>
      <c r="AB75" s="193" t="b">
        <f t="shared" ca="1" si="52"/>
        <v>0</v>
      </c>
      <c r="AC75" s="193" t="b">
        <f t="shared" ca="1" si="53"/>
        <v>0</v>
      </c>
      <c r="AD75" s="193" t="b">
        <f t="shared" ca="1" si="54"/>
        <v>0</v>
      </c>
      <c r="AE75" s="193" t="b">
        <f t="shared" ca="1" si="55"/>
        <v>0</v>
      </c>
      <c r="AF75" s="193" t="b">
        <f t="shared" ca="1" si="56"/>
        <v>0</v>
      </c>
      <c r="AG75" s="193" t="b">
        <f t="shared" ca="1" si="49"/>
        <v>0</v>
      </c>
      <c r="AH75" s="193" t="b">
        <f t="shared" ca="1" si="57"/>
        <v>0</v>
      </c>
      <c r="AI75" s="193" t="b">
        <f t="shared" ca="1" si="58"/>
        <v>0</v>
      </c>
      <c r="AJ75" s="193" t="b">
        <f t="shared" ca="1" si="59"/>
        <v>0</v>
      </c>
      <c r="AK75" s="193" t="b">
        <f t="shared" ca="1" si="60"/>
        <v>0</v>
      </c>
      <c r="AL75" s="193" t="b">
        <f t="shared" ca="1" si="61"/>
        <v>0</v>
      </c>
      <c r="AM75" s="193" t="b">
        <f t="shared" ca="1" si="62"/>
        <v>0</v>
      </c>
      <c r="AN75" s="193" t="b">
        <f t="shared" ca="1" si="63"/>
        <v>0</v>
      </c>
      <c r="AO75" s="193" t="b">
        <f t="shared" ca="1" si="64"/>
        <v>0</v>
      </c>
      <c r="AP75" s="193" t="b">
        <f t="shared" ca="1" si="65"/>
        <v>0</v>
      </c>
      <c r="AQ75" s="193" t="b">
        <f t="shared" ca="1" si="66"/>
        <v>0</v>
      </c>
      <c r="AR75" s="193" t="b">
        <f t="shared" ca="1" si="67"/>
        <v>0</v>
      </c>
      <c r="AS75" s="193" t="b">
        <f t="shared" ca="1" si="68"/>
        <v>0</v>
      </c>
      <c r="AT75" s="193" t="b">
        <f t="shared" ca="1" si="69"/>
        <v>0</v>
      </c>
      <c r="AU75" s="193" t="b">
        <f t="shared" ca="1" si="70"/>
        <v>0</v>
      </c>
      <c r="AV75" s="193" t="b">
        <f t="shared" ca="1" si="71"/>
        <v>0</v>
      </c>
      <c r="AW75" s="193" t="b">
        <f t="shared" ca="1" si="72"/>
        <v>0</v>
      </c>
      <c r="AX75" s="193" t="b">
        <f t="shared" ca="1" si="73"/>
        <v>0</v>
      </c>
      <c r="AY75" s="193" t="b">
        <f t="shared" ca="1" si="74"/>
        <v>0</v>
      </c>
      <c r="AZ75" s="193" t="b">
        <f t="shared" ca="1" si="75"/>
        <v>0</v>
      </c>
      <c r="BA75" s="193" t="b">
        <f t="shared" ca="1" si="76"/>
        <v>0</v>
      </c>
      <c r="BB75" s="193" t="b">
        <f t="shared" ca="1" si="77"/>
        <v>0</v>
      </c>
      <c r="BC75" s="193" t="b">
        <f t="shared" ca="1" si="78"/>
        <v>0</v>
      </c>
      <c r="BD75" s="193" t="b">
        <f t="shared" ca="1" si="79"/>
        <v>0</v>
      </c>
      <c r="BE75" s="193" t="b">
        <f t="shared" ca="1" si="80"/>
        <v>0</v>
      </c>
      <c r="BF75" s="193" t="b">
        <f t="shared" ca="1" si="81"/>
        <v>0</v>
      </c>
      <c r="BG75" s="193" t="b">
        <f t="shared" ca="1" si="82"/>
        <v>0</v>
      </c>
      <c r="BH75" s="193" t="b">
        <f t="shared" ca="1" si="83"/>
        <v>0</v>
      </c>
      <c r="BI75" s="193" t="b">
        <f t="shared" ca="1" si="84"/>
        <v>0</v>
      </c>
      <c r="BJ75" s="193" t="b">
        <f t="shared" ca="1" si="85"/>
        <v>0</v>
      </c>
      <c r="BK75" s="193" t="b">
        <f t="shared" ca="1" si="86"/>
        <v>0</v>
      </c>
      <c r="BL75" s="193" t="b">
        <f t="shared" ca="1" si="87"/>
        <v>0</v>
      </c>
      <c r="BM75" s="193" t="b">
        <f t="shared" ca="1" si="88"/>
        <v>0</v>
      </c>
      <c r="BN75" s="193" t="b">
        <f t="shared" ca="1" si="89"/>
        <v>0</v>
      </c>
      <c r="BO75" s="193" t="b">
        <f t="shared" ca="1" si="90"/>
        <v>0</v>
      </c>
      <c r="BP75" s="193" t="b">
        <f t="shared" ca="1" si="91"/>
        <v>0</v>
      </c>
      <c r="BQ75" s="193" t="b">
        <f t="shared" ca="1" si="92"/>
        <v>0</v>
      </c>
      <c r="BR75" s="193" t="b">
        <f t="shared" ca="1" si="93"/>
        <v>0</v>
      </c>
      <c r="BS75" s="193" t="b">
        <f t="shared" ca="1" si="94"/>
        <v>0</v>
      </c>
      <c r="BT75" s="193" t="b">
        <f t="shared" ca="1" si="95"/>
        <v>0</v>
      </c>
      <c r="BU75" s="193" t="b">
        <f t="shared" ca="1" si="96"/>
        <v>0</v>
      </c>
      <c r="BV75" s="193" t="b">
        <f t="shared" ca="1" si="97"/>
        <v>0</v>
      </c>
      <c r="BW75" s="193" t="b">
        <f ca="1">AND(LEFT(INDIRECT("'YOUR PEOPLE'!"&amp;"$B"&amp;$W75),2)="HU",OR(LEN(INDIRECT("'YOUR PEOPLE'!"&amp;"$B"&amp;$W75))=6,AND(LEN(INDIRECT("'YOUR PEOPLE'!"&amp;"$B"&amp;$W75))=7,MID(INDIRECT("'YOUR PEOPLE'!"&amp;"$B"&amp;$W75),4,1)=" ")),INDIRECT("'YOUR PEOPLE'!"&amp;"$C"&amp;$W75)='DATA SUMMARY'!$A$63)</f>
        <v>0</v>
      </c>
      <c r="BX75" s="193" t="b">
        <f ca="1">AND(LEFT(INDIRECT("'YOUR PEOPLE'!"&amp;"$B"&amp;$W75),2)="HU",OR(LEN(INDIRECT("'YOUR PEOPLE'!"&amp;"$B"&amp;$W75))=6,AND(LEN(INDIRECT("'YOUR PEOPLE'!"&amp;"$B"&amp;$W75))=7,MID(INDIRECT("'YOUR PEOPLE'!"&amp;"$B"&amp;$W75),4,1)=" ")),INDIRECT("'YOUR PEOPLE'!"&amp;"$C"&amp;$W75)='DATA SUMMARY'!$A$64)</f>
        <v>0</v>
      </c>
      <c r="BY75" s="193" t="b">
        <f ca="1">AND(LEFT(INDIRECT("'YOUR PEOPLE'!"&amp;"$B"&amp;$W75),2)="HU",OR(LEN(INDIRECT("'YOUR PEOPLE'!"&amp;"$B"&amp;$W75))=6,AND(LEN(INDIRECT("'YOUR PEOPLE'!"&amp;"$B"&amp;$W75))=7,MID(INDIRECT("'YOUR PEOPLE'!"&amp;"$B"&amp;$W75),4,1)=" ")),INDIRECT("'YOUR PEOPLE'!"&amp;"$C"&amp;$W75)='DATA SUMMARY'!$A$65)</f>
        <v>0</v>
      </c>
      <c r="BZ75" s="193" t="b">
        <f ca="1">AND(LEFT(INDIRECT("'YOUR PEOPLE'!"&amp;"$B"&amp;$W75),2)="HU",OR(LEN(INDIRECT("'YOUR PEOPLE'!"&amp;"$B"&amp;$W75))=6,AND(LEN(INDIRECT("'YOUR PEOPLE'!"&amp;"$B"&amp;$W75))=7,MID(INDIRECT("'YOUR PEOPLE'!"&amp;"$B"&amp;$W75),4,1)=" ")),INDIRECT("'YOUR PEOPLE'!"&amp;"$C"&amp;$W75)='DATA SUMMARY'!$A$66)</f>
        <v>0</v>
      </c>
      <c r="CA75" s="193" t="b">
        <f ca="1">AND(LEFT(INDIRECT("'YOUR PEOPLE'!"&amp;"$B"&amp;$W75),2)="HU",OR(LEN(INDIRECT("'YOUR PEOPLE'!"&amp;"$B"&amp;$W75))=6,AND(LEN(INDIRECT("'YOUR PEOPLE'!"&amp;"$B"&amp;$W75))=7,MID(INDIRECT("'YOUR PEOPLE'!"&amp;"$B"&amp;$W75),4,1)=" ")),INDIRECT("'YOUR PEOPLE'!"&amp;"$C"&amp;$W75)='DATA SUMMARY'!$A$67)</f>
        <v>0</v>
      </c>
      <c r="CB75" s="193" t="b">
        <f ca="1">AND(LEFT(INDIRECT("'YOUR PEOPLE'!"&amp;"$B"&amp;$W75),2)="HU",OR(LEN(INDIRECT("'YOUR PEOPLE'!"&amp;"$B"&amp;$W75))=6,AND(LEN(INDIRECT("'YOUR PEOPLE'!"&amp;"$B"&amp;$W75))=7,MID(INDIRECT("'YOUR PEOPLE'!"&amp;"$B"&amp;$W75),4,1)=" ")),INDIRECT("'YOUR PEOPLE'!"&amp;"$C"&amp;$W75)='DATA SUMMARY'!$A$68)</f>
        <v>0</v>
      </c>
      <c r="CC75" s="193" t="b">
        <f ca="1">AND(LEFT(INDIRECT("'YOUR PEOPLE'!"&amp;"$B"&amp;$W75),2)="HU",OR(LEN(INDIRECT("'YOUR PEOPLE'!"&amp;"$B"&amp;$W75))=6,AND(LEN(INDIRECT("'YOUR PEOPLE'!"&amp;"$B"&amp;$W75))=7,MID(INDIRECT("'YOUR PEOPLE'!"&amp;"$B"&amp;$W75),4,1)=" ")),INDIRECT("'YOUR PEOPLE'!"&amp;"$C"&amp;$W75)='DATA SUMMARY'!$A$69)</f>
        <v>0</v>
      </c>
      <c r="CD75" s="193" t="b">
        <f ca="1">AND(LEFT(INDIRECT("'YOUR PEOPLE'!"&amp;"$B"&amp;$W75),2)="HU",OR(LEN(INDIRECT("'YOUR PEOPLE'!"&amp;"$B"&amp;$W75))=6,AND(LEN(INDIRECT("'YOUR PEOPLE'!"&amp;"$B"&amp;$W75))=7,MID(INDIRECT("'YOUR PEOPLE'!"&amp;"$B"&amp;$W75),4,1)=" ")),INDIRECT("'YOUR PEOPLE'!"&amp;"$C"&amp;$W75)='DATA SUMMARY'!$A$70)</f>
        <v>0</v>
      </c>
      <c r="CE75" s="193" t="b">
        <f ca="1">AND(LEFT(INDIRECT("'YOUR PEOPLE'!"&amp;"$B"&amp;$W75),2)="HU",OR(LEN(INDIRECT("'YOUR PEOPLE'!"&amp;"$B"&amp;$W75))=6,AND(LEN(INDIRECT("'YOUR PEOPLE'!"&amp;"$B"&amp;$W75))=7,MID(INDIRECT("'YOUR PEOPLE'!"&amp;"$B"&amp;$W75),4,1)=" ")),INDIRECT("'YOUR PEOPLE'!"&amp;"$C"&amp;$W75)='DATA SUMMARY'!$A$71)</f>
        <v>0</v>
      </c>
      <c r="CF75" s="193" t="b">
        <f ca="1">AND(LEFT(INDIRECT("'YOUR PEOPLE'!"&amp;"$B"&amp;$W75),2)="HU",OR(LEN(INDIRECT("'YOUR PEOPLE'!"&amp;"$B"&amp;$W75))=6,AND(LEN(INDIRECT("'YOUR PEOPLE'!"&amp;"$B"&amp;$W75))=7,MID(INDIRECT("'YOUR PEOPLE'!"&amp;"$B"&amp;$W75),4,1)=" ")),INDIRECT("'YOUR PEOPLE'!"&amp;"$C"&amp;$W75)='DATA SUMMARY'!$A$72)</f>
        <v>0</v>
      </c>
      <c r="CG75" s="193" t="b">
        <f ca="1">AND(LEFT(INDIRECT("'YOUR PEOPLE'!"&amp;"$B"&amp;$W75),2)="HU",OR(LEN(INDIRECT("'YOUR PEOPLE'!"&amp;"$B"&amp;$W75))=6,AND(LEN(INDIRECT("'YOUR PEOPLE'!"&amp;"$B"&amp;$W75))=7,MID(INDIRECT("'YOUR PEOPLE'!"&amp;"$B"&amp;$W75),4,1)=" ")),INDIRECT("'YOUR PEOPLE'!"&amp;"$C"&amp;$W75)='DATA SUMMARY'!$A$73)</f>
        <v>0</v>
      </c>
      <c r="CH75" s="193" t="b">
        <f ca="1">AND(LEFT(INDIRECT("'YOUR PEOPLE'!"&amp;"$B"&amp;$W75),2)="HU",OR(LEN(INDIRECT("'YOUR PEOPLE'!"&amp;"$B"&amp;$W75))=6,AND(LEN(INDIRECT("'YOUR PEOPLE'!"&amp;"$B"&amp;$W75))=7,MID(INDIRECT("'YOUR PEOPLE'!"&amp;"$B"&amp;$W75),4,1)=" ")),INDIRECT("'YOUR PEOPLE'!"&amp;"$C"&amp;$W75)='DATA SUMMARY'!$A$74)</f>
        <v>0</v>
      </c>
      <c r="CI75" s="193" t="b">
        <f ca="1">AND(LEFT(INDIRECT("'YOUR PEOPLE'!"&amp;"$B"&amp;$W75),2)="HU",OR(LEN(INDIRECT("'YOUR PEOPLE'!"&amp;"$B"&amp;$W75))=6,AND(LEN(INDIRECT("'YOUR PEOPLE'!"&amp;"$B"&amp;$W75))=7,MID(INDIRECT("'YOUR PEOPLE'!"&amp;"$B"&amp;$W75),4,1)=" ")),INDIRECT("'YOUR PEOPLE'!"&amp;"$C"&amp;$W75)='DATA SUMMARY'!$A$75)</f>
        <v>0</v>
      </c>
      <c r="CJ75" s="193" t="b">
        <f ca="1">AND(LEFT(INDIRECT("'YOUR PEOPLE'!"&amp;"$B"&amp;$W75),2)="HU",OR(LEN(INDIRECT("'YOUR PEOPLE'!"&amp;"$B"&amp;$W75))=6,AND(LEN(INDIRECT("'YOUR PEOPLE'!"&amp;"$B"&amp;$W75))=7,MID(INDIRECT("'YOUR PEOPLE'!"&amp;"$B"&amp;$W75),4,1)=" ")),INDIRECT("'YOUR PEOPLE'!"&amp;"$C"&amp;$W75)='DATA SUMMARY'!$A$76)</f>
        <v>0</v>
      </c>
      <c r="CK75" s="193" t="b">
        <f ca="1">AND(LEFT(INDIRECT("'YOUR PEOPLE'!"&amp;"$B"&amp;$W75),2)="HU",OR(LEN(INDIRECT("'YOUR PEOPLE'!"&amp;"$B"&amp;$W75))=6,AND(LEN(INDIRECT("'YOUR PEOPLE'!"&amp;"$B"&amp;$W75))=7,MID(INDIRECT("'YOUR PEOPLE'!"&amp;"$B"&amp;$W75),4,1)=" ")),INDIRECT("'YOUR PEOPLE'!"&amp;"$C"&amp;$W75)='DATA SUMMARY'!$A$77)</f>
        <v>0</v>
      </c>
      <c r="CL75" s="193" t="b">
        <f ca="1">AND(LEFT(INDIRECT("'YOUR PEOPLE'!"&amp;"$B"&amp;$W75),2)="HU",OR(LEN(INDIRECT("'YOUR PEOPLE'!"&amp;"$B"&amp;$W75))=6,AND(LEN(INDIRECT("'YOUR PEOPLE'!"&amp;"$B"&amp;$W75))=7,MID(INDIRECT("'YOUR PEOPLE'!"&amp;"$B"&amp;$W75),4,1)=" ")),INDIRECT("'YOUR PEOPLE'!"&amp;"$C"&amp;$W75)='DATA SUMMARY'!$A$78)</f>
        <v>0</v>
      </c>
      <c r="CM75" s="193" t="b">
        <f ca="1">AND(LEFT(INDIRECT("'YOUR PEOPLE'!"&amp;"$B"&amp;$W75),2)="HU",OR(LEN(INDIRECT("'YOUR PEOPLE'!"&amp;"$B"&amp;$W75))=6,AND(LEN(INDIRECT("'YOUR PEOPLE'!"&amp;"$B"&amp;$W75))=7,MID(INDIRECT("'YOUR PEOPLE'!"&amp;"$B"&amp;$W75),4,1)=" ")),INDIRECT("'YOUR PEOPLE'!"&amp;"$C"&amp;$W75)='DATA SUMMARY'!$A$79)</f>
        <v>0</v>
      </c>
      <c r="CN75" s="193" t="b">
        <f ca="1">AND(LEFT(INDIRECT("'ADDITIONAL CAPACITY'!"&amp;"$B"&amp;$W75),2)="HU",OR(LEN(INDIRECT("'ADDITIONAL CAPACITY'!"&amp;"$B"&amp;$W75))=6,AND(LEN(INDIRECT("'ADDITIONAL CAPACITY'!"&amp;"$B"&amp;$W75))=7,MID(INDIRECT("'ADDITIONAL CAPACITY'!"&amp;"$B"&amp;$W75),4,1)=" ")),INDIRECT("'ADDITIONAL CAPACITY'!"&amp;"$C"&amp;$W75)='DATA SUMMARY'!$A$101)</f>
        <v>0</v>
      </c>
      <c r="CO75" s="193" t="b">
        <f ca="1">AND(LEFT(INDIRECT("'ADDITIONAL CAPACITY'!"&amp;"$B"&amp;$W75),2)="HU",OR(LEN(INDIRECT("'ADDITIONAL CAPACITY'!"&amp;"$B"&amp;$W75))=6,AND(LEN(INDIRECT("'ADDITIONAL CAPACITY'!"&amp;"$B"&amp;$W75))=7,MID(INDIRECT("'ADDITIONAL CAPACITY'!"&amp;"$B"&amp;$W75),4,1)=" ")),INDIRECT("'ADDITIONAL CAPACITY'!"&amp;"$C"&amp;$W75)='DATA SUMMARY'!$A$102)</f>
        <v>0</v>
      </c>
      <c r="CP75" s="193" t="b">
        <f ca="1">AND(LEFT(INDIRECT("'ADDITIONAL CAPACITY'!"&amp;"$B"&amp;$W75),2)="HU",OR(LEN(INDIRECT("'ADDITIONAL CAPACITY'!"&amp;"$B"&amp;$W75))=6,AND(LEN(INDIRECT("'ADDITIONAL CAPACITY'!"&amp;"$B"&amp;$W75))=7,MID(INDIRECT("'ADDITIONAL CAPACITY'!"&amp;"$B"&amp;$W75),4,1)=" ")),INDIRECT("'ADDITIONAL CAPACITY'!"&amp;"$C"&amp;$W75)='DATA SUMMARY'!$A$103)</f>
        <v>0</v>
      </c>
      <c r="CQ75" s="193" t="b">
        <f ca="1">AND(LEFT(INDIRECT("'ADDITIONAL CAPACITY'!"&amp;"$B"&amp;$W75),2)="HU",OR(LEN(INDIRECT("'ADDITIONAL CAPACITY'!"&amp;"$B"&amp;$W75))=6,AND(LEN(INDIRECT("'ADDITIONAL CAPACITY'!"&amp;"$B"&amp;$W75))=7,MID(INDIRECT("'ADDITIONAL CAPACITY'!"&amp;"$B"&amp;$W75),4,1)=" ")),INDIRECT("'ADDITIONAL CAPACITY'!"&amp;"$C"&amp;$W75)='DATA SUMMARY'!$A$104)</f>
        <v>0</v>
      </c>
      <c r="CR75" s="193" t="b">
        <f ca="1">AND(LEFT(INDIRECT("'ADDITIONAL CAPACITY'!"&amp;"$B"&amp;$W75),2)="HU",OR(LEN(INDIRECT("'ADDITIONAL CAPACITY'!"&amp;"$B"&amp;$W75))=6,AND(LEN(INDIRECT("'ADDITIONAL CAPACITY'!"&amp;"$B"&amp;$W75))=7,MID(INDIRECT("'ADDITIONAL CAPACITY'!"&amp;"$B"&amp;$W75),4,1)=" ")),INDIRECT("'ADDITIONAL CAPACITY'!"&amp;"$C"&amp;$W75)='DATA SUMMARY'!$A$105)</f>
        <v>0</v>
      </c>
      <c r="CS75" s="193" t="b">
        <f ca="1">AND(LEFT(INDIRECT("'ADDITIONAL CAPACITY'!"&amp;"$B"&amp;$W75),2)="HU",OR(LEN(INDIRECT("'ADDITIONAL CAPACITY'!"&amp;"$B"&amp;$W75))=6,AND(LEN(INDIRECT("'ADDITIONAL CAPACITY'!"&amp;"$B"&amp;$W75))=7,MID(INDIRECT("'ADDITIONAL CAPACITY'!"&amp;"$B"&amp;$W75),4,1)=" ")),INDIRECT("'ADDITIONAL CAPACITY'!"&amp;"$C"&amp;$W75)='DATA SUMMARY'!$A$106)</f>
        <v>0</v>
      </c>
      <c r="CT75" s="193" t="b">
        <f ca="1">AND(LEFT(INDIRECT("'ADDITIONAL CAPACITY'!"&amp;"$B"&amp;$W75),2)="HU",OR(LEN(INDIRECT("'ADDITIONAL CAPACITY'!"&amp;"$B"&amp;$W75))=6,AND(LEN(INDIRECT("'ADDITIONAL CAPACITY'!"&amp;"$B"&amp;$W75))=7,MID(INDIRECT("'ADDITIONAL CAPACITY'!"&amp;"$B"&amp;$W75),4,1)=" ")),INDIRECT("'ADDITIONAL CAPACITY'!"&amp;"$C"&amp;$W75)='DATA SUMMARY'!$A$107)</f>
        <v>0</v>
      </c>
      <c r="CU75" s="193" t="b">
        <f ca="1">AND(LEFT(INDIRECT("'ADDITIONAL CAPACITY'!"&amp;"$B"&amp;$W75),2)="HU",OR(LEN(INDIRECT("'ADDITIONAL CAPACITY'!"&amp;"$B"&amp;$W75))=6,AND(LEN(INDIRECT("'ADDITIONAL CAPACITY'!"&amp;"$B"&amp;$W75))=7,MID(INDIRECT("'ADDITIONAL CAPACITY'!"&amp;"$B"&amp;$W75),4,1)=" ")),INDIRECT("'ADDITIONAL CAPACITY'!"&amp;"$C"&amp;$W75)='DATA SUMMARY'!$A$108)</f>
        <v>0</v>
      </c>
    </row>
    <row r="76" spans="11:99" x14ac:dyDescent="0.3">
      <c r="V76" s="2">
        <v>77</v>
      </c>
      <c r="W76" s="2">
        <v>78</v>
      </c>
      <c r="X76" s="2">
        <v>80</v>
      </c>
      <c r="Y76" s="2">
        <v>91</v>
      </c>
      <c r="Z76" s="193" t="b">
        <f t="shared" ca="1" si="50"/>
        <v>0</v>
      </c>
      <c r="AA76" s="193" t="b">
        <f t="shared" ca="1" si="51"/>
        <v>0</v>
      </c>
      <c r="AB76" s="193" t="b">
        <f t="shared" ca="1" si="52"/>
        <v>0</v>
      </c>
      <c r="AC76" s="193" t="b">
        <f t="shared" ca="1" si="53"/>
        <v>0</v>
      </c>
      <c r="AD76" s="193" t="b">
        <f t="shared" ca="1" si="54"/>
        <v>0</v>
      </c>
      <c r="AE76" s="193" t="b">
        <f t="shared" ca="1" si="55"/>
        <v>0</v>
      </c>
      <c r="AF76" s="193" t="b">
        <f t="shared" ca="1" si="56"/>
        <v>0</v>
      </c>
      <c r="AG76" s="193" t="b">
        <f t="shared" ca="1" si="49"/>
        <v>0</v>
      </c>
      <c r="AH76" s="193" t="b">
        <f t="shared" ca="1" si="57"/>
        <v>0</v>
      </c>
      <c r="AI76" s="193" t="b">
        <f t="shared" ca="1" si="58"/>
        <v>0</v>
      </c>
      <c r="AJ76" s="193" t="b">
        <f t="shared" ca="1" si="59"/>
        <v>0</v>
      </c>
      <c r="AK76" s="193" t="b">
        <f t="shared" ca="1" si="60"/>
        <v>0</v>
      </c>
      <c r="AL76" s="193" t="b">
        <f t="shared" ca="1" si="61"/>
        <v>0</v>
      </c>
      <c r="AM76" s="193" t="b">
        <f t="shared" ca="1" si="62"/>
        <v>0</v>
      </c>
      <c r="AN76" s="193" t="b">
        <f t="shared" ca="1" si="63"/>
        <v>0</v>
      </c>
      <c r="AO76" s="193" t="b">
        <f t="shared" ca="1" si="64"/>
        <v>0</v>
      </c>
      <c r="AP76" s="193" t="b">
        <f t="shared" ca="1" si="65"/>
        <v>0</v>
      </c>
      <c r="AQ76" s="193" t="b">
        <f t="shared" ca="1" si="66"/>
        <v>0</v>
      </c>
      <c r="AR76" s="193" t="b">
        <f t="shared" ca="1" si="67"/>
        <v>0</v>
      </c>
      <c r="AS76" s="193" t="b">
        <f t="shared" ca="1" si="68"/>
        <v>0</v>
      </c>
      <c r="AT76" s="193" t="b">
        <f t="shared" ca="1" si="69"/>
        <v>0</v>
      </c>
      <c r="AU76" s="193" t="b">
        <f t="shared" ca="1" si="70"/>
        <v>0</v>
      </c>
      <c r="AV76" s="193" t="b">
        <f t="shared" ca="1" si="71"/>
        <v>0</v>
      </c>
      <c r="AW76" s="193" t="b">
        <f t="shared" ca="1" si="72"/>
        <v>0</v>
      </c>
      <c r="AX76" s="193" t="b">
        <f t="shared" ca="1" si="73"/>
        <v>0</v>
      </c>
      <c r="AY76" s="193" t="b">
        <f t="shared" ca="1" si="74"/>
        <v>0</v>
      </c>
      <c r="AZ76" s="193" t="b">
        <f t="shared" ca="1" si="75"/>
        <v>0</v>
      </c>
      <c r="BA76" s="193" t="b">
        <f t="shared" ca="1" si="76"/>
        <v>0</v>
      </c>
      <c r="BB76" s="193" t="b">
        <f t="shared" ca="1" si="77"/>
        <v>0</v>
      </c>
      <c r="BC76" s="193" t="b">
        <f t="shared" ca="1" si="78"/>
        <v>0</v>
      </c>
      <c r="BD76" s="193" t="b">
        <f t="shared" ca="1" si="79"/>
        <v>0</v>
      </c>
      <c r="BE76" s="193" t="b">
        <f t="shared" ca="1" si="80"/>
        <v>0</v>
      </c>
      <c r="BF76" s="193" t="b">
        <f t="shared" ca="1" si="81"/>
        <v>0</v>
      </c>
      <c r="BG76" s="193" t="b">
        <f t="shared" ca="1" si="82"/>
        <v>0</v>
      </c>
      <c r="BH76" s="193" t="b">
        <f t="shared" ca="1" si="83"/>
        <v>0</v>
      </c>
      <c r="BI76" s="193" t="b">
        <f t="shared" ca="1" si="84"/>
        <v>0</v>
      </c>
      <c r="BJ76" s="193" t="b">
        <f t="shared" ca="1" si="85"/>
        <v>0</v>
      </c>
      <c r="BK76" s="193" t="b">
        <f t="shared" ca="1" si="86"/>
        <v>0</v>
      </c>
      <c r="BL76" s="193" t="b">
        <f t="shared" ca="1" si="87"/>
        <v>0</v>
      </c>
      <c r="BM76" s="193" t="b">
        <f t="shared" ca="1" si="88"/>
        <v>0</v>
      </c>
      <c r="BN76" s="193" t="b">
        <f t="shared" ca="1" si="89"/>
        <v>0</v>
      </c>
      <c r="BO76" s="193" t="b">
        <f t="shared" ca="1" si="90"/>
        <v>0</v>
      </c>
      <c r="BP76" s="193" t="b">
        <f t="shared" ca="1" si="91"/>
        <v>0</v>
      </c>
      <c r="BQ76" s="193" t="b">
        <f t="shared" ca="1" si="92"/>
        <v>0</v>
      </c>
      <c r="BR76" s="193" t="b">
        <f t="shared" ca="1" si="93"/>
        <v>0</v>
      </c>
      <c r="BS76" s="193" t="b">
        <f t="shared" ca="1" si="94"/>
        <v>0</v>
      </c>
      <c r="BT76" s="193" t="b">
        <f t="shared" ca="1" si="95"/>
        <v>0</v>
      </c>
      <c r="BU76" s="193" t="b">
        <f t="shared" ca="1" si="96"/>
        <v>0</v>
      </c>
      <c r="BV76" s="193" t="b">
        <f t="shared" ca="1" si="97"/>
        <v>0</v>
      </c>
      <c r="BW76" s="193" t="b">
        <f ca="1">AND(LEFT(INDIRECT("'YOUR PEOPLE'!"&amp;"$B"&amp;$W76),2)="HU",OR(LEN(INDIRECT("'YOUR PEOPLE'!"&amp;"$B"&amp;$W76))=6,AND(LEN(INDIRECT("'YOUR PEOPLE'!"&amp;"$B"&amp;$W76))=7,MID(INDIRECT("'YOUR PEOPLE'!"&amp;"$B"&amp;$W76),4,1)=" ")),INDIRECT("'YOUR PEOPLE'!"&amp;"$C"&amp;$W76)='DATA SUMMARY'!$A$63)</f>
        <v>0</v>
      </c>
      <c r="BX76" s="193" t="b">
        <f ca="1">AND(LEFT(INDIRECT("'YOUR PEOPLE'!"&amp;"$B"&amp;$W76),2)="HU",OR(LEN(INDIRECT("'YOUR PEOPLE'!"&amp;"$B"&amp;$W76))=6,AND(LEN(INDIRECT("'YOUR PEOPLE'!"&amp;"$B"&amp;$W76))=7,MID(INDIRECT("'YOUR PEOPLE'!"&amp;"$B"&amp;$W76),4,1)=" ")),INDIRECT("'YOUR PEOPLE'!"&amp;"$C"&amp;$W76)='DATA SUMMARY'!$A$64)</f>
        <v>0</v>
      </c>
      <c r="BY76" s="193" t="b">
        <f ca="1">AND(LEFT(INDIRECT("'YOUR PEOPLE'!"&amp;"$B"&amp;$W76),2)="HU",OR(LEN(INDIRECT("'YOUR PEOPLE'!"&amp;"$B"&amp;$W76))=6,AND(LEN(INDIRECT("'YOUR PEOPLE'!"&amp;"$B"&amp;$W76))=7,MID(INDIRECT("'YOUR PEOPLE'!"&amp;"$B"&amp;$W76),4,1)=" ")),INDIRECT("'YOUR PEOPLE'!"&amp;"$C"&amp;$W76)='DATA SUMMARY'!$A$65)</f>
        <v>0</v>
      </c>
      <c r="BZ76" s="193" t="b">
        <f ca="1">AND(LEFT(INDIRECT("'YOUR PEOPLE'!"&amp;"$B"&amp;$W76),2)="HU",OR(LEN(INDIRECT("'YOUR PEOPLE'!"&amp;"$B"&amp;$W76))=6,AND(LEN(INDIRECT("'YOUR PEOPLE'!"&amp;"$B"&amp;$W76))=7,MID(INDIRECT("'YOUR PEOPLE'!"&amp;"$B"&amp;$W76),4,1)=" ")),INDIRECT("'YOUR PEOPLE'!"&amp;"$C"&amp;$W76)='DATA SUMMARY'!$A$66)</f>
        <v>0</v>
      </c>
      <c r="CA76" s="193" t="b">
        <f ca="1">AND(LEFT(INDIRECT("'YOUR PEOPLE'!"&amp;"$B"&amp;$W76),2)="HU",OR(LEN(INDIRECT("'YOUR PEOPLE'!"&amp;"$B"&amp;$W76))=6,AND(LEN(INDIRECT("'YOUR PEOPLE'!"&amp;"$B"&amp;$W76))=7,MID(INDIRECT("'YOUR PEOPLE'!"&amp;"$B"&amp;$W76),4,1)=" ")),INDIRECT("'YOUR PEOPLE'!"&amp;"$C"&amp;$W76)='DATA SUMMARY'!$A$67)</f>
        <v>0</v>
      </c>
      <c r="CB76" s="193" t="b">
        <f ca="1">AND(LEFT(INDIRECT("'YOUR PEOPLE'!"&amp;"$B"&amp;$W76),2)="HU",OR(LEN(INDIRECT("'YOUR PEOPLE'!"&amp;"$B"&amp;$W76))=6,AND(LEN(INDIRECT("'YOUR PEOPLE'!"&amp;"$B"&amp;$W76))=7,MID(INDIRECT("'YOUR PEOPLE'!"&amp;"$B"&amp;$W76),4,1)=" ")),INDIRECT("'YOUR PEOPLE'!"&amp;"$C"&amp;$W76)='DATA SUMMARY'!$A$68)</f>
        <v>0</v>
      </c>
      <c r="CC76" s="193" t="b">
        <f ca="1">AND(LEFT(INDIRECT("'YOUR PEOPLE'!"&amp;"$B"&amp;$W76),2)="HU",OR(LEN(INDIRECT("'YOUR PEOPLE'!"&amp;"$B"&amp;$W76))=6,AND(LEN(INDIRECT("'YOUR PEOPLE'!"&amp;"$B"&amp;$W76))=7,MID(INDIRECT("'YOUR PEOPLE'!"&amp;"$B"&amp;$W76),4,1)=" ")),INDIRECT("'YOUR PEOPLE'!"&amp;"$C"&amp;$W76)='DATA SUMMARY'!$A$69)</f>
        <v>0</v>
      </c>
      <c r="CD76" s="193" t="b">
        <f ca="1">AND(LEFT(INDIRECT("'YOUR PEOPLE'!"&amp;"$B"&amp;$W76),2)="HU",OR(LEN(INDIRECT("'YOUR PEOPLE'!"&amp;"$B"&amp;$W76))=6,AND(LEN(INDIRECT("'YOUR PEOPLE'!"&amp;"$B"&amp;$W76))=7,MID(INDIRECT("'YOUR PEOPLE'!"&amp;"$B"&amp;$W76),4,1)=" ")),INDIRECT("'YOUR PEOPLE'!"&amp;"$C"&amp;$W76)='DATA SUMMARY'!$A$70)</f>
        <v>0</v>
      </c>
      <c r="CE76" s="193" t="b">
        <f ca="1">AND(LEFT(INDIRECT("'YOUR PEOPLE'!"&amp;"$B"&amp;$W76),2)="HU",OR(LEN(INDIRECT("'YOUR PEOPLE'!"&amp;"$B"&amp;$W76))=6,AND(LEN(INDIRECT("'YOUR PEOPLE'!"&amp;"$B"&amp;$W76))=7,MID(INDIRECT("'YOUR PEOPLE'!"&amp;"$B"&amp;$W76),4,1)=" ")),INDIRECT("'YOUR PEOPLE'!"&amp;"$C"&amp;$W76)='DATA SUMMARY'!$A$71)</f>
        <v>0</v>
      </c>
      <c r="CF76" s="193" t="b">
        <f ca="1">AND(LEFT(INDIRECT("'YOUR PEOPLE'!"&amp;"$B"&amp;$W76),2)="HU",OR(LEN(INDIRECT("'YOUR PEOPLE'!"&amp;"$B"&amp;$W76))=6,AND(LEN(INDIRECT("'YOUR PEOPLE'!"&amp;"$B"&amp;$W76))=7,MID(INDIRECT("'YOUR PEOPLE'!"&amp;"$B"&amp;$W76),4,1)=" ")),INDIRECT("'YOUR PEOPLE'!"&amp;"$C"&amp;$W76)='DATA SUMMARY'!$A$72)</f>
        <v>0</v>
      </c>
      <c r="CG76" s="193" t="b">
        <f ca="1">AND(LEFT(INDIRECT("'YOUR PEOPLE'!"&amp;"$B"&amp;$W76),2)="HU",OR(LEN(INDIRECT("'YOUR PEOPLE'!"&amp;"$B"&amp;$W76))=6,AND(LEN(INDIRECT("'YOUR PEOPLE'!"&amp;"$B"&amp;$W76))=7,MID(INDIRECT("'YOUR PEOPLE'!"&amp;"$B"&amp;$W76),4,1)=" ")),INDIRECT("'YOUR PEOPLE'!"&amp;"$C"&amp;$W76)='DATA SUMMARY'!$A$73)</f>
        <v>0</v>
      </c>
      <c r="CH76" s="193" t="b">
        <f ca="1">AND(LEFT(INDIRECT("'YOUR PEOPLE'!"&amp;"$B"&amp;$W76),2)="HU",OR(LEN(INDIRECT("'YOUR PEOPLE'!"&amp;"$B"&amp;$W76))=6,AND(LEN(INDIRECT("'YOUR PEOPLE'!"&amp;"$B"&amp;$W76))=7,MID(INDIRECT("'YOUR PEOPLE'!"&amp;"$B"&amp;$W76),4,1)=" ")),INDIRECT("'YOUR PEOPLE'!"&amp;"$C"&amp;$W76)='DATA SUMMARY'!$A$74)</f>
        <v>0</v>
      </c>
      <c r="CI76" s="193" t="b">
        <f ca="1">AND(LEFT(INDIRECT("'YOUR PEOPLE'!"&amp;"$B"&amp;$W76),2)="HU",OR(LEN(INDIRECT("'YOUR PEOPLE'!"&amp;"$B"&amp;$W76))=6,AND(LEN(INDIRECT("'YOUR PEOPLE'!"&amp;"$B"&amp;$W76))=7,MID(INDIRECT("'YOUR PEOPLE'!"&amp;"$B"&amp;$W76),4,1)=" ")),INDIRECT("'YOUR PEOPLE'!"&amp;"$C"&amp;$W76)='DATA SUMMARY'!$A$75)</f>
        <v>0</v>
      </c>
      <c r="CJ76" s="193" t="b">
        <f ca="1">AND(LEFT(INDIRECT("'YOUR PEOPLE'!"&amp;"$B"&amp;$W76),2)="HU",OR(LEN(INDIRECT("'YOUR PEOPLE'!"&amp;"$B"&amp;$W76))=6,AND(LEN(INDIRECT("'YOUR PEOPLE'!"&amp;"$B"&amp;$W76))=7,MID(INDIRECT("'YOUR PEOPLE'!"&amp;"$B"&amp;$W76),4,1)=" ")),INDIRECT("'YOUR PEOPLE'!"&amp;"$C"&amp;$W76)='DATA SUMMARY'!$A$76)</f>
        <v>0</v>
      </c>
      <c r="CK76" s="193" t="b">
        <f ca="1">AND(LEFT(INDIRECT("'YOUR PEOPLE'!"&amp;"$B"&amp;$W76),2)="HU",OR(LEN(INDIRECT("'YOUR PEOPLE'!"&amp;"$B"&amp;$W76))=6,AND(LEN(INDIRECT("'YOUR PEOPLE'!"&amp;"$B"&amp;$W76))=7,MID(INDIRECT("'YOUR PEOPLE'!"&amp;"$B"&amp;$W76),4,1)=" ")),INDIRECT("'YOUR PEOPLE'!"&amp;"$C"&amp;$W76)='DATA SUMMARY'!$A$77)</f>
        <v>0</v>
      </c>
      <c r="CL76" s="193" t="b">
        <f ca="1">AND(LEFT(INDIRECT("'YOUR PEOPLE'!"&amp;"$B"&amp;$W76),2)="HU",OR(LEN(INDIRECT("'YOUR PEOPLE'!"&amp;"$B"&amp;$W76))=6,AND(LEN(INDIRECT("'YOUR PEOPLE'!"&amp;"$B"&amp;$W76))=7,MID(INDIRECT("'YOUR PEOPLE'!"&amp;"$B"&amp;$W76),4,1)=" ")),INDIRECT("'YOUR PEOPLE'!"&amp;"$C"&amp;$W76)='DATA SUMMARY'!$A$78)</f>
        <v>0</v>
      </c>
      <c r="CM76" s="193" t="b">
        <f ca="1">AND(LEFT(INDIRECT("'YOUR PEOPLE'!"&amp;"$B"&amp;$W76),2)="HU",OR(LEN(INDIRECT("'YOUR PEOPLE'!"&amp;"$B"&amp;$W76))=6,AND(LEN(INDIRECT("'YOUR PEOPLE'!"&amp;"$B"&amp;$W76))=7,MID(INDIRECT("'YOUR PEOPLE'!"&amp;"$B"&amp;$W76),4,1)=" ")),INDIRECT("'YOUR PEOPLE'!"&amp;"$C"&amp;$W76)='DATA SUMMARY'!$A$79)</f>
        <v>0</v>
      </c>
      <c r="CN76" s="193" t="b">
        <f ca="1">AND(LEFT(INDIRECT("'ADDITIONAL CAPACITY'!"&amp;"$B"&amp;$W76),2)="HU",OR(LEN(INDIRECT("'ADDITIONAL CAPACITY'!"&amp;"$B"&amp;$W76))=6,AND(LEN(INDIRECT("'ADDITIONAL CAPACITY'!"&amp;"$B"&amp;$W76))=7,MID(INDIRECT("'ADDITIONAL CAPACITY'!"&amp;"$B"&amp;$W76),4,1)=" ")),INDIRECT("'ADDITIONAL CAPACITY'!"&amp;"$C"&amp;$W76)='DATA SUMMARY'!$A$101)</f>
        <v>0</v>
      </c>
      <c r="CO76" s="193" t="b">
        <f ca="1">AND(LEFT(INDIRECT("'ADDITIONAL CAPACITY'!"&amp;"$B"&amp;$W76),2)="HU",OR(LEN(INDIRECT("'ADDITIONAL CAPACITY'!"&amp;"$B"&amp;$W76))=6,AND(LEN(INDIRECT("'ADDITIONAL CAPACITY'!"&amp;"$B"&amp;$W76))=7,MID(INDIRECT("'ADDITIONAL CAPACITY'!"&amp;"$B"&amp;$W76),4,1)=" ")),INDIRECT("'ADDITIONAL CAPACITY'!"&amp;"$C"&amp;$W76)='DATA SUMMARY'!$A$102)</f>
        <v>0</v>
      </c>
      <c r="CP76" s="193" t="b">
        <f ca="1">AND(LEFT(INDIRECT("'ADDITIONAL CAPACITY'!"&amp;"$B"&amp;$W76),2)="HU",OR(LEN(INDIRECT("'ADDITIONAL CAPACITY'!"&amp;"$B"&amp;$W76))=6,AND(LEN(INDIRECT("'ADDITIONAL CAPACITY'!"&amp;"$B"&amp;$W76))=7,MID(INDIRECT("'ADDITIONAL CAPACITY'!"&amp;"$B"&amp;$W76),4,1)=" ")),INDIRECT("'ADDITIONAL CAPACITY'!"&amp;"$C"&amp;$W76)='DATA SUMMARY'!$A$103)</f>
        <v>0</v>
      </c>
      <c r="CQ76" s="193" t="b">
        <f ca="1">AND(LEFT(INDIRECT("'ADDITIONAL CAPACITY'!"&amp;"$B"&amp;$W76),2)="HU",OR(LEN(INDIRECT("'ADDITIONAL CAPACITY'!"&amp;"$B"&amp;$W76))=6,AND(LEN(INDIRECT("'ADDITIONAL CAPACITY'!"&amp;"$B"&amp;$W76))=7,MID(INDIRECT("'ADDITIONAL CAPACITY'!"&amp;"$B"&amp;$W76),4,1)=" ")),INDIRECT("'ADDITIONAL CAPACITY'!"&amp;"$C"&amp;$W76)='DATA SUMMARY'!$A$104)</f>
        <v>0</v>
      </c>
      <c r="CR76" s="193" t="b">
        <f ca="1">AND(LEFT(INDIRECT("'ADDITIONAL CAPACITY'!"&amp;"$B"&amp;$W76),2)="HU",OR(LEN(INDIRECT("'ADDITIONAL CAPACITY'!"&amp;"$B"&amp;$W76))=6,AND(LEN(INDIRECT("'ADDITIONAL CAPACITY'!"&amp;"$B"&amp;$W76))=7,MID(INDIRECT("'ADDITIONAL CAPACITY'!"&amp;"$B"&amp;$W76),4,1)=" ")),INDIRECT("'ADDITIONAL CAPACITY'!"&amp;"$C"&amp;$W76)='DATA SUMMARY'!$A$105)</f>
        <v>0</v>
      </c>
      <c r="CS76" s="193" t="b">
        <f ca="1">AND(LEFT(INDIRECT("'ADDITIONAL CAPACITY'!"&amp;"$B"&amp;$W76),2)="HU",OR(LEN(INDIRECT("'ADDITIONAL CAPACITY'!"&amp;"$B"&amp;$W76))=6,AND(LEN(INDIRECT("'ADDITIONAL CAPACITY'!"&amp;"$B"&amp;$W76))=7,MID(INDIRECT("'ADDITIONAL CAPACITY'!"&amp;"$B"&amp;$W76),4,1)=" ")),INDIRECT("'ADDITIONAL CAPACITY'!"&amp;"$C"&amp;$W76)='DATA SUMMARY'!$A$106)</f>
        <v>0</v>
      </c>
      <c r="CT76" s="193" t="b">
        <f ca="1">AND(LEFT(INDIRECT("'ADDITIONAL CAPACITY'!"&amp;"$B"&amp;$W76),2)="HU",OR(LEN(INDIRECT("'ADDITIONAL CAPACITY'!"&amp;"$B"&amp;$W76))=6,AND(LEN(INDIRECT("'ADDITIONAL CAPACITY'!"&amp;"$B"&amp;$W76))=7,MID(INDIRECT("'ADDITIONAL CAPACITY'!"&amp;"$B"&amp;$W76),4,1)=" ")),INDIRECT("'ADDITIONAL CAPACITY'!"&amp;"$C"&amp;$W76)='DATA SUMMARY'!$A$107)</f>
        <v>0</v>
      </c>
      <c r="CU76" s="193" t="b">
        <f ca="1">AND(LEFT(INDIRECT("'ADDITIONAL CAPACITY'!"&amp;"$B"&amp;$W76),2)="HU",OR(LEN(INDIRECT("'ADDITIONAL CAPACITY'!"&amp;"$B"&amp;$W76))=6,AND(LEN(INDIRECT("'ADDITIONAL CAPACITY'!"&amp;"$B"&amp;$W76))=7,MID(INDIRECT("'ADDITIONAL CAPACITY'!"&amp;"$B"&amp;$W76),4,1)=" ")),INDIRECT("'ADDITIONAL CAPACITY'!"&amp;"$C"&amp;$W76)='DATA SUMMARY'!$A$108)</f>
        <v>0</v>
      </c>
    </row>
    <row r="77" spans="11:99" x14ac:dyDescent="0.3">
      <c r="V77" s="2">
        <v>78</v>
      </c>
      <c r="W77" s="2">
        <v>79</v>
      </c>
      <c r="X77" s="2">
        <v>81</v>
      </c>
      <c r="Y77" s="2">
        <v>92</v>
      </c>
      <c r="Z77" s="193" t="b">
        <f t="shared" ca="1" si="50"/>
        <v>0</v>
      </c>
      <c r="AA77" s="193" t="b">
        <f t="shared" ca="1" si="51"/>
        <v>0</v>
      </c>
      <c r="AB77" s="193" t="b">
        <f t="shared" ca="1" si="52"/>
        <v>0</v>
      </c>
      <c r="AC77" s="193" t="b">
        <f t="shared" ca="1" si="53"/>
        <v>0</v>
      </c>
      <c r="AD77" s="193" t="b">
        <f t="shared" ca="1" si="54"/>
        <v>0</v>
      </c>
      <c r="AE77" s="193" t="b">
        <f t="shared" ca="1" si="55"/>
        <v>0</v>
      </c>
      <c r="AF77" s="193" t="b">
        <f t="shared" ca="1" si="56"/>
        <v>0</v>
      </c>
      <c r="AG77" s="193" t="b">
        <f t="shared" ca="1" si="49"/>
        <v>0</v>
      </c>
      <c r="AH77" s="193" t="b">
        <f t="shared" ca="1" si="57"/>
        <v>0</v>
      </c>
      <c r="AI77" s="193" t="b">
        <f t="shared" ca="1" si="58"/>
        <v>0</v>
      </c>
      <c r="AJ77" s="193" t="b">
        <f t="shared" ca="1" si="59"/>
        <v>0</v>
      </c>
      <c r="AK77" s="193" t="b">
        <f t="shared" ca="1" si="60"/>
        <v>0</v>
      </c>
      <c r="AL77" s="193" t="b">
        <f t="shared" ca="1" si="61"/>
        <v>0</v>
      </c>
      <c r="AM77" s="193" t="b">
        <f t="shared" ca="1" si="62"/>
        <v>0</v>
      </c>
      <c r="AN77" s="193" t="b">
        <f t="shared" ca="1" si="63"/>
        <v>0</v>
      </c>
      <c r="AO77" s="193" t="b">
        <f t="shared" ca="1" si="64"/>
        <v>0</v>
      </c>
      <c r="AP77" s="193" t="b">
        <f t="shared" ca="1" si="65"/>
        <v>0</v>
      </c>
      <c r="AQ77" s="193" t="b">
        <f t="shared" ca="1" si="66"/>
        <v>0</v>
      </c>
      <c r="AR77" s="193" t="b">
        <f t="shared" ca="1" si="67"/>
        <v>0</v>
      </c>
      <c r="AS77" s="193" t="b">
        <f t="shared" ca="1" si="68"/>
        <v>0</v>
      </c>
      <c r="AT77" s="193" t="b">
        <f t="shared" ca="1" si="69"/>
        <v>0</v>
      </c>
      <c r="AU77" s="193" t="b">
        <f t="shared" ca="1" si="70"/>
        <v>0</v>
      </c>
      <c r="AV77" s="193" t="b">
        <f t="shared" ca="1" si="71"/>
        <v>0</v>
      </c>
      <c r="AW77" s="193" t="b">
        <f t="shared" ca="1" si="72"/>
        <v>0</v>
      </c>
      <c r="AX77" s="193" t="b">
        <f t="shared" ca="1" si="73"/>
        <v>0</v>
      </c>
      <c r="AY77" s="193" t="b">
        <f t="shared" ca="1" si="74"/>
        <v>0</v>
      </c>
      <c r="AZ77" s="193" t="b">
        <f t="shared" ca="1" si="75"/>
        <v>0</v>
      </c>
      <c r="BA77" s="193" t="b">
        <f t="shared" ca="1" si="76"/>
        <v>0</v>
      </c>
      <c r="BB77" s="193" t="b">
        <f t="shared" ca="1" si="77"/>
        <v>0</v>
      </c>
      <c r="BC77" s="193" t="b">
        <f t="shared" ca="1" si="78"/>
        <v>0</v>
      </c>
      <c r="BD77" s="193" t="b">
        <f t="shared" ca="1" si="79"/>
        <v>0</v>
      </c>
      <c r="BE77" s="193" t="b">
        <f t="shared" ca="1" si="80"/>
        <v>0</v>
      </c>
      <c r="BF77" s="193" t="b">
        <f t="shared" ca="1" si="81"/>
        <v>0</v>
      </c>
      <c r="BG77" s="193" t="b">
        <f t="shared" ca="1" si="82"/>
        <v>0</v>
      </c>
      <c r="BH77" s="193" t="b">
        <f t="shared" ca="1" si="83"/>
        <v>0</v>
      </c>
      <c r="BI77" s="193" t="b">
        <f t="shared" ca="1" si="84"/>
        <v>0</v>
      </c>
      <c r="BJ77" s="193" t="b">
        <f t="shared" ca="1" si="85"/>
        <v>0</v>
      </c>
      <c r="BK77" s="193" t="b">
        <f t="shared" ca="1" si="86"/>
        <v>0</v>
      </c>
      <c r="BL77" s="193" t="b">
        <f t="shared" ca="1" si="87"/>
        <v>0</v>
      </c>
      <c r="BM77" s="193" t="b">
        <f t="shared" ca="1" si="88"/>
        <v>0</v>
      </c>
      <c r="BN77" s="193" t="b">
        <f t="shared" ca="1" si="89"/>
        <v>0</v>
      </c>
      <c r="BO77" s="193" t="b">
        <f t="shared" ca="1" si="90"/>
        <v>0</v>
      </c>
      <c r="BP77" s="193" t="b">
        <f t="shared" ca="1" si="91"/>
        <v>0</v>
      </c>
      <c r="BQ77" s="193" t="b">
        <f t="shared" ca="1" si="92"/>
        <v>0</v>
      </c>
      <c r="BR77" s="193" t="b">
        <f t="shared" ca="1" si="93"/>
        <v>0</v>
      </c>
      <c r="BS77" s="193" t="b">
        <f t="shared" ca="1" si="94"/>
        <v>0</v>
      </c>
      <c r="BT77" s="193" t="b">
        <f t="shared" ca="1" si="95"/>
        <v>0</v>
      </c>
      <c r="BU77" s="193" t="b">
        <f t="shared" ca="1" si="96"/>
        <v>0</v>
      </c>
      <c r="BV77" s="193" t="b">
        <f t="shared" ca="1" si="97"/>
        <v>0</v>
      </c>
      <c r="BW77" s="193" t="b">
        <f ca="1">AND(LEFT(INDIRECT("'YOUR PEOPLE'!"&amp;"$B"&amp;$W77),2)="HU",OR(LEN(INDIRECT("'YOUR PEOPLE'!"&amp;"$B"&amp;$W77))=6,AND(LEN(INDIRECT("'YOUR PEOPLE'!"&amp;"$B"&amp;$W77))=7,MID(INDIRECT("'YOUR PEOPLE'!"&amp;"$B"&amp;$W77),4,1)=" ")),INDIRECT("'YOUR PEOPLE'!"&amp;"$C"&amp;$W77)='DATA SUMMARY'!$A$63)</f>
        <v>0</v>
      </c>
      <c r="BX77" s="193" t="b">
        <f ca="1">AND(LEFT(INDIRECT("'YOUR PEOPLE'!"&amp;"$B"&amp;$W77),2)="HU",OR(LEN(INDIRECT("'YOUR PEOPLE'!"&amp;"$B"&amp;$W77))=6,AND(LEN(INDIRECT("'YOUR PEOPLE'!"&amp;"$B"&amp;$W77))=7,MID(INDIRECT("'YOUR PEOPLE'!"&amp;"$B"&amp;$W77),4,1)=" ")),INDIRECT("'YOUR PEOPLE'!"&amp;"$C"&amp;$W77)='DATA SUMMARY'!$A$64)</f>
        <v>0</v>
      </c>
      <c r="BY77" s="193" t="b">
        <f ca="1">AND(LEFT(INDIRECT("'YOUR PEOPLE'!"&amp;"$B"&amp;$W77),2)="HU",OR(LEN(INDIRECT("'YOUR PEOPLE'!"&amp;"$B"&amp;$W77))=6,AND(LEN(INDIRECT("'YOUR PEOPLE'!"&amp;"$B"&amp;$W77))=7,MID(INDIRECT("'YOUR PEOPLE'!"&amp;"$B"&amp;$W77),4,1)=" ")),INDIRECT("'YOUR PEOPLE'!"&amp;"$C"&amp;$W77)='DATA SUMMARY'!$A$65)</f>
        <v>0</v>
      </c>
      <c r="BZ77" s="193" t="b">
        <f ca="1">AND(LEFT(INDIRECT("'YOUR PEOPLE'!"&amp;"$B"&amp;$W77),2)="HU",OR(LEN(INDIRECT("'YOUR PEOPLE'!"&amp;"$B"&amp;$W77))=6,AND(LEN(INDIRECT("'YOUR PEOPLE'!"&amp;"$B"&amp;$W77))=7,MID(INDIRECT("'YOUR PEOPLE'!"&amp;"$B"&amp;$W77),4,1)=" ")),INDIRECT("'YOUR PEOPLE'!"&amp;"$C"&amp;$W77)='DATA SUMMARY'!$A$66)</f>
        <v>0</v>
      </c>
      <c r="CA77" s="193" t="b">
        <f ca="1">AND(LEFT(INDIRECT("'YOUR PEOPLE'!"&amp;"$B"&amp;$W77),2)="HU",OR(LEN(INDIRECT("'YOUR PEOPLE'!"&amp;"$B"&amp;$W77))=6,AND(LEN(INDIRECT("'YOUR PEOPLE'!"&amp;"$B"&amp;$W77))=7,MID(INDIRECT("'YOUR PEOPLE'!"&amp;"$B"&amp;$W77),4,1)=" ")),INDIRECT("'YOUR PEOPLE'!"&amp;"$C"&amp;$W77)='DATA SUMMARY'!$A$67)</f>
        <v>0</v>
      </c>
      <c r="CB77" s="193" t="b">
        <f ca="1">AND(LEFT(INDIRECT("'YOUR PEOPLE'!"&amp;"$B"&amp;$W77),2)="HU",OR(LEN(INDIRECT("'YOUR PEOPLE'!"&amp;"$B"&amp;$W77))=6,AND(LEN(INDIRECT("'YOUR PEOPLE'!"&amp;"$B"&amp;$W77))=7,MID(INDIRECT("'YOUR PEOPLE'!"&amp;"$B"&amp;$W77),4,1)=" ")),INDIRECT("'YOUR PEOPLE'!"&amp;"$C"&amp;$W77)='DATA SUMMARY'!$A$68)</f>
        <v>0</v>
      </c>
      <c r="CC77" s="193" t="b">
        <f ca="1">AND(LEFT(INDIRECT("'YOUR PEOPLE'!"&amp;"$B"&amp;$W77),2)="HU",OR(LEN(INDIRECT("'YOUR PEOPLE'!"&amp;"$B"&amp;$W77))=6,AND(LEN(INDIRECT("'YOUR PEOPLE'!"&amp;"$B"&amp;$W77))=7,MID(INDIRECT("'YOUR PEOPLE'!"&amp;"$B"&amp;$W77),4,1)=" ")),INDIRECT("'YOUR PEOPLE'!"&amp;"$C"&amp;$W77)='DATA SUMMARY'!$A$69)</f>
        <v>0</v>
      </c>
      <c r="CD77" s="193" t="b">
        <f ca="1">AND(LEFT(INDIRECT("'YOUR PEOPLE'!"&amp;"$B"&amp;$W77),2)="HU",OR(LEN(INDIRECT("'YOUR PEOPLE'!"&amp;"$B"&amp;$W77))=6,AND(LEN(INDIRECT("'YOUR PEOPLE'!"&amp;"$B"&amp;$W77))=7,MID(INDIRECT("'YOUR PEOPLE'!"&amp;"$B"&amp;$W77),4,1)=" ")),INDIRECT("'YOUR PEOPLE'!"&amp;"$C"&amp;$W77)='DATA SUMMARY'!$A$70)</f>
        <v>0</v>
      </c>
      <c r="CE77" s="193" t="b">
        <f ca="1">AND(LEFT(INDIRECT("'YOUR PEOPLE'!"&amp;"$B"&amp;$W77),2)="HU",OR(LEN(INDIRECT("'YOUR PEOPLE'!"&amp;"$B"&amp;$W77))=6,AND(LEN(INDIRECT("'YOUR PEOPLE'!"&amp;"$B"&amp;$W77))=7,MID(INDIRECT("'YOUR PEOPLE'!"&amp;"$B"&amp;$W77),4,1)=" ")),INDIRECT("'YOUR PEOPLE'!"&amp;"$C"&amp;$W77)='DATA SUMMARY'!$A$71)</f>
        <v>0</v>
      </c>
      <c r="CF77" s="193" t="b">
        <f ca="1">AND(LEFT(INDIRECT("'YOUR PEOPLE'!"&amp;"$B"&amp;$W77),2)="HU",OR(LEN(INDIRECT("'YOUR PEOPLE'!"&amp;"$B"&amp;$W77))=6,AND(LEN(INDIRECT("'YOUR PEOPLE'!"&amp;"$B"&amp;$W77))=7,MID(INDIRECT("'YOUR PEOPLE'!"&amp;"$B"&amp;$W77),4,1)=" ")),INDIRECT("'YOUR PEOPLE'!"&amp;"$C"&amp;$W77)='DATA SUMMARY'!$A$72)</f>
        <v>0</v>
      </c>
      <c r="CG77" s="193" t="b">
        <f ca="1">AND(LEFT(INDIRECT("'YOUR PEOPLE'!"&amp;"$B"&amp;$W77),2)="HU",OR(LEN(INDIRECT("'YOUR PEOPLE'!"&amp;"$B"&amp;$W77))=6,AND(LEN(INDIRECT("'YOUR PEOPLE'!"&amp;"$B"&amp;$W77))=7,MID(INDIRECT("'YOUR PEOPLE'!"&amp;"$B"&amp;$W77),4,1)=" ")),INDIRECT("'YOUR PEOPLE'!"&amp;"$C"&amp;$W77)='DATA SUMMARY'!$A$73)</f>
        <v>0</v>
      </c>
      <c r="CH77" s="193" t="b">
        <f ca="1">AND(LEFT(INDIRECT("'YOUR PEOPLE'!"&amp;"$B"&amp;$W77),2)="HU",OR(LEN(INDIRECT("'YOUR PEOPLE'!"&amp;"$B"&amp;$W77))=6,AND(LEN(INDIRECT("'YOUR PEOPLE'!"&amp;"$B"&amp;$W77))=7,MID(INDIRECT("'YOUR PEOPLE'!"&amp;"$B"&amp;$W77),4,1)=" ")),INDIRECT("'YOUR PEOPLE'!"&amp;"$C"&amp;$W77)='DATA SUMMARY'!$A$74)</f>
        <v>0</v>
      </c>
      <c r="CI77" s="193" t="b">
        <f ca="1">AND(LEFT(INDIRECT("'YOUR PEOPLE'!"&amp;"$B"&amp;$W77),2)="HU",OR(LEN(INDIRECT("'YOUR PEOPLE'!"&amp;"$B"&amp;$W77))=6,AND(LEN(INDIRECT("'YOUR PEOPLE'!"&amp;"$B"&amp;$W77))=7,MID(INDIRECT("'YOUR PEOPLE'!"&amp;"$B"&amp;$W77),4,1)=" ")),INDIRECT("'YOUR PEOPLE'!"&amp;"$C"&amp;$W77)='DATA SUMMARY'!$A$75)</f>
        <v>0</v>
      </c>
      <c r="CJ77" s="193" t="b">
        <f ca="1">AND(LEFT(INDIRECT("'YOUR PEOPLE'!"&amp;"$B"&amp;$W77),2)="HU",OR(LEN(INDIRECT("'YOUR PEOPLE'!"&amp;"$B"&amp;$W77))=6,AND(LEN(INDIRECT("'YOUR PEOPLE'!"&amp;"$B"&amp;$W77))=7,MID(INDIRECT("'YOUR PEOPLE'!"&amp;"$B"&amp;$W77),4,1)=" ")),INDIRECT("'YOUR PEOPLE'!"&amp;"$C"&amp;$W77)='DATA SUMMARY'!$A$76)</f>
        <v>0</v>
      </c>
      <c r="CK77" s="193" t="b">
        <f ca="1">AND(LEFT(INDIRECT("'YOUR PEOPLE'!"&amp;"$B"&amp;$W77),2)="HU",OR(LEN(INDIRECT("'YOUR PEOPLE'!"&amp;"$B"&amp;$W77))=6,AND(LEN(INDIRECT("'YOUR PEOPLE'!"&amp;"$B"&amp;$W77))=7,MID(INDIRECT("'YOUR PEOPLE'!"&amp;"$B"&amp;$W77),4,1)=" ")),INDIRECT("'YOUR PEOPLE'!"&amp;"$C"&amp;$W77)='DATA SUMMARY'!$A$77)</f>
        <v>0</v>
      </c>
      <c r="CL77" s="193" t="b">
        <f ca="1">AND(LEFT(INDIRECT("'YOUR PEOPLE'!"&amp;"$B"&amp;$W77),2)="HU",OR(LEN(INDIRECT("'YOUR PEOPLE'!"&amp;"$B"&amp;$W77))=6,AND(LEN(INDIRECT("'YOUR PEOPLE'!"&amp;"$B"&amp;$W77))=7,MID(INDIRECT("'YOUR PEOPLE'!"&amp;"$B"&amp;$W77),4,1)=" ")),INDIRECT("'YOUR PEOPLE'!"&amp;"$C"&amp;$W77)='DATA SUMMARY'!$A$78)</f>
        <v>0</v>
      </c>
      <c r="CM77" s="193" t="b">
        <f ca="1">AND(LEFT(INDIRECT("'YOUR PEOPLE'!"&amp;"$B"&amp;$W77),2)="HU",OR(LEN(INDIRECT("'YOUR PEOPLE'!"&amp;"$B"&amp;$W77))=6,AND(LEN(INDIRECT("'YOUR PEOPLE'!"&amp;"$B"&amp;$W77))=7,MID(INDIRECT("'YOUR PEOPLE'!"&amp;"$B"&amp;$W77),4,1)=" ")),INDIRECT("'YOUR PEOPLE'!"&amp;"$C"&amp;$W77)='DATA SUMMARY'!$A$79)</f>
        <v>0</v>
      </c>
      <c r="CN77" s="193" t="b">
        <f ca="1">AND(LEFT(INDIRECT("'ADDITIONAL CAPACITY'!"&amp;"$B"&amp;$W77),2)="HU",OR(LEN(INDIRECT("'ADDITIONAL CAPACITY'!"&amp;"$B"&amp;$W77))=6,AND(LEN(INDIRECT("'ADDITIONAL CAPACITY'!"&amp;"$B"&amp;$W77))=7,MID(INDIRECT("'ADDITIONAL CAPACITY'!"&amp;"$B"&amp;$W77),4,1)=" ")),INDIRECT("'ADDITIONAL CAPACITY'!"&amp;"$C"&amp;$W77)='DATA SUMMARY'!$A$101)</f>
        <v>0</v>
      </c>
      <c r="CO77" s="193" t="b">
        <f ca="1">AND(LEFT(INDIRECT("'ADDITIONAL CAPACITY'!"&amp;"$B"&amp;$W77),2)="HU",OR(LEN(INDIRECT("'ADDITIONAL CAPACITY'!"&amp;"$B"&amp;$W77))=6,AND(LEN(INDIRECT("'ADDITIONAL CAPACITY'!"&amp;"$B"&amp;$W77))=7,MID(INDIRECT("'ADDITIONAL CAPACITY'!"&amp;"$B"&amp;$W77),4,1)=" ")),INDIRECT("'ADDITIONAL CAPACITY'!"&amp;"$C"&amp;$W77)='DATA SUMMARY'!$A$102)</f>
        <v>0</v>
      </c>
      <c r="CP77" s="193" t="b">
        <f ca="1">AND(LEFT(INDIRECT("'ADDITIONAL CAPACITY'!"&amp;"$B"&amp;$W77),2)="HU",OR(LEN(INDIRECT("'ADDITIONAL CAPACITY'!"&amp;"$B"&amp;$W77))=6,AND(LEN(INDIRECT("'ADDITIONAL CAPACITY'!"&amp;"$B"&amp;$W77))=7,MID(INDIRECT("'ADDITIONAL CAPACITY'!"&amp;"$B"&amp;$W77),4,1)=" ")),INDIRECT("'ADDITIONAL CAPACITY'!"&amp;"$C"&amp;$W77)='DATA SUMMARY'!$A$103)</f>
        <v>0</v>
      </c>
      <c r="CQ77" s="193" t="b">
        <f ca="1">AND(LEFT(INDIRECT("'ADDITIONAL CAPACITY'!"&amp;"$B"&amp;$W77),2)="HU",OR(LEN(INDIRECT("'ADDITIONAL CAPACITY'!"&amp;"$B"&amp;$W77))=6,AND(LEN(INDIRECT("'ADDITIONAL CAPACITY'!"&amp;"$B"&amp;$W77))=7,MID(INDIRECT("'ADDITIONAL CAPACITY'!"&amp;"$B"&amp;$W77),4,1)=" ")),INDIRECT("'ADDITIONAL CAPACITY'!"&amp;"$C"&amp;$W77)='DATA SUMMARY'!$A$104)</f>
        <v>0</v>
      </c>
      <c r="CR77" s="193" t="b">
        <f ca="1">AND(LEFT(INDIRECT("'ADDITIONAL CAPACITY'!"&amp;"$B"&amp;$W77),2)="HU",OR(LEN(INDIRECT("'ADDITIONAL CAPACITY'!"&amp;"$B"&amp;$W77))=6,AND(LEN(INDIRECT("'ADDITIONAL CAPACITY'!"&amp;"$B"&amp;$W77))=7,MID(INDIRECT("'ADDITIONAL CAPACITY'!"&amp;"$B"&amp;$W77),4,1)=" ")),INDIRECT("'ADDITIONAL CAPACITY'!"&amp;"$C"&amp;$W77)='DATA SUMMARY'!$A$105)</f>
        <v>0</v>
      </c>
      <c r="CS77" s="193" t="b">
        <f ca="1">AND(LEFT(INDIRECT("'ADDITIONAL CAPACITY'!"&amp;"$B"&amp;$W77),2)="HU",OR(LEN(INDIRECT("'ADDITIONAL CAPACITY'!"&amp;"$B"&amp;$W77))=6,AND(LEN(INDIRECT("'ADDITIONAL CAPACITY'!"&amp;"$B"&amp;$W77))=7,MID(INDIRECT("'ADDITIONAL CAPACITY'!"&amp;"$B"&amp;$W77),4,1)=" ")),INDIRECT("'ADDITIONAL CAPACITY'!"&amp;"$C"&amp;$W77)='DATA SUMMARY'!$A$106)</f>
        <v>0</v>
      </c>
      <c r="CT77" s="193" t="b">
        <f ca="1">AND(LEFT(INDIRECT("'ADDITIONAL CAPACITY'!"&amp;"$B"&amp;$W77),2)="HU",OR(LEN(INDIRECT("'ADDITIONAL CAPACITY'!"&amp;"$B"&amp;$W77))=6,AND(LEN(INDIRECT("'ADDITIONAL CAPACITY'!"&amp;"$B"&amp;$W77))=7,MID(INDIRECT("'ADDITIONAL CAPACITY'!"&amp;"$B"&amp;$W77),4,1)=" ")),INDIRECT("'ADDITIONAL CAPACITY'!"&amp;"$C"&amp;$W77)='DATA SUMMARY'!$A$107)</f>
        <v>0</v>
      </c>
      <c r="CU77" s="193" t="b">
        <f ca="1">AND(LEFT(INDIRECT("'ADDITIONAL CAPACITY'!"&amp;"$B"&amp;$W77),2)="HU",OR(LEN(INDIRECT("'ADDITIONAL CAPACITY'!"&amp;"$B"&amp;$W77))=6,AND(LEN(INDIRECT("'ADDITIONAL CAPACITY'!"&amp;"$B"&amp;$W77))=7,MID(INDIRECT("'ADDITIONAL CAPACITY'!"&amp;"$B"&amp;$W77),4,1)=" ")),INDIRECT("'ADDITIONAL CAPACITY'!"&amp;"$C"&amp;$W77)='DATA SUMMARY'!$A$108)</f>
        <v>0</v>
      </c>
    </row>
    <row r="78" spans="11:99" x14ac:dyDescent="0.3">
      <c r="V78" s="2">
        <v>79</v>
      </c>
      <c r="W78" s="2">
        <v>80</v>
      </c>
      <c r="X78" s="2">
        <v>82</v>
      </c>
      <c r="Y78" s="2">
        <v>93</v>
      </c>
      <c r="Z78" s="193" t="b">
        <f t="shared" ca="1" si="50"/>
        <v>0</v>
      </c>
      <c r="AA78" s="193" t="b">
        <f t="shared" ca="1" si="51"/>
        <v>0</v>
      </c>
      <c r="AB78" s="193" t="b">
        <f t="shared" ca="1" si="52"/>
        <v>0</v>
      </c>
      <c r="AC78" s="193" t="b">
        <f t="shared" ca="1" si="53"/>
        <v>0</v>
      </c>
      <c r="AD78" s="193" t="b">
        <f t="shared" ca="1" si="54"/>
        <v>0</v>
      </c>
      <c r="AE78" s="193" t="b">
        <f t="shared" ca="1" si="55"/>
        <v>0</v>
      </c>
      <c r="AF78" s="193" t="b">
        <f t="shared" ca="1" si="56"/>
        <v>0</v>
      </c>
      <c r="AG78" s="193" t="b">
        <f t="shared" ca="1" si="49"/>
        <v>0</v>
      </c>
      <c r="AH78" s="193" t="b">
        <f t="shared" ca="1" si="57"/>
        <v>0</v>
      </c>
      <c r="AI78" s="193" t="b">
        <f t="shared" ca="1" si="58"/>
        <v>0</v>
      </c>
      <c r="AJ78" s="193" t="b">
        <f t="shared" ca="1" si="59"/>
        <v>0</v>
      </c>
      <c r="AK78" s="193" t="b">
        <f t="shared" ca="1" si="60"/>
        <v>0</v>
      </c>
      <c r="AL78" s="193" t="b">
        <f t="shared" ca="1" si="61"/>
        <v>0</v>
      </c>
      <c r="AM78" s="193" t="b">
        <f t="shared" ca="1" si="62"/>
        <v>0</v>
      </c>
      <c r="AN78" s="193" t="b">
        <f t="shared" ca="1" si="63"/>
        <v>0</v>
      </c>
      <c r="AO78" s="193" t="b">
        <f t="shared" ca="1" si="64"/>
        <v>0</v>
      </c>
      <c r="AP78" s="193" t="b">
        <f t="shared" ca="1" si="65"/>
        <v>0</v>
      </c>
      <c r="AQ78" s="193" t="b">
        <f t="shared" ca="1" si="66"/>
        <v>0</v>
      </c>
      <c r="AR78" s="193" t="b">
        <f t="shared" ca="1" si="67"/>
        <v>0</v>
      </c>
      <c r="AS78" s="193" t="b">
        <f t="shared" ca="1" si="68"/>
        <v>0</v>
      </c>
      <c r="AT78" s="193" t="b">
        <f t="shared" ca="1" si="69"/>
        <v>0</v>
      </c>
      <c r="AU78" s="193" t="b">
        <f t="shared" ca="1" si="70"/>
        <v>0</v>
      </c>
      <c r="AV78" s="193" t="b">
        <f t="shared" ca="1" si="71"/>
        <v>0</v>
      </c>
      <c r="AW78" s="193" t="b">
        <f t="shared" ca="1" si="72"/>
        <v>0</v>
      </c>
      <c r="AX78" s="193" t="b">
        <f t="shared" ca="1" si="73"/>
        <v>0</v>
      </c>
      <c r="AY78" s="193" t="b">
        <f t="shared" ca="1" si="74"/>
        <v>0</v>
      </c>
      <c r="AZ78" s="193" t="b">
        <f t="shared" ca="1" si="75"/>
        <v>0</v>
      </c>
      <c r="BA78" s="193" t="b">
        <f t="shared" ca="1" si="76"/>
        <v>0</v>
      </c>
      <c r="BB78" s="193" t="b">
        <f t="shared" ca="1" si="77"/>
        <v>0</v>
      </c>
      <c r="BC78" s="193" t="b">
        <f t="shared" ca="1" si="78"/>
        <v>0</v>
      </c>
      <c r="BD78" s="193" t="b">
        <f t="shared" ca="1" si="79"/>
        <v>0</v>
      </c>
      <c r="BE78" s="193" t="b">
        <f t="shared" ca="1" si="80"/>
        <v>0</v>
      </c>
      <c r="BF78" s="193" t="b">
        <f t="shared" ca="1" si="81"/>
        <v>0</v>
      </c>
      <c r="BG78" s="193" t="b">
        <f t="shared" ca="1" si="82"/>
        <v>0</v>
      </c>
      <c r="BH78" s="193" t="b">
        <f t="shared" ca="1" si="83"/>
        <v>0</v>
      </c>
      <c r="BI78" s="193" t="b">
        <f t="shared" ca="1" si="84"/>
        <v>0</v>
      </c>
      <c r="BJ78" s="193" t="b">
        <f t="shared" ca="1" si="85"/>
        <v>0</v>
      </c>
      <c r="BK78" s="193" t="b">
        <f t="shared" ca="1" si="86"/>
        <v>0</v>
      </c>
      <c r="BL78" s="193" t="b">
        <f t="shared" ca="1" si="87"/>
        <v>0</v>
      </c>
      <c r="BM78" s="193" t="b">
        <f t="shared" ca="1" si="88"/>
        <v>0</v>
      </c>
      <c r="BN78" s="193" t="b">
        <f t="shared" ca="1" si="89"/>
        <v>0</v>
      </c>
      <c r="BO78" s="193" t="b">
        <f t="shared" ca="1" si="90"/>
        <v>0</v>
      </c>
      <c r="BP78" s="193" t="b">
        <f t="shared" ca="1" si="91"/>
        <v>0</v>
      </c>
      <c r="BQ78" s="193" t="b">
        <f t="shared" ca="1" si="92"/>
        <v>0</v>
      </c>
      <c r="BR78" s="193" t="b">
        <f t="shared" ca="1" si="93"/>
        <v>0</v>
      </c>
      <c r="BS78" s="193" t="b">
        <f t="shared" ca="1" si="94"/>
        <v>0</v>
      </c>
      <c r="BT78" s="193" t="b">
        <f t="shared" ca="1" si="95"/>
        <v>0</v>
      </c>
      <c r="BU78" s="193" t="b">
        <f t="shared" ca="1" si="96"/>
        <v>0</v>
      </c>
      <c r="BV78" s="193" t="b">
        <f t="shared" ca="1" si="97"/>
        <v>0</v>
      </c>
      <c r="BW78" s="193" t="b">
        <f ca="1">AND(LEFT(INDIRECT("'YOUR PEOPLE'!"&amp;"$B"&amp;$W78),2)="HU",OR(LEN(INDIRECT("'YOUR PEOPLE'!"&amp;"$B"&amp;$W78))=6,AND(LEN(INDIRECT("'YOUR PEOPLE'!"&amp;"$B"&amp;$W78))=7,MID(INDIRECT("'YOUR PEOPLE'!"&amp;"$B"&amp;$W78),4,1)=" ")),INDIRECT("'YOUR PEOPLE'!"&amp;"$C"&amp;$W78)='DATA SUMMARY'!$A$63)</f>
        <v>0</v>
      </c>
      <c r="BX78" s="193" t="b">
        <f ca="1">AND(LEFT(INDIRECT("'YOUR PEOPLE'!"&amp;"$B"&amp;$W78),2)="HU",OR(LEN(INDIRECT("'YOUR PEOPLE'!"&amp;"$B"&amp;$W78))=6,AND(LEN(INDIRECT("'YOUR PEOPLE'!"&amp;"$B"&amp;$W78))=7,MID(INDIRECT("'YOUR PEOPLE'!"&amp;"$B"&amp;$W78),4,1)=" ")),INDIRECT("'YOUR PEOPLE'!"&amp;"$C"&amp;$W78)='DATA SUMMARY'!$A$64)</f>
        <v>0</v>
      </c>
      <c r="BY78" s="193" t="b">
        <f ca="1">AND(LEFT(INDIRECT("'YOUR PEOPLE'!"&amp;"$B"&amp;$W78),2)="HU",OR(LEN(INDIRECT("'YOUR PEOPLE'!"&amp;"$B"&amp;$W78))=6,AND(LEN(INDIRECT("'YOUR PEOPLE'!"&amp;"$B"&amp;$W78))=7,MID(INDIRECT("'YOUR PEOPLE'!"&amp;"$B"&amp;$W78),4,1)=" ")),INDIRECT("'YOUR PEOPLE'!"&amp;"$C"&amp;$W78)='DATA SUMMARY'!$A$65)</f>
        <v>0</v>
      </c>
      <c r="BZ78" s="193" t="b">
        <f ca="1">AND(LEFT(INDIRECT("'YOUR PEOPLE'!"&amp;"$B"&amp;$W78),2)="HU",OR(LEN(INDIRECT("'YOUR PEOPLE'!"&amp;"$B"&amp;$W78))=6,AND(LEN(INDIRECT("'YOUR PEOPLE'!"&amp;"$B"&amp;$W78))=7,MID(INDIRECT("'YOUR PEOPLE'!"&amp;"$B"&amp;$W78),4,1)=" ")),INDIRECT("'YOUR PEOPLE'!"&amp;"$C"&amp;$W78)='DATA SUMMARY'!$A$66)</f>
        <v>0</v>
      </c>
      <c r="CA78" s="193" t="b">
        <f ca="1">AND(LEFT(INDIRECT("'YOUR PEOPLE'!"&amp;"$B"&amp;$W78),2)="HU",OR(LEN(INDIRECT("'YOUR PEOPLE'!"&amp;"$B"&amp;$W78))=6,AND(LEN(INDIRECT("'YOUR PEOPLE'!"&amp;"$B"&amp;$W78))=7,MID(INDIRECT("'YOUR PEOPLE'!"&amp;"$B"&amp;$W78),4,1)=" ")),INDIRECT("'YOUR PEOPLE'!"&amp;"$C"&amp;$W78)='DATA SUMMARY'!$A$67)</f>
        <v>0</v>
      </c>
      <c r="CB78" s="193" t="b">
        <f ca="1">AND(LEFT(INDIRECT("'YOUR PEOPLE'!"&amp;"$B"&amp;$W78),2)="HU",OR(LEN(INDIRECT("'YOUR PEOPLE'!"&amp;"$B"&amp;$W78))=6,AND(LEN(INDIRECT("'YOUR PEOPLE'!"&amp;"$B"&amp;$W78))=7,MID(INDIRECT("'YOUR PEOPLE'!"&amp;"$B"&amp;$W78),4,1)=" ")),INDIRECT("'YOUR PEOPLE'!"&amp;"$C"&amp;$W78)='DATA SUMMARY'!$A$68)</f>
        <v>0</v>
      </c>
      <c r="CC78" s="193" t="b">
        <f ca="1">AND(LEFT(INDIRECT("'YOUR PEOPLE'!"&amp;"$B"&amp;$W78),2)="HU",OR(LEN(INDIRECT("'YOUR PEOPLE'!"&amp;"$B"&amp;$W78))=6,AND(LEN(INDIRECT("'YOUR PEOPLE'!"&amp;"$B"&amp;$W78))=7,MID(INDIRECT("'YOUR PEOPLE'!"&amp;"$B"&amp;$W78),4,1)=" ")),INDIRECT("'YOUR PEOPLE'!"&amp;"$C"&amp;$W78)='DATA SUMMARY'!$A$69)</f>
        <v>0</v>
      </c>
      <c r="CD78" s="193" t="b">
        <f ca="1">AND(LEFT(INDIRECT("'YOUR PEOPLE'!"&amp;"$B"&amp;$W78),2)="HU",OR(LEN(INDIRECT("'YOUR PEOPLE'!"&amp;"$B"&amp;$W78))=6,AND(LEN(INDIRECT("'YOUR PEOPLE'!"&amp;"$B"&amp;$W78))=7,MID(INDIRECT("'YOUR PEOPLE'!"&amp;"$B"&amp;$W78),4,1)=" ")),INDIRECT("'YOUR PEOPLE'!"&amp;"$C"&amp;$W78)='DATA SUMMARY'!$A$70)</f>
        <v>0</v>
      </c>
      <c r="CE78" s="193" t="b">
        <f ca="1">AND(LEFT(INDIRECT("'YOUR PEOPLE'!"&amp;"$B"&amp;$W78),2)="HU",OR(LEN(INDIRECT("'YOUR PEOPLE'!"&amp;"$B"&amp;$W78))=6,AND(LEN(INDIRECT("'YOUR PEOPLE'!"&amp;"$B"&amp;$W78))=7,MID(INDIRECT("'YOUR PEOPLE'!"&amp;"$B"&amp;$W78),4,1)=" ")),INDIRECT("'YOUR PEOPLE'!"&amp;"$C"&amp;$W78)='DATA SUMMARY'!$A$71)</f>
        <v>0</v>
      </c>
      <c r="CF78" s="193" t="b">
        <f ca="1">AND(LEFT(INDIRECT("'YOUR PEOPLE'!"&amp;"$B"&amp;$W78),2)="HU",OR(LEN(INDIRECT("'YOUR PEOPLE'!"&amp;"$B"&amp;$W78))=6,AND(LEN(INDIRECT("'YOUR PEOPLE'!"&amp;"$B"&amp;$W78))=7,MID(INDIRECT("'YOUR PEOPLE'!"&amp;"$B"&amp;$W78),4,1)=" ")),INDIRECT("'YOUR PEOPLE'!"&amp;"$C"&amp;$W78)='DATA SUMMARY'!$A$72)</f>
        <v>0</v>
      </c>
      <c r="CG78" s="193" t="b">
        <f ca="1">AND(LEFT(INDIRECT("'YOUR PEOPLE'!"&amp;"$B"&amp;$W78),2)="HU",OR(LEN(INDIRECT("'YOUR PEOPLE'!"&amp;"$B"&amp;$W78))=6,AND(LEN(INDIRECT("'YOUR PEOPLE'!"&amp;"$B"&amp;$W78))=7,MID(INDIRECT("'YOUR PEOPLE'!"&amp;"$B"&amp;$W78),4,1)=" ")),INDIRECT("'YOUR PEOPLE'!"&amp;"$C"&amp;$W78)='DATA SUMMARY'!$A$73)</f>
        <v>0</v>
      </c>
      <c r="CH78" s="193" t="b">
        <f ca="1">AND(LEFT(INDIRECT("'YOUR PEOPLE'!"&amp;"$B"&amp;$W78),2)="HU",OR(LEN(INDIRECT("'YOUR PEOPLE'!"&amp;"$B"&amp;$W78))=6,AND(LEN(INDIRECT("'YOUR PEOPLE'!"&amp;"$B"&amp;$W78))=7,MID(INDIRECT("'YOUR PEOPLE'!"&amp;"$B"&amp;$W78),4,1)=" ")),INDIRECT("'YOUR PEOPLE'!"&amp;"$C"&amp;$W78)='DATA SUMMARY'!$A$74)</f>
        <v>0</v>
      </c>
      <c r="CI78" s="193" t="b">
        <f ca="1">AND(LEFT(INDIRECT("'YOUR PEOPLE'!"&amp;"$B"&amp;$W78),2)="HU",OR(LEN(INDIRECT("'YOUR PEOPLE'!"&amp;"$B"&amp;$W78))=6,AND(LEN(INDIRECT("'YOUR PEOPLE'!"&amp;"$B"&amp;$W78))=7,MID(INDIRECT("'YOUR PEOPLE'!"&amp;"$B"&amp;$W78),4,1)=" ")),INDIRECT("'YOUR PEOPLE'!"&amp;"$C"&amp;$W78)='DATA SUMMARY'!$A$75)</f>
        <v>0</v>
      </c>
      <c r="CJ78" s="193" t="b">
        <f ca="1">AND(LEFT(INDIRECT("'YOUR PEOPLE'!"&amp;"$B"&amp;$W78),2)="HU",OR(LEN(INDIRECT("'YOUR PEOPLE'!"&amp;"$B"&amp;$W78))=6,AND(LEN(INDIRECT("'YOUR PEOPLE'!"&amp;"$B"&amp;$W78))=7,MID(INDIRECT("'YOUR PEOPLE'!"&amp;"$B"&amp;$W78),4,1)=" ")),INDIRECT("'YOUR PEOPLE'!"&amp;"$C"&amp;$W78)='DATA SUMMARY'!$A$76)</f>
        <v>0</v>
      </c>
      <c r="CK78" s="193" t="b">
        <f ca="1">AND(LEFT(INDIRECT("'YOUR PEOPLE'!"&amp;"$B"&amp;$W78),2)="HU",OR(LEN(INDIRECT("'YOUR PEOPLE'!"&amp;"$B"&amp;$W78))=6,AND(LEN(INDIRECT("'YOUR PEOPLE'!"&amp;"$B"&amp;$W78))=7,MID(INDIRECT("'YOUR PEOPLE'!"&amp;"$B"&amp;$W78),4,1)=" ")),INDIRECT("'YOUR PEOPLE'!"&amp;"$C"&amp;$W78)='DATA SUMMARY'!$A$77)</f>
        <v>0</v>
      </c>
      <c r="CL78" s="193" t="b">
        <f ca="1">AND(LEFT(INDIRECT("'YOUR PEOPLE'!"&amp;"$B"&amp;$W78),2)="HU",OR(LEN(INDIRECT("'YOUR PEOPLE'!"&amp;"$B"&amp;$W78))=6,AND(LEN(INDIRECT("'YOUR PEOPLE'!"&amp;"$B"&amp;$W78))=7,MID(INDIRECT("'YOUR PEOPLE'!"&amp;"$B"&amp;$W78),4,1)=" ")),INDIRECT("'YOUR PEOPLE'!"&amp;"$C"&amp;$W78)='DATA SUMMARY'!$A$78)</f>
        <v>0</v>
      </c>
      <c r="CM78" s="193" t="b">
        <f ca="1">AND(LEFT(INDIRECT("'YOUR PEOPLE'!"&amp;"$B"&amp;$W78),2)="HU",OR(LEN(INDIRECT("'YOUR PEOPLE'!"&amp;"$B"&amp;$W78))=6,AND(LEN(INDIRECT("'YOUR PEOPLE'!"&amp;"$B"&amp;$W78))=7,MID(INDIRECT("'YOUR PEOPLE'!"&amp;"$B"&amp;$W78),4,1)=" ")),INDIRECT("'YOUR PEOPLE'!"&amp;"$C"&amp;$W78)='DATA SUMMARY'!$A$79)</f>
        <v>0</v>
      </c>
      <c r="CN78" s="193" t="b">
        <f ca="1">AND(LEFT(INDIRECT("'ADDITIONAL CAPACITY'!"&amp;"$B"&amp;$W78),2)="HU",OR(LEN(INDIRECT("'ADDITIONAL CAPACITY'!"&amp;"$B"&amp;$W78))=6,AND(LEN(INDIRECT("'ADDITIONAL CAPACITY'!"&amp;"$B"&amp;$W78))=7,MID(INDIRECT("'ADDITIONAL CAPACITY'!"&amp;"$B"&amp;$W78),4,1)=" ")),INDIRECT("'ADDITIONAL CAPACITY'!"&amp;"$C"&amp;$W78)='DATA SUMMARY'!$A$101)</f>
        <v>0</v>
      </c>
      <c r="CO78" s="193" t="b">
        <f ca="1">AND(LEFT(INDIRECT("'ADDITIONAL CAPACITY'!"&amp;"$B"&amp;$W78),2)="HU",OR(LEN(INDIRECT("'ADDITIONAL CAPACITY'!"&amp;"$B"&amp;$W78))=6,AND(LEN(INDIRECT("'ADDITIONAL CAPACITY'!"&amp;"$B"&amp;$W78))=7,MID(INDIRECT("'ADDITIONAL CAPACITY'!"&amp;"$B"&amp;$W78),4,1)=" ")),INDIRECT("'ADDITIONAL CAPACITY'!"&amp;"$C"&amp;$W78)='DATA SUMMARY'!$A$102)</f>
        <v>0</v>
      </c>
      <c r="CP78" s="193" t="b">
        <f ca="1">AND(LEFT(INDIRECT("'ADDITIONAL CAPACITY'!"&amp;"$B"&amp;$W78),2)="HU",OR(LEN(INDIRECT("'ADDITIONAL CAPACITY'!"&amp;"$B"&amp;$W78))=6,AND(LEN(INDIRECT("'ADDITIONAL CAPACITY'!"&amp;"$B"&amp;$W78))=7,MID(INDIRECT("'ADDITIONAL CAPACITY'!"&amp;"$B"&amp;$W78),4,1)=" ")),INDIRECT("'ADDITIONAL CAPACITY'!"&amp;"$C"&amp;$W78)='DATA SUMMARY'!$A$103)</f>
        <v>0</v>
      </c>
      <c r="CQ78" s="193" t="b">
        <f ca="1">AND(LEFT(INDIRECT("'ADDITIONAL CAPACITY'!"&amp;"$B"&amp;$W78),2)="HU",OR(LEN(INDIRECT("'ADDITIONAL CAPACITY'!"&amp;"$B"&amp;$W78))=6,AND(LEN(INDIRECT("'ADDITIONAL CAPACITY'!"&amp;"$B"&amp;$W78))=7,MID(INDIRECT("'ADDITIONAL CAPACITY'!"&amp;"$B"&amp;$W78),4,1)=" ")),INDIRECT("'ADDITIONAL CAPACITY'!"&amp;"$C"&amp;$W78)='DATA SUMMARY'!$A$104)</f>
        <v>0</v>
      </c>
      <c r="CR78" s="193" t="b">
        <f ca="1">AND(LEFT(INDIRECT("'ADDITIONAL CAPACITY'!"&amp;"$B"&amp;$W78),2)="HU",OR(LEN(INDIRECT("'ADDITIONAL CAPACITY'!"&amp;"$B"&amp;$W78))=6,AND(LEN(INDIRECT("'ADDITIONAL CAPACITY'!"&amp;"$B"&amp;$W78))=7,MID(INDIRECT("'ADDITIONAL CAPACITY'!"&amp;"$B"&amp;$W78),4,1)=" ")),INDIRECT("'ADDITIONAL CAPACITY'!"&amp;"$C"&amp;$W78)='DATA SUMMARY'!$A$105)</f>
        <v>0</v>
      </c>
      <c r="CS78" s="193" t="b">
        <f ca="1">AND(LEFT(INDIRECT("'ADDITIONAL CAPACITY'!"&amp;"$B"&amp;$W78),2)="HU",OR(LEN(INDIRECT("'ADDITIONAL CAPACITY'!"&amp;"$B"&amp;$W78))=6,AND(LEN(INDIRECT("'ADDITIONAL CAPACITY'!"&amp;"$B"&amp;$W78))=7,MID(INDIRECT("'ADDITIONAL CAPACITY'!"&amp;"$B"&amp;$W78),4,1)=" ")),INDIRECT("'ADDITIONAL CAPACITY'!"&amp;"$C"&amp;$W78)='DATA SUMMARY'!$A$106)</f>
        <v>0</v>
      </c>
      <c r="CT78" s="193" t="b">
        <f ca="1">AND(LEFT(INDIRECT("'ADDITIONAL CAPACITY'!"&amp;"$B"&amp;$W78),2)="HU",OR(LEN(INDIRECT("'ADDITIONAL CAPACITY'!"&amp;"$B"&amp;$W78))=6,AND(LEN(INDIRECT("'ADDITIONAL CAPACITY'!"&amp;"$B"&amp;$W78))=7,MID(INDIRECT("'ADDITIONAL CAPACITY'!"&amp;"$B"&amp;$W78),4,1)=" ")),INDIRECT("'ADDITIONAL CAPACITY'!"&amp;"$C"&amp;$W78)='DATA SUMMARY'!$A$107)</f>
        <v>0</v>
      </c>
      <c r="CU78" s="193" t="b">
        <f ca="1">AND(LEFT(INDIRECT("'ADDITIONAL CAPACITY'!"&amp;"$B"&amp;$W78),2)="HU",OR(LEN(INDIRECT("'ADDITIONAL CAPACITY'!"&amp;"$B"&amp;$W78))=6,AND(LEN(INDIRECT("'ADDITIONAL CAPACITY'!"&amp;"$B"&amp;$W78))=7,MID(INDIRECT("'ADDITIONAL CAPACITY'!"&amp;"$B"&amp;$W78),4,1)=" ")),INDIRECT("'ADDITIONAL CAPACITY'!"&amp;"$C"&amp;$W78)='DATA SUMMARY'!$A$108)</f>
        <v>0</v>
      </c>
    </row>
    <row r="79" spans="11:99" x14ac:dyDescent="0.3">
      <c r="V79" s="2">
        <v>80</v>
      </c>
      <c r="W79" s="2">
        <v>81</v>
      </c>
      <c r="X79" s="2">
        <v>83</v>
      </c>
      <c r="Y79" s="2">
        <v>94</v>
      </c>
      <c r="Z79" s="193" t="b">
        <f t="shared" ca="1" si="50"/>
        <v>0</v>
      </c>
      <c r="AA79" s="193" t="b">
        <f t="shared" ca="1" si="51"/>
        <v>0</v>
      </c>
      <c r="AB79" s="193" t="b">
        <f t="shared" ca="1" si="52"/>
        <v>0</v>
      </c>
      <c r="AC79" s="193" t="b">
        <f t="shared" ca="1" si="53"/>
        <v>0</v>
      </c>
      <c r="AD79" s="193" t="b">
        <f t="shared" ca="1" si="54"/>
        <v>0</v>
      </c>
      <c r="AE79" s="193" t="b">
        <f t="shared" ca="1" si="55"/>
        <v>0</v>
      </c>
      <c r="AF79" s="193" t="b">
        <f t="shared" ca="1" si="56"/>
        <v>0</v>
      </c>
      <c r="AG79" s="193" t="b">
        <f t="shared" ca="1" si="49"/>
        <v>0</v>
      </c>
      <c r="AH79" s="193" t="b">
        <f t="shared" ca="1" si="57"/>
        <v>0</v>
      </c>
      <c r="AI79" s="193" t="b">
        <f t="shared" ca="1" si="58"/>
        <v>0</v>
      </c>
      <c r="AJ79" s="193" t="b">
        <f t="shared" ca="1" si="59"/>
        <v>0</v>
      </c>
      <c r="AK79" s="193" t="b">
        <f t="shared" ca="1" si="60"/>
        <v>0</v>
      </c>
      <c r="AL79" s="193" t="b">
        <f t="shared" ca="1" si="61"/>
        <v>0</v>
      </c>
      <c r="AM79" s="193" t="b">
        <f t="shared" ca="1" si="62"/>
        <v>0</v>
      </c>
      <c r="AN79" s="193" t="b">
        <f t="shared" ca="1" si="63"/>
        <v>0</v>
      </c>
      <c r="AO79" s="193" t="b">
        <f t="shared" ca="1" si="64"/>
        <v>0</v>
      </c>
      <c r="AP79" s="193" t="b">
        <f t="shared" ca="1" si="65"/>
        <v>0</v>
      </c>
      <c r="AQ79" s="193" t="b">
        <f t="shared" ca="1" si="66"/>
        <v>0</v>
      </c>
      <c r="AR79" s="193" t="b">
        <f t="shared" ca="1" si="67"/>
        <v>0</v>
      </c>
      <c r="AS79" s="193" t="b">
        <f t="shared" ca="1" si="68"/>
        <v>0</v>
      </c>
      <c r="AT79" s="193" t="b">
        <f t="shared" ca="1" si="69"/>
        <v>0</v>
      </c>
      <c r="AU79" s="193" t="b">
        <f t="shared" ca="1" si="70"/>
        <v>0</v>
      </c>
      <c r="AV79" s="193" t="b">
        <f t="shared" ca="1" si="71"/>
        <v>0</v>
      </c>
      <c r="AW79" s="193" t="b">
        <f t="shared" ca="1" si="72"/>
        <v>0</v>
      </c>
      <c r="AX79" s="193" t="b">
        <f t="shared" ca="1" si="73"/>
        <v>0</v>
      </c>
      <c r="AY79" s="193" t="b">
        <f t="shared" ca="1" si="74"/>
        <v>0</v>
      </c>
      <c r="AZ79" s="193" t="b">
        <f t="shared" ca="1" si="75"/>
        <v>0</v>
      </c>
      <c r="BA79" s="193" t="b">
        <f t="shared" ca="1" si="76"/>
        <v>0</v>
      </c>
      <c r="BB79" s="193" t="b">
        <f t="shared" ca="1" si="77"/>
        <v>0</v>
      </c>
      <c r="BC79" s="193" t="b">
        <f t="shared" ca="1" si="78"/>
        <v>0</v>
      </c>
      <c r="BD79" s="193" t="b">
        <f t="shared" ca="1" si="79"/>
        <v>0</v>
      </c>
      <c r="BE79" s="193" t="b">
        <f t="shared" ca="1" si="80"/>
        <v>0</v>
      </c>
      <c r="BF79" s="193" t="b">
        <f t="shared" ca="1" si="81"/>
        <v>0</v>
      </c>
      <c r="BG79" s="193" t="b">
        <f t="shared" ca="1" si="82"/>
        <v>0</v>
      </c>
      <c r="BH79" s="193" t="b">
        <f t="shared" ca="1" si="83"/>
        <v>0</v>
      </c>
      <c r="BI79" s="193" t="b">
        <f t="shared" ca="1" si="84"/>
        <v>0</v>
      </c>
      <c r="BJ79" s="193" t="b">
        <f t="shared" ca="1" si="85"/>
        <v>0</v>
      </c>
      <c r="BK79" s="193" t="b">
        <f t="shared" ca="1" si="86"/>
        <v>0</v>
      </c>
      <c r="BL79" s="193" t="b">
        <f t="shared" ca="1" si="87"/>
        <v>0</v>
      </c>
      <c r="BM79" s="193" t="b">
        <f t="shared" ca="1" si="88"/>
        <v>0</v>
      </c>
      <c r="BN79" s="193" t="b">
        <f t="shared" ca="1" si="89"/>
        <v>0</v>
      </c>
      <c r="BO79" s="193" t="b">
        <f t="shared" ca="1" si="90"/>
        <v>0</v>
      </c>
      <c r="BP79" s="193" t="b">
        <f t="shared" ca="1" si="91"/>
        <v>0</v>
      </c>
      <c r="BQ79" s="193" t="b">
        <f t="shared" ca="1" si="92"/>
        <v>0</v>
      </c>
      <c r="BR79" s="193" t="b">
        <f t="shared" ca="1" si="93"/>
        <v>0</v>
      </c>
      <c r="BS79" s="193" t="b">
        <f t="shared" ca="1" si="94"/>
        <v>0</v>
      </c>
      <c r="BT79" s="193" t="b">
        <f t="shared" ca="1" si="95"/>
        <v>0</v>
      </c>
      <c r="BU79" s="193" t="b">
        <f t="shared" ca="1" si="96"/>
        <v>0</v>
      </c>
      <c r="BV79" s="193" t="b">
        <f t="shared" ca="1" si="97"/>
        <v>0</v>
      </c>
      <c r="BW79" s="193" t="b">
        <f ca="1">AND(LEFT(INDIRECT("'YOUR PEOPLE'!"&amp;"$B"&amp;$W79),2)="HU",OR(LEN(INDIRECT("'YOUR PEOPLE'!"&amp;"$B"&amp;$W79))=6,AND(LEN(INDIRECT("'YOUR PEOPLE'!"&amp;"$B"&amp;$W79))=7,MID(INDIRECT("'YOUR PEOPLE'!"&amp;"$B"&amp;$W79),4,1)=" ")),INDIRECT("'YOUR PEOPLE'!"&amp;"$C"&amp;$W79)='DATA SUMMARY'!$A$63)</f>
        <v>0</v>
      </c>
      <c r="BX79" s="193" t="b">
        <f ca="1">AND(LEFT(INDIRECT("'YOUR PEOPLE'!"&amp;"$B"&amp;$W79),2)="HU",OR(LEN(INDIRECT("'YOUR PEOPLE'!"&amp;"$B"&amp;$W79))=6,AND(LEN(INDIRECT("'YOUR PEOPLE'!"&amp;"$B"&amp;$W79))=7,MID(INDIRECT("'YOUR PEOPLE'!"&amp;"$B"&amp;$W79),4,1)=" ")),INDIRECT("'YOUR PEOPLE'!"&amp;"$C"&amp;$W79)='DATA SUMMARY'!$A$64)</f>
        <v>0</v>
      </c>
      <c r="BY79" s="193" t="b">
        <f ca="1">AND(LEFT(INDIRECT("'YOUR PEOPLE'!"&amp;"$B"&amp;$W79),2)="HU",OR(LEN(INDIRECT("'YOUR PEOPLE'!"&amp;"$B"&amp;$W79))=6,AND(LEN(INDIRECT("'YOUR PEOPLE'!"&amp;"$B"&amp;$W79))=7,MID(INDIRECT("'YOUR PEOPLE'!"&amp;"$B"&amp;$W79),4,1)=" ")),INDIRECT("'YOUR PEOPLE'!"&amp;"$C"&amp;$W79)='DATA SUMMARY'!$A$65)</f>
        <v>0</v>
      </c>
      <c r="BZ79" s="193" t="b">
        <f ca="1">AND(LEFT(INDIRECT("'YOUR PEOPLE'!"&amp;"$B"&amp;$W79),2)="HU",OR(LEN(INDIRECT("'YOUR PEOPLE'!"&amp;"$B"&amp;$W79))=6,AND(LEN(INDIRECT("'YOUR PEOPLE'!"&amp;"$B"&amp;$W79))=7,MID(INDIRECT("'YOUR PEOPLE'!"&amp;"$B"&amp;$W79),4,1)=" ")),INDIRECT("'YOUR PEOPLE'!"&amp;"$C"&amp;$W79)='DATA SUMMARY'!$A$66)</f>
        <v>0</v>
      </c>
      <c r="CA79" s="193" t="b">
        <f ca="1">AND(LEFT(INDIRECT("'YOUR PEOPLE'!"&amp;"$B"&amp;$W79),2)="HU",OR(LEN(INDIRECT("'YOUR PEOPLE'!"&amp;"$B"&amp;$W79))=6,AND(LEN(INDIRECT("'YOUR PEOPLE'!"&amp;"$B"&amp;$W79))=7,MID(INDIRECT("'YOUR PEOPLE'!"&amp;"$B"&amp;$W79),4,1)=" ")),INDIRECT("'YOUR PEOPLE'!"&amp;"$C"&amp;$W79)='DATA SUMMARY'!$A$67)</f>
        <v>0</v>
      </c>
      <c r="CB79" s="193" t="b">
        <f ca="1">AND(LEFT(INDIRECT("'YOUR PEOPLE'!"&amp;"$B"&amp;$W79),2)="HU",OR(LEN(INDIRECT("'YOUR PEOPLE'!"&amp;"$B"&amp;$W79))=6,AND(LEN(INDIRECT("'YOUR PEOPLE'!"&amp;"$B"&amp;$W79))=7,MID(INDIRECT("'YOUR PEOPLE'!"&amp;"$B"&amp;$W79),4,1)=" ")),INDIRECT("'YOUR PEOPLE'!"&amp;"$C"&amp;$W79)='DATA SUMMARY'!$A$68)</f>
        <v>0</v>
      </c>
      <c r="CC79" s="193" t="b">
        <f ca="1">AND(LEFT(INDIRECT("'YOUR PEOPLE'!"&amp;"$B"&amp;$W79),2)="HU",OR(LEN(INDIRECT("'YOUR PEOPLE'!"&amp;"$B"&amp;$W79))=6,AND(LEN(INDIRECT("'YOUR PEOPLE'!"&amp;"$B"&amp;$W79))=7,MID(INDIRECT("'YOUR PEOPLE'!"&amp;"$B"&amp;$W79),4,1)=" ")),INDIRECT("'YOUR PEOPLE'!"&amp;"$C"&amp;$W79)='DATA SUMMARY'!$A$69)</f>
        <v>0</v>
      </c>
      <c r="CD79" s="193" t="b">
        <f ca="1">AND(LEFT(INDIRECT("'YOUR PEOPLE'!"&amp;"$B"&amp;$W79),2)="HU",OR(LEN(INDIRECT("'YOUR PEOPLE'!"&amp;"$B"&amp;$W79))=6,AND(LEN(INDIRECT("'YOUR PEOPLE'!"&amp;"$B"&amp;$W79))=7,MID(INDIRECT("'YOUR PEOPLE'!"&amp;"$B"&amp;$W79),4,1)=" ")),INDIRECT("'YOUR PEOPLE'!"&amp;"$C"&amp;$W79)='DATA SUMMARY'!$A$70)</f>
        <v>0</v>
      </c>
      <c r="CE79" s="193" t="b">
        <f ca="1">AND(LEFT(INDIRECT("'YOUR PEOPLE'!"&amp;"$B"&amp;$W79),2)="HU",OR(LEN(INDIRECT("'YOUR PEOPLE'!"&amp;"$B"&amp;$W79))=6,AND(LEN(INDIRECT("'YOUR PEOPLE'!"&amp;"$B"&amp;$W79))=7,MID(INDIRECT("'YOUR PEOPLE'!"&amp;"$B"&amp;$W79),4,1)=" ")),INDIRECT("'YOUR PEOPLE'!"&amp;"$C"&amp;$W79)='DATA SUMMARY'!$A$71)</f>
        <v>0</v>
      </c>
      <c r="CF79" s="193" t="b">
        <f ca="1">AND(LEFT(INDIRECT("'YOUR PEOPLE'!"&amp;"$B"&amp;$W79),2)="HU",OR(LEN(INDIRECT("'YOUR PEOPLE'!"&amp;"$B"&amp;$W79))=6,AND(LEN(INDIRECT("'YOUR PEOPLE'!"&amp;"$B"&amp;$W79))=7,MID(INDIRECT("'YOUR PEOPLE'!"&amp;"$B"&amp;$W79),4,1)=" ")),INDIRECT("'YOUR PEOPLE'!"&amp;"$C"&amp;$W79)='DATA SUMMARY'!$A$72)</f>
        <v>0</v>
      </c>
      <c r="CG79" s="193" t="b">
        <f ca="1">AND(LEFT(INDIRECT("'YOUR PEOPLE'!"&amp;"$B"&amp;$W79),2)="HU",OR(LEN(INDIRECT("'YOUR PEOPLE'!"&amp;"$B"&amp;$W79))=6,AND(LEN(INDIRECT("'YOUR PEOPLE'!"&amp;"$B"&amp;$W79))=7,MID(INDIRECT("'YOUR PEOPLE'!"&amp;"$B"&amp;$W79),4,1)=" ")),INDIRECT("'YOUR PEOPLE'!"&amp;"$C"&amp;$W79)='DATA SUMMARY'!$A$73)</f>
        <v>0</v>
      </c>
      <c r="CH79" s="193" t="b">
        <f ca="1">AND(LEFT(INDIRECT("'YOUR PEOPLE'!"&amp;"$B"&amp;$W79),2)="HU",OR(LEN(INDIRECT("'YOUR PEOPLE'!"&amp;"$B"&amp;$W79))=6,AND(LEN(INDIRECT("'YOUR PEOPLE'!"&amp;"$B"&amp;$W79))=7,MID(INDIRECT("'YOUR PEOPLE'!"&amp;"$B"&amp;$W79),4,1)=" ")),INDIRECT("'YOUR PEOPLE'!"&amp;"$C"&amp;$W79)='DATA SUMMARY'!$A$74)</f>
        <v>0</v>
      </c>
      <c r="CI79" s="193" t="b">
        <f ca="1">AND(LEFT(INDIRECT("'YOUR PEOPLE'!"&amp;"$B"&amp;$W79),2)="HU",OR(LEN(INDIRECT("'YOUR PEOPLE'!"&amp;"$B"&amp;$W79))=6,AND(LEN(INDIRECT("'YOUR PEOPLE'!"&amp;"$B"&amp;$W79))=7,MID(INDIRECT("'YOUR PEOPLE'!"&amp;"$B"&amp;$W79),4,1)=" ")),INDIRECT("'YOUR PEOPLE'!"&amp;"$C"&amp;$W79)='DATA SUMMARY'!$A$75)</f>
        <v>0</v>
      </c>
      <c r="CJ79" s="193" t="b">
        <f ca="1">AND(LEFT(INDIRECT("'YOUR PEOPLE'!"&amp;"$B"&amp;$W79),2)="HU",OR(LEN(INDIRECT("'YOUR PEOPLE'!"&amp;"$B"&amp;$W79))=6,AND(LEN(INDIRECT("'YOUR PEOPLE'!"&amp;"$B"&amp;$W79))=7,MID(INDIRECT("'YOUR PEOPLE'!"&amp;"$B"&amp;$W79),4,1)=" ")),INDIRECT("'YOUR PEOPLE'!"&amp;"$C"&amp;$W79)='DATA SUMMARY'!$A$76)</f>
        <v>0</v>
      </c>
      <c r="CK79" s="193" t="b">
        <f ca="1">AND(LEFT(INDIRECT("'YOUR PEOPLE'!"&amp;"$B"&amp;$W79),2)="HU",OR(LEN(INDIRECT("'YOUR PEOPLE'!"&amp;"$B"&amp;$W79))=6,AND(LEN(INDIRECT("'YOUR PEOPLE'!"&amp;"$B"&amp;$W79))=7,MID(INDIRECT("'YOUR PEOPLE'!"&amp;"$B"&amp;$W79),4,1)=" ")),INDIRECT("'YOUR PEOPLE'!"&amp;"$C"&amp;$W79)='DATA SUMMARY'!$A$77)</f>
        <v>0</v>
      </c>
      <c r="CL79" s="193" t="b">
        <f ca="1">AND(LEFT(INDIRECT("'YOUR PEOPLE'!"&amp;"$B"&amp;$W79),2)="HU",OR(LEN(INDIRECT("'YOUR PEOPLE'!"&amp;"$B"&amp;$W79))=6,AND(LEN(INDIRECT("'YOUR PEOPLE'!"&amp;"$B"&amp;$W79))=7,MID(INDIRECT("'YOUR PEOPLE'!"&amp;"$B"&amp;$W79),4,1)=" ")),INDIRECT("'YOUR PEOPLE'!"&amp;"$C"&amp;$W79)='DATA SUMMARY'!$A$78)</f>
        <v>0</v>
      </c>
      <c r="CM79" s="193" t="b">
        <f ca="1">AND(LEFT(INDIRECT("'YOUR PEOPLE'!"&amp;"$B"&amp;$W79),2)="HU",OR(LEN(INDIRECT("'YOUR PEOPLE'!"&amp;"$B"&amp;$W79))=6,AND(LEN(INDIRECT("'YOUR PEOPLE'!"&amp;"$B"&amp;$W79))=7,MID(INDIRECT("'YOUR PEOPLE'!"&amp;"$B"&amp;$W79),4,1)=" ")),INDIRECT("'YOUR PEOPLE'!"&amp;"$C"&amp;$W79)='DATA SUMMARY'!$A$79)</f>
        <v>0</v>
      </c>
      <c r="CN79" s="193" t="b">
        <f ca="1">AND(LEFT(INDIRECT("'ADDITIONAL CAPACITY'!"&amp;"$B"&amp;$W79),2)="HU",OR(LEN(INDIRECT("'ADDITIONAL CAPACITY'!"&amp;"$B"&amp;$W79))=6,AND(LEN(INDIRECT("'ADDITIONAL CAPACITY'!"&amp;"$B"&amp;$W79))=7,MID(INDIRECT("'ADDITIONAL CAPACITY'!"&amp;"$B"&amp;$W79),4,1)=" ")),INDIRECT("'ADDITIONAL CAPACITY'!"&amp;"$C"&amp;$W79)='DATA SUMMARY'!$A$101)</f>
        <v>0</v>
      </c>
      <c r="CO79" s="193" t="b">
        <f ca="1">AND(LEFT(INDIRECT("'ADDITIONAL CAPACITY'!"&amp;"$B"&amp;$W79),2)="HU",OR(LEN(INDIRECT("'ADDITIONAL CAPACITY'!"&amp;"$B"&amp;$W79))=6,AND(LEN(INDIRECT("'ADDITIONAL CAPACITY'!"&amp;"$B"&amp;$W79))=7,MID(INDIRECT("'ADDITIONAL CAPACITY'!"&amp;"$B"&amp;$W79),4,1)=" ")),INDIRECT("'ADDITIONAL CAPACITY'!"&amp;"$C"&amp;$W79)='DATA SUMMARY'!$A$102)</f>
        <v>0</v>
      </c>
      <c r="CP79" s="193" t="b">
        <f ca="1">AND(LEFT(INDIRECT("'ADDITIONAL CAPACITY'!"&amp;"$B"&amp;$W79),2)="HU",OR(LEN(INDIRECT("'ADDITIONAL CAPACITY'!"&amp;"$B"&amp;$W79))=6,AND(LEN(INDIRECT("'ADDITIONAL CAPACITY'!"&amp;"$B"&amp;$W79))=7,MID(INDIRECT("'ADDITIONAL CAPACITY'!"&amp;"$B"&amp;$W79),4,1)=" ")),INDIRECT("'ADDITIONAL CAPACITY'!"&amp;"$C"&amp;$W79)='DATA SUMMARY'!$A$103)</f>
        <v>0</v>
      </c>
      <c r="CQ79" s="193" t="b">
        <f ca="1">AND(LEFT(INDIRECT("'ADDITIONAL CAPACITY'!"&amp;"$B"&amp;$W79),2)="HU",OR(LEN(INDIRECT("'ADDITIONAL CAPACITY'!"&amp;"$B"&amp;$W79))=6,AND(LEN(INDIRECT("'ADDITIONAL CAPACITY'!"&amp;"$B"&amp;$W79))=7,MID(INDIRECT("'ADDITIONAL CAPACITY'!"&amp;"$B"&amp;$W79),4,1)=" ")),INDIRECT("'ADDITIONAL CAPACITY'!"&amp;"$C"&amp;$W79)='DATA SUMMARY'!$A$104)</f>
        <v>0</v>
      </c>
      <c r="CR79" s="193" t="b">
        <f ca="1">AND(LEFT(INDIRECT("'ADDITIONAL CAPACITY'!"&amp;"$B"&amp;$W79),2)="HU",OR(LEN(INDIRECT("'ADDITIONAL CAPACITY'!"&amp;"$B"&amp;$W79))=6,AND(LEN(INDIRECT("'ADDITIONAL CAPACITY'!"&amp;"$B"&amp;$W79))=7,MID(INDIRECT("'ADDITIONAL CAPACITY'!"&amp;"$B"&amp;$W79),4,1)=" ")),INDIRECT("'ADDITIONAL CAPACITY'!"&amp;"$C"&amp;$W79)='DATA SUMMARY'!$A$105)</f>
        <v>0</v>
      </c>
      <c r="CS79" s="193" t="b">
        <f ca="1">AND(LEFT(INDIRECT("'ADDITIONAL CAPACITY'!"&amp;"$B"&amp;$W79),2)="HU",OR(LEN(INDIRECT("'ADDITIONAL CAPACITY'!"&amp;"$B"&amp;$W79))=6,AND(LEN(INDIRECT("'ADDITIONAL CAPACITY'!"&amp;"$B"&amp;$W79))=7,MID(INDIRECT("'ADDITIONAL CAPACITY'!"&amp;"$B"&amp;$W79),4,1)=" ")),INDIRECT("'ADDITIONAL CAPACITY'!"&amp;"$C"&amp;$W79)='DATA SUMMARY'!$A$106)</f>
        <v>0</v>
      </c>
      <c r="CT79" s="193" t="b">
        <f ca="1">AND(LEFT(INDIRECT("'ADDITIONAL CAPACITY'!"&amp;"$B"&amp;$W79),2)="HU",OR(LEN(INDIRECT("'ADDITIONAL CAPACITY'!"&amp;"$B"&amp;$W79))=6,AND(LEN(INDIRECT("'ADDITIONAL CAPACITY'!"&amp;"$B"&amp;$W79))=7,MID(INDIRECT("'ADDITIONAL CAPACITY'!"&amp;"$B"&amp;$W79),4,1)=" ")),INDIRECT("'ADDITIONAL CAPACITY'!"&amp;"$C"&amp;$W79)='DATA SUMMARY'!$A$107)</f>
        <v>0</v>
      </c>
      <c r="CU79" s="193" t="b">
        <f ca="1">AND(LEFT(INDIRECT("'ADDITIONAL CAPACITY'!"&amp;"$B"&amp;$W79),2)="HU",OR(LEN(INDIRECT("'ADDITIONAL CAPACITY'!"&amp;"$B"&amp;$W79))=6,AND(LEN(INDIRECT("'ADDITIONAL CAPACITY'!"&amp;"$B"&amp;$W79))=7,MID(INDIRECT("'ADDITIONAL CAPACITY'!"&amp;"$B"&amp;$W79),4,1)=" ")),INDIRECT("'ADDITIONAL CAPACITY'!"&amp;"$C"&amp;$W79)='DATA SUMMARY'!$A$108)</f>
        <v>0</v>
      </c>
    </row>
    <row r="80" spans="11:99" x14ac:dyDescent="0.3">
      <c r="V80" s="2">
        <v>81</v>
      </c>
      <c r="W80" s="2">
        <v>82</v>
      </c>
      <c r="X80" s="2">
        <v>84</v>
      </c>
      <c r="Y80" s="2">
        <v>95</v>
      </c>
      <c r="Z80" s="193" t="b">
        <f t="shared" ca="1" si="50"/>
        <v>0</v>
      </c>
      <c r="AA80" s="193" t="b">
        <f t="shared" ca="1" si="51"/>
        <v>0</v>
      </c>
      <c r="AB80" s="193" t="b">
        <f t="shared" ca="1" si="52"/>
        <v>0</v>
      </c>
      <c r="AC80" s="193" t="b">
        <f t="shared" ca="1" si="53"/>
        <v>0</v>
      </c>
      <c r="AD80" s="193" t="b">
        <f t="shared" ca="1" si="54"/>
        <v>0</v>
      </c>
      <c r="AE80" s="193" t="b">
        <f t="shared" ca="1" si="55"/>
        <v>0</v>
      </c>
      <c r="AF80" s="193" t="b">
        <f t="shared" ca="1" si="56"/>
        <v>0</v>
      </c>
      <c r="AG80" s="193" t="b">
        <f t="shared" ca="1" si="49"/>
        <v>0</v>
      </c>
      <c r="AH80" s="193" t="b">
        <f t="shared" ca="1" si="57"/>
        <v>0</v>
      </c>
      <c r="AI80" s="193" t="b">
        <f t="shared" ca="1" si="58"/>
        <v>0</v>
      </c>
      <c r="AJ80" s="193" t="b">
        <f t="shared" ca="1" si="59"/>
        <v>0</v>
      </c>
      <c r="AK80" s="193" t="b">
        <f t="shared" ca="1" si="60"/>
        <v>0</v>
      </c>
      <c r="AL80" s="193" t="b">
        <f t="shared" ca="1" si="61"/>
        <v>0</v>
      </c>
      <c r="AM80" s="193" t="b">
        <f t="shared" ca="1" si="62"/>
        <v>0</v>
      </c>
      <c r="AN80" s="193" t="b">
        <f t="shared" ca="1" si="63"/>
        <v>0</v>
      </c>
      <c r="AO80" s="193" t="b">
        <f t="shared" ca="1" si="64"/>
        <v>0</v>
      </c>
      <c r="AP80" s="193" t="b">
        <f t="shared" ca="1" si="65"/>
        <v>0</v>
      </c>
      <c r="AQ80" s="193" t="b">
        <f t="shared" ca="1" si="66"/>
        <v>0</v>
      </c>
      <c r="AR80" s="193" t="b">
        <f t="shared" ca="1" si="67"/>
        <v>0</v>
      </c>
      <c r="AS80" s="193" t="b">
        <f t="shared" ca="1" si="68"/>
        <v>0</v>
      </c>
      <c r="AT80" s="193" t="b">
        <f t="shared" ca="1" si="69"/>
        <v>0</v>
      </c>
      <c r="AU80" s="193" t="b">
        <f t="shared" ca="1" si="70"/>
        <v>0</v>
      </c>
      <c r="AV80" s="193" t="b">
        <f t="shared" ca="1" si="71"/>
        <v>0</v>
      </c>
      <c r="AW80" s="193" t="b">
        <f t="shared" ca="1" si="72"/>
        <v>0</v>
      </c>
      <c r="AX80" s="193" t="b">
        <f t="shared" ca="1" si="73"/>
        <v>0</v>
      </c>
      <c r="AY80" s="193" t="b">
        <f t="shared" ca="1" si="74"/>
        <v>0</v>
      </c>
      <c r="AZ80" s="193" t="b">
        <f t="shared" ca="1" si="75"/>
        <v>0</v>
      </c>
      <c r="BA80" s="193" t="b">
        <f t="shared" ca="1" si="76"/>
        <v>0</v>
      </c>
      <c r="BB80" s="193" t="b">
        <f t="shared" ca="1" si="77"/>
        <v>0</v>
      </c>
      <c r="BC80" s="193" t="b">
        <f t="shared" ca="1" si="78"/>
        <v>0</v>
      </c>
      <c r="BD80" s="193" t="b">
        <f t="shared" ca="1" si="79"/>
        <v>0</v>
      </c>
      <c r="BE80" s="193" t="b">
        <f t="shared" ca="1" si="80"/>
        <v>0</v>
      </c>
      <c r="BF80" s="193" t="b">
        <f t="shared" ca="1" si="81"/>
        <v>0</v>
      </c>
      <c r="BG80" s="193" t="b">
        <f t="shared" ca="1" si="82"/>
        <v>0</v>
      </c>
      <c r="BH80" s="193" t="b">
        <f t="shared" ca="1" si="83"/>
        <v>0</v>
      </c>
      <c r="BI80" s="193" t="b">
        <f t="shared" ca="1" si="84"/>
        <v>0</v>
      </c>
      <c r="BJ80" s="193" t="b">
        <f t="shared" ca="1" si="85"/>
        <v>0</v>
      </c>
      <c r="BK80" s="193" t="b">
        <f t="shared" ca="1" si="86"/>
        <v>0</v>
      </c>
      <c r="BL80" s="193" t="b">
        <f t="shared" ca="1" si="87"/>
        <v>0</v>
      </c>
      <c r="BM80" s="193" t="b">
        <f t="shared" ca="1" si="88"/>
        <v>0</v>
      </c>
      <c r="BN80" s="193" t="b">
        <f t="shared" ca="1" si="89"/>
        <v>0</v>
      </c>
      <c r="BO80" s="193" t="b">
        <f t="shared" ca="1" si="90"/>
        <v>0</v>
      </c>
      <c r="BP80" s="193" t="b">
        <f t="shared" ca="1" si="91"/>
        <v>0</v>
      </c>
      <c r="BQ80" s="193" t="b">
        <f t="shared" ca="1" si="92"/>
        <v>0</v>
      </c>
      <c r="BR80" s="193" t="b">
        <f t="shared" ca="1" si="93"/>
        <v>0</v>
      </c>
      <c r="BS80" s="193" t="b">
        <f t="shared" ca="1" si="94"/>
        <v>0</v>
      </c>
      <c r="BT80" s="193" t="b">
        <f t="shared" ca="1" si="95"/>
        <v>0</v>
      </c>
      <c r="BU80" s="193" t="b">
        <f t="shared" ca="1" si="96"/>
        <v>0</v>
      </c>
      <c r="BV80" s="193" t="b">
        <f t="shared" ca="1" si="97"/>
        <v>0</v>
      </c>
      <c r="BW80" s="193" t="b">
        <f ca="1">AND(LEFT(INDIRECT("'YOUR PEOPLE'!"&amp;"$B"&amp;$W80),2)="HU",OR(LEN(INDIRECT("'YOUR PEOPLE'!"&amp;"$B"&amp;$W80))=6,AND(LEN(INDIRECT("'YOUR PEOPLE'!"&amp;"$B"&amp;$W80))=7,MID(INDIRECT("'YOUR PEOPLE'!"&amp;"$B"&amp;$W80),4,1)=" ")),INDIRECT("'YOUR PEOPLE'!"&amp;"$C"&amp;$W80)='DATA SUMMARY'!$A$63)</f>
        <v>0</v>
      </c>
      <c r="BX80" s="193" t="b">
        <f ca="1">AND(LEFT(INDIRECT("'YOUR PEOPLE'!"&amp;"$B"&amp;$W80),2)="HU",OR(LEN(INDIRECT("'YOUR PEOPLE'!"&amp;"$B"&amp;$W80))=6,AND(LEN(INDIRECT("'YOUR PEOPLE'!"&amp;"$B"&amp;$W80))=7,MID(INDIRECT("'YOUR PEOPLE'!"&amp;"$B"&amp;$W80),4,1)=" ")),INDIRECT("'YOUR PEOPLE'!"&amp;"$C"&amp;$W80)='DATA SUMMARY'!$A$64)</f>
        <v>0</v>
      </c>
      <c r="BY80" s="193" t="b">
        <f ca="1">AND(LEFT(INDIRECT("'YOUR PEOPLE'!"&amp;"$B"&amp;$W80),2)="HU",OR(LEN(INDIRECT("'YOUR PEOPLE'!"&amp;"$B"&amp;$W80))=6,AND(LEN(INDIRECT("'YOUR PEOPLE'!"&amp;"$B"&amp;$W80))=7,MID(INDIRECT("'YOUR PEOPLE'!"&amp;"$B"&amp;$W80),4,1)=" ")),INDIRECT("'YOUR PEOPLE'!"&amp;"$C"&amp;$W80)='DATA SUMMARY'!$A$65)</f>
        <v>0</v>
      </c>
      <c r="BZ80" s="193" t="b">
        <f ca="1">AND(LEFT(INDIRECT("'YOUR PEOPLE'!"&amp;"$B"&amp;$W80),2)="HU",OR(LEN(INDIRECT("'YOUR PEOPLE'!"&amp;"$B"&amp;$W80))=6,AND(LEN(INDIRECT("'YOUR PEOPLE'!"&amp;"$B"&amp;$W80))=7,MID(INDIRECT("'YOUR PEOPLE'!"&amp;"$B"&amp;$W80),4,1)=" ")),INDIRECT("'YOUR PEOPLE'!"&amp;"$C"&amp;$W80)='DATA SUMMARY'!$A$66)</f>
        <v>0</v>
      </c>
      <c r="CA80" s="193" t="b">
        <f ca="1">AND(LEFT(INDIRECT("'YOUR PEOPLE'!"&amp;"$B"&amp;$W80),2)="HU",OR(LEN(INDIRECT("'YOUR PEOPLE'!"&amp;"$B"&amp;$W80))=6,AND(LEN(INDIRECT("'YOUR PEOPLE'!"&amp;"$B"&amp;$W80))=7,MID(INDIRECT("'YOUR PEOPLE'!"&amp;"$B"&amp;$W80),4,1)=" ")),INDIRECT("'YOUR PEOPLE'!"&amp;"$C"&amp;$W80)='DATA SUMMARY'!$A$67)</f>
        <v>0</v>
      </c>
      <c r="CB80" s="193" t="b">
        <f ca="1">AND(LEFT(INDIRECT("'YOUR PEOPLE'!"&amp;"$B"&amp;$W80),2)="HU",OR(LEN(INDIRECT("'YOUR PEOPLE'!"&amp;"$B"&amp;$W80))=6,AND(LEN(INDIRECT("'YOUR PEOPLE'!"&amp;"$B"&amp;$W80))=7,MID(INDIRECT("'YOUR PEOPLE'!"&amp;"$B"&amp;$W80),4,1)=" ")),INDIRECT("'YOUR PEOPLE'!"&amp;"$C"&amp;$W80)='DATA SUMMARY'!$A$68)</f>
        <v>0</v>
      </c>
      <c r="CC80" s="193" t="b">
        <f ca="1">AND(LEFT(INDIRECT("'YOUR PEOPLE'!"&amp;"$B"&amp;$W80),2)="HU",OR(LEN(INDIRECT("'YOUR PEOPLE'!"&amp;"$B"&amp;$W80))=6,AND(LEN(INDIRECT("'YOUR PEOPLE'!"&amp;"$B"&amp;$W80))=7,MID(INDIRECT("'YOUR PEOPLE'!"&amp;"$B"&amp;$W80),4,1)=" ")),INDIRECT("'YOUR PEOPLE'!"&amp;"$C"&amp;$W80)='DATA SUMMARY'!$A$69)</f>
        <v>0</v>
      </c>
      <c r="CD80" s="193" t="b">
        <f ca="1">AND(LEFT(INDIRECT("'YOUR PEOPLE'!"&amp;"$B"&amp;$W80),2)="HU",OR(LEN(INDIRECT("'YOUR PEOPLE'!"&amp;"$B"&amp;$W80))=6,AND(LEN(INDIRECT("'YOUR PEOPLE'!"&amp;"$B"&amp;$W80))=7,MID(INDIRECT("'YOUR PEOPLE'!"&amp;"$B"&amp;$W80),4,1)=" ")),INDIRECT("'YOUR PEOPLE'!"&amp;"$C"&amp;$W80)='DATA SUMMARY'!$A$70)</f>
        <v>0</v>
      </c>
      <c r="CE80" s="193" t="b">
        <f ca="1">AND(LEFT(INDIRECT("'YOUR PEOPLE'!"&amp;"$B"&amp;$W80),2)="HU",OR(LEN(INDIRECT("'YOUR PEOPLE'!"&amp;"$B"&amp;$W80))=6,AND(LEN(INDIRECT("'YOUR PEOPLE'!"&amp;"$B"&amp;$W80))=7,MID(INDIRECT("'YOUR PEOPLE'!"&amp;"$B"&amp;$W80),4,1)=" ")),INDIRECT("'YOUR PEOPLE'!"&amp;"$C"&amp;$W80)='DATA SUMMARY'!$A$71)</f>
        <v>0</v>
      </c>
      <c r="CF80" s="193" t="b">
        <f ca="1">AND(LEFT(INDIRECT("'YOUR PEOPLE'!"&amp;"$B"&amp;$W80),2)="HU",OR(LEN(INDIRECT("'YOUR PEOPLE'!"&amp;"$B"&amp;$W80))=6,AND(LEN(INDIRECT("'YOUR PEOPLE'!"&amp;"$B"&amp;$W80))=7,MID(INDIRECT("'YOUR PEOPLE'!"&amp;"$B"&amp;$W80),4,1)=" ")),INDIRECT("'YOUR PEOPLE'!"&amp;"$C"&amp;$W80)='DATA SUMMARY'!$A$72)</f>
        <v>0</v>
      </c>
      <c r="CG80" s="193" t="b">
        <f ca="1">AND(LEFT(INDIRECT("'YOUR PEOPLE'!"&amp;"$B"&amp;$W80),2)="HU",OR(LEN(INDIRECT("'YOUR PEOPLE'!"&amp;"$B"&amp;$W80))=6,AND(LEN(INDIRECT("'YOUR PEOPLE'!"&amp;"$B"&amp;$W80))=7,MID(INDIRECT("'YOUR PEOPLE'!"&amp;"$B"&amp;$W80),4,1)=" ")),INDIRECT("'YOUR PEOPLE'!"&amp;"$C"&amp;$W80)='DATA SUMMARY'!$A$73)</f>
        <v>0</v>
      </c>
      <c r="CH80" s="193" t="b">
        <f ca="1">AND(LEFT(INDIRECT("'YOUR PEOPLE'!"&amp;"$B"&amp;$W80),2)="HU",OR(LEN(INDIRECT("'YOUR PEOPLE'!"&amp;"$B"&amp;$W80))=6,AND(LEN(INDIRECT("'YOUR PEOPLE'!"&amp;"$B"&amp;$W80))=7,MID(INDIRECT("'YOUR PEOPLE'!"&amp;"$B"&amp;$W80),4,1)=" ")),INDIRECT("'YOUR PEOPLE'!"&amp;"$C"&amp;$W80)='DATA SUMMARY'!$A$74)</f>
        <v>0</v>
      </c>
      <c r="CI80" s="193" t="b">
        <f ca="1">AND(LEFT(INDIRECT("'YOUR PEOPLE'!"&amp;"$B"&amp;$W80),2)="HU",OR(LEN(INDIRECT("'YOUR PEOPLE'!"&amp;"$B"&amp;$W80))=6,AND(LEN(INDIRECT("'YOUR PEOPLE'!"&amp;"$B"&amp;$W80))=7,MID(INDIRECT("'YOUR PEOPLE'!"&amp;"$B"&amp;$W80),4,1)=" ")),INDIRECT("'YOUR PEOPLE'!"&amp;"$C"&amp;$W80)='DATA SUMMARY'!$A$75)</f>
        <v>0</v>
      </c>
      <c r="CJ80" s="193" t="b">
        <f ca="1">AND(LEFT(INDIRECT("'YOUR PEOPLE'!"&amp;"$B"&amp;$W80),2)="HU",OR(LEN(INDIRECT("'YOUR PEOPLE'!"&amp;"$B"&amp;$W80))=6,AND(LEN(INDIRECT("'YOUR PEOPLE'!"&amp;"$B"&amp;$W80))=7,MID(INDIRECT("'YOUR PEOPLE'!"&amp;"$B"&amp;$W80),4,1)=" ")),INDIRECT("'YOUR PEOPLE'!"&amp;"$C"&amp;$W80)='DATA SUMMARY'!$A$76)</f>
        <v>0</v>
      </c>
      <c r="CK80" s="193" t="b">
        <f ca="1">AND(LEFT(INDIRECT("'YOUR PEOPLE'!"&amp;"$B"&amp;$W80),2)="HU",OR(LEN(INDIRECT("'YOUR PEOPLE'!"&amp;"$B"&amp;$W80))=6,AND(LEN(INDIRECT("'YOUR PEOPLE'!"&amp;"$B"&amp;$W80))=7,MID(INDIRECT("'YOUR PEOPLE'!"&amp;"$B"&amp;$W80),4,1)=" ")),INDIRECT("'YOUR PEOPLE'!"&amp;"$C"&amp;$W80)='DATA SUMMARY'!$A$77)</f>
        <v>0</v>
      </c>
      <c r="CL80" s="193" t="b">
        <f ca="1">AND(LEFT(INDIRECT("'YOUR PEOPLE'!"&amp;"$B"&amp;$W80),2)="HU",OR(LEN(INDIRECT("'YOUR PEOPLE'!"&amp;"$B"&amp;$W80))=6,AND(LEN(INDIRECT("'YOUR PEOPLE'!"&amp;"$B"&amp;$W80))=7,MID(INDIRECT("'YOUR PEOPLE'!"&amp;"$B"&amp;$W80),4,1)=" ")),INDIRECT("'YOUR PEOPLE'!"&amp;"$C"&amp;$W80)='DATA SUMMARY'!$A$78)</f>
        <v>0</v>
      </c>
      <c r="CM80" s="193" t="b">
        <f ca="1">AND(LEFT(INDIRECT("'YOUR PEOPLE'!"&amp;"$B"&amp;$W80),2)="HU",OR(LEN(INDIRECT("'YOUR PEOPLE'!"&amp;"$B"&amp;$W80))=6,AND(LEN(INDIRECT("'YOUR PEOPLE'!"&amp;"$B"&amp;$W80))=7,MID(INDIRECT("'YOUR PEOPLE'!"&amp;"$B"&amp;$W80),4,1)=" ")),INDIRECT("'YOUR PEOPLE'!"&amp;"$C"&amp;$W80)='DATA SUMMARY'!$A$79)</f>
        <v>0</v>
      </c>
      <c r="CN80" s="193" t="b">
        <f ca="1">AND(LEFT(INDIRECT("'ADDITIONAL CAPACITY'!"&amp;"$B"&amp;$W80),2)="HU",OR(LEN(INDIRECT("'ADDITIONAL CAPACITY'!"&amp;"$B"&amp;$W80))=6,AND(LEN(INDIRECT("'ADDITIONAL CAPACITY'!"&amp;"$B"&amp;$W80))=7,MID(INDIRECT("'ADDITIONAL CAPACITY'!"&amp;"$B"&amp;$W80),4,1)=" ")),INDIRECT("'ADDITIONAL CAPACITY'!"&amp;"$C"&amp;$W80)='DATA SUMMARY'!$A$101)</f>
        <v>0</v>
      </c>
      <c r="CO80" s="193" t="b">
        <f ca="1">AND(LEFT(INDIRECT("'ADDITIONAL CAPACITY'!"&amp;"$B"&amp;$W80),2)="HU",OR(LEN(INDIRECT("'ADDITIONAL CAPACITY'!"&amp;"$B"&amp;$W80))=6,AND(LEN(INDIRECT("'ADDITIONAL CAPACITY'!"&amp;"$B"&amp;$W80))=7,MID(INDIRECT("'ADDITIONAL CAPACITY'!"&amp;"$B"&amp;$W80),4,1)=" ")),INDIRECT("'ADDITIONAL CAPACITY'!"&amp;"$C"&amp;$W80)='DATA SUMMARY'!$A$102)</f>
        <v>0</v>
      </c>
      <c r="CP80" s="193" t="b">
        <f ca="1">AND(LEFT(INDIRECT("'ADDITIONAL CAPACITY'!"&amp;"$B"&amp;$W80),2)="HU",OR(LEN(INDIRECT("'ADDITIONAL CAPACITY'!"&amp;"$B"&amp;$W80))=6,AND(LEN(INDIRECT("'ADDITIONAL CAPACITY'!"&amp;"$B"&amp;$W80))=7,MID(INDIRECT("'ADDITIONAL CAPACITY'!"&amp;"$B"&amp;$W80),4,1)=" ")),INDIRECT("'ADDITIONAL CAPACITY'!"&amp;"$C"&amp;$W80)='DATA SUMMARY'!$A$103)</f>
        <v>0</v>
      </c>
      <c r="CQ80" s="193" t="b">
        <f ca="1">AND(LEFT(INDIRECT("'ADDITIONAL CAPACITY'!"&amp;"$B"&amp;$W80),2)="HU",OR(LEN(INDIRECT("'ADDITIONAL CAPACITY'!"&amp;"$B"&amp;$W80))=6,AND(LEN(INDIRECT("'ADDITIONAL CAPACITY'!"&amp;"$B"&amp;$W80))=7,MID(INDIRECT("'ADDITIONAL CAPACITY'!"&amp;"$B"&amp;$W80),4,1)=" ")),INDIRECT("'ADDITIONAL CAPACITY'!"&amp;"$C"&amp;$W80)='DATA SUMMARY'!$A$104)</f>
        <v>0</v>
      </c>
      <c r="CR80" s="193" t="b">
        <f ca="1">AND(LEFT(INDIRECT("'ADDITIONAL CAPACITY'!"&amp;"$B"&amp;$W80),2)="HU",OR(LEN(INDIRECT("'ADDITIONAL CAPACITY'!"&amp;"$B"&amp;$W80))=6,AND(LEN(INDIRECT("'ADDITIONAL CAPACITY'!"&amp;"$B"&amp;$W80))=7,MID(INDIRECT("'ADDITIONAL CAPACITY'!"&amp;"$B"&amp;$W80),4,1)=" ")),INDIRECT("'ADDITIONAL CAPACITY'!"&amp;"$C"&amp;$W80)='DATA SUMMARY'!$A$105)</f>
        <v>0</v>
      </c>
      <c r="CS80" s="193" t="b">
        <f ca="1">AND(LEFT(INDIRECT("'ADDITIONAL CAPACITY'!"&amp;"$B"&amp;$W80),2)="HU",OR(LEN(INDIRECT("'ADDITIONAL CAPACITY'!"&amp;"$B"&amp;$W80))=6,AND(LEN(INDIRECT("'ADDITIONAL CAPACITY'!"&amp;"$B"&amp;$W80))=7,MID(INDIRECT("'ADDITIONAL CAPACITY'!"&amp;"$B"&amp;$W80),4,1)=" ")),INDIRECT("'ADDITIONAL CAPACITY'!"&amp;"$C"&amp;$W80)='DATA SUMMARY'!$A$106)</f>
        <v>0</v>
      </c>
      <c r="CT80" s="193" t="b">
        <f ca="1">AND(LEFT(INDIRECT("'ADDITIONAL CAPACITY'!"&amp;"$B"&amp;$W80),2)="HU",OR(LEN(INDIRECT("'ADDITIONAL CAPACITY'!"&amp;"$B"&amp;$W80))=6,AND(LEN(INDIRECT("'ADDITIONAL CAPACITY'!"&amp;"$B"&amp;$W80))=7,MID(INDIRECT("'ADDITIONAL CAPACITY'!"&amp;"$B"&amp;$W80),4,1)=" ")),INDIRECT("'ADDITIONAL CAPACITY'!"&amp;"$C"&amp;$W80)='DATA SUMMARY'!$A$107)</f>
        <v>0</v>
      </c>
      <c r="CU80" s="193" t="b">
        <f ca="1">AND(LEFT(INDIRECT("'ADDITIONAL CAPACITY'!"&amp;"$B"&amp;$W80),2)="HU",OR(LEN(INDIRECT("'ADDITIONAL CAPACITY'!"&amp;"$B"&amp;$W80))=6,AND(LEN(INDIRECT("'ADDITIONAL CAPACITY'!"&amp;"$B"&amp;$W80))=7,MID(INDIRECT("'ADDITIONAL CAPACITY'!"&amp;"$B"&amp;$W80),4,1)=" ")),INDIRECT("'ADDITIONAL CAPACITY'!"&amp;"$C"&amp;$W80)='DATA SUMMARY'!$A$108)</f>
        <v>0</v>
      </c>
    </row>
    <row r="81" spans="22:99" x14ac:dyDescent="0.3">
      <c r="V81" s="2">
        <v>82</v>
      </c>
      <c r="W81" s="2">
        <v>83</v>
      </c>
      <c r="X81" s="2">
        <v>85</v>
      </c>
      <c r="Y81" s="2">
        <v>96</v>
      </c>
      <c r="Z81" s="193" t="b">
        <f t="shared" ca="1" si="50"/>
        <v>0</v>
      </c>
      <c r="AA81" s="193" t="b">
        <f t="shared" ca="1" si="51"/>
        <v>0</v>
      </c>
      <c r="AB81" s="193" t="b">
        <f t="shared" ca="1" si="52"/>
        <v>0</v>
      </c>
      <c r="AC81" s="193" t="b">
        <f t="shared" ca="1" si="53"/>
        <v>0</v>
      </c>
      <c r="AD81" s="193" t="b">
        <f t="shared" ca="1" si="54"/>
        <v>0</v>
      </c>
      <c r="AE81" s="193" t="b">
        <f t="shared" ca="1" si="55"/>
        <v>0</v>
      </c>
      <c r="AF81" s="193" t="b">
        <f t="shared" ca="1" si="56"/>
        <v>0</v>
      </c>
      <c r="AG81" s="193" t="b">
        <f t="shared" ca="1" si="49"/>
        <v>0</v>
      </c>
      <c r="AH81" s="193" t="b">
        <f t="shared" ca="1" si="57"/>
        <v>0</v>
      </c>
      <c r="AI81" s="193" t="b">
        <f t="shared" ca="1" si="58"/>
        <v>0</v>
      </c>
      <c r="AJ81" s="193" t="b">
        <f t="shared" ca="1" si="59"/>
        <v>0</v>
      </c>
      <c r="AK81" s="193" t="b">
        <f t="shared" ca="1" si="60"/>
        <v>0</v>
      </c>
      <c r="AL81" s="193" t="b">
        <f t="shared" ca="1" si="61"/>
        <v>0</v>
      </c>
      <c r="AM81" s="193" t="b">
        <f t="shared" ca="1" si="62"/>
        <v>0</v>
      </c>
      <c r="AN81" s="193" t="b">
        <f t="shared" ca="1" si="63"/>
        <v>0</v>
      </c>
      <c r="AO81" s="193" t="b">
        <f t="shared" ca="1" si="64"/>
        <v>0</v>
      </c>
      <c r="AP81" s="193" t="b">
        <f t="shared" ca="1" si="65"/>
        <v>0</v>
      </c>
      <c r="AQ81" s="193" t="b">
        <f t="shared" ca="1" si="66"/>
        <v>0</v>
      </c>
      <c r="AR81" s="193" t="b">
        <f t="shared" ca="1" si="67"/>
        <v>0</v>
      </c>
      <c r="AS81" s="193" t="b">
        <f t="shared" ca="1" si="68"/>
        <v>0</v>
      </c>
      <c r="AT81" s="193" t="b">
        <f t="shared" ca="1" si="69"/>
        <v>0</v>
      </c>
      <c r="AU81" s="193" t="b">
        <f t="shared" ca="1" si="70"/>
        <v>0</v>
      </c>
      <c r="AV81" s="193" t="b">
        <f t="shared" ca="1" si="71"/>
        <v>0</v>
      </c>
      <c r="AW81" s="193" t="b">
        <f t="shared" ca="1" si="72"/>
        <v>0</v>
      </c>
      <c r="AX81" s="193" t="b">
        <f t="shared" ca="1" si="73"/>
        <v>0</v>
      </c>
      <c r="AY81" s="193" t="b">
        <f t="shared" ca="1" si="74"/>
        <v>0</v>
      </c>
      <c r="AZ81" s="193" t="b">
        <f t="shared" ca="1" si="75"/>
        <v>0</v>
      </c>
      <c r="BA81" s="193" t="b">
        <f t="shared" ca="1" si="76"/>
        <v>0</v>
      </c>
      <c r="BB81" s="193" t="b">
        <f t="shared" ca="1" si="77"/>
        <v>0</v>
      </c>
      <c r="BC81" s="193" t="b">
        <f t="shared" ca="1" si="78"/>
        <v>0</v>
      </c>
      <c r="BD81" s="193" t="b">
        <f t="shared" ca="1" si="79"/>
        <v>0</v>
      </c>
      <c r="BE81" s="193" t="b">
        <f t="shared" ca="1" si="80"/>
        <v>0</v>
      </c>
      <c r="BF81" s="193" t="b">
        <f t="shared" ca="1" si="81"/>
        <v>0</v>
      </c>
      <c r="BG81" s="193" t="b">
        <f t="shared" ca="1" si="82"/>
        <v>0</v>
      </c>
      <c r="BH81" s="193" t="b">
        <f t="shared" ca="1" si="83"/>
        <v>0</v>
      </c>
      <c r="BI81" s="193" t="b">
        <f t="shared" ca="1" si="84"/>
        <v>0</v>
      </c>
      <c r="BJ81" s="193" t="b">
        <f t="shared" ca="1" si="85"/>
        <v>0</v>
      </c>
      <c r="BK81" s="193" t="b">
        <f t="shared" ca="1" si="86"/>
        <v>0</v>
      </c>
      <c r="BL81" s="193" t="b">
        <f t="shared" ca="1" si="87"/>
        <v>0</v>
      </c>
      <c r="BM81" s="193" t="b">
        <f t="shared" ca="1" si="88"/>
        <v>0</v>
      </c>
      <c r="BN81" s="193" t="b">
        <f t="shared" ca="1" si="89"/>
        <v>0</v>
      </c>
      <c r="BO81" s="193" t="b">
        <f t="shared" ca="1" si="90"/>
        <v>0</v>
      </c>
      <c r="BP81" s="193" t="b">
        <f t="shared" ca="1" si="91"/>
        <v>0</v>
      </c>
      <c r="BQ81" s="193" t="b">
        <f t="shared" ca="1" si="92"/>
        <v>0</v>
      </c>
      <c r="BR81" s="193" t="b">
        <f t="shared" ca="1" si="93"/>
        <v>0</v>
      </c>
      <c r="BS81" s="193" t="b">
        <f t="shared" ca="1" si="94"/>
        <v>0</v>
      </c>
      <c r="BT81" s="193" t="b">
        <f t="shared" ca="1" si="95"/>
        <v>0</v>
      </c>
      <c r="BU81" s="193" t="b">
        <f t="shared" ca="1" si="96"/>
        <v>0</v>
      </c>
      <c r="BV81" s="193" t="b">
        <f t="shared" ca="1" si="97"/>
        <v>0</v>
      </c>
      <c r="BW81" s="193" t="b">
        <f ca="1">AND(LEFT(INDIRECT("'YOUR PEOPLE'!"&amp;"$B"&amp;$W81),2)="HU",OR(LEN(INDIRECT("'YOUR PEOPLE'!"&amp;"$B"&amp;$W81))=6,AND(LEN(INDIRECT("'YOUR PEOPLE'!"&amp;"$B"&amp;$W81))=7,MID(INDIRECT("'YOUR PEOPLE'!"&amp;"$B"&amp;$W81),4,1)=" ")),INDIRECT("'YOUR PEOPLE'!"&amp;"$C"&amp;$W81)='DATA SUMMARY'!$A$63)</f>
        <v>0</v>
      </c>
      <c r="BX81" s="193" t="b">
        <f ca="1">AND(LEFT(INDIRECT("'YOUR PEOPLE'!"&amp;"$B"&amp;$W81),2)="HU",OR(LEN(INDIRECT("'YOUR PEOPLE'!"&amp;"$B"&amp;$W81))=6,AND(LEN(INDIRECT("'YOUR PEOPLE'!"&amp;"$B"&amp;$W81))=7,MID(INDIRECT("'YOUR PEOPLE'!"&amp;"$B"&amp;$W81),4,1)=" ")),INDIRECT("'YOUR PEOPLE'!"&amp;"$C"&amp;$W81)='DATA SUMMARY'!$A$64)</f>
        <v>0</v>
      </c>
      <c r="BY81" s="193" t="b">
        <f ca="1">AND(LEFT(INDIRECT("'YOUR PEOPLE'!"&amp;"$B"&amp;$W81),2)="HU",OR(LEN(INDIRECT("'YOUR PEOPLE'!"&amp;"$B"&amp;$W81))=6,AND(LEN(INDIRECT("'YOUR PEOPLE'!"&amp;"$B"&amp;$W81))=7,MID(INDIRECT("'YOUR PEOPLE'!"&amp;"$B"&amp;$W81),4,1)=" ")),INDIRECT("'YOUR PEOPLE'!"&amp;"$C"&amp;$W81)='DATA SUMMARY'!$A$65)</f>
        <v>0</v>
      </c>
      <c r="BZ81" s="193" t="b">
        <f ca="1">AND(LEFT(INDIRECT("'YOUR PEOPLE'!"&amp;"$B"&amp;$W81),2)="HU",OR(LEN(INDIRECT("'YOUR PEOPLE'!"&amp;"$B"&amp;$W81))=6,AND(LEN(INDIRECT("'YOUR PEOPLE'!"&amp;"$B"&amp;$W81))=7,MID(INDIRECT("'YOUR PEOPLE'!"&amp;"$B"&amp;$W81),4,1)=" ")),INDIRECT("'YOUR PEOPLE'!"&amp;"$C"&amp;$W81)='DATA SUMMARY'!$A$66)</f>
        <v>0</v>
      </c>
      <c r="CA81" s="193" t="b">
        <f ca="1">AND(LEFT(INDIRECT("'YOUR PEOPLE'!"&amp;"$B"&amp;$W81),2)="HU",OR(LEN(INDIRECT("'YOUR PEOPLE'!"&amp;"$B"&amp;$W81))=6,AND(LEN(INDIRECT("'YOUR PEOPLE'!"&amp;"$B"&amp;$W81))=7,MID(INDIRECT("'YOUR PEOPLE'!"&amp;"$B"&amp;$W81),4,1)=" ")),INDIRECT("'YOUR PEOPLE'!"&amp;"$C"&amp;$W81)='DATA SUMMARY'!$A$67)</f>
        <v>0</v>
      </c>
      <c r="CB81" s="193" t="b">
        <f ca="1">AND(LEFT(INDIRECT("'YOUR PEOPLE'!"&amp;"$B"&amp;$W81),2)="HU",OR(LEN(INDIRECT("'YOUR PEOPLE'!"&amp;"$B"&amp;$W81))=6,AND(LEN(INDIRECT("'YOUR PEOPLE'!"&amp;"$B"&amp;$W81))=7,MID(INDIRECT("'YOUR PEOPLE'!"&amp;"$B"&amp;$W81),4,1)=" ")),INDIRECT("'YOUR PEOPLE'!"&amp;"$C"&amp;$W81)='DATA SUMMARY'!$A$68)</f>
        <v>0</v>
      </c>
      <c r="CC81" s="193" t="b">
        <f ca="1">AND(LEFT(INDIRECT("'YOUR PEOPLE'!"&amp;"$B"&amp;$W81),2)="HU",OR(LEN(INDIRECT("'YOUR PEOPLE'!"&amp;"$B"&amp;$W81))=6,AND(LEN(INDIRECT("'YOUR PEOPLE'!"&amp;"$B"&amp;$W81))=7,MID(INDIRECT("'YOUR PEOPLE'!"&amp;"$B"&amp;$W81),4,1)=" ")),INDIRECT("'YOUR PEOPLE'!"&amp;"$C"&amp;$W81)='DATA SUMMARY'!$A$69)</f>
        <v>0</v>
      </c>
      <c r="CD81" s="193" t="b">
        <f ca="1">AND(LEFT(INDIRECT("'YOUR PEOPLE'!"&amp;"$B"&amp;$W81),2)="HU",OR(LEN(INDIRECT("'YOUR PEOPLE'!"&amp;"$B"&amp;$W81))=6,AND(LEN(INDIRECT("'YOUR PEOPLE'!"&amp;"$B"&amp;$W81))=7,MID(INDIRECT("'YOUR PEOPLE'!"&amp;"$B"&amp;$W81),4,1)=" ")),INDIRECT("'YOUR PEOPLE'!"&amp;"$C"&amp;$W81)='DATA SUMMARY'!$A$70)</f>
        <v>0</v>
      </c>
      <c r="CE81" s="193" t="b">
        <f ca="1">AND(LEFT(INDIRECT("'YOUR PEOPLE'!"&amp;"$B"&amp;$W81),2)="HU",OR(LEN(INDIRECT("'YOUR PEOPLE'!"&amp;"$B"&amp;$W81))=6,AND(LEN(INDIRECT("'YOUR PEOPLE'!"&amp;"$B"&amp;$W81))=7,MID(INDIRECT("'YOUR PEOPLE'!"&amp;"$B"&amp;$W81),4,1)=" ")),INDIRECT("'YOUR PEOPLE'!"&amp;"$C"&amp;$W81)='DATA SUMMARY'!$A$71)</f>
        <v>0</v>
      </c>
      <c r="CF81" s="193" t="b">
        <f ca="1">AND(LEFT(INDIRECT("'YOUR PEOPLE'!"&amp;"$B"&amp;$W81),2)="HU",OR(LEN(INDIRECT("'YOUR PEOPLE'!"&amp;"$B"&amp;$W81))=6,AND(LEN(INDIRECT("'YOUR PEOPLE'!"&amp;"$B"&amp;$W81))=7,MID(INDIRECT("'YOUR PEOPLE'!"&amp;"$B"&amp;$W81),4,1)=" ")),INDIRECT("'YOUR PEOPLE'!"&amp;"$C"&amp;$W81)='DATA SUMMARY'!$A$72)</f>
        <v>0</v>
      </c>
      <c r="CG81" s="193" t="b">
        <f ca="1">AND(LEFT(INDIRECT("'YOUR PEOPLE'!"&amp;"$B"&amp;$W81),2)="HU",OR(LEN(INDIRECT("'YOUR PEOPLE'!"&amp;"$B"&amp;$W81))=6,AND(LEN(INDIRECT("'YOUR PEOPLE'!"&amp;"$B"&amp;$W81))=7,MID(INDIRECT("'YOUR PEOPLE'!"&amp;"$B"&amp;$W81),4,1)=" ")),INDIRECT("'YOUR PEOPLE'!"&amp;"$C"&amp;$W81)='DATA SUMMARY'!$A$73)</f>
        <v>0</v>
      </c>
      <c r="CH81" s="193" t="b">
        <f ca="1">AND(LEFT(INDIRECT("'YOUR PEOPLE'!"&amp;"$B"&amp;$W81),2)="HU",OR(LEN(INDIRECT("'YOUR PEOPLE'!"&amp;"$B"&amp;$W81))=6,AND(LEN(INDIRECT("'YOUR PEOPLE'!"&amp;"$B"&amp;$W81))=7,MID(INDIRECT("'YOUR PEOPLE'!"&amp;"$B"&amp;$W81),4,1)=" ")),INDIRECT("'YOUR PEOPLE'!"&amp;"$C"&amp;$W81)='DATA SUMMARY'!$A$74)</f>
        <v>0</v>
      </c>
      <c r="CI81" s="193" t="b">
        <f ca="1">AND(LEFT(INDIRECT("'YOUR PEOPLE'!"&amp;"$B"&amp;$W81),2)="HU",OR(LEN(INDIRECT("'YOUR PEOPLE'!"&amp;"$B"&amp;$W81))=6,AND(LEN(INDIRECT("'YOUR PEOPLE'!"&amp;"$B"&amp;$W81))=7,MID(INDIRECT("'YOUR PEOPLE'!"&amp;"$B"&amp;$W81),4,1)=" ")),INDIRECT("'YOUR PEOPLE'!"&amp;"$C"&amp;$W81)='DATA SUMMARY'!$A$75)</f>
        <v>0</v>
      </c>
      <c r="CJ81" s="193" t="b">
        <f ca="1">AND(LEFT(INDIRECT("'YOUR PEOPLE'!"&amp;"$B"&amp;$W81),2)="HU",OR(LEN(INDIRECT("'YOUR PEOPLE'!"&amp;"$B"&amp;$W81))=6,AND(LEN(INDIRECT("'YOUR PEOPLE'!"&amp;"$B"&amp;$W81))=7,MID(INDIRECT("'YOUR PEOPLE'!"&amp;"$B"&amp;$W81),4,1)=" ")),INDIRECT("'YOUR PEOPLE'!"&amp;"$C"&amp;$W81)='DATA SUMMARY'!$A$76)</f>
        <v>0</v>
      </c>
      <c r="CK81" s="193" t="b">
        <f ca="1">AND(LEFT(INDIRECT("'YOUR PEOPLE'!"&amp;"$B"&amp;$W81),2)="HU",OR(LEN(INDIRECT("'YOUR PEOPLE'!"&amp;"$B"&amp;$W81))=6,AND(LEN(INDIRECT("'YOUR PEOPLE'!"&amp;"$B"&amp;$W81))=7,MID(INDIRECT("'YOUR PEOPLE'!"&amp;"$B"&amp;$W81),4,1)=" ")),INDIRECT("'YOUR PEOPLE'!"&amp;"$C"&amp;$W81)='DATA SUMMARY'!$A$77)</f>
        <v>0</v>
      </c>
      <c r="CL81" s="193" t="b">
        <f ca="1">AND(LEFT(INDIRECT("'YOUR PEOPLE'!"&amp;"$B"&amp;$W81),2)="HU",OR(LEN(INDIRECT("'YOUR PEOPLE'!"&amp;"$B"&amp;$W81))=6,AND(LEN(INDIRECT("'YOUR PEOPLE'!"&amp;"$B"&amp;$W81))=7,MID(INDIRECT("'YOUR PEOPLE'!"&amp;"$B"&amp;$W81),4,1)=" ")),INDIRECT("'YOUR PEOPLE'!"&amp;"$C"&amp;$W81)='DATA SUMMARY'!$A$78)</f>
        <v>0</v>
      </c>
      <c r="CM81" s="193" t="b">
        <f ca="1">AND(LEFT(INDIRECT("'YOUR PEOPLE'!"&amp;"$B"&amp;$W81),2)="HU",OR(LEN(INDIRECT("'YOUR PEOPLE'!"&amp;"$B"&amp;$W81))=6,AND(LEN(INDIRECT("'YOUR PEOPLE'!"&amp;"$B"&amp;$W81))=7,MID(INDIRECT("'YOUR PEOPLE'!"&amp;"$B"&amp;$W81),4,1)=" ")),INDIRECT("'YOUR PEOPLE'!"&amp;"$C"&amp;$W81)='DATA SUMMARY'!$A$79)</f>
        <v>0</v>
      </c>
      <c r="CN81" s="193" t="b">
        <f ca="1">AND(LEFT(INDIRECT("'ADDITIONAL CAPACITY'!"&amp;"$B"&amp;$W81),2)="HU",OR(LEN(INDIRECT("'ADDITIONAL CAPACITY'!"&amp;"$B"&amp;$W81))=6,AND(LEN(INDIRECT("'ADDITIONAL CAPACITY'!"&amp;"$B"&amp;$W81))=7,MID(INDIRECT("'ADDITIONAL CAPACITY'!"&amp;"$B"&amp;$W81),4,1)=" ")),INDIRECT("'ADDITIONAL CAPACITY'!"&amp;"$C"&amp;$W81)='DATA SUMMARY'!$A$101)</f>
        <v>0</v>
      </c>
      <c r="CO81" s="193" t="b">
        <f ca="1">AND(LEFT(INDIRECT("'ADDITIONAL CAPACITY'!"&amp;"$B"&amp;$W81),2)="HU",OR(LEN(INDIRECT("'ADDITIONAL CAPACITY'!"&amp;"$B"&amp;$W81))=6,AND(LEN(INDIRECT("'ADDITIONAL CAPACITY'!"&amp;"$B"&amp;$W81))=7,MID(INDIRECT("'ADDITIONAL CAPACITY'!"&amp;"$B"&amp;$W81),4,1)=" ")),INDIRECT("'ADDITIONAL CAPACITY'!"&amp;"$C"&amp;$W81)='DATA SUMMARY'!$A$102)</f>
        <v>0</v>
      </c>
      <c r="CP81" s="193" t="b">
        <f ca="1">AND(LEFT(INDIRECT("'ADDITIONAL CAPACITY'!"&amp;"$B"&amp;$W81),2)="HU",OR(LEN(INDIRECT("'ADDITIONAL CAPACITY'!"&amp;"$B"&amp;$W81))=6,AND(LEN(INDIRECT("'ADDITIONAL CAPACITY'!"&amp;"$B"&amp;$W81))=7,MID(INDIRECT("'ADDITIONAL CAPACITY'!"&amp;"$B"&amp;$W81),4,1)=" ")),INDIRECT("'ADDITIONAL CAPACITY'!"&amp;"$C"&amp;$W81)='DATA SUMMARY'!$A$103)</f>
        <v>0</v>
      </c>
      <c r="CQ81" s="193" t="b">
        <f ca="1">AND(LEFT(INDIRECT("'ADDITIONAL CAPACITY'!"&amp;"$B"&amp;$W81),2)="HU",OR(LEN(INDIRECT("'ADDITIONAL CAPACITY'!"&amp;"$B"&amp;$W81))=6,AND(LEN(INDIRECT("'ADDITIONAL CAPACITY'!"&amp;"$B"&amp;$W81))=7,MID(INDIRECT("'ADDITIONAL CAPACITY'!"&amp;"$B"&amp;$W81),4,1)=" ")),INDIRECT("'ADDITIONAL CAPACITY'!"&amp;"$C"&amp;$W81)='DATA SUMMARY'!$A$104)</f>
        <v>0</v>
      </c>
      <c r="CR81" s="193" t="b">
        <f ca="1">AND(LEFT(INDIRECT("'ADDITIONAL CAPACITY'!"&amp;"$B"&amp;$W81),2)="HU",OR(LEN(INDIRECT("'ADDITIONAL CAPACITY'!"&amp;"$B"&amp;$W81))=6,AND(LEN(INDIRECT("'ADDITIONAL CAPACITY'!"&amp;"$B"&amp;$W81))=7,MID(INDIRECT("'ADDITIONAL CAPACITY'!"&amp;"$B"&amp;$W81),4,1)=" ")),INDIRECT("'ADDITIONAL CAPACITY'!"&amp;"$C"&amp;$W81)='DATA SUMMARY'!$A$105)</f>
        <v>0</v>
      </c>
      <c r="CS81" s="193" t="b">
        <f ca="1">AND(LEFT(INDIRECT("'ADDITIONAL CAPACITY'!"&amp;"$B"&amp;$W81),2)="HU",OR(LEN(INDIRECT("'ADDITIONAL CAPACITY'!"&amp;"$B"&amp;$W81))=6,AND(LEN(INDIRECT("'ADDITIONAL CAPACITY'!"&amp;"$B"&amp;$W81))=7,MID(INDIRECT("'ADDITIONAL CAPACITY'!"&amp;"$B"&amp;$W81),4,1)=" ")),INDIRECT("'ADDITIONAL CAPACITY'!"&amp;"$C"&amp;$W81)='DATA SUMMARY'!$A$106)</f>
        <v>0</v>
      </c>
      <c r="CT81" s="193" t="b">
        <f ca="1">AND(LEFT(INDIRECT("'ADDITIONAL CAPACITY'!"&amp;"$B"&amp;$W81),2)="HU",OR(LEN(INDIRECT("'ADDITIONAL CAPACITY'!"&amp;"$B"&amp;$W81))=6,AND(LEN(INDIRECT("'ADDITIONAL CAPACITY'!"&amp;"$B"&amp;$W81))=7,MID(INDIRECT("'ADDITIONAL CAPACITY'!"&amp;"$B"&amp;$W81),4,1)=" ")),INDIRECT("'ADDITIONAL CAPACITY'!"&amp;"$C"&amp;$W81)='DATA SUMMARY'!$A$107)</f>
        <v>0</v>
      </c>
      <c r="CU81" s="193" t="b">
        <f ca="1">AND(LEFT(INDIRECT("'ADDITIONAL CAPACITY'!"&amp;"$B"&amp;$W81),2)="HU",OR(LEN(INDIRECT("'ADDITIONAL CAPACITY'!"&amp;"$B"&amp;$W81))=6,AND(LEN(INDIRECT("'ADDITIONAL CAPACITY'!"&amp;"$B"&amp;$W81))=7,MID(INDIRECT("'ADDITIONAL CAPACITY'!"&amp;"$B"&amp;$W81),4,1)=" ")),INDIRECT("'ADDITIONAL CAPACITY'!"&amp;"$C"&amp;$W81)='DATA SUMMARY'!$A$108)</f>
        <v>0</v>
      </c>
    </row>
    <row r="82" spans="22:99" x14ac:dyDescent="0.3">
      <c r="V82" s="2">
        <v>83</v>
      </c>
      <c r="W82" s="2">
        <v>84</v>
      </c>
      <c r="X82" s="2">
        <v>86</v>
      </c>
      <c r="Y82" s="2">
        <v>97</v>
      </c>
      <c r="Z82" s="193" t="b">
        <f t="shared" ca="1" si="50"/>
        <v>0</v>
      </c>
      <c r="AA82" s="193" t="b">
        <f t="shared" ca="1" si="51"/>
        <v>0</v>
      </c>
      <c r="AB82" s="193" t="b">
        <f t="shared" ca="1" si="52"/>
        <v>0</v>
      </c>
      <c r="AC82" s="193" t="b">
        <f t="shared" ca="1" si="53"/>
        <v>0</v>
      </c>
      <c r="AD82" s="193" t="b">
        <f t="shared" ca="1" si="54"/>
        <v>0</v>
      </c>
      <c r="AE82" s="193" t="b">
        <f t="shared" ca="1" si="55"/>
        <v>0</v>
      </c>
      <c r="AF82" s="193" t="b">
        <f t="shared" ca="1" si="56"/>
        <v>0</v>
      </c>
      <c r="AG82" s="193" t="b">
        <f t="shared" ca="1" si="49"/>
        <v>0</v>
      </c>
      <c r="AH82" s="193" t="b">
        <f t="shared" ca="1" si="57"/>
        <v>0</v>
      </c>
      <c r="AI82" s="193" t="b">
        <f t="shared" ca="1" si="58"/>
        <v>0</v>
      </c>
      <c r="AJ82" s="193" t="b">
        <f t="shared" ca="1" si="59"/>
        <v>0</v>
      </c>
      <c r="AK82" s="193" t="b">
        <f t="shared" ca="1" si="60"/>
        <v>0</v>
      </c>
      <c r="AL82" s="193" t="b">
        <f t="shared" ca="1" si="61"/>
        <v>0</v>
      </c>
      <c r="AM82" s="193" t="b">
        <f t="shared" ca="1" si="62"/>
        <v>0</v>
      </c>
      <c r="AN82" s="193" t="b">
        <f t="shared" ca="1" si="63"/>
        <v>0</v>
      </c>
      <c r="AO82" s="193" t="b">
        <f t="shared" ca="1" si="64"/>
        <v>0</v>
      </c>
      <c r="AP82" s="193" t="b">
        <f t="shared" ca="1" si="65"/>
        <v>0</v>
      </c>
      <c r="AQ82" s="193" t="b">
        <f t="shared" ca="1" si="66"/>
        <v>0</v>
      </c>
      <c r="AR82" s="193" t="b">
        <f t="shared" ca="1" si="67"/>
        <v>0</v>
      </c>
      <c r="AS82" s="193" t="b">
        <f t="shared" ca="1" si="68"/>
        <v>0</v>
      </c>
      <c r="AT82" s="193" t="b">
        <f t="shared" ca="1" si="69"/>
        <v>0</v>
      </c>
      <c r="AU82" s="193" t="b">
        <f t="shared" ca="1" si="70"/>
        <v>0</v>
      </c>
      <c r="AV82" s="193" t="b">
        <f t="shared" ca="1" si="71"/>
        <v>0</v>
      </c>
      <c r="AW82" s="193" t="b">
        <f t="shared" ca="1" si="72"/>
        <v>0</v>
      </c>
      <c r="AX82" s="193" t="b">
        <f t="shared" ca="1" si="73"/>
        <v>0</v>
      </c>
      <c r="AY82" s="193" t="b">
        <f t="shared" ca="1" si="74"/>
        <v>0</v>
      </c>
      <c r="AZ82" s="193" t="b">
        <f t="shared" ca="1" si="75"/>
        <v>0</v>
      </c>
      <c r="BA82" s="193" t="b">
        <f t="shared" ca="1" si="76"/>
        <v>0</v>
      </c>
      <c r="BB82" s="193" t="b">
        <f t="shared" ca="1" si="77"/>
        <v>0</v>
      </c>
      <c r="BC82" s="193" t="b">
        <f t="shared" ca="1" si="78"/>
        <v>0</v>
      </c>
      <c r="BD82" s="193" t="b">
        <f t="shared" ca="1" si="79"/>
        <v>0</v>
      </c>
      <c r="BE82" s="193" t="b">
        <f t="shared" ca="1" si="80"/>
        <v>0</v>
      </c>
      <c r="BF82" s="193" t="b">
        <f t="shared" ca="1" si="81"/>
        <v>0</v>
      </c>
      <c r="BG82" s="193" t="b">
        <f t="shared" ca="1" si="82"/>
        <v>0</v>
      </c>
      <c r="BH82" s="193" t="b">
        <f t="shared" ca="1" si="83"/>
        <v>0</v>
      </c>
      <c r="BI82" s="193" t="b">
        <f t="shared" ca="1" si="84"/>
        <v>0</v>
      </c>
      <c r="BJ82" s="193" t="b">
        <f t="shared" ca="1" si="85"/>
        <v>0</v>
      </c>
      <c r="BK82" s="193" t="b">
        <f t="shared" ca="1" si="86"/>
        <v>0</v>
      </c>
      <c r="BL82" s="193" t="b">
        <f t="shared" ca="1" si="87"/>
        <v>0</v>
      </c>
      <c r="BM82" s="193" t="b">
        <f t="shared" ca="1" si="88"/>
        <v>0</v>
      </c>
      <c r="BN82" s="193" t="b">
        <f t="shared" ca="1" si="89"/>
        <v>0</v>
      </c>
      <c r="BO82" s="193" t="b">
        <f t="shared" ca="1" si="90"/>
        <v>0</v>
      </c>
      <c r="BP82" s="193" t="b">
        <f t="shared" ca="1" si="91"/>
        <v>0</v>
      </c>
      <c r="BQ82" s="193" t="b">
        <f t="shared" ca="1" si="92"/>
        <v>0</v>
      </c>
      <c r="BR82" s="193" t="b">
        <f t="shared" ca="1" si="93"/>
        <v>0</v>
      </c>
      <c r="BS82" s="193" t="b">
        <f t="shared" ca="1" si="94"/>
        <v>0</v>
      </c>
      <c r="BT82" s="193" t="b">
        <f t="shared" ca="1" si="95"/>
        <v>0</v>
      </c>
      <c r="BU82" s="193" t="b">
        <f t="shared" ca="1" si="96"/>
        <v>0</v>
      </c>
      <c r="BV82" s="193" t="b">
        <f t="shared" ca="1" si="97"/>
        <v>0</v>
      </c>
      <c r="BW82" s="193" t="b">
        <f ca="1">AND(LEFT(INDIRECT("'YOUR PEOPLE'!"&amp;"$B"&amp;$W82),2)="HU",OR(LEN(INDIRECT("'YOUR PEOPLE'!"&amp;"$B"&amp;$W82))=6,AND(LEN(INDIRECT("'YOUR PEOPLE'!"&amp;"$B"&amp;$W82))=7,MID(INDIRECT("'YOUR PEOPLE'!"&amp;"$B"&amp;$W82),4,1)=" ")),INDIRECT("'YOUR PEOPLE'!"&amp;"$C"&amp;$W82)='DATA SUMMARY'!$A$63)</f>
        <v>0</v>
      </c>
      <c r="BX82" s="193" t="b">
        <f ca="1">AND(LEFT(INDIRECT("'YOUR PEOPLE'!"&amp;"$B"&amp;$W82),2)="HU",OR(LEN(INDIRECT("'YOUR PEOPLE'!"&amp;"$B"&amp;$W82))=6,AND(LEN(INDIRECT("'YOUR PEOPLE'!"&amp;"$B"&amp;$W82))=7,MID(INDIRECT("'YOUR PEOPLE'!"&amp;"$B"&amp;$W82),4,1)=" ")),INDIRECT("'YOUR PEOPLE'!"&amp;"$C"&amp;$W82)='DATA SUMMARY'!$A$64)</f>
        <v>0</v>
      </c>
      <c r="BY82" s="193" t="b">
        <f ca="1">AND(LEFT(INDIRECT("'YOUR PEOPLE'!"&amp;"$B"&amp;$W82),2)="HU",OR(LEN(INDIRECT("'YOUR PEOPLE'!"&amp;"$B"&amp;$W82))=6,AND(LEN(INDIRECT("'YOUR PEOPLE'!"&amp;"$B"&amp;$W82))=7,MID(INDIRECT("'YOUR PEOPLE'!"&amp;"$B"&amp;$W82),4,1)=" ")),INDIRECT("'YOUR PEOPLE'!"&amp;"$C"&amp;$W82)='DATA SUMMARY'!$A$65)</f>
        <v>0</v>
      </c>
      <c r="BZ82" s="193" t="b">
        <f ca="1">AND(LEFT(INDIRECT("'YOUR PEOPLE'!"&amp;"$B"&amp;$W82),2)="HU",OR(LEN(INDIRECT("'YOUR PEOPLE'!"&amp;"$B"&amp;$W82))=6,AND(LEN(INDIRECT("'YOUR PEOPLE'!"&amp;"$B"&amp;$W82))=7,MID(INDIRECT("'YOUR PEOPLE'!"&amp;"$B"&amp;$W82),4,1)=" ")),INDIRECT("'YOUR PEOPLE'!"&amp;"$C"&amp;$W82)='DATA SUMMARY'!$A$66)</f>
        <v>0</v>
      </c>
      <c r="CA82" s="193" t="b">
        <f ca="1">AND(LEFT(INDIRECT("'YOUR PEOPLE'!"&amp;"$B"&amp;$W82),2)="HU",OR(LEN(INDIRECT("'YOUR PEOPLE'!"&amp;"$B"&amp;$W82))=6,AND(LEN(INDIRECT("'YOUR PEOPLE'!"&amp;"$B"&amp;$W82))=7,MID(INDIRECT("'YOUR PEOPLE'!"&amp;"$B"&amp;$W82),4,1)=" ")),INDIRECT("'YOUR PEOPLE'!"&amp;"$C"&amp;$W82)='DATA SUMMARY'!$A$67)</f>
        <v>0</v>
      </c>
      <c r="CB82" s="193" t="b">
        <f ca="1">AND(LEFT(INDIRECT("'YOUR PEOPLE'!"&amp;"$B"&amp;$W82),2)="HU",OR(LEN(INDIRECT("'YOUR PEOPLE'!"&amp;"$B"&amp;$W82))=6,AND(LEN(INDIRECT("'YOUR PEOPLE'!"&amp;"$B"&amp;$W82))=7,MID(INDIRECT("'YOUR PEOPLE'!"&amp;"$B"&amp;$W82),4,1)=" ")),INDIRECT("'YOUR PEOPLE'!"&amp;"$C"&amp;$W82)='DATA SUMMARY'!$A$68)</f>
        <v>0</v>
      </c>
      <c r="CC82" s="193" t="b">
        <f ca="1">AND(LEFT(INDIRECT("'YOUR PEOPLE'!"&amp;"$B"&amp;$W82),2)="HU",OR(LEN(INDIRECT("'YOUR PEOPLE'!"&amp;"$B"&amp;$W82))=6,AND(LEN(INDIRECT("'YOUR PEOPLE'!"&amp;"$B"&amp;$W82))=7,MID(INDIRECT("'YOUR PEOPLE'!"&amp;"$B"&amp;$W82),4,1)=" ")),INDIRECT("'YOUR PEOPLE'!"&amp;"$C"&amp;$W82)='DATA SUMMARY'!$A$69)</f>
        <v>0</v>
      </c>
      <c r="CD82" s="193" t="b">
        <f ca="1">AND(LEFT(INDIRECT("'YOUR PEOPLE'!"&amp;"$B"&amp;$W82),2)="HU",OR(LEN(INDIRECT("'YOUR PEOPLE'!"&amp;"$B"&amp;$W82))=6,AND(LEN(INDIRECT("'YOUR PEOPLE'!"&amp;"$B"&amp;$W82))=7,MID(INDIRECT("'YOUR PEOPLE'!"&amp;"$B"&amp;$W82),4,1)=" ")),INDIRECT("'YOUR PEOPLE'!"&amp;"$C"&amp;$W82)='DATA SUMMARY'!$A$70)</f>
        <v>0</v>
      </c>
      <c r="CE82" s="193" t="b">
        <f ca="1">AND(LEFT(INDIRECT("'YOUR PEOPLE'!"&amp;"$B"&amp;$W82),2)="HU",OR(LEN(INDIRECT("'YOUR PEOPLE'!"&amp;"$B"&amp;$W82))=6,AND(LEN(INDIRECT("'YOUR PEOPLE'!"&amp;"$B"&amp;$W82))=7,MID(INDIRECT("'YOUR PEOPLE'!"&amp;"$B"&amp;$W82),4,1)=" ")),INDIRECT("'YOUR PEOPLE'!"&amp;"$C"&amp;$W82)='DATA SUMMARY'!$A$71)</f>
        <v>0</v>
      </c>
      <c r="CF82" s="193" t="b">
        <f ca="1">AND(LEFT(INDIRECT("'YOUR PEOPLE'!"&amp;"$B"&amp;$W82),2)="HU",OR(LEN(INDIRECT("'YOUR PEOPLE'!"&amp;"$B"&amp;$W82))=6,AND(LEN(INDIRECT("'YOUR PEOPLE'!"&amp;"$B"&amp;$W82))=7,MID(INDIRECT("'YOUR PEOPLE'!"&amp;"$B"&amp;$W82),4,1)=" ")),INDIRECT("'YOUR PEOPLE'!"&amp;"$C"&amp;$W82)='DATA SUMMARY'!$A$72)</f>
        <v>0</v>
      </c>
      <c r="CG82" s="193" t="b">
        <f ca="1">AND(LEFT(INDIRECT("'YOUR PEOPLE'!"&amp;"$B"&amp;$W82),2)="HU",OR(LEN(INDIRECT("'YOUR PEOPLE'!"&amp;"$B"&amp;$W82))=6,AND(LEN(INDIRECT("'YOUR PEOPLE'!"&amp;"$B"&amp;$W82))=7,MID(INDIRECT("'YOUR PEOPLE'!"&amp;"$B"&amp;$W82),4,1)=" ")),INDIRECT("'YOUR PEOPLE'!"&amp;"$C"&amp;$W82)='DATA SUMMARY'!$A$73)</f>
        <v>0</v>
      </c>
      <c r="CH82" s="193" t="b">
        <f ca="1">AND(LEFT(INDIRECT("'YOUR PEOPLE'!"&amp;"$B"&amp;$W82),2)="HU",OR(LEN(INDIRECT("'YOUR PEOPLE'!"&amp;"$B"&amp;$W82))=6,AND(LEN(INDIRECT("'YOUR PEOPLE'!"&amp;"$B"&amp;$W82))=7,MID(INDIRECT("'YOUR PEOPLE'!"&amp;"$B"&amp;$W82),4,1)=" ")),INDIRECT("'YOUR PEOPLE'!"&amp;"$C"&amp;$W82)='DATA SUMMARY'!$A$74)</f>
        <v>0</v>
      </c>
      <c r="CI82" s="193" t="b">
        <f ca="1">AND(LEFT(INDIRECT("'YOUR PEOPLE'!"&amp;"$B"&amp;$W82),2)="HU",OR(LEN(INDIRECT("'YOUR PEOPLE'!"&amp;"$B"&amp;$W82))=6,AND(LEN(INDIRECT("'YOUR PEOPLE'!"&amp;"$B"&amp;$W82))=7,MID(INDIRECT("'YOUR PEOPLE'!"&amp;"$B"&amp;$W82),4,1)=" ")),INDIRECT("'YOUR PEOPLE'!"&amp;"$C"&amp;$W82)='DATA SUMMARY'!$A$75)</f>
        <v>0</v>
      </c>
      <c r="CJ82" s="193" t="b">
        <f ca="1">AND(LEFT(INDIRECT("'YOUR PEOPLE'!"&amp;"$B"&amp;$W82),2)="HU",OR(LEN(INDIRECT("'YOUR PEOPLE'!"&amp;"$B"&amp;$W82))=6,AND(LEN(INDIRECT("'YOUR PEOPLE'!"&amp;"$B"&amp;$W82))=7,MID(INDIRECT("'YOUR PEOPLE'!"&amp;"$B"&amp;$W82),4,1)=" ")),INDIRECT("'YOUR PEOPLE'!"&amp;"$C"&amp;$W82)='DATA SUMMARY'!$A$76)</f>
        <v>0</v>
      </c>
      <c r="CK82" s="193" t="b">
        <f ca="1">AND(LEFT(INDIRECT("'YOUR PEOPLE'!"&amp;"$B"&amp;$W82),2)="HU",OR(LEN(INDIRECT("'YOUR PEOPLE'!"&amp;"$B"&amp;$W82))=6,AND(LEN(INDIRECT("'YOUR PEOPLE'!"&amp;"$B"&amp;$W82))=7,MID(INDIRECT("'YOUR PEOPLE'!"&amp;"$B"&amp;$W82),4,1)=" ")),INDIRECT("'YOUR PEOPLE'!"&amp;"$C"&amp;$W82)='DATA SUMMARY'!$A$77)</f>
        <v>0</v>
      </c>
      <c r="CL82" s="193" t="b">
        <f ca="1">AND(LEFT(INDIRECT("'YOUR PEOPLE'!"&amp;"$B"&amp;$W82),2)="HU",OR(LEN(INDIRECT("'YOUR PEOPLE'!"&amp;"$B"&amp;$W82))=6,AND(LEN(INDIRECT("'YOUR PEOPLE'!"&amp;"$B"&amp;$W82))=7,MID(INDIRECT("'YOUR PEOPLE'!"&amp;"$B"&amp;$W82),4,1)=" ")),INDIRECT("'YOUR PEOPLE'!"&amp;"$C"&amp;$W82)='DATA SUMMARY'!$A$78)</f>
        <v>0</v>
      </c>
      <c r="CM82" s="193" t="b">
        <f ca="1">AND(LEFT(INDIRECT("'YOUR PEOPLE'!"&amp;"$B"&amp;$W82),2)="HU",OR(LEN(INDIRECT("'YOUR PEOPLE'!"&amp;"$B"&amp;$W82))=6,AND(LEN(INDIRECT("'YOUR PEOPLE'!"&amp;"$B"&amp;$W82))=7,MID(INDIRECT("'YOUR PEOPLE'!"&amp;"$B"&amp;$W82),4,1)=" ")),INDIRECT("'YOUR PEOPLE'!"&amp;"$C"&amp;$W82)='DATA SUMMARY'!$A$79)</f>
        <v>0</v>
      </c>
      <c r="CN82" s="193" t="b">
        <f ca="1">AND(LEFT(INDIRECT("'ADDITIONAL CAPACITY'!"&amp;"$B"&amp;$W82),2)="HU",OR(LEN(INDIRECT("'ADDITIONAL CAPACITY'!"&amp;"$B"&amp;$W82))=6,AND(LEN(INDIRECT("'ADDITIONAL CAPACITY'!"&amp;"$B"&amp;$W82))=7,MID(INDIRECT("'ADDITIONAL CAPACITY'!"&amp;"$B"&amp;$W82),4,1)=" ")),INDIRECT("'ADDITIONAL CAPACITY'!"&amp;"$C"&amp;$W82)='DATA SUMMARY'!$A$101)</f>
        <v>0</v>
      </c>
      <c r="CO82" s="193" t="b">
        <f ca="1">AND(LEFT(INDIRECT("'ADDITIONAL CAPACITY'!"&amp;"$B"&amp;$W82),2)="HU",OR(LEN(INDIRECT("'ADDITIONAL CAPACITY'!"&amp;"$B"&amp;$W82))=6,AND(LEN(INDIRECT("'ADDITIONAL CAPACITY'!"&amp;"$B"&amp;$W82))=7,MID(INDIRECT("'ADDITIONAL CAPACITY'!"&amp;"$B"&amp;$W82),4,1)=" ")),INDIRECT("'ADDITIONAL CAPACITY'!"&amp;"$C"&amp;$W82)='DATA SUMMARY'!$A$102)</f>
        <v>0</v>
      </c>
      <c r="CP82" s="193" t="b">
        <f ca="1">AND(LEFT(INDIRECT("'ADDITIONAL CAPACITY'!"&amp;"$B"&amp;$W82),2)="HU",OR(LEN(INDIRECT("'ADDITIONAL CAPACITY'!"&amp;"$B"&amp;$W82))=6,AND(LEN(INDIRECT("'ADDITIONAL CAPACITY'!"&amp;"$B"&amp;$W82))=7,MID(INDIRECT("'ADDITIONAL CAPACITY'!"&amp;"$B"&amp;$W82),4,1)=" ")),INDIRECT("'ADDITIONAL CAPACITY'!"&amp;"$C"&amp;$W82)='DATA SUMMARY'!$A$103)</f>
        <v>0</v>
      </c>
      <c r="CQ82" s="193" t="b">
        <f ca="1">AND(LEFT(INDIRECT("'ADDITIONAL CAPACITY'!"&amp;"$B"&amp;$W82),2)="HU",OR(LEN(INDIRECT("'ADDITIONAL CAPACITY'!"&amp;"$B"&amp;$W82))=6,AND(LEN(INDIRECT("'ADDITIONAL CAPACITY'!"&amp;"$B"&amp;$W82))=7,MID(INDIRECT("'ADDITIONAL CAPACITY'!"&amp;"$B"&amp;$W82),4,1)=" ")),INDIRECT("'ADDITIONAL CAPACITY'!"&amp;"$C"&amp;$W82)='DATA SUMMARY'!$A$104)</f>
        <v>0</v>
      </c>
      <c r="CR82" s="193" t="b">
        <f ca="1">AND(LEFT(INDIRECT("'ADDITIONAL CAPACITY'!"&amp;"$B"&amp;$W82),2)="HU",OR(LEN(INDIRECT("'ADDITIONAL CAPACITY'!"&amp;"$B"&amp;$W82))=6,AND(LEN(INDIRECT("'ADDITIONAL CAPACITY'!"&amp;"$B"&amp;$W82))=7,MID(INDIRECT("'ADDITIONAL CAPACITY'!"&amp;"$B"&amp;$W82),4,1)=" ")),INDIRECT("'ADDITIONAL CAPACITY'!"&amp;"$C"&amp;$W82)='DATA SUMMARY'!$A$105)</f>
        <v>0</v>
      </c>
      <c r="CS82" s="193" t="b">
        <f ca="1">AND(LEFT(INDIRECT("'ADDITIONAL CAPACITY'!"&amp;"$B"&amp;$W82),2)="HU",OR(LEN(INDIRECT("'ADDITIONAL CAPACITY'!"&amp;"$B"&amp;$W82))=6,AND(LEN(INDIRECT("'ADDITIONAL CAPACITY'!"&amp;"$B"&amp;$W82))=7,MID(INDIRECT("'ADDITIONAL CAPACITY'!"&amp;"$B"&amp;$W82),4,1)=" ")),INDIRECT("'ADDITIONAL CAPACITY'!"&amp;"$C"&amp;$W82)='DATA SUMMARY'!$A$106)</f>
        <v>0</v>
      </c>
      <c r="CT82" s="193" t="b">
        <f ca="1">AND(LEFT(INDIRECT("'ADDITIONAL CAPACITY'!"&amp;"$B"&amp;$W82),2)="HU",OR(LEN(INDIRECT("'ADDITIONAL CAPACITY'!"&amp;"$B"&amp;$W82))=6,AND(LEN(INDIRECT("'ADDITIONAL CAPACITY'!"&amp;"$B"&amp;$W82))=7,MID(INDIRECT("'ADDITIONAL CAPACITY'!"&amp;"$B"&amp;$W82),4,1)=" ")),INDIRECT("'ADDITIONAL CAPACITY'!"&amp;"$C"&amp;$W82)='DATA SUMMARY'!$A$107)</f>
        <v>0</v>
      </c>
      <c r="CU82" s="193" t="b">
        <f ca="1">AND(LEFT(INDIRECT("'ADDITIONAL CAPACITY'!"&amp;"$B"&amp;$W82),2)="HU",OR(LEN(INDIRECT("'ADDITIONAL CAPACITY'!"&amp;"$B"&amp;$W82))=6,AND(LEN(INDIRECT("'ADDITIONAL CAPACITY'!"&amp;"$B"&amp;$W82))=7,MID(INDIRECT("'ADDITIONAL CAPACITY'!"&amp;"$B"&amp;$W82),4,1)=" ")),INDIRECT("'ADDITIONAL CAPACITY'!"&amp;"$C"&amp;$W82)='DATA SUMMARY'!$A$108)</f>
        <v>0</v>
      </c>
    </row>
    <row r="83" spans="22:99" x14ac:dyDescent="0.3">
      <c r="V83" s="2">
        <v>84</v>
      </c>
      <c r="W83" s="2">
        <v>85</v>
      </c>
      <c r="X83" s="2">
        <v>87</v>
      </c>
      <c r="Y83" s="2">
        <v>98</v>
      </c>
      <c r="Z83" s="193" t="b">
        <f t="shared" ca="1" si="50"/>
        <v>0</v>
      </c>
      <c r="AA83" s="193" t="b">
        <f t="shared" ca="1" si="51"/>
        <v>0</v>
      </c>
      <c r="AB83" s="193" t="b">
        <f t="shared" ca="1" si="52"/>
        <v>0</v>
      </c>
      <c r="AC83" s="193" t="b">
        <f t="shared" ca="1" si="53"/>
        <v>0</v>
      </c>
      <c r="AD83" s="193" t="b">
        <f t="shared" ca="1" si="54"/>
        <v>0</v>
      </c>
      <c r="AE83" s="193" t="b">
        <f t="shared" ca="1" si="55"/>
        <v>0</v>
      </c>
      <c r="AF83" s="193" t="b">
        <f t="shared" ca="1" si="56"/>
        <v>0</v>
      </c>
      <c r="AG83" s="193" t="b">
        <f t="shared" ca="1" si="49"/>
        <v>0</v>
      </c>
      <c r="AH83" s="193" t="b">
        <f t="shared" ca="1" si="57"/>
        <v>0</v>
      </c>
      <c r="AI83" s="193" t="b">
        <f t="shared" ca="1" si="58"/>
        <v>0</v>
      </c>
      <c r="AJ83" s="193" t="b">
        <f t="shared" ca="1" si="59"/>
        <v>0</v>
      </c>
      <c r="AK83" s="193" t="b">
        <f t="shared" ca="1" si="60"/>
        <v>0</v>
      </c>
      <c r="AL83" s="193" t="b">
        <f t="shared" ca="1" si="61"/>
        <v>0</v>
      </c>
      <c r="AM83" s="193" t="b">
        <f t="shared" ca="1" si="62"/>
        <v>0</v>
      </c>
      <c r="AN83" s="193" t="b">
        <f t="shared" ca="1" si="63"/>
        <v>0</v>
      </c>
      <c r="AO83" s="193" t="b">
        <f t="shared" ca="1" si="64"/>
        <v>0</v>
      </c>
      <c r="AP83" s="193" t="b">
        <f t="shared" ca="1" si="65"/>
        <v>0</v>
      </c>
      <c r="AQ83" s="193" t="b">
        <f t="shared" ca="1" si="66"/>
        <v>0</v>
      </c>
      <c r="AR83" s="193" t="b">
        <f t="shared" ca="1" si="67"/>
        <v>0</v>
      </c>
      <c r="AS83" s="193" t="b">
        <f t="shared" ca="1" si="68"/>
        <v>0</v>
      </c>
      <c r="AT83" s="193" t="b">
        <f t="shared" ca="1" si="69"/>
        <v>0</v>
      </c>
      <c r="AU83" s="193" t="b">
        <f t="shared" ca="1" si="70"/>
        <v>0</v>
      </c>
      <c r="AV83" s="193" t="b">
        <f t="shared" ca="1" si="71"/>
        <v>0</v>
      </c>
      <c r="AW83" s="193" t="b">
        <f t="shared" ca="1" si="72"/>
        <v>0</v>
      </c>
      <c r="AX83" s="193" t="b">
        <f t="shared" ca="1" si="73"/>
        <v>0</v>
      </c>
      <c r="AY83" s="193" t="b">
        <f t="shared" ca="1" si="74"/>
        <v>0</v>
      </c>
      <c r="AZ83" s="193" t="b">
        <f t="shared" ca="1" si="75"/>
        <v>0</v>
      </c>
      <c r="BA83" s="193" t="b">
        <f t="shared" ca="1" si="76"/>
        <v>0</v>
      </c>
      <c r="BB83" s="193" t="b">
        <f t="shared" ca="1" si="77"/>
        <v>0</v>
      </c>
      <c r="BC83" s="193" t="b">
        <f t="shared" ca="1" si="78"/>
        <v>0</v>
      </c>
      <c r="BD83" s="193" t="b">
        <f t="shared" ca="1" si="79"/>
        <v>0</v>
      </c>
      <c r="BE83" s="193" t="b">
        <f t="shared" ca="1" si="80"/>
        <v>0</v>
      </c>
      <c r="BF83" s="193" t="b">
        <f t="shared" ca="1" si="81"/>
        <v>0</v>
      </c>
      <c r="BG83" s="193" t="b">
        <f t="shared" ca="1" si="82"/>
        <v>0</v>
      </c>
      <c r="BH83" s="193" t="b">
        <f t="shared" ca="1" si="83"/>
        <v>0</v>
      </c>
      <c r="BI83" s="193" t="b">
        <f t="shared" ca="1" si="84"/>
        <v>0</v>
      </c>
      <c r="BJ83" s="193" t="b">
        <f t="shared" ca="1" si="85"/>
        <v>0</v>
      </c>
      <c r="BK83" s="193" t="b">
        <f t="shared" ca="1" si="86"/>
        <v>0</v>
      </c>
      <c r="BL83" s="193" t="b">
        <f t="shared" ca="1" si="87"/>
        <v>0</v>
      </c>
      <c r="BM83" s="193" t="b">
        <f t="shared" ca="1" si="88"/>
        <v>0</v>
      </c>
      <c r="BN83" s="193" t="b">
        <f t="shared" ca="1" si="89"/>
        <v>0</v>
      </c>
      <c r="BO83" s="193" t="b">
        <f t="shared" ca="1" si="90"/>
        <v>0</v>
      </c>
      <c r="BP83" s="193" t="b">
        <f t="shared" ca="1" si="91"/>
        <v>0</v>
      </c>
      <c r="BQ83" s="193" t="b">
        <f t="shared" ca="1" si="92"/>
        <v>0</v>
      </c>
      <c r="BR83" s="193" t="b">
        <f t="shared" ca="1" si="93"/>
        <v>0</v>
      </c>
      <c r="BS83" s="193" t="b">
        <f t="shared" ca="1" si="94"/>
        <v>0</v>
      </c>
      <c r="BT83" s="193" t="b">
        <f t="shared" ca="1" si="95"/>
        <v>0</v>
      </c>
      <c r="BU83" s="193" t="b">
        <f t="shared" ca="1" si="96"/>
        <v>0</v>
      </c>
      <c r="BV83" s="193" t="b">
        <f t="shared" ca="1" si="97"/>
        <v>0</v>
      </c>
      <c r="BW83" s="193" t="b">
        <f ca="1">AND(LEFT(INDIRECT("'YOUR PEOPLE'!"&amp;"$B"&amp;$W83),2)="HU",OR(LEN(INDIRECT("'YOUR PEOPLE'!"&amp;"$B"&amp;$W83))=6,AND(LEN(INDIRECT("'YOUR PEOPLE'!"&amp;"$B"&amp;$W83))=7,MID(INDIRECT("'YOUR PEOPLE'!"&amp;"$B"&amp;$W83),4,1)=" ")),INDIRECT("'YOUR PEOPLE'!"&amp;"$C"&amp;$W83)='DATA SUMMARY'!$A$63)</f>
        <v>0</v>
      </c>
      <c r="BX83" s="193" t="b">
        <f ca="1">AND(LEFT(INDIRECT("'YOUR PEOPLE'!"&amp;"$B"&amp;$W83),2)="HU",OR(LEN(INDIRECT("'YOUR PEOPLE'!"&amp;"$B"&amp;$W83))=6,AND(LEN(INDIRECT("'YOUR PEOPLE'!"&amp;"$B"&amp;$W83))=7,MID(INDIRECT("'YOUR PEOPLE'!"&amp;"$B"&amp;$W83),4,1)=" ")),INDIRECT("'YOUR PEOPLE'!"&amp;"$C"&amp;$W83)='DATA SUMMARY'!$A$64)</f>
        <v>0</v>
      </c>
      <c r="BY83" s="193" t="b">
        <f ca="1">AND(LEFT(INDIRECT("'YOUR PEOPLE'!"&amp;"$B"&amp;$W83),2)="HU",OR(LEN(INDIRECT("'YOUR PEOPLE'!"&amp;"$B"&amp;$W83))=6,AND(LEN(INDIRECT("'YOUR PEOPLE'!"&amp;"$B"&amp;$W83))=7,MID(INDIRECT("'YOUR PEOPLE'!"&amp;"$B"&amp;$W83),4,1)=" ")),INDIRECT("'YOUR PEOPLE'!"&amp;"$C"&amp;$W83)='DATA SUMMARY'!$A$65)</f>
        <v>0</v>
      </c>
      <c r="BZ83" s="193" t="b">
        <f ca="1">AND(LEFT(INDIRECT("'YOUR PEOPLE'!"&amp;"$B"&amp;$W83),2)="HU",OR(LEN(INDIRECT("'YOUR PEOPLE'!"&amp;"$B"&amp;$W83))=6,AND(LEN(INDIRECT("'YOUR PEOPLE'!"&amp;"$B"&amp;$W83))=7,MID(INDIRECT("'YOUR PEOPLE'!"&amp;"$B"&amp;$W83),4,1)=" ")),INDIRECT("'YOUR PEOPLE'!"&amp;"$C"&amp;$W83)='DATA SUMMARY'!$A$66)</f>
        <v>0</v>
      </c>
      <c r="CA83" s="193" t="b">
        <f ca="1">AND(LEFT(INDIRECT("'YOUR PEOPLE'!"&amp;"$B"&amp;$W83),2)="HU",OR(LEN(INDIRECT("'YOUR PEOPLE'!"&amp;"$B"&amp;$W83))=6,AND(LEN(INDIRECT("'YOUR PEOPLE'!"&amp;"$B"&amp;$W83))=7,MID(INDIRECT("'YOUR PEOPLE'!"&amp;"$B"&amp;$W83),4,1)=" ")),INDIRECT("'YOUR PEOPLE'!"&amp;"$C"&amp;$W83)='DATA SUMMARY'!$A$67)</f>
        <v>0</v>
      </c>
      <c r="CB83" s="193" t="b">
        <f ca="1">AND(LEFT(INDIRECT("'YOUR PEOPLE'!"&amp;"$B"&amp;$W83),2)="HU",OR(LEN(INDIRECT("'YOUR PEOPLE'!"&amp;"$B"&amp;$W83))=6,AND(LEN(INDIRECT("'YOUR PEOPLE'!"&amp;"$B"&amp;$W83))=7,MID(INDIRECT("'YOUR PEOPLE'!"&amp;"$B"&amp;$W83),4,1)=" ")),INDIRECT("'YOUR PEOPLE'!"&amp;"$C"&amp;$W83)='DATA SUMMARY'!$A$68)</f>
        <v>0</v>
      </c>
      <c r="CC83" s="193" t="b">
        <f ca="1">AND(LEFT(INDIRECT("'YOUR PEOPLE'!"&amp;"$B"&amp;$W83),2)="HU",OR(LEN(INDIRECT("'YOUR PEOPLE'!"&amp;"$B"&amp;$W83))=6,AND(LEN(INDIRECT("'YOUR PEOPLE'!"&amp;"$B"&amp;$W83))=7,MID(INDIRECT("'YOUR PEOPLE'!"&amp;"$B"&amp;$W83),4,1)=" ")),INDIRECT("'YOUR PEOPLE'!"&amp;"$C"&amp;$W83)='DATA SUMMARY'!$A$69)</f>
        <v>0</v>
      </c>
      <c r="CD83" s="193" t="b">
        <f ca="1">AND(LEFT(INDIRECT("'YOUR PEOPLE'!"&amp;"$B"&amp;$W83),2)="HU",OR(LEN(INDIRECT("'YOUR PEOPLE'!"&amp;"$B"&amp;$W83))=6,AND(LEN(INDIRECT("'YOUR PEOPLE'!"&amp;"$B"&amp;$W83))=7,MID(INDIRECT("'YOUR PEOPLE'!"&amp;"$B"&amp;$W83),4,1)=" ")),INDIRECT("'YOUR PEOPLE'!"&amp;"$C"&amp;$W83)='DATA SUMMARY'!$A$70)</f>
        <v>0</v>
      </c>
      <c r="CE83" s="193" t="b">
        <f ca="1">AND(LEFT(INDIRECT("'YOUR PEOPLE'!"&amp;"$B"&amp;$W83),2)="HU",OR(LEN(INDIRECT("'YOUR PEOPLE'!"&amp;"$B"&amp;$W83))=6,AND(LEN(INDIRECT("'YOUR PEOPLE'!"&amp;"$B"&amp;$W83))=7,MID(INDIRECT("'YOUR PEOPLE'!"&amp;"$B"&amp;$W83),4,1)=" ")),INDIRECT("'YOUR PEOPLE'!"&amp;"$C"&amp;$W83)='DATA SUMMARY'!$A$71)</f>
        <v>0</v>
      </c>
      <c r="CF83" s="193" t="b">
        <f ca="1">AND(LEFT(INDIRECT("'YOUR PEOPLE'!"&amp;"$B"&amp;$W83),2)="HU",OR(LEN(INDIRECT("'YOUR PEOPLE'!"&amp;"$B"&amp;$W83))=6,AND(LEN(INDIRECT("'YOUR PEOPLE'!"&amp;"$B"&amp;$W83))=7,MID(INDIRECT("'YOUR PEOPLE'!"&amp;"$B"&amp;$W83),4,1)=" ")),INDIRECT("'YOUR PEOPLE'!"&amp;"$C"&amp;$W83)='DATA SUMMARY'!$A$72)</f>
        <v>0</v>
      </c>
      <c r="CG83" s="193" t="b">
        <f ca="1">AND(LEFT(INDIRECT("'YOUR PEOPLE'!"&amp;"$B"&amp;$W83),2)="HU",OR(LEN(INDIRECT("'YOUR PEOPLE'!"&amp;"$B"&amp;$W83))=6,AND(LEN(INDIRECT("'YOUR PEOPLE'!"&amp;"$B"&amp;$W83))=7,MID(INDIRECT("'YOUR PEOPLE'!"&amp;"$B"&amp;$W83),4,1)=" ")),INDIRECT("'YOUR PEOPLE'!"&amp;"$C"&amp;$W83)='DATA SUMMARY'!$A$73)</f>
        <v>0</v>
      </c>
      <c r="CH83" s="193" t="b">
        <f ca="1">AND(LEFT(INDIRECT("'YOUR PEOPLE'!"&amp;"$B"&amp;$W83),2)="HU",OR(LEN(INDIRECT("'YOUR PEOPLE'!"&amp;"$B"&amp;$W83))=6,AND(LEN(INDIRECT("'YOUR PEOPLE'!"&amp;"$B"&amp;$W83))=7,MID(INDIRECT("'YOUR PEOPLE'!"&amp;"$B"&amp;$W83),4,1)=" ")),INDIRECT("'YOUR PEOPLE'!"&amp;"$C"&amp;$W83)='DATA SUMMARY'!$A$74)</f>
        <v>0</v>
      </c>
      <c r="CI83" s="193" t="b">
        <f ca="1">AND(LEFT(INDIRECT("'YOUR PEOPLE'!"&amp;"$B"&amp;$W83),2)="HU",OR(LEN(INDIRECT("'YOUR PEOPLE'!"&amp;"$B"&amp;$W83))=6,AND(LEN(INDIRECT("'YOUR PEOPLE'!"&amp;"$B"&amp;$W83))=7,MID(INDIRECT("'YOUR PEOPLE'!"&amp;"$B"&amp;$W83),4,1)=" ")),INDIRECT("'YOUR PEOPLE'!"&amp;"$C"&amp;$W83)='DATA SUMMARY'!$A$75)</f>
        <v>0</v>
      </c>
      <c r="CJ83" s="193" t="b">
        <f ca="1">AND(LEFT(INDIRECT("'YOUR PEOPLE'!"&amp;"$B"&amp;$W83),2)="HU",OR(LEN(INDIRECT("'YOUR PEOPLE'!"&amp;"$B"&amp;$W83))=6,AND(LEN(INDIRECT("'YOUR PEOPLE'!"&amp;"$B"&amp;$W83))=7,MID(INDIRECT("'YOUR PEOPLE'!"&amp;"$B"&amp;$W83),4,1)=" ")),INDIRECT("'YOUR PEOPLE'!"&amp;"$C"&amp;$W83)='DATA SUMMARY'!$A$76)</f>
        <v>0</v>
      </c>
      <c r="CK83" s="193" t="b">
        <f ca="1">AND(LEFT(INDIRECT("'YOUR PEOPLE'!"&amp;"$B"&amp;$W83),2)="HU",OR(LEN(INDIRECT("'YOUR PEOPLE'!"&amp;"$B"&amp;$W83))=6,AND(LEN(INDIRECT("'YOUR PEOPLE'!"&amp;"$B"&amp;$W83))=7,MID(INDIRECT("'YOUR PEOPLE'!"&amp;"$B"&amp;$W83),4,1)=" ")),INDIRECT("'YOUR PEOPLE'!"&amp;"$C"&amp;$W83)='DATA SUMMARY'!$A$77)</f>
        <v>0</v>
      </c>
      <c r="CL83" s="193" t="b">
        <f ca="1">AND(LEFT(INDIRECT("'YOUR PEOPLE'!"&amp;"$B"&amp;$W83),2)="HU",OR(LEN(INDIRECT("'YOUR PEOPLE'!"&amp;"$B"&amp;$W83))=6,AND(LEN(INDIRECT("'YOUR PEOPLE'!"&amp;"$B"&amp;$W83))=7,MID(INDIRECT("'YOUR PEOPLE'!"&amp;"$B"&amp;$W83),4,1)=" ")),INDIRECT("'YOUR PEOPLE'!"&amp;"$C"&amp;$W83)='DATA SUMMARY'!$A$78)</f>
        <v>0</v>
      </c>
      <c r="CM83" s="193" t="b">
        <f ca="1">AND(LEFT(INDIRECT("'YOUR PEOPLE'!"&amp;"$B"&amp;$W83),2)="HU",OR(LEN(INDIRECT("'YOUR PEOPLE'!"&amp;"$B"&amp;$W83))=6,AND(LEN(INDIRECT("'YOUR PEOPLE'!"&amp;"$B"&amp;$W83))=7,MID(INDIRECT("'YOUR PEOPLE'!"&amp;"$B"&amp;$W83),4,1)=" ")),INDIRECT("'YOUR PEOPLE'!"&amp;"$C"&amp;$W83)='DATA SUMMARY'!$A$79)</f>
        <v>0</v>
      </c>
      <c r="CN83" s="193" t="b">
        <f ca="1">AND(LEFT(INDIRECT("'ADDITIONAL CAPACITY'!"&amp;"$B"&amp;$W83),2)="HU",OR(LEN(INDIRECT("'ADDITIONAL CAPACITY'!"&amp;"$B"&amp;$W83))=6,AND(LEN(INDIRECT("'ADDITIONAL CAPACITY'!"&amp;"$B"&amp;$W83))=7,MID(INDIRECT("'ADDITIONAL CAPACITY'!"&amp;"$B"&amp;$W83),4,1)=" ")),INDIRECT("'ADDITIONAL CAPACITY'!"&amp;"$C"&amp;$W83)='DATA SUMMARY'!$A$101)</f>
        <v>0</v>
      </c>
      <c r="CO83" s="193" t="b">
        <f ca="1">AND(LEFT(INDIRECT("'ADDITIONAL CAPACITY'!"&amp;"$B"&amp;$W83),2)="HU",OR(LEN(INDIRECT("'ADDITIONAL CAPACITY'!"&amp;"$B"&amp;$W83))=6,AND(LEN(INDIRECT("'ADDITIONAL CAPACITY'!"&amp;"$B"&amp;$W83))=7,MID(INDIRECT("'ADDITIONAL CAPACITY'!"&amp;"$B"&amp;$W83),4,1)=" ")),INDIRECT("'ADDITIONAL CAPACITY'!"&amp;"$C"&amp;$W83)='DATA SUMMARY'!$A$102)</f>
        <v>0</v>
      </c>
      <c r="CP83" s="193" t="b">
        <f ca="1">AND(LEFT(INDIRECT("'ADDITIONAL CAPACITY'!"&amp;"$B"&amp;$W83),2)="HU",OR(LEN(INDIRECT("'ADDITIONAL CAPACITY'!"&amp;"$B"&amp;$W83))=6,AND(LEN(INDIRECT("'ADDITIONAL CAPACITY'!"&amp;"$B"&amp;$W83))=7,MID(INDIRECT("'ADDITIONAL CAPACITY'!"&amp;"$B"&amp;$W83),4,1)=" ")),INDIRECT("'ADDITIONAL CAPACITY'!"&amp;"$C"&amp;$W83)='DATA SUMMARY'!$A$103)</f>
        <v>0</v>
      </c>
      <c r="CQ83" s="193" t="b">
        <f ca="1">AND(LEFT(INDIRECT("'ADDITIONAL CAPACITY'!"&amp;"$B"&amp;$W83),2)="HU",OR(LEN(INDIRECT("'ADDITIONAL CAPACITY'!"&amp;"$B"&amp;$W83))=6,AND(LEN(INDIRECT("'ADDITIONAL CAPACITY'!"&amp;"$B"&amp;$W83))=7,MID(INDIRECT("'ADDITIONAL CAPACITY'!"&amp;"$B"&amp;$W83),4,1)=" ")),INDIRECT("'ADDITIONAL CAPACITY'!"&amp;"$C"&amp;$W83)='DATA SUMMARY'!$A$104)</f>
        <v>0</v>
      </c>
      <c r="CR83" s="193" t="b">
        <f ca="1">AND(LEFT(INDIRECT("'ADDITIONAL CAPACITY'!"&amp;"$B"&amp;$W83),2)="HU",OR(LEN(INDIRECT("'ADDITIONAL CAPACITY'!"&amp;"$B"&amp;$W83))=6,AND(LEN(INDIRECT("'ADDITIONAL CAPACITY'!"&amp;"$B"&amp;$W83))=7,MID(INDIRECT("'ADDITIONAL CAPACITY'!"&amp;"$B"&amp;$W83),4,1)=" ")),INDIRECT("'ADDITIONAL CAPACITY'!"&amp;"$C"&amp;$W83)='DATA SUMMARY'!$A$105)</f>
        <v>0</v>
      </c>
      <c r="CS83" s="193" t="b">
        <f ca="1">AND(LEFT(INDIRECT("'ADDITIONAL CAPACITY'!"&amp;"$B"&amp;$W83),2)="HU",OR(LEN(INDIRECT("'ADDITIONAL CAPACITY'!"&amp;"$B"&amp;$W83))=6,AND(LEN(INDIRECT("'ADDITIONAL CAPACITY'!"&amp;"$B"&amp;$W83))=7,MID(INDIRECT("'ADDITIONAL CAPACITY'!"&amp;"$B"&amp;$W83),4,1)=" ")),INDIRECT("'ADDITIONAL CAPACITY'!"&amp;"$C"&amp;$W83)='DATA SUMMARY'!$A$106)</f>
        <v>0</v>
      </c>
      <c r="CT83" s="193" t="b">
        <f ca="1">AND(LEFT(INDIRECT("'ADDITIONAL CAPACITY'!"&amp;"$B"&amp;$W83),2)="HU",OR(LEN(INDIRECT("'ADDITIONAL CAPACITY'!"&amp;"$B"&amp;$W83))=6,AND(LEN(INDIRECT("'ADDITIONAL CAPACITY'!"&amp;"$B"&amp;$W83))=7,MID(INDIRECT("'ADDITIONAL CAPACITY'!"&amp;"$B"&amp;$W83),4,1)=" ")),INDIRECT("'ADDITIONAL CAPACITY'!"&amp;"$C"&amp;$W83)='DATA SUMMARY'!$A$107)</f>
        <v>0</v>
      </c>
      <c r="CU83" s="193" t="b">
        <f ca="1">AND(LEFT(INDIRECT("'ADDITIONAL CAPACITY'!"&amp;"$B"&amp;$W83),2)="HU",OR(LEN(INDIRECT("'ADDITIONAL CAPACITY'!"&amp;"$B"&amp;$W83))=6,AND(LEN(INDIRECT("'ADDITIONAL CAPACITY'!"&amp;"$B"&amp;$W83))=7,MID(INDIRECT("'ADDITIONAL CAPACITY'!"&amp;"$B"&amp;$W83),4,1)=" ")),INDIRECT("'ADDITIONAL CAPACITY'!"&amp;"$C"&amp;$W83)='DATA SUMMARY'!$A$108)</f>
        <v>0</v>
      </c>
    </row>
    <row r="84" spans="22:99" x14ac:dyDescent="0.3">
      <c r="V84" s="2">
        <v>85</v>
      </c>
      <c r="W84" s="2">
        <v>86</v>
      </c>
      <c r="X84" s="2">
        <v>88</v>
      </c>
      <c r="Y84" s="2">
        <v>99</v>
      </c>
      <c r="Z84" s="193" t="b">
        <f t="shared" ca="1" si="50"/>
        <v>0</v>
      </c>
      <c r="AA84" s="193" t="b">
        <f t="shared" ca="1" si="51"/>
        <v>0</v>
      </c>
      <c r="AB84" s="193" t="b">
        <f t="shared" ca="1" si="52"/>
        <v>0</v>
      </c>
      <c r="AC84" s="193" t="b">
        <f t="shared" ca="1" si="53"/>
        <v>0</v>
      </c>
      <c r="AD84" s="193" t="b">
        <f t="shared" ca="1" si="54"/>
        <v>0</v>
      </c>
      <c r="AE84" s="193" t="b">
        <f t="shared" ca="1" si="55"/>
        <v>0</v>
      </c>
      <c r="AF84" s="193" t="b">
        <f t="shared" ca="1" si="56"/>
        <v>0</v>
      </c>
      <c r="AG84" s="193" t="b">
        <f t="shared" ca="1" si="49"/>
        <v>0</v>
      </c>
      <c r="AH84" s="193" t="b">
        <f t="shared" ca="1" si="57"/>
        <v>0</v>
      </c>
      <c r="AI84" s="193" t="b">
        <f t="shared" ca="1" si="58"/>
        <v>0</v>
      </c>
      <c r="AJ84" s="193" t="b">
        <f t="shared" ca="1" si="59"/>
        <v>0</v>
      </c>
      <c r="AK84" s="193" t="b">
        <f t="shared" ca="1" si="60"/>
        <v>0</v>
      </c>
      <c r="AL84" s="193" t="b">
        <f t="shared" ca="1" si="61"/>
        <v>0</v>
      </c>
      <c r="AM84" s="193" t="b">
        <f t="shared" ca="1" si="62"/>
        <v>0</v>
      </c>
      <c r="AN84" s="193" t="b">
        <f t="shared" ca="1" si="63"/>
        <v>0</v>
      </c>
      <c r="AO84" s="193" t="b">
        <f t="shared" ca="1" si="64"/>
        <v>0</v>
      </c>
      <c r="AP84" s="193" t="b">
        <f t="shared" ca="1" si="65"/>
        <v>0</v>
      </c>
      <c r="AQ84" s="193" t="b">
        <f t="shared" ca="1" si="66"/>
        <v>0</v>
      </c>
      <c r="AR84" s="193" t="b">
        <f t="shared" ca="1" si="67"/>
        <v>0</v>
      </c>
      <c r="AS84" s="193" t="b">
        <f t="shared" ca="1" si="68"/>
        <v>0</v>
      </c>
      <c r="AT84" s="193" t="b">
        <f t="shared" ca="1" si="69"/>
        <v>0</v>
      </c>
      <c r="AU84" s="193" t="b">
        <f t="shared" ca="1" si="70"/>
        <v>0</v>
      </c>
      <c r="AV84" s="193" t="b">
        <f t="shared" ca="1" si="71"/>
        <v>0</v>
      </c>
      <c r="AW84" s="193" t="b">
        <f t="shared" ca="1" si="72"/>
        <v>0</v>
      </c>
      <c r="AX84" s="193" t="b">
        <f t="shared" ca="1" si="73"/>
        <v>0</v>
      </c>
      <c r="AY84" s="193" t="b">
        <f t="shared" ca="1" si="74"/>
        <v>0</v>
      </c>
      <c r="AZ84" s="193" t="b">
        <f t="shared" ca="1" si="75"/>
        <v>0</v>
      </c>
      <c r="BA84" s="193" t="b">
        <f t="shared" ca="1" si="76"/>
        <v>0</v>
      </c>
      <c r="BB84" s="193" t="b">
        <f t="shared" ca="1" si="77"/>
        <v>0</v>
      </c>
      <c r="BC84" s="193" t="b">
        <f t="shared" ca="1" si="78"/>
        <v>0</v>
      </c>
      <c r="BD84" s="193" t="b">
        <f t="shared" ca="1" si="79"/>
        <v>0</v>
      </c>
      <c r="BE84" s="193" t="b">
        <f t="shared" ca="1" si="80"/>
        <v>0</v>
      </c>
      <c r="BF84" s="193" t="b">
        <f t="shared" ca="1" si="81"/>
        <v>0</v>
      </c>
      <c r="BG84" s="193" t="b">
        <f t="shared" ca="1" si="82"/>
        <v>0</v>
      </c>
      <c r="BH84" s="193" t="b">
        <f t="shared" ca="1" si="83"/>
        <v>0</v>
      </c>
      <c r="BI84" s="193" t="b">
        <f t="shared" ca="1" si="84"/>
        <v>0</v>
      </c>
      <c r="BJ84" s="193" t="b">
        <f t="shared" ca="1" si="85"/>
        <v>0</v>
      </c>
      <c r="BK84" s="193" t="b">
        <f t="shared" ca="1" si="86"/>
        <v>0</v>
      </c>
      <c r="BL84" s="193" t="b">
        <f t="shared" ca="1" si="87"/>
        <v>0</v>
      </c>
      <c r="BM84" s="193" t="b">
        <f t="shared" ca="1" si="88"/>
        <v>0</v>
      </c>
      <c r="BN84" s="193" t="b">
        <f t="shared" ca="1" si="89"/>
        <v>0</v>
      </c>
      <c r="BO84" s="193" t="b">
        <f t="shared" ca="1" si="90"/>
        <v>0</v>
      </c>
      <c r="BP84" s="193" t="b">
        <f t="shared" ca="1" si="91"/>
        <v>0</v>
      </c>
      <c r="BQ84" s="193" t="b">
        <f t="shared" ca="1" si="92"/>
        <v>0</v>
      </c>
      <c r="BR84" s="193" t="b">
        <f t="shared" ca="1" si="93"/>
        <v>0</v>
      </c>
      <c r="BS84" s="193" t="b">
        <f t="shared" ca="1" si="94"/>
        <v>0</v>
      </c>
      <c r="BT84" s="193" t="b">
        <f t="shared" ca="1" si="95"/>
        <v>0</v>
      </c>
      <c r="BU84" s="193" t="b">
        <f t="shared" ca="1" si="96"/>
        <v>0</v>
      </c>
      <c r="BV84" s="193" t="b">
        <f t="shared" ca="1" si="97"/>
        <v>0</v>
      </c>
      <c r="BW84" s="193" t="b">
        <f ca="1">AND(LEFT(INDIRECT("'YOUR PEOPLE'!"&amp;"$B"&amp;$W84),2)="HU",OR(LEN(INDIRECT("'YOUR PEOPLE'!"&amp;"$B"&amp;$W84))=6,AND(LEN(INDIRECT("'YOUR PEOPLE'!"&amp;"$B"&amp;$W84))=7,MID(INDIRECT("'YOUR PEOPLE'!"&amp;"$B"&amp;$W84),4,1)=" ")),INDIRECT("'YOUR PEOPLE'!"&amp;"$C"&amp;$W84)='DATA SUMMARY'!$A$63)</f>
        <v>0</v>
      </c>
      <c r="BX84" s="193" t="b">
        <f ca="1">AND(LEFT(INDIRECT("'YOUR PEOPLE'!"&amp;"$B"&amp;$W84),2)="HU",OR(LEN(INDIRECT("'YOUR PEOPLE'!"&amp;"$B"&amp;$W84))=6,AND(LEN(INDIRECT("'YOUR PEOPLE'!"&amp;"$B"&amp;$W84))=7,MID(INDIRECT("'YOUR PEOPLE'!"&amp;"$B"&amp;$W84),4,1)=" ")),INDIRECT("'YOUR PEOPLE'!"&amp;"$C"&amp;$W84)='DATA SUMMARY'!$A$64)</f>
        <v>0</v>
      </c>
      <c r="BY84" s="193" t="b">
        <f ca="1">AND(LEFT(INDIRECT("'YOUR PEOPLE'!"&amp;"$B"&amp;$W84),2)="HU",OR(LEN(INDIRECT("'YOUR PEOPLE'!"&amp;"$B"&amp;$W84))=6,AND(LEN(INDIRECT("'YOUR PEOPLE'!"&amp;"$B"&amp;$W84))=7,MID(INDIRECT("'YOUR PEOPLE'!"&amp;"$B"&amp;$W84),4,1)=" ")),INDIRECT("'YOUR PEOPLE'!"&amp;"$C"&amp;$W84)='DATA SUMMARY'!$A$65)</f>
        <v>0</v>
      </c>
      <c r="BZ84" s="193" t="b">
        <f ca="1">AND(LEFT(INDIRECT("'YOUR PEOPLE'!"&amp;"$B"&amp;$W84),2)="HU",OR(LEN(INDIRECT("'YOUR PEOPLE'!"&amp;"$B"&amp;$W84))=6,AND(LEN(INDIRECT("'YOUR PEOPLE'!"&amp;"$B"&amp;$W84))=7,MID(INDIRECT("'YOUR PEOPLE'!"&amp;"$B"&amp;$W84),4,1)=" ")),INDIRECT("'YOUR PEOPLE'!"&amp;"$C"&amp;$W84)='DATA SUMMARY'!$A$66)</f>
        <v>0</v>
      </c>
      <c r="CA84" s="193" t="b">
        <f ca="1">AND(LEFT(INDIRECT("'YOUR PEOPLE'!"&amp;"$B"&amp;$W84),2)="HU",OR(LEN(INDIRECT("'YOUR PEOPLE'!"&amp;"$B"&amp;$W84))=6,AND(LEN(INDIRECT("'YOUR PEOPLE'!"&amp;"$B"&amp;$W84))=7,MID(INDIRECT("'YOUR PEOPLE'!"&amp;"$B"&amp;$W84),4,1)=" ")),INDIRECT("'YOUR PEOPLE'!"&amp;"$C"&amp;$W84)='DATA SUMMARY'!$A$67)</f>
        <v>0</v>
      </c>
      <c r="CB84" s="193" t="b">
        <f ca="1">AND(LEFT(INDIRECT("'YOUR PEOPLE'!"&amp;"$B"&amp;$W84),2)="HU",OR(LEN(INDIRECT("'YOUR PEOPLE'!"&amp;"$B"&amp;$W84))=6,AND(LEN(INDIRECT("'YOUR PEOPLE'!"&amp;"$B"&amp;$W84))=7,MID(INDIRECT("'YOUR PEOPLE'!"&amp;"$B"&amp;$W84),4,1)=" ")),INDIRECT("'YOUR PEOPLE'!"&amp;"$C"&amp;$W84)='DATA SUMMARY'!$A$68)</f>
        <v>0</v>
      </c>
      <c r="CC84" s="193" t="b">
        <f ca="1">AND(LEFT(INDIRECT("'YOUR PEOPLE'!"&amp;"$B"&amp;$W84),2)="HU",OR(LEN(INDIRECT("'YOUR PEOPLE'!"&amp;"$B"&amp;$W84))=6,AND(LEN(INDIRECT("'YOUR PEOPLE'!"&amp;"$B"&amp;$W84))=7,MID(INDIRECT("'YOUR PEOPLE'!"&amp;"$B"&amp;$W84),4,1)=" ")),INDIRECT("'YOUR PEOPLE'!"&amp;"$C"&amp;$W84)='DATA SUMMARY'!$A$69)</f>
        <v>0</v>
      </c>
      <c r="CD84" s="193" t="b">
        <f ca="1">AND(LEFT(INDIRECT("'YOUR PEOPLE'!"&amp;"$B"&amp;$W84),2)="HU",OR(LEN(INDIRECT("'YOUR PEOPLE'!"&amp;"$B"&amp;$W84))=6,AND(LEN(INDIRECT("'YOUR PEOPLE'!"&amp;"$B"&amp;$W84))=7,MID(INDIRECT("'YOUR PEOPLE'!"&amp;"$B"&amp;$W84),4,1)=" ")),INDIRECT("'YOUR PEOPLE'!"&amp;"$C"&amp;$W84)='DATA SUMMARY'!$A$70)</f>
        <v>0</v>
      </c>
      <c r="CE84" s="193" t="b">
        <f ca="1">AND(LEFT(INDIRECT("'YOUR PEOPLE'!"&amp;"$B"&amp;$W84),2)="HU",OR(LEN(INDIRECT("'YOUR PEOPLE'!"&amp;"$B"&amp;$W84))=6,AND(LEN(INDIRECT("'YOUR PEOPLE'!"&amp;"$B"&amp;$W84))=7,MID(INDIRECT("'YOUR PEOPLE'!"&amp;"$B"&amp;$W84),4,1)=" ")),INDIRECT("'YOUR PEOPLE'!"&amp;"$C"&amp;$W84)='DATA SUMMARY'!$A$71)</f>
        <v>0</v>
      </c>
      <c r="CF84" s="193" t="b">
        <f ca="1">AND(LEFT(INDIRECT("'YOUR PEOPLE'!"&amp;"$B"&amp;$W84),2)="HU",OR(LEN(INDIRECT("'YOUR PEOPLE'!"&amp;"$B"&amp;$W84))=6,AND(LEN(INDIRECT("'YOUR PEOPLE'!"&amp;"$B"&amp;$W84))=7,MID(INDIRECT("'YOUR PEOPLE'!"&amp;"$B"&amp;$W84),4,1)=" ")),INDIRECT("'YOUR PEOPLE'!"&amp;"$C"&amp;$W84)='DATA SUMMARY'!$A$72)</f>
        <v>0</v>
      </c>
      <c r="CG84" s="193" t="b">
        <f ca="1">AND(LEFT(INDIRECT("'YOUR PEOPLE'!"&amp;"$B"&amp;$W84),2)="HU",OR(LEN(INDIRECT("'YOUR PEOPLE'!"&amp;"$B"&amp;$W84))=6,AND(LEN(INDIRECT("'YOUR PEOPLE'!"&amp;"$B"&amp;$W84))=7,MID(INDIRECT("'YOUR PEOPLE'!"&amp;"$B"&amp;$W84),4,1)=" ")),INDIRECT("'YOUR PEOPLE'!"&amp;"$C"&amp;$W84)='DATA SUMMARY'!$A$73)</f>
        <v>0</v>
      </c>
      <c r="CH84" s="193" t="b">
        <f ca="1">AND(LEFT(INDIRECT("'YOUR PEOPLE'!"&amp;"$B"&amp;$W84),2)="HU",OR(LEN(INDIRECT("'YOUR PEOPLE'!"&amp;"$B"&amp;$W84))=6,AND(LEN(INDIRECT("'YOUR PEOPLE'!"&amp;"$B"&amp;$W84))=7,MID(INDIRECT("'YOUR PEOPLE'!"&amp;"$B"&amp;$W84),4,1)=" ")),INDIRECT("'YOUR PEOPLE'!"&amp;"$C"&amp;$W84)='DATA SUMMARY'!$A$74)</f>
        <v>0</v>
      </c>
      <c r="CI84" s="193" t="b">
        <f ca="1">AND(LEFT(INDIRECT("'YOUR PEOPLE'!"&amp;"$B"&amp;$W84),2)="HU",OR(LEN(INDIRECT("'YOUR PEOPLE'!"&amp;"$B"&amp;$W84))=6,AND(LEN(INDIRECT("'YOUR PEOPLE'!"&amp;"$B"&amp;$W84))=7,MID(INDIRECT("'YOUR PEOPLE'!"&amp;"$B"&amp;$W84),4,1)=" ")),INDIRECT("'YOUR PEOPLE'!"&amp;"$C"&amp;$W84)='DATA SUMMARY'!$A$75)</f>
        <v>0</v>
      </c>
      <c r="CJ84" s="193" t="b">
        <f ca="1">AND(LEFT(INDIRECT("'YOUR PEOPLE'!"&amp;"$B"&amp;$W84),2)="HU",OR(LEN(INDIRECT("'YOUR PEOPLE'!"&amp;"$B"&amp;$W84))=6,AND(LEN(INDIRECT("'YOUR PEOPLE'!"&amp;"$B"&amp;$W84))=7,MID(INDIRECT("'YOUR PEOPLE'!"&amp;"$B"&amp;$W84),4,1)=" ")),INDIRECT("'YOUR PEOPLE'!"&amp;"$C"&amp;$W84)='DATA SUMMARY'!$A$76)</f>
        <v>0</v>
      </c>
      <c r="CK84" s="193" t="b">
        <f ca="1">AND(LEFT(INDIRECT("'YOUR PEOPLE'!"&amp;"$B"&amp;$W84),2)="HU",OR(LEN(INDIRECT("'YOUR PEOPLE'!"&amp;"$B"&amp;$W84))=6,AND(LEN(INDIRECT("'YOUR PEOPLE'!"&amp;"$B"&amp;$W84))=7,MID(INDIRECT("'YOUR PEOPLE'!"&amp;"$B"&amp;$W84),4,1)=" ")),INDIRECT("'YOUR PEOPLE'!"&amp;"$C"&amp;$W84)='DATA SUMMARY'!$A$77)</f>
        <v>0</v>
      </c>
      <c r="CL84" s="193" t="b">
        <f ca="1">AND(LEFT(INDIRECT("'YOUR PEOPLE'!"&amp;"$B"&amp;$W84),2)="HU",OR(LEN(INDIRECT("'YOUR PEOPLE'!"&amp;"$B"&amp;$W84))=6,AND(LEN(INDIRECT("'YOUR PEOPLE'!"&amp;"$B"&amp;$W84))=7,MID(INDIRECT("'YOUR PEOPLE'!"&amp;"$B"&amp;$W84),4,1)=" ")),INDIRECT("'YOUR PEOPLE'!"&amp;"$C"&amp;$W84)='DATA SUMMARY'!$A$78)</f>
        <v>0</v>
      </c>
      <c r="CM84" s="193" t="b">
        <f ca="1">AND(LEFT(INDIRECT("'YOUR PEOPLE'!"&amp;"$B"&amp;$W84),2)="HU",OR(LEN(INDIRECT("'YOUR PEOPLE'!"&amp;"$B"&amp;$W84))=6,AND(LEN(INDIRECT("'YOUR PEOPLE'!"&amp;"$B"&amp;$W84))=7,MID(INDIRECT("'YOUR PEOPLE'!"&amp;"$B"&amp;$W84),4,1)=" ")),INDIRECT("'YOUR PEOPLE'!"&amp;"$C"&amp;$W84)='DATA SUMMARY'!$A$79)</f>
        <v>0</v>
      </c>
      <c r="CN84" s="193" t="b">
        <f ca="1">AND(LEFT(INDIRECT("'ADDITIONAL CAPACITY'!"&amp;"$B"&amp;$W84),2)="HU",OR(LEN(INDIRECT("'ADDITIONAL CAPACITY'!"&amp;"$B"&amp;$W84))=6,AND(LEN(INDIRECT("'ADDITIONAL CAPACITY'!"&amp;"$B"&amp;$W84))=7,MID(INDIRECT("'ADDITIONAL CAPACITY'!"&amp;"$B"&amp;$W84),4,1)=" ")),INDIRECT("'ADDITIONAL CAPACITY'!"&amp;"$C"&amp;$W84)='DATA SUMMARY'!$A$101)</f>
        <v>0</v>
      </c>
      <c r="CO84" s="193" t="b">
        <f ca="1">AND(LEFT(INDIRECT("'ADDITIONAL CAPACITY'!"&amp;"$B"&amp;$W84),2)="HU",OR(LEN(INDIRECT("'ADDITIONAL CAPACITY'!"&amp;"$B"&amp;$W84))=6,AND(LEN(INDIRECT("'ADDITIONAL CAPACITY'!"&amp;"$B"&amp;$W84))=7,MID(INDIRECT("'ADDITIONAL CAPACITY'!"&amp;"$B"&amp;$W84),4,1)=" ")),INDIRECT("'ADDITIONAL CAPACITY'!"&amp;"$C"&amp;$W84)='DATA SUMMARY'!$A$102)</f>
        <v>0</v>
      </c>
      <c r="CP84" s="193" t="b">
        <f ca="1">AND(LEFT(INDIRECT("'ADDITIONAL CAPACITY'!"&amp;"$B"&amp;$W84),2)="HU",OR(LEN(INDIRECT("'ADDITIONAL CAPACITY'!"&amp;"$B"&amp;$W84))=6,AND(LEN(INDIRECT("'ADDITIONAL CAPACITY'!"&amp;"$B"&amp;$W84))=7,MID(INDIRECT("'ADDITIONAL CAPACITY'!"&amp;"$B"&amp;$W84),4,1)=" ")),INDIRECT("'ADDITIONAL CAPACITY'!"&amp;"$C"&amp;$W84)='DATA SUMMARY'!$A$103)</f>
        <v>0</v>
      </c>
      <c r="CQ84" s="193" t="b">
        <f ca="1">AND(LEFT(INDIRECT("'ADDITIONAL CAPACITY'!"&amp;"$B"&amp;$W84),2)="HU",OR(LEN(INDIRECT("'ADDITIONAL CAPACITY'!"&amp;"$B"&amp;$W84))=6,AND(LEN(INDIRECT("'ADDITIONAL CAPACITY'!"&amp;"$B"&amp;$W84))=7,MID(INDIRECT("'ADDITIONAL CAPACITY'!"&amp;"$B"&amp;$W84),4,1)=" ")),INDIRECT("'ADDITIONAL CAPACITY'!"&amp;"$C"&amp;$W84)='DATA SUMMARY'!$A$104)</f>
        <v>0</v>
      </c>
      <c r="CR84" s="193" t="b">
        <f ca="1">AND(LEFT(INDIRECT("'ADDITIONAL CAPACITY'!"&amp;"$B"&amp;$W84),2)="HU",OR(LEN(INDIRECT("'ADDITIONAL CAPACITY'!"&amp;"$B"&amp;$W84))=6,AND(LEN(INDIRECT("'ADDITIONAL CAPACITY'!"&amp;"$B"&amp;$W84))=7,MID(INDIRECT("'ADDITIONAL CAPACITY'!"&amp;"$B"&amp;$W84),4,1)=" ")),INDIRECT("'ADDITIONAL CAPACITY'!"&amp;"$C"&amp;$W84)='DATA SUMMARY'!$A$105)</f>
        <v>0</v>
      </c>
      <c r="CS84" s="193" t="b">
        <f ca="1">AND(LEFT(INDIRECT("'ADDITIONAL CAPACITY'!"&amp;"$B"&amp;$W84),2)="HU",OR(LEN(INDIRECT("'ADDITIONAL CAPACITY'!"&amp;"$B"&amp;$W84))=6,AND(LEN(INDIRECT("'ADDITIONAL CAPACITY'!"&amp;"$B"&amp;$W84))=7,MID(INDIRECT("'ADDITIONAL CAPACITY'!"&amp;"$B"&amp;$W84),4,1)=" ")),INDIRECT("'ADDITIONAL CAPACITY'!"&amp;"$C"&amp;$W84)='DATA SUMMARY'!$A$106)</f>
        <v>0</v>
      </c>
      <c r="CT84" s="193" t="b">
        <f ca="1">AND(LEFT(INDIRECT("'ADDITIONAL CAPACITY'!"&amp;"$B"&amp;$W84),2)="HU",OR(LEN(INDIRECT("'ADDITIONAL CAPACITY'!"&amp;"$B"&amp;$W84))=6,AND(LEN(INDIRECT("'ADDITIONAL CAPACITY'!"&amp;"$B"&amp;$W84))=7,MID(INDIRECT("'ADDITIONAL CAPACITY'!"&amp;"$B"&amp;$W84),4,1)=" ")),INDIRECT("'ADDITIONAL CAPACITY'!"&amp;"$C"&amp;$W84)='DATA SUMMARY'!$A$107)</f>
        <v>0</v>
      </c>
      <c r="CU84" s="193" t="b">
        <f ca="1">AND(LEFT(INDIRECT("'ADDITIONAL CAPACITY'!"&amp;"$B"&amp;$W84),2)="HU",OR(LEN(INDIRECT("'ADDITIONAL CAPACITY'!"&amp;"$B"&amp;$W84))=6,AND(LEN(INDIRECT("'ADDITIONAL CAPACITY'!"&amp;"$B"&amp;$W84))=7,MID(INDIRECT("'ADDITIONAL CAPACITY'!"&amp;"$B"&amp;$W84),4,1)=" ")),INDIRECT("'ADDITIONAL CAPACITY'!"&amp;"$C"&amp;$W84)='DATA SUMMARY'!$A$108)</f>
        <v>0</v>
      </c>
    </row>
    <row r="85" spans="22:99" x14ac:dyDescent="0.3">
      <c r="V85" s="2">
        <v>86</v>
      </c>
      <c r="W85" s="2">
        <v>87</v>
      </c>
      <c r="X85" s="2">
        <v>89</v>
      </c>
      <c r="Y85" s="2">
        <v>100</v>
      </c>
      <c r="Z85" s="193" t="b">
        <f t="shared" ca="1" si="50"/>
        <v>0</v>
      </c>
      <c r="AA85" s="193" t="b">
        <f t="shared" ca="1" si="51"/>
        <v>0</v>
      </c>
      <c r="AB85" s="193" t="b">
        <f t="shared" ca="1" si="52"/>
        <v>0</v>
      </c>
      <c r="AC85" s="193" t="b">
        <f t="shared" ca="1" si="53"/>
        <v>0</v>
      </c>
      <c r="AD85" s="193" t="b">
        <f t="shared" ca="1" si="54"/>
        <v>0</v>
      </c>
      <c r="AE85" s="193" t="b">
        <f t="shared" ca="1" si="55"/>
        <v>0</v>
      </c>
      <c r="AF85" s="193" t="b">
        <f t="shared" ca="1" si="56"/>
        <v>0</v>
      </c>
      <c r="AG85" s="193" t="b">
        <f t="shared" ca="1" si="49"/>
        <v>0</v>
      </c>
      <c r="AH85" s="193" t="b">
        <f t="shared" ca="1" si="57"/>
        <v>0</v>
      </c>
      <c r="AI85" s="193" t="b">
        <f t="shared" ca="1" si="58"/>
        <v>0</v>
      </c>
      <c r="AJ85" s="193" t="b">
        <f t="shared" ca="1" si="59"/>
        <v>0</v>
      </c>
      <c r="AK85" s="193" t="b">
        <f t="shared" ca="1" si="60"/>
        <v>0</v>
      </c>
      <c r="AL85" s="193" t="b">
        <f t="shared" ca="1" si="61"/>
        <v>0</v>
      </c>
      <c r="AM85" s="193" t="b">
        <f t="shared" ca="1" si="62"/>
        <v>0</v>
      </c>
      <c r="AN85" s="193" t="b">
        <f t="shared" ca="1" si="63"/>
        <v>0</v>
      </c>
      <c r="AO85" s="193" t="b">
        <f t="shared" ca="1" si="64"/>
        <v>0</v>
      </c>
      <c r="AP85" s="193" t="b">
        <f t="shared" ca="1" si="65"/>
        <v>0</v>
      </c>
      <c r="AQ85" s="193" t="b">
        <f t="shared" ca="1" si="66"/>
        <v>0</v>
      </c>
      <c r="AR85" s="193" t="b">
        <f t="shared" ca="1" si="67"/>
        <v>0</v>
      </c>
      <c r="AS85" s="193" t="b">
        <f t="shared" ca="1" si="68"/>
        <v>0</v>
      </c>
      <c r="AT85" s="193" t="b">
        <f t="shared" ca="1" si="69"/>
        <v>0</v>
      </c>
      <c r="AU85" s="193" t="b">
        <f t="shared" ca="1" si="70"/>
        <v>0</v>
      </c>
      <c r="AV85" s="193" t="b">
        <f t="shared" ca="1" si="71"/>
        <v>0</v>
      </c>
      <c r="AW85" s="193" t="b">
        <f t="shared" ca="1" si="72"/>
        <v>0</v>
      </c>
      <c r="AX85" s="193" t="b">
        <f t="shared" ca="1" si="73"/>
        <v>0</v>
      </c>
      <c r="AY85" s="193" t="b">
        <f t="shared" ca="1" si="74"/>
        <v>0</v>
      </c>
      <c r="AZ85" s="193" t="b">
        <f t="shared" ca="1" si="75"/>
        <v>0</v>
      </c>
      <c r="BA85" s="193" t="b">
        <f t="shared" ca="1" si="76"/>
        <v>0</v>
      </c>
      <c r="BB85" s="193" t="b">
        <f t="shared" ca="1" si="77"/>
        <v>0</v>
      </c>
      <c r="BC85" s="193" t="b">
        <f t="shared" ca="1" si="78"/>
        <v>0</v>
      </c>
      <c r="BD85" s="193" t="b">
        <f t="shared" ca="1" si="79"/>
        <v>0</v>
      </c>
      <c r="BE85" s="193" t="b">
        <f t="shared" ca="1" si="80"/>
        <v>0</v>
      </c>
      <c r="BF85" s="193" t="b">
        <f t="shared" ca="1" si="81"/>
        <v>0</v>
      </c>
      <c r="BG85" s="193" t="b">
        <f t="shared" ca="1" si="82"/>
        <v>0</v>
      </c>
      <c r="BH85" s="193" t="b">
        <f t="shared" ca="1" si="83"/>
        <v>0</v>
      </c>
      <c r="BI85" s="193" t="b">
        <f t="shared" ca="1" si="84"/>
        <v>0</v>
      </c>
      <c r="BJ85" s="193" t="b">
        <f t="shared" ca="1" si="85"/>
        <v>0</v>
      </c>
      <c r="BK85" s="193" t="b">
        <f t="shared" ca="1" si="86"/>
        <v>0</v>
      </c>
      <c r="BL85" s="193" t="b">
        <f t="shared" ca="1" si="87"/>
        <v>0</v>
      </c>
      <c r="BM85" s="193" t="b">
        <f t="shared" ca="1" si="88"/>
        <v>0</v>
      </c>
      <c r="BN85" s="193" t="b">
        <f t="shared" ca="1" si="89"/>
        <v>0</v>
      </c>
      <c r="BO85" s="193" t="b">
        <f t="shared" ca="1" si="90"/>
        <v>0</v>
      </c>
      <c r="BP85" s="193" t="b">
        <f t="shared" ca="1" si="91"/>
        <v>0</v>
      </c>
      <c r="BQ85" s="193" t="b">
        <f t="shared" ca="1" si="92"/>
        <v>0</v>
      </c>
      <c r="BR85" s="193" t="b">
        <f t="shared" ca="1" si="93"/>
        <v>0</v>
      </c>
      <c r="BS85" s="193" t="b">
        <f t="shared" ca="1" si="94"/>
        <v>0</v>
      </c>
      <c r="BT85" s="193" t="b">
        <f t="shared" ca="1" si="95"/>
        <v>0</v>
      </c>
      <c r="BU85" s="193" t="b">
        <f t="shared" ca="1" si="96"/>
        <v>0</v>
      </c>
      <c r="BV85" s="193" t="b">
        <f t="shared" ca="1" si="97"/>
        <v>0</v>
      </c>
      <c r="BW85" s="193" t="b">
        <f ca="1">AND(LEFT(INDIRECT("'YOUR PEOPLE'!"&amp;"$B"&amp;$W85),2)="HU",OR(LEN(INDIRECT("'YOUR PEOPLE'!"&amp;"$B"&amp;$W85))=6,AND(LEN(INDIRECT("'YOUR PEOPLE'!"&amp;"$B"&amp;$W85))=7,MID(INDIRECT("'YOUR PEOPLE'!"&amp;"$B"&amp;$W85),4,1)=" ")),INDIRECT("'YOUR PEOPLE'!"&amp;"$C"&amp;$W85)='DATA SUMMARY'!$A$63)</f>
        <v>0</v>
      </c>
      <c r="BX85" s="193" t="b">
        <f ca="1">AND(LEFT(INDIRECT("'YOUR PEOPLE'!"&amp;"$B"&amp;$W85),2)="HU",OR(LEN(INDIRECT("'YOUR PEOPLE'!"&amp;"$B"&amp;$W85))=6,AND(LEN(INDIRECT("'YOUR PEOPLE'!"&amp;"$B"&amp;$W85))=7,MID(INDIRECT("'YOUR PEOPLE'!"&amp;"$B"&amp;$W85),4,1)=" ")),INDIRECT("'YOUR PEOPLE'!"&amp;"$C"&amp;$W85)='DATA SUMMARY'!$A$64)</f>
        <v>0</v>
      </c>
      <c r="BY85" s="193" t="b">
        <f ca="1">AND(LEFT(INDIRECT("'YOUR PEOPLE'!"&amp;"$B"&amp;$W85),2)="HU",OR(LEN(INDIRECT("'YOUR PEOPLE'!"&amp;"$B"&amp;$W85))=6,AND(LEN(INDIRECT("'YOUR PEOPLE'!"&amp;"$B"&amp;$W85))=7,MID(INDIRECT("'YOUR PEOPLE'!"&amp;"$B"&amp;$W85),4,1)=" ")),INDIRECT("'YOUR PEOPLE'!"&amp;"$C"&amp;$W85)='DATA SUMMARY'!$A$65)</f>
        <v>0</v>
      </c>
      <c r="BZ85" s="193" t="b">
        <f ca="1">AND(LEFT(INDIRECT("'YOUR PEOPLE'!"&amp;"$B"&amp;$W85),2)="HU",OR(LEN(INDIRECT("'YOUR PEOPLE'!"&amp;"$B"&amp;$W85))=6,AND(LEN(INDIRECT("'YOUR PEOPLE'!"&amp;"$B"&amp;$W85))=7,MID(INDIRECT("'YOUR PEOPLE'!"&amp;"$B"&amp;$W85),4,1)=" ")),INDIRECT("'YOUR PEOPLE'!"&amp;"$C"&amp;$W85)='DATA SUMMARY'!$A$66)</f>
        <v>0</v>
      </c>
      <c r="CA85" s="193" t="b">
        <f ca="1">AND(LEFT(INDIRECT("'YOUR PEOPLE'!"&amp;"$B"&amp;$W85),2)="HU",OR(LEN(INDIRECT("'YOUR PEOPLE'!"&amp;"$B"&amp;$W85))=6,AND(LEN(INDIRECT("'YOUR PEOPLE'!"&amp;"$B"&amp;$W85))=7,MID(INDIRECT("'YOUR PEOPLE'!"&amp;"$B"&amp;$W85),4,1)=" ")),INDIRECT("'YOUR PEOPLE'!"&amp;"$C"&amp;$W85)='DATA SUMMARY'!$A$67)</f>
        <v>0</v>
      </c>
      <c r="CB85" s="193" t="b">
        <f ca="1">AND(LEFT(INDIRECT("'YOUR PEOPLE'!"&amp;"$B"&amp;$W85),2)="HU",OR(LEN(INDIRECT("'YOUR PEOPLE'!"&amp;"$B"&amp;$W85))=6,AND(LEN(INDIRECT("'YOUR PEOPLE'!"&amp;"$B"&amp;$W85))=7,MID(INDIRECT("'YOUR PEOPLE'!"&amp;"$B"&amp;$W85),4,1)=" ")),INDIRECT("'YOUR PEOPLE'!"&amp;"$C"&amp;$W85)='DATA SUMMARY'!$A$68)</f>
        <v>0</v>
      </c>
      <c r="CC85" s="193" t="b">
        <f ca="1">AND(LEFT(INDIRECT("'YOUR PEOPLE'!"&amp;"$B"&amp;$W85),2)="HU",OR(LEN(INDIRECT("'YOUR PEOPLE'!"&amp;"$B"&amp;$W85))=6,AND(LEN(INDIRECT("'YOUR PEOPLE'!"&amp;"$B"&amp;$W85))=7,MID(INDIRECT("'YOUR PEOPLE'!"&amp;"$B"&amp;$W85),4,1)=" ")),INDIRECT("'YOUR PEOPLE'!"&amp;"$C"&amp;$W85)='DATA SUMMARY'!$A$69)</f>
        <v>0</v>
      </c>
      <c r="CD85" s="193" t="b">
        <f ca="1">AND(LEFT(INDIRECT("'YOUR PEOPLE'!"&amp;"$B"&amp;$W85),2)="HU",OR(LEN(INDIRECT("'YOUR PEOPLE'!"&amp;"$B"&amp;$W85))=6,AND(LEN(INDIRECT("'YOUR PEOPLE'!"&amp;"$B"&amp;$W85))=7,MID(INDIRECT("'YOUR PEOPLE'!"&amp;"$B"&amp;$W85),4,1)=" ")),INDIRECT("'YOUR PEOPLE'!"&amp;"$C"&amp;$W85)='DATA SUMMARY'!$A$70)</f>
        <v>0</v>
      </c>
      <c r="CE85" s="193" t="b">
        <f ca="1">AND(LEFT(INDIRECT("'YOUR PEOPLE'!"&amp;"$B"&amp;$W85),2)="HU",OR(LEN(INDIRECT("'YOUR PEOPLE'!"&amp;"$B"&amp;$W85))=6,AND(LEN(INDIRECT("'YOUR PEOPLE'!"&amp;"$B"&amp;$W85))=7,MID(INDIRECT("'YOUR PEOPLE'!"&amp;"$B"&amp;$W85),4,1)=" ")),INDIRECT("'YOUR PEOPLE'!"&amp;"$C"&amp;$W85)='DATA SUMMARY'!$A$71)</f>
        <v>0</v>
      </c>
      <c r="CF85" s="193" t="b">
        <f ca="1">AND(LEFT(INDIRECT("'YOUR PEOPLE'!"&amp;"$B"&amp;$W85),2)="HU",OR(LEN(INDIRECT("'YOUR PEOPLE'!"&amp;"$B"&amp;$W85))=6,AND(LEN(INDIRECT("'YOUR PEOPLE'!"&amp;"$B"&amp;$W85))=7,MID(INDIRECT("'YOUR PEOPLE'!"&amp;"$B"&amp;$W85),4,1)=" ")),INDIRECT("'YOUR PEOPLE'!"&amp;"$C"&amp;$W85)='DATA SUMMARY'!$A$72)</f>
        <v>0</v>
      </c>
      <c r="CG85" s="193" t="b">
        <f ca="1">AND(LEFT(INDIRECT("'YOUR PEOPLE'!"&amp;"$B"&amp;$W85),2)="HU",OR(LEN(INDIRECT("'YOUR PEOPLE'!"&amp;"$B"&amp;$W85))=6,AND(LEN(INDIRECT("'YOUR PEOPLE'!"&amp;"$B"&amp;$W85))=7,MID(INDIRECT("'YOUR PEOPLE'!"&amp;"$B"&amp;$W85),4,1)=" ")),INDIRECT("'YOUR PEOPLE'!"&amp;"$C"&amp;$W85)='DATA SUMMARY'!$A$73)</f>
        <v>0</v>
      </c>
      <c r="CH85" s="193" t="b">
        <f ca="1">AND(LEFT(INDIRECT("'YOUR PEOPLE'!"&amp;"$B"&amp;$W85),2)="HU",OR(LEN(INDIRECT("'YOUR PEOPLE'!"&amp;"$B"&amp;$W85))=6,AND(LEN(INDIRECT("'YOUR PEOPLE'!"&amp;"$B"&amp;$W85))=7,MID(INDIRECT("'YOUR PEOPLE'!"&amp;"$B"&amp;$W85),4,1)=" ")),INDIRECT("'YOUR PEOPLE'!"&amp;"$C"&amp;$W85)='DATA SUMMARY'!$A$74)</f>
        <v>0</v>
      </c>
      <c r="CI85" s="193" t="b">
        <f ca="1">AND(LEFT(INDIRECT("'YOUR PEOPLE'!"&amp;"$B"&amp;$W85),2)="HU",OR(LEN(INDIRECT("'YOUR PEOPLE'!"&amp;"$B"&amp;$W85))=6,AND(LEN(INDIRECT("'YOUR PEOPLE'!"&amp;"$B"&amp;$W85))=7,MID(INDIRECT("'YOUR PEOPLE'!"&amp;"$B"&amp;$W85),4,1)=" ")),INDIRECT("'YOUR PEOPLE'!"&amp;"$C"&amp;$W85)='DATA SUMMARY'!$A$75)</f>
        <v>0</v>
      </c>
      <c r="CJ85" s="193" t="b">
        <f ca="1">AND(LEFT(INDIRECT("'YOUR PEOPLE'!"&amp;"$B"&amp;$W85),2)="HU",OR(LEN(INDIRECT("'YOUR PEOPLE'!"&amp;"$B"&amp;$W85))=6,AND(LEN(INDIRECT("'YOUR PEOPLE'!"&amp;"$B"&amp;$W85))=7,MID(INDIRECT("'YOUR PEOPLE'!"&amp;"$B"&amp;$W85),4,1)=" ")),INDIRECT("'YOUR PEOPLE'!"&amp;"$C"&amp;$W85)='DATA SUMMARY'!$A$76)</f>
        <v>0</v>
      </c>
      <c r="CK85" s="193" t="b">
        <f ca="1">AND(LEFT(INDIRECT("'YOUR PEOPLE'!"&amp;"$B"&amp;$W85),2)="HU",OR(LEN(INDIRECT("'YOUR PEOPLE'!"&amp;"$B"&amp;$W85))=6,AND(LEN(INDIRECT("'YOUR PEOPLE'!"&amp;"$B"&amp;$W85))=7,MID(INDIRECT("'YOUR PEOPLE'!"&amp;"$B"&amp;$W85),4,1)=" ")),INDIRECT("'YOUR PEOPLE'!"&amp;"$C"&amp;$W85)='DATA SUMMARY'!$A$77)</f>
        <v>0</v>
      </c>
      <c r="CL85" s="193" t="b">
        <f ca="1">AND(LEFT(INDIRECT("'YOUR PEOPLE'!"&amp;"$B"&amp;$W85),2)="HU",OR(LEN(INDIRECT("'YOUR PEOPLE'!"&amp;"$B"&amp;$W85))=6,AND(LEN(INDIRECT("'YOUR PEOPLE'!"&amp;"$B"&amp;$W85))=7,MID(INDIRECT("'YOUR PEOPLE'!"&amp;"$B"&amp;$W85),4,1)=" ")),INDIRECT("'YOUR PEOPLE'!"&amp;"$C"&amp;$W85)='DATA SUMMARY'!$A$78)</f>
        <v>0</v>
      </c>
      <c r="CM85" s="193" t="b">
        <f ca="1">AND(LEFT(INDIRECT("'YOUR PEOPLE'!"&amp;"$B"&amp;$W85),2)="HU",OR(LEN(INDIRECT("'YOUR PEOPLE'!"&amp;"$B"&amp;$W85))=6,AND(LEN(INDIRECT("'YOUR PEOPLE'!"&amp;"$B"&amp;$W85))=7,MID(INDIRECT("'YOUR PEOPLE'!"&amp;"$B"&amp;$W85),4,1)=" ")),INDIRECT("'YOUR PEOPLE'!"&amp;"$C"&amp;$W85)='DATA SUMMARY'!$A$79)</f>
        <v>0</v>
      </c>
      <c r="CN85" s="193" t="b">
        <f ca="1">AND(LEFT(INDIRECT("'ADDITIONAL CAPACITY'!"&amp;"$B"&amp;$W85),2)="HU",OR(LEN(INDIRECT("'ADDITIONAL CAPACITY'!"&amp;"$B"&amp;$W85))=6,AND(LEN(INDIRECT("'ADDITIONAL CAPACITY'!"&amp;"$B"&amp;$W85))=7,MID(INDIRECT("'ADDITIONAL CAPACITY'!"&amp;"$B"&amp;$W85),4,1)=" ")),INDIRECT("'ADDITIONAL CAPACITY'!"&amp;"$C"&amp;$W85)='DATA SUMMARY'!$A$101)</f>
        <v>0</v>
      </c>
      <c r="CO85" s="193" t="b">
        <f ca="1">AND(LEFT(INDIRECT("'ADDITIONAL CAPACITY'!"&amp;"$B"&amp;$W85),2)="HU",OR(LEN(INDIRECT("'ADDITIONAL CAPACITY'!"&amp;"$B"&amp;$W85))=6,AND(LEN(INDIRECT("'ADDITIONAL CAPACITY'!"&amp;"$B"&amp;$W85))=7,MID(INDIRECT("'ADDITIONAL CAPACITY'!"&amp;"$B"&amp;$W85),4,1)=" ")),INDIRECT("'ADDITIONAL CAPACITY'!"&amp;"$C"&amp;$W85)='DATA SUMMARY'!$A$102)</f>
        <v>0</v>
      </c>
      <c r="CP85" s="193" t="b">
        <f ca="1">AND(LEFT(INDIRECT("'ADDITIONAL CAPACITY'!"&amp;"$B"&amp;$W85),2)="HU",OR(LEN(INDIRECT("'ADDITIONAL CAPACITY'!"&amp;"$B"&amp;$W85))=6,AND(LEN(INDIRECT("'ADDITIONAL CAPACITY'!"&amp;"$B"&amp;$W85))=7,MID(INDIRECT("'ADDITIONAL CAPACITY'!"&amp;"$B"&amp;$W85),4,1)=" ")),INDIRECT("'ADDITIONAL CAPACITY'!"&amp;"$C"&amp;$W85)='DATA SUMMARY'!$A$103)</f>
        <v>0</v>
      </c>
      <c r="CQ85" s="193" t="b">
        <f ca="1">AND(LEFT(INDIRECT("'ADDITIONAL CAPACITY'!"&amp;"$B"&amp;$W85),2)="HU",OR(LEN(INDIRECT("'ADDITIONAL CAPACITY'!"&amp;"$B"&amp;$W85))=6,AND(LEN(INDIRECT("'ADDITIONAL CAPACITY'!"&amp;"$B"&amp;$W85))=7,MID(INDIRECT("'ADDITIONAL CAPACITY'!"&amp;"$B"&amp;$W85),4,1)=" ")),INDIRECT("'ADDITIONAL CAPACITY'!"&amp;"$C"&amp;$W85)='DATA SUMMARY'!$A$104)</f>
        <v>0</v>
      </c>
      <c r="CR85" s="193" t="b">
        <f ca="1">AND(LEFT(INDIRECT("'ADDITIONAL CAPACITY'!"&amp;"$B"&amp;$W85),2)="HU",OR(LEN(INDIRECT("'ADDITIONAL CAPACITY'!"&amp;"$B"&amp;$W85))=6,AND(LEN(INDIRECT("'ADDITIONAL CAPACITY'!"&amp;"$B"&amp;$W85))=7,MID(INDIRECT("'ADDITIONAL CAPACITY'!"&amp;"$B"&amp;$W85),4,1)=" ")),INDIRECT("'ADDITIONAL CAPACITY'!"&amp;"$C"&amp;$W85)='DATA SUMMARY'!$A$105)</f>
        <v>0</v>
      </c>
      <c r="CS85" s="193" t="b">
        <f ca="1">AND(LEFT(INDIRECT("'ADDITIONAL CAPACITY'!"&amp;"$B"&amp;$W85),2)="HU",OR(LEN(INDIRECT("'ADDITIONAL CAPACITY'!"&amp;"$B"&amp;$W85))=6,AND(LEN(INDIRECT("'ADDITIONAL CAPACITY'!"&amp;"$B"&amp;$W85))=7,MID(INDIRECT("'ADDITIONAL CAPACITY'!"&amp;"$B"&amp;$W85),4,1)=" ")),INDIRECT("'ADDITIONAL CAPACITY'!"&amp;"$C"&amp;$W85)='DATA SUMMARY'!$A$106)</f>
        <v>0</v>
      </c>
      <c r="CT85" s="193" t="b">
        <f ca="1">AND(LEFT(INDIRECT("'ADDITIONAL CAPACITY'!"&amp;"$B"&amp;$W85),2)="HU",OR(LEN(INDIRECT("'ADDITIONAL CAPACITY'!"&amp;"$B"&amp;$W85))=6,AND(LEN(INDIRECT("'ADDITIONAL CAPACITY'!"&amp;"$B"&amp;$W85))=7,MID(INDIRECT("'ADDITIONAL CAPACITY'!"&amp;"$B"&amp;$W85),4,1)=" ")),INDIRECT("'ADDITIONAL CAPACITY'!"&amp;"$C"&amp;$W85)='DATA SUMMARY'!$A$107)</f>
        <v>0</v>
      </c>
      <c r="CU85" s="193" t="b">
        <f ca="1">AND(LEFT(INDIRECT("'ADDITIONAL CAPACITY'!"&amp;"$B"&amp;$W85),2)="HU",OR(LEN(INDIRECT("'ADDITIONAL CAPACITY'!"&amp;"$B"&amp;$W85))=6,AND(LEN(INDIRECT("'ADDITIONAL CAPACITY'!"&amp;"$B"&amp;$W85))=7,MID(INDIRECT("'ADDITIONAL CAPACITY'!"&amp;"$B"&amp;$W85),4,1)=" ")),INDIRECT("'ADDITIONAL CAPACITY'!"&amp;"$C"&amp;$W85)='DATA SUMMARY'!$A$108)</f>
        <v>0</v>
      </c>
    </row>
    <row r="86" spans="22:99" x14ac:dyDescent="0.3">
      <c r="V86" s="2">
        <v>87</v>
      </c>
      <c r="W86" s="2">
        <v>88</v>
      </c>
      <c r="X86" s="2">
        <v>90</v>
      </c>
      <c r="Y86" s="2">
        <v>101</v>
      </c>
      <c r="Z86" s="193" t="b">
        <f t="shared" ca="1" si="50"/>
        <v>0</v>
      </c>
      <c r="AA86" s="193" t="b">
        <f t="shared" ca="1" si="51"/>
        <v>0</v>
      </c>
      <c r="AB86" s="193" t="b">
        <f t="shared" ca="1" si="52"/>
        <v>0</v>
      </c>
      <c r="AC86" s="193" t="b">
        <f t="shared" ca="1" si="53"/>
        <v>0</v>
      </c>
      <c r="AD86" s="193" t="b">
        <f t="shared" ca="1" si="54"/>
        <v>0</v>
      </c>
      <c r="AE86" s="193" t="b">
        <f t="shared" ca="1" si="55"/>
        <v>0</v>
      </c>
      <c r="AF86" s="193" t="b">
        <f t="shared" ca="1" si="56"/>
        <v>0</v>
      </c>
      <c r="AG86" s="193" t="b">
        <f t="shared" ca="1" si="49"/>
        <v>0</v>
      </c>
      <c r="AH86" s="193" t="b">
        <f t="shared" ca="1" si="57"/>
        <v>0</v>
      </c>
      <c r="AI86" s="193" t="b">
        <f t="shared" ca="1" si="58"/>
        <v>0</v>
      </c>
      <c r="AJ86" s="193" t="b">
        <f t="shared" ca="1" si="59"/>
        <v>0</v>
      </c>
      <c r="AK86" s="193" t="b">
        <f t="shared" ca="1" si="60"/>
        <v>0</v>
      </c>
      <c r="AL86" s="193" t="b">
        <f t="shared" ca="1" si="61"/>
        <v>0</v>
      </c>
      <c r="AM86" s="193" t="b">
        <f t="shared" ca="1" si="62"/>
        <v>0</v>
      </c>
      <c r="AN86" s="193" t="b">
        <f t="shared" ca="1" si="63"/>
        <v>0</v>
      </c>
      <c r="AO86" s="193" t="b">
        <f t="shared" ca="1" si="64"/>
        <v>0</v>
      </c>
      <c r="AP86" s="193" t="b">
        <f t="shared" ca="1" si="65"/>
        <v>0</v>
      </c>
      <c r="AQ86" s="193" t="b">
        <f t="shared" ca="1" si="66"/>
        <v>0</v>
      </c>
      <c r="AR86" s="193" t="b">
        <f t="shared" ca="1" si="67"/>
        <v>0</v>
      </c>
      <c r="AS86" s="193" t="b">
        <f t="shared" ca="1" si="68"/>
        <v>0</v>
      </c>
      <c r="AT86" s="193" t="b">
        <f t="shared" ca="1" si="69"/>
        <v>0</v>
      </c>
      <c r="AU86" s="193" t="b">
        <f t="shared" ca="1" si="70"/>
        <v>0</v>
      </c>
      <c r="AV86" s="193" t="b">
        <f t="shared" ca="1" si="71"/>
        <v>0</v>
      </c>
      <c r="AW86" s="193" t="b">
        <f t="shared" ca="1" si="72"/>
        <v>0</v>
      </c>
      <c r="AX86" s="193" t="b">
        <f t="shared" ca="1" si="73"/>
        <v>0</v>
      </c>
      <c r="AY86" s="193" t="b">
        <f t="shared" ca="1" si="74"/>
        <v>0</v>
      </c>
      <c r="AZ86" s="193" t="b">
        <f t="shared" ca="1" si="75"/>
        <v>0</v>
      </c>
      <c r="BA86" s="193" t="b">
        <f t="shared" ca="1" si="76"/>
        <v>0</v>
      </c>
      <c r="BB86" s="193" t="b">
        <f t="shared" ca="1" si="77"/>
        <v>0</v>
      </c>
      <c r="BC86" s="193" t="b">
        <f t="shared" ca="1" si="78"/>
        <v>0</v>
      </c>
      <c r="BD86" s="193" t="b">
        <f t="shared" ca="1" si="79"/>
        <v>0</v>
      </c>
      <c r="BE86" s="193" t="b">
        <f t="shared" ca="1" si="80"/>
        <v>0</v>
      </c>
      <c r="BF86" s="193" t="b">
        <f t="shared" ca="1" si="81"/>
        <v>0</v>
      </c>
      <c r="BG86" s="193" t="b">
        <f t="shared" ca="1" si="82"/>
        <v>0</v>
      </c>
      <c r="BH86" s="193" t="b">
        <f t="shared" ca="1" si="83"/>
        <v>0</v>
      </c>
      <c r="BI86" s="193" t="b">
        <f t="shared" ca="1" si="84"/>
        <v>0</v>
      </c>
      <c r="BJ86" s="193" t="b">
        <f t="shared" ca="1" si="85"/>
        <v>0</v>
      </c>
      <c r="BK86" s="193" t="b">
        <f t="shared" ca="1" si="86"/>
        <v>0</v>
      </c>
      <c r="BL86" s="193" t="b">
        <f t="shared" ca="1" si="87"/>
        <v>0</v>
      </c>
      <c r="BM86" s="193" t="b">
        <f t="shared" ca="1" si="88"/>
        <v>0</v>
      </c>
      <c r="BN86" s="193" t="b">
        <f t="shared" ca="1" si="89"/>
        <v>0</v>
      </c>
      <c r="BO86" s="193" t="b">
        <f t="shared" ca="1" si="90"/>
        <v>0</v>
      </c>
      <c r="BP86" s="193" t="b">
        <f t="shared" ca="1" si="91"/>
        <v>0</v>
      </c>
      <c r="BQ86" s="193" t="b">
        <f t="shared" ca="1" si="92"/>
        <v>0</v>
      </c>
      <c r="BR86" s="193" t="b">
        <f t="shared" ca="1" si="93"/>
        <v>0</v>
      </c>
      <c r="BS86" s="193" t="b">
        <f t="shared" ca="1" si="94"/>
        <v>0</v>
      </c>
      <c r="BT86" s="193" t="b">
        <f t="shared" ca="1" si="95"/>
        <v>0</v>
      </c>
      <c r="BU86" s="193" t="b">
        <f t="shared" ca="1" si="96"/>
        <v>0</v>
      </c>
      <c r="BV86" s="193" t="b">
        <f t="shared" ca="1" si="97"/>
        <v>0</v>
      </c>
      <c r="BW86" s="193" t="b">
        <f ca="1">AND(LEFT(INDIRECT("'YOUR PEOPLE'!"&amp;"$B"&amp;$W86),2)="HU",OR(LEN(INDIRECT("'YOUR PEOPLE'!"&amp;"$B"&amp;$W86))=6,AND(LEN(INDIRECT("'YOUR PEOPLE'!"&amp;"$B"&amp;$W86))=7,MID(INDIRECT("'YOUR PEOPLE'!"&amp;"$B"&amp;$W86),4,1)=" ")),INDIRECT("'YOUR PEOPLE'!"&amp;"$C"&amp;$W86)='DATA SUMMARY'!$A$63)</f>
        <v>0</v>
      </c>
      <c r="BX86" s="193" t="b">
        <f ca="1">AND(LEFT(INDIRECT("'YOUR PEOPLE'!"&amp;"$B"&amp;$W86),2)="HU",OR(LEN(INDIRECT("'YOUR PEOPLE'!"&amp;"$B"&amp;$W86))=6,AND(LEN(INDIRECT("'YOUR PEOPLE'!"&amp;"$B"&amp;$W86))=7,MID(INDIRECT("'YOUR PEOPLE'!"&amp;"$B"&amp;$W86),4,1)=" ")),INDIRECT("'YOUR PEOPLE'!"&amp;"$C"&amp;$W86)='DATA SUMMARY'!$A$64)</f>
        <v>0</v>
      </c>
      <c r="BY86" s="193" t="b">
        <f ca="1">AND(LEFT(INDIRECT("'YOUR PEOPLE'!"&amp;"$B"&amp;$W86),2)="HU",OR(LEN(INDIRECT("'YOUR PEOPLE'!"&amp;"$B"&amp;$W86))=6,AND(LEN(INDIRECT("'YOUR PEOPLE'!"&amp;"$B"&amp;$W86))=7,MID(INDIRECT("'YOUR PEOPLE'!"&amp;"$B"&amp;$W86),4,1)=" ")),INDIRECT("'YOUR PEOPLE'!"&amp;"$C"&amp;$W86)='DATA SUMMARY'!$A$65)</f>
        <v>0</v>
      </c>
      <c r="BZ86" s="193" t="b">
        <f ca="1">AND(LEFT(INDIRECT("'YOUR PEOPLE'!"&amp;"$B"&amp;$W86),2)="HU",OR(LEN(INDIRECT("'YOUR PEOPLE'!"&amp;"$B"&amp;$W86))=6,AND(LEN(INDIRECT("'YOUR PEOPLE'!"&amp;"$B"&amp;$W86))=7,MID(INDIRECT("'YOUR PEOPLE'!"&amp;"$B"&amp;$W86),4,1)=" ")),INDIRECT("'YOUR PEOPLE'!"&amp;"$C"&amp;$W86)='DATA SUMMARY'!$A$66)</f>
        <v>0</v>
      </c>
      <c r="CA86" s="193" t="b">
        <f ca="1">AND(LEFT(INDIRECT("'YOUR PEOPLE'!"&amp;"$B"&amp;$W86),2)="HU",OR(LEN(INDIRECT("'YOUR PEOPLE'!"&amp;"$B"&amp;$W86))=6,AND(LEN(INDIRECT("'YOUR PEOPLE'!"&amp;"$B"&amp;$W86))=7,MID(INDIRECT("'YOUR PEOPLE'!"&amp;"$B"&amp;$W86),4,1)=" ")),INDIRECT("'YOUR PEOPLE'!"&amp;"$C"&amp;$W86)='DATA SUMMARY'!$A$67)</f>
        <v>0</v>
      </c>
      <c r="CB86" s="193" t="b">
        <f ca="1">AND(LEFT(INDIRECT("'YOUR PEOPLE'!"&amp;"$B"&amp;$W86),2)="HU",OR(LEN(INDIRECT("'YOUR PEOPLE'!"&amp;"$B"&amp;$W86))=6,AND(LEN(INDIRECT("'YOUR PEOPLE'!"&amp;"$B"&amp;$W86))=7,MID(INDIRECT("'YOUR PEOPLE'!"&amp;"$B"&amp;$W86),4,1)=" ")),INDIRECT("'YOUR PEOPLE'!"&amp;"$C"&amp;$W86)='DATA SUMMARY'!$A$68)</f>
        <v>0</v>
      </c>
      <c r="CC86" s="193" t="b">
        <f ca="1">AND(LEFT(INDIRECT("'YOUR PEOPLE'!"&amp;"$B"&amp;$W86),2)="HU",OR(LEN(INDIRECT("'YOUR PEOPLE'!"&amp;"$B"&amp;$W86))=6,AND(LEN(INDIRECT("'YOUR PEOPLE'!"&amp;"$B"&amp;$W86))=7,MID(INDIRECT("'YOUR PEOPLE'!"&amp;"$B"&amp;$W86),4,1)=" ")),INDIRECT("'YOUR PEOPLE'!"&amp;"$C"&amp;$W86)='DATA SUMMARY'!$A$69)</f>
        <v>0</v>
      </c>
      <c r="CD86" s="193" t="b">
        <f ca="1">AND(LEFT(INDIRECT("'YOUR PEOPLE'!"&amp;"$B"&amp;$W86),2)="HU",OR(LEN(INDIRECT("'YOUR PEOPLE'!"&amp;"$B"&amp;$W86))=6,AND(LEN(INDIRECT("'YOUR PEOPLE'!"&amp;"$B"&amp;$W86))=7,MID(INDIRECT("'YOUR PEOPLE'!"&amp;"$B"&amp;$W86),4,1)=" ")),INDIRECT("'YOUR PEOPLE'!"&amp;"$C"&amp;$W86)='DATA SUMMARY'!$A$70)</f>
        <v>0</v>
      </c>
      <c r="CE86" s="193" t="b">
        <f ca="1">AND(LEFT(INDIRECT("'YOUR PEOPLE'!"&amp;"$B"&amp;$W86),2)="HU",OR(LEN(INDIRECT("'YOUR PEOPLE'!"&amp;"$B"&amp;$W86))=6,AND(LEN(INDIRECT("'YOUR PEOPLE'!"&amp;"$B"&amp;$W86))=7,MID(INDIRECT("'YOUR PEOPLE'!"&amp;"$B"&amp;$W86),4,1)=" ")),INDIRECT("'YOUR PEOPLE'!"&amp;"$C"&amp;$W86)='DATA SUMMARY'!$A$71)</f>
        <v>0</v>
      </c>
      <c r="CF86" s="193" t="b">
        <f ca="1">AND(LEFT(INDIRECT("'YOUR PEOPLE'!"&amp;"$B"&amp;$W86),2)="HU",OR(LEN(INDIRECT("'YOUR PEOPLE'!"&amp;"$B"&amp;$W86))=6,AND(LEN(INDIRECT("'YOUR PEOPLE'!"&amp;"$B"&amp;$W86))=7,MID(INDIRECT("'YOUR PEOPLE'!"&amp;"$B"&amp;$W86),4,1)=" ")),INDIRECT("'YOUR PEOPLE'!"&amp;"$C"&amp;$W86)='DATA SUMMARY'!$A$72)</f>
        <v>0</v>
      </c>
      <c r="CG86" s="193" t="b">
        <f ca="1">AND(LEFT(INDIRECT("'YOUR PEOPLE'!"&amp;"$B"&amp;$W86),2)="HU",OR(LEN(INDIRECT("'YOUR PEOPLE'!"&amp;"$B"&amp;$W86))=6,AND(LEN(INDIRECT("'YOUR PEOPLE'!"&amp;"$B"&amp;$W86))=7,MID(INDIRECT("'YOUR PEOPLE'!"&amp;"$B"&amp;$W86),4,1)=" ")),INDIRECT("'YOUR PEOPLE'!"&amp;"$C"&amp;$W86)='DATA SUMMARY'!$A$73)</f>
        <v>0</v>
      </c>
      <c r="CH86" s="193" t="b">
        <f ca="1">AND(LEFT(INDIRECT("'YOUR PEOPLE'!"&amp;"$B"&amp;$W86),2)="HU",OR(LEN(INDIRECT("'YOUR PEOPLE'!"&amp;"$B"&amp;$W86))=6,AND(LEN(INDIRECT("'YOUR PEOPLE'!"&amp;"$B"&amp;$W86))=7,MID(INDIRECT("'YOUR PEOPLE'!"&amp;"$B"&amp;$W86),4,1)=" ")),INDIRECT("'YOUR PEOPLE'!"&amp;"$C"&amp;$W86)='DATA SUMMARY'!$A$74)</f>
        <v>0</v>
      </c>
      <c r="CI86" s="193" t="b">
        <f ca="1">AND(LEFT(INDIRECT("'YOUR PEOPLE'!"&amp;"$B"&amp;$W86),2)="HU",OR(LEN(INDIRECT("'YOUR PEOPLE'!"&amp;"$B"&amp;$W86))=6,AND(LEN(INDIRECT("'YOUR PEOPLE'!"&amp;"$B"&amp;$W86))=7,MID(INDIRECT("'YOUR PEOPLE'!"&amp;"$B"&amp;$W86),4,1)=" ")),INDIRECT("'YOUR PEOPLE'!"&amp;"$C"&amp;$W86)='DATA SUMMARY'!$A$75)</f>
        <v>0</v>
      </c>
      <c r="CJ86" s="193" t="b">
        <f ca="1">AND(LEFT(INDIRECT("'YOUR PEOPLE'!"&amp;"$B"&amp;$W86),2)="HU",OR(LEN(INDIRECT("'YOUR PEOPLE'!"&amp;"$B"&amp;$W86))=6,AND(LEN(INDIRECT("'YOUR PEOPLE'!"&amp;"$B"&amp;$W86))=7,MID(INDIRECT("'YOUR PEOPLE'!"&amp;"$B"&amp;$W86),4,1)=" ")),INDIRECT("'YOUR PEOPLE'!"&amp;"$C"&amp;$W86)='DATA SUMMARY'!$A$76)</f>
        <v>0</v>
      </c>
      <c r="CK86" s="193" t="b">
        <f ca="1">AND(LEFT(INDIRECT("'YOUR PEOPLE'!"&amp;"$B"&amp;$W86),2)="HU",OR(LEN(INDIRECT("'YOUR PEOPLE'!"&amp;"$B"&amp;$W86))=6,AND(LEN(INDIRECT("'YOUR PEOPLE'!"&amp;"$B"&amp;$W86))=7,MID(INDIRECT("'YOUR PEOPLE'!"&amp;"$B"&amp;$W86),4,1)=" ")),INDIRECT("'YOUR PEOPLE'!"&amp;"$C"&amp;$W86)='DATA SUMMARY'!$A$77)</f>
        <v>0</v>
      </c>
      <c r="CL86" s="193" t="b">
        <f ca="1">AND(LEFT(INDIRECT("'YOUR PEOPLE'!"&amp;"$B"&amp;$W86),2)="HU",OR(LEN(INDIRECT("'YOUR PEOPLE'!"&amp;"$B"&amp;$W86))=6,AND(LEN(INDIRECT("'YOUR PEOPLE'!"&amp;"$B"&amp;$W86))=7,MID(INDIRECT("'YOUR PEOPLE'!"&amp;"$B"&amp;$W86),4,1)=" ")),INDIRECT("'YOUR PEOPLE'!"&amp;"$C"&amp;$W86)='DATA SUMMARY'!$A$78)</f>
        <v>0</v>
      </c>
      <c r="CM86" s="193" t="b">
        <f ca="1">AND(LEFT(INDIRECT("'YOUR PEOPLE'!"&amp;"$B"&amp;$W86),2)="HU",OR(LEN(INDIRECT("'YOUR PEOPLE'!"&amp;"$B"&amp;$W86))=6,AND(LEN(INDIRECT("'YOUR PEOPLE'!"&amp;"$B"&amp;$W86))=7,MID(INDIRECT("'YOUR PEOPLE'!"&amp;"$B"&amp;$W86),4,1)=" ")),INDIRECT("'YOUR PEOPLE'!"&amp;"$C"&amp;$W86)='DATA SUMMARY'!$A$79)</f>
        <v>0</v>
      </c>
      <c r="CN86" s="193" t="b">
        <f ca="1">AND(LEFT(INDIRECT("'ADDITIONAL CAPACITY'!"&amp;"$B"&amp;$W86),2)="HU",OR(LEN(INDIRECT("'ADDITIONAL CAPACITY'!"&amp;"$B"&amp;$W86))=6,AND(LEN(INDIRECT("'ADDITIONAL CAPACITY'!"&amp;"$B"&amp;$W86))=7,MID(INDIRECT("'ADDITIONAL CAPACITY'!"&amp;"$B"&amp;$W86),4,1)=" ")),INDIRECT("'ADDITIONAL CAPACITY'!"&amp;"$C"&amp;$W86)='DATA SUMMARY'!$A$101)</f>
        <v>0</v>
      </c>
      <c r="CO86" s="193" t="b">
        <f ca="1">AND(LEFT(INDIRECT("'ADDITIONAL CAPACITY'!"&amp;"$B"&amp;$W86),2)="HU",OR(LEN(INDIRECT("'ADDITIONAL CAPACITY'!"&amp;"$B"&amp;$W86))=6,AND(LEN(INDIRECT("'ADDITIONAL CAPACITY'!"&amp;"$B"&amp;$W86))=7,MID(INDIRECT("'ADDITIONAL CAPACITY'!"&amp;"$B"&amp;$W86),4,1)=" ")),INDIRECT("'ADDITIONAL CAPACITY'!"&amp;"$C"&amp;$W86)='DATA SUMMARY'!$A$102)</f>
        <v>0</v>
      </c>
      <c r="CP86" s="193" t="b">
        <f ca="1">AND(LEFT(INDIRECT("'ADDITIONAL CAPACITY'!"&amp;"$B"&amp;$W86),2)="HU",OR(LEN(INDIRECT("'ADDITIONAL CAPACITY'!"&amp;"$B"&amp;$W86))=6,AND(LEN(INDIRECT("'ADDITIONAL CAPACITY'!"&amp;"$B"&amp;$W86))=7,MID(INDIRECT("'ADDITIONAL CAPACITY'!"&amp;"$B"&amp;$W86),4,1)=" ")),INDIRECT("'ADDITIONAL CAPACITY'!"&amp;"$C"&amp;$W86)='DATA SUMMARY'!$A$103)</f>
        <v>0</v>
      </c>
      <c r="CQ86" s="193" t="b">
        <f ca="1">AND(LEFT(INDIRECT("'ADDITIONAL CAPACITY'!"&amp;"$B"&amp;$W86),2)="HU",OR(LEN(INDIRECT("'ADDITIONAL CAPACITY'!"&amp;"$B"&amp;$W86))=6,AND(LEN(INDIRECT("'ADDITIONAL CAPACITY'!"&amp;"$B"&amp;$W86))=7,MID(INDIRECT("'ADDITIONAL CAPACITY'!"&amp;"$B"&amp;$W86),4,1)=" ")),INDIRECT("'ADDITIONAL CAPACITY'!"&amp;"$C"&amp;$W86)='DATA SUMMARY'!$A$104)</f>
        <v>0</v>
      </c>
      <c r="CR86" s="193" t="b">
        <f ca="1">AND(LEFT(INDIRECT("'ADDITIONAL CAPACITY'!"&amp;"$B"&amp;$W86),2)="HU",OR(LEN(INDIRECT("'ADDITIONAL CAPACITY'!"&amp;"$B"&amp;$W86))=6,AND(LEN(INDIRECT("'ADDITIONAL CAPACITY'!"&amp;"$B"&amp;$W86))=7,MID(INDIRECT("'ADDITIONAL CAPACITY'!"&amp;"$B"&amp;$W86),4,1)=" ")),INDIRECT("'ADDITIONAL CAPACITY'!"&amp;"$C"&amp;$W86)='DATA SUMMARY'!$A$105)</f>
        <v>0</v>
      </c>
      <c r="CS86" s="193" t="b">
        <f ca="1">AND(LEFT(INDIRECT("'ADDITIONAL CAPACITY'!"&amp;"$B"&amp;$W86),2)="HU",OR(LEN(INDIRECT("'ADDITIONAL CAPACITY'!"&amp;"$B"&amp;$W86))=6,AND(LEN(INDIRECT("'ADDITIONAL CAPACITY'!"&amp;"$B"&amp;$W86))=7,MID(INDIRECT("'ADDITIONAL CAPACITY'!"&amp;"$B"&amp;$W86),4,1)=" ")),INDIRECT("'ADDITIONAL CAPACITY'!"&amp;"$C"&amp;$W86)='DATA SUMMARY'!$A$106)</f>
        <v>0</v>
      </c>
      <c r="CT86" s="193" t="b">
        <f ca="1">AND(LEFT(INDIRECT("'ADDITIONAL CAPACITY'!"&amp;"$B"&amp;$W86),2)="HU",OR(LEN(INDIRECT("'ADDITIONAL CAPACITY'!"&amp;"$B"&amp;$W86))=6,AND(LEN(INDIRECT("'ADDITIONAL CAPACITY'!"&amp;"$B"&amp;$W86))=7,MID(INDIRECT("'ADDITIONAL CAPACITY'!"&amp;"$B"&amp;$W86),4,1)=" ")),INDIRECT("'ADDITIONAL CAPACITY'!"&amp;"$C"&amp;$W86)='DATA SUMMARY'!$A$107)</f>
        <v>0</v>
      </c>
      <c r="CU86" s="193" t="b">
        <f ca="1">AND(LEFT(INDIRECT("'ADDITIONAL CAPACITY'!"&amp;"$B"&amp;$W86),2)="HU",OR(LEN(INDIRECT("'ADDITIONAL CAPACITY'!"&amp;"$B"&amp;$W86))=6,AND(LEN(INDIRECT("'ADDITIONAL CAPACITY'!"&amp;"$B"&amp;$W86))=7,MID(INDIRECT("'ADDITIONAL CAPACITY'!"&amp;"$B"&amp;$W86),4,1)=" ")),INDIRECT("'ADDITIONAL CAPACITY'!"&amp;"$C"&amp;$W86)='DATA SUMMARY'!$A$108)</f>
        <v>0</v>
      </c>
    </row>
    <row r="87" spans="22:99" x14ac:dyDescent="0.3">
      <c r="V87" s="2">
        <v>88</v>
      </c>
      <c r="W87" s="2">
        <v>89</v>
      </c>
      <c r="X87" s="2">
        <v>91</v>
      </c>
      <c r="Y87" s="2">
        <v>102</v>
      </c>
      <c r="Z87" s="193" t="b">
        <f t="shared" ca="1" si="50"/>
        <v>0</v>
      </c>
      <c r="AA87" s="193" t="b">
        <f t="shared" ca="1" si="51"/>
        <v>0</v>
      </c>
      <c r="AB87" s="193" t="b">
        <f t="shared" ca="1" si="52"/>
        <v>0</v>
      </c>
      <c r="AC87" s="193" t="b">
        <f t="shared" ca="1" si="53"/>
        <v>0</v>
      </c>
      <c r="AD87" s="193" t="b">
        <f t="shared" ca="1" si="54"/>
        <v>0</v>
      </c>
      <c r="AE87" s="193" t="b">
        <f t="shared" ca="1" si="55"/>
        <v>0</v>
      </c>
      <c r="AF87" s="193" t="b">
        <f t="shared" ca="1" si="56"/>
        <v>0</v>
      </c>
      <c r="AG87" s="193" t="b">
        <f t="shared" ca="1" si="49"/>
        <v>0</v>
      </c>
      <c r="AH87" s="193" t="b">
        <f t="shared" ca="1" si="57"/>
        <v>0</v>
      </c>
      <c r="AI87" s="193" t="b">
        <f t="shared" ca="1" si="58"/>
        <v>0</v>
      </c>
      <c r="AJ87" s="193" t="b">
        <f t="shared" ca="1" si="59"/>
        <v>0</v>
      </c>
      <c r="AK87" s="193" t="b">
        <f t="shared" ca="1" si="60"/>
        <v>0</v>
      </c>
      <c r="AL87" s="193" t="b">
        <f t="shared" ca="1" si="61"/>
        <v>0</v>
      </c>
      <c r="AM87" s="193" t="b">
        <f t="shared" ca="1" si="62"/>
        <v>0</v>
      </c>
      <c r="AN87" s="193" t="b">
        <f t="shared" ca="1" si="63"/>
        <v>0</v>
      </c>
      <c r="AO87" s="193" t="b">
        <f t="shared" ca="1" si="64"/>
        <v>0</v>
      </c>
      <c r="AP87" s="193" t="b">
        <f t="shared" ca="1" si="65"/>
        <v>0</v>
      </c>
      <c r="AQ87" s="193" t="b">
        <f t="shared" ca="1" si="66"/>
        <v>0</v>
      </c>
      <c r="AR87" s="193" t="b">
        <f t="shared" ca="1" si="67"/>
        <v>0</v>
      </c>
      <c r="AS87" s="193" t="b">
        <f t="shared" ca="1" si="68"/>
        <v>0</v>
      </c>
      <c r="AT87" s="193" t="b">
        <f t="shared" ca="1" si="69"/>
        <v>0</v>
      </c>
      <c r="AU87" s="193" t="b">
        <f t="shared" ca="1" si="70"/>
        <v>0</v>
      </c>
      <c r="AV87" s="193" t="b">
        <f t="shared" ca="1" si="71"/>
        <v>0</v>
      </c>
      <c r="AW87" s="193" t="b">
        <f t="shared" ca="1" si="72"/>
        <v>0</v>
      </c>
      <c r="AX87" s="193" t="b">
        <f t="shared" ca="1" si="73"/>
        <v>0</v>
      </c>
      <c r="AY87" s="193" t="b">
        <f t="shared" ca="1" si="74"/>
        <v>0</v>
      </c>
      <c r="AZ87" s="193" t="b">
        <f t="shared" ca="1" si="75"/>
        <v>0</v>
      </c>
      <c r="BA87" s="193" t="b">
        <f t="shared" ca="1" si="76"/>
        <v>0</v>
      </c>
      <c r="BB87" s="193" t="b">
        <f t="shared" ca="1" si="77"/>
        <v>0</v>
      </c>
      <c r="BC87" s="193" t="b">
        <f t="shared" ca="1" si="78"/>
        <v>0</v>
      </c>
      <c r="BD87" s="193" t="b">
        <f t="shared" ca="1" si="79"/>
        <v>0</v>
      </c>
      <c r="BE87" s="193" t="b">
        <f t="shared" ca="1" si="80"/>
        <v>0</v>
      </c>
      <c r="BF87" s="193" t="b">
        <f t="shared" ca="1" si="81"/>
        <v>0</v>
      </c>
      <c r="BG87" s="193" t="b">
        <f t="shared" ca="1" si="82"/>
        <v>0</v>
      </c>
      <c r="BH87" s="193" t="b">
        <f t="shared" ca="1" si="83"/>
        <v>0</v>
      </c>
      <c r="BI87" s="193" t="b">
        <f t="shared" ca="1" si="84"/>
        <v>0</v>
      </c>
      <c r="BJ87" s="193" t="b">
        <f t="shared" ca="1" si="85"/>
        <v>0</v>
      </c>
      <c r="BK87" s="193" t="b">
        <f t="shared" ca="1" si="86"/>
        <v>0</v>
      </c>
      <c r="BL87" s="193" t="b">
        <f t="shared" ca="1" si="87"/>
        <v>0</v>
      </c>
      <c r="BM87" s="193" t="b">
        <f t="shared" ca="1" si="88"/>
        <v>0</v>
      </c>
      <c r="BN87" s="193" t="b">
        <f t="shared" ca="1" si="89"/>
        <v>0</v>
      </c>
      <c r="BO87" s="193" t="b">
        <f t="shared" ca="1" si="90"/>
        <v>0</v>
      </c>
      <c r="BP87" s="193" t="b">
        <f t="shared" ca="1" si="91"/>
        <v>0</v>
      </c>
      <c r="BQ87" s="193" t="b">
        <f t="shared" ca="1" si="92"/>
        <v>0</v>
      </c>
      <c r="BR87" s="193" t="b">
        <f t="shared" ca="1" si="93"/>
        <v>0</v>
      </c>
      <c r="BS87" s="193" t="b">
        <f t="shared" ca="1" si="94"/>
        <v>0</v>
      </c>
      <c r="BT87" s="193" t="b">
        <f t="shared" ca="1" si="95"/>
        <v>0</v>
      </c>
      <c r="BU87" s="193" t="b">
        <f t="shared" ca="1" si="96"/>
        <v>0</v>
      </c>
      <c r="BV87" s="193" t="b">
        <f t="shared" ca="1" si="97"/>
        <v>0</v>
      </c>
      <c r="BW87" s="193" t="b">
        <f ca="1">AND(LEFT(INDIRECT("'YOUR PEOPLE'!"&amp;"$B"&amp;$W87),2)="HU",OR(LEN(INDIRECT("'YOUR PEOPLE'!"&amp;"$B"&amp;$W87))=6,AND(LEN(INDIRECT("'YOUR PEOPLE'!"&amp;"$B"&amp;$W87))=7,MID(INDIRECT("'YOUR PEOPLE'!"&amp;"$B"&amp;$W87),4,1)=" ")),INDIRECT("'YOUR PEOPLE'!"&amp;"$C"&amp;$W87)='DATA SUMMARY'!$A$63)</f>
        <v>0</v>
      </c>
      <c r="BX87" s="193" t="b">
        <f ca="1">AND(LEFT(INDIRECT("'YOUR PEOPLE'!"&amp;"$B"&amp;$W87),2)="HU",OR(LEN(INDIRECT("'YOUR PEOPLE'!"&amp;"$B"&amp;$W87))=6,AND(LEN(INDIRECT("'YOUR PEOPLE'!"&amp;"$B"&amp;$W87))=7,MID(INDIRECT("'YOUR PEOPLE'!"&amp;"$B"&amp;$W87),4,1)=" ")),INDIRECT("'YOUR PEOPLE'!"&amp;"$C"&amp;$W87)='DATA SUMMARY'!$A$64)</f>
        <v>0</v>
      </c>
      <c r="BY87" s="193" t="b">
        <f ca="1">AND(LEFT(INDIRECT("'YOUR PEOPLE'!"&amp;"$B"&amp;$W87),2)="HU",OR(LEN(INDIRECT("'YOUR PEOPLE'!"&amp;"$B"&amp;$W87))=6,AND(LEN(INDIRECT("'YOUR PEOPLE'!"&amp;"$B"&amp;$W87))=7,MID(INDIRECT("'YOUR PEOPLE'!"&amp;"$B"&amp;$W87),4,1)=" ")),INDIRECT("'YOUR PEOPLE'!"&amp;"$C"&amp;$W87)='DATA SUMMARY'!$A$65)</f>
        <v>0</v>
      </c>
      <c r="BZ87" s="193" t="b">
        <f ca="1">AND(LEFT(INDIRECT("'YOUR PEOPLE'!"&amp;"$B"&amp;$W87),2)="HU",OR(LEN(INDIRECT("'YOUR PEOPLE'!"&amp;"$B"&amp;$W87))=6,AND(LEN(INDIRECT("'YOUR PEOPLE'!"&amp;"$B"&amp;$W87))=7,MID(INDIRECT("'YOUR PEOPLE'!"&amp;"$B"&amp;$W87),4,1)=" ")),INDIRECT("'YOUR PEOPLE'!"&amp;"$C"&amp;$W87)='DATA SUMMARY'!$A$66)</f>
        <v>0</v>
      </c>
      <c r="CA87" s="193" t="b">
        <f ca="1">AND(LEFT(INDIRECT("'YOUR PEOPLE'!"&amp;"$B"&amp;$W87),2)="HU",OR(LEN(INDIRECT("'YOUR PEOPLE'!"&amp;"$B"&amp;$W87))=6,AND(LEN(INDIRECT("'YOUR PEOPLE'!"&amp;"$B"&amp;$W87))=7,MID(INDIRECT("'YOUR PEOPLE'!"&amp;"$B"&amp;$W87),4,1)=" ")),INDIRECT("'YOUR PEOPLE'!"&amp;"$C"&amp;$W87)='DATA SUMMARY'!$A$67)</f>
        <v>0</v>
      </c>
      <c r="CB87" s="193" t="b">
        <f ca="1">AND(LEFT(INDIRECT("'YOUR PEOPLE'!"&amp;"$B"&amp;$W87),2)="HU",OR(LEN(INDIRECT("'YOUR PEOPLE'!"&amp;"$B"&amp;$W87))=6,AND(LEN(INDIRECT("'YOUR PEOPLE'!"&amp;"$B"&amp;$W87))=7,MID(INDIRECT("'YOUR PEOPLE'!"&amp;"$B"&amp;$W87),4,1)=" ")),INDIRECT("'YOUR PEOPLE'!"&amp;"$C"&amp;$W87)='DATA SUMMARY'!$A$68)</f>
        <v>0</v>
      </c>
      <c r="CC87" s="193" t="b">
        <f ca="1">AND(LEFT(INDIRECT("'YOUR PEOPLE'!"&amp;"$B"&amp;$W87),2)="HU",OR(LEN(INDIRECT("'YOUR PEOPLE'!"&amp;"$B"&amp;$W87))=6,AND(LEN(INDIRECT("'YOUR PEOPLE'!"&amp;"$B"&amp;$W87))=7,MID(INDIRECT("'YOUR PEOPLE'!"&amp;"$B"&amp;$W87),4,1)=" ")),INDIRECT("'YOUR PEOPLE'!"&amp;"$C"&amp;$W87)='DATA SUMMARY'!$A$69)</f>
        <v>0</v>
      </c>
      <c r="CD87" s="193" t="b">
        <f ca="1">AND(LEFT(INDIRECT("'YOUR PEOPLE'!"&amp;"$B"&amp;$W87),2)="HU",OR(LEN(INDIRECT("'YOUR PEOPLE'!"&amp;"$B"&amp;$W87))=6,AND(LEN(INDIRECT("'YOUR PEOPLE'!"&amp;"$B"&amp;$W87))=7,MID(INDIRECT("'YOUR PEOPLE'!"&amp;"$B"&amp;$W87),4,1)=" ")),INDIRECT("'YOUR PEOPLE'!"&amp;"$C"&amp;$W87)='DATA SUMMARY'!$A$70)</f>
        <v>0</v>
      </c>
      <c r="CE87" s="193" t="b">
        <f ca="1">AND(LEFT(INDIRECT("'YOUR PEOPLE'!"&amp;"$B"&amp;$W87),2)="HU",OR(LEN(INDIRECT("'YOUR PEOPLE'!"&amp;"$B"&amp;$W87))=6,AND(LEN(INDIRECT("'YOUR PEOPLE'!"&amp;"$B"&amp;$W87))=7,MID(INDIRECT("'YOUR PEOPLE'!"&amp;"$B"&amp;$W87),4,1)=" ")),INDIRECT("'YOUR PEOPLE'!"&amp;"$C"&amp;$W87)='DATA SUMMARY'!$A$71)</f>
        <v>0</v>
      </c>
      <c r="CF87" s="193" t="b">
        <f ca="1">AND(LEFT(INDIRECT("'YOUR PEOPLE'!"&amp;"$B"&amp;$W87),2)="HU",OR(LEN(INDIRECT("'YOUR PEOPLE'!"&amp;"$B"&amp;$W87))=6,AND(LEN(INDIRECT("'YOUR PEOPLE'!"&amp;"$B"&amp;$W87))=7,MID(INDIRECT("'YOUR PEOPLE'!"&amp;"$B"&amp;$W87),4,1)=" ")),INDIRECT("'YOUR PEOPLE'!"&amp;"$C"&amp;$W87)='DATA SUMMARY'!$A$72)</f>
        <v>0</v>
      </c>
      <c r="CG87" s="193" t="b">
        <f ca="1">AND(LEFT(INDIRECT("'YOUR PEOPLE'!"&amp;"$B"&amp;$W87),2)="HU",OR(LEN(INDIRECT("'YOUR PEOPLE'!"&amp;"$B"&amp;$W87))=6,AND(LEN(INDIRECT("'YOUR PEOPLE'!"&amp;"$B"&amp;$W87))=7,MID(INDIRECT("'YOUR PEOPLE'!"&amp;"$B"&amp;$W87),4,1)=" ")),INDIRECT("'YOUR PEOPLE'!"&amp;"$C"&amp;$W87)='DATA SUMMARY'!$A$73)</f>
        <v>0</v>
      </c>
      <c r="CH87" s="193" t="b">
        <f ca="1">AND(LEFT(INDIRECT("'YOUR PEOPLE'!"&amp;"$B"&amp;$W87),2)="HU",OR(LEN(INDIRECT("'YOUR PEOPLE'!"&amp;"$B"&amp;$W87))=6,AND(LEN(INDIRECT("'YOUR PEOPLE'!"&amp;"$B"&amp;$W87))=7,MID(INDIRECT("'YOUR PEOPLE'!"&amp;"$B"&amp;$W87),4,1)=" ")),INDIRECT("'YOUR PEOPLE'!"&amp;"$C"&amp;$W87)='DATA SUMMARY'!$A$74)</f>
        <v>0</v>
      </c>
      <c r="CI87" s="193" t="b">
        <f ca="1">AND(LEFT(INDIRECT("'YOUR PEOPLE'!"&amp;"$B"&amp;$W87),2)="HU",OR(LEN(INDIRECT("'YOUR PEOPLE'!"&amp;"$B"&amp;$W87))=6,AND(LEN(INDIRECT("'YOUR PEOPLE'!"&amp;"$B"&amp;$W87))=7,MID(INDIRECT("'YOUR PEOPLE'!"&amp;"$B"&amp;$W87),4,1)=" ")),INDIRECT("'YOUR PEOPLE'!"&amp;"$C"&amp;$W87)='DATA SUMMARY'!$A$75)</f>
        <v>0</v>
      </c>
      <c r="CJ87" s="193" t="b">
        <f ca="1">AND(LEFT(INDIRECT("'YOUR PEOPLE'!"&amp;"$B"&amp;$W87),2)="HU",OR(LEN(INDIRECT("'YOUR PEOPLE'!"&amp;"$B"&amp;$W87))=6,AND(LEN(INDIRECT("'YOUR PEOPLE'!"&amp;"$B"&amp;$W87))=7,MID(INDIRECT("'YOUR PEOPLE'!"&amp;"$B"&amp;$W87),4,1)=" ")),INDIRECT("'YOUR PEOPLE'!"&amp;"$C"&amp;$W87)='DATA SUMMARY'!$A$76)</f>
        <v>0</v>
      </c>
      <c r="CK87" s="193" t="b">
        <f ca="1">AND(LEFT(INDIRECT("'YOUR PEOPLE'!"&amp;"$B"&amp;$W87),2)="HU",OR(LEN(INDIRECT("'YOUR PEOPLE'!"&amp;"$B"&amp;$W87))=6,AND(LEN(INDIRECT("'YOUR PEOPLE'!"&amp;"$B"&amp;$W87))=7,MID(INDIRECT("'YOUR PEOPLE'!"&amp;"$B"&amp;$W87),4,1)=" ")),INDIRECT("'YOUR PEOPLE'!"&amp;"$C"&amp;$W87)='DATA SUMMARY'!$A$77)</f>
        <v>0</v>
      </c>
      <c r="CL87" s="193" t="b">
        <f ca="1">AND(LEFT(INDIRECT("'YOUR PEOPLE'!"&amp;"$B"&amp;$W87),2)="HU",OR(LEN(INDIRECT("'YOUR PEOPLE'!"&amp;"$B"&amp;$W87))=6,AND(LEN(INDIRECT("'YOUR PEOPLE'!"&amp;"$B"&amp;$W87))=7,MID(INDIRECT("'YOUR PEOPLE'!"&amp;"$B"&amp;$W87),4,1)=" ")),INDIRECT("'YOUR PEOPLE'!"&amp;"$C"&amp;$W87)='DATA SUMMARY'!$A$78)</f>
        <v>0</v>
      </c>
      <c r="CM87" s="193" t="b">
        <f ca="1">AND(LEFT(INDIRECT("'YOUR PEOPLE'!"&amp;"$B"&amp;$W87),2)="HU",OR(LEN(INDIRECT("'YOUR PEOPLE'!"&amp;"$B"&amp;$W87))=6,AND(LEN(INDIRECT("'YOUR PEOPLE'!"&amp;"$B"&amp;$W87))=7,MID(INDIRECT("'YOUR PEOPLE'!"&amp;"$B"&amp;$W87),4,1)=" ")),INDIRECT("'YOUR PEOPLE'!"&amp;"$C"&amp;$W87)='DATA SUMMARY'!$A$79)</f>
        <v>0</v>
      </c>
      <c r="CN87" s="193" t="b">
        <f ca="1">AND(LEFT(INDIRECT("'ADDITIONAL CAPACITY'!"&amp;"$B"&amp;$W87),2)="HU",OR(LEN(INDIRECT("'ADDITIONAL CAPACITY'!"&amp;"$B"&amp;$W87))=6,AND(LEN(INDIRECT("'ADDITIONAL CAPACITY'!"&amp;"$B"&amp;$W87))=7,MID(INDIRECT("'ADDITIONAL CAPACITY'!"&amp;"$B"&amp;$W87),4,1)=" ")),INDIRECT("'ADDITIONAL CAPACITY'!"&amp;"$C"&amp;$W87)='DATA SUMMARY'!$A$101)</f>
        <v>0</v>
      </c>
      <c r="CO87" s="193" t="b">
        <f ca="1">AND(LEFT(INDIRECT("'ADDITIONAL CAPACITY'!"&amp;"$B"&amp;$W87),2)="HU",OR(LEN(INDIRECT("'ADDITIONAL CAPACITY'!"&amp;"$B"&amp;$W87))=6,AND(LEN(INDIRECT("'ADDITIONAL CAPACITY'!"&amp;"$B"&amp;$W87))=7,MID(INDIRECT("'ADDITIONAL CAPACITY'!"&amp;"$B"&amp;$W87),4,1)=" ")),INDIRECT("'ADDITIONAL CAPACITY'!"&amp;"$C"&amp;$W87)='DATA SUMMARY'!$A$102)</f>
        <v>0</v>
      </c>
      <c r="CP87" s="193" t="b">
        <f ca="1">AND(LEFT(INDIRECT("'ADDITIONAL CAPACITY'!"&amp;"$B"&amp;$W87),2)="HU",OR(LEN(INDIRECT("'ADDITIONAL CAPACITY'!"&amp;"$B"&amp;$W87))=6,AND(LEN(INDIRECT("'ADDITIONAL CAPACITY'!"&amp;"$B"&amp;$W87))=7,MID(INDIRECT("'ADDITIONAL CAPACITY'!"&amp;"$B"&amp;$W87),4,1)=" ")),INDIRECT("'ADDITIONAL CAPACITY'!"&amp;"$C"&amp;$W87)='DATA SUMMARY'!$A$103)</f>
        <v>0</v>
      </c>
      <c r="CQ87" s="193" t="b">
        <f ca="1">AND(LEFT(INDIRECT("'ADDITIONAL CAPACITY'!"&amp;"$B"&amp;$W87),2)="HU",OR(LEN(INDIRECT("'ADDITIONAL CAPACITY'!"&amp;"$B"&amp;$W87))=6,AND(LEN(INDIRECT("'ADDITIONAL CAPACITY'!"&amp;"$B"&amp;$W87))=7,MID(INDIRECT("'ADDITIONAL CAPACITY'!"&amp;"$B"&amp;$W87),4,1)=" ")),INDIRECT("'ADDITIONAL CAPACITY'!"&amp;"$C"&amp;$W87)='DATA SUMMARY'!$A$104)</f>
        <v>0</v>
      </c>
      <c r="CR87" s="193" t="b">
        <f ca="1">AND(LEFT(INDIRECT("'ADDITIONAL CAPACITY'!"&amp;"$B"&amp;$W87),2)="HU",OR(LEN(INDIRECT("'ADDITIONAL CAPACITY'!"&amp;"$B"&amp;$W87))=6,AND(LEN(INDIRECT("'ADDITIONAL CAPACITY'!"&amp;"$B"&amp;$W87))=7,MID(INDIRECT("'ADDITIONAL CAPACITY'!"&amp;"$B"&amp;$W87),4,1)=" ")),INDIRECT("'ADDITIONAL CAPACITY'!"&amp;"$C"&amp;$W87)='DATA SUMMARY'!$A$105)</f>
        <v>0</v>
      </c>
      <c r="CS87" s="193" t="b">
        <f ca="1">AND(LEFT(INDIRECT("'ADDITIONAL CAPACITY'!"&amp;"$B"&amp;$W87),2)="HU",OR(LEN(INDIRECT("'ADDITIONAL CAPACITY'!"&amp;"$B"&amp;$W87))=6,AND(LEN(INDIRECT("'ADDITIONAL CAPACITY'!"&amp;"$B"&amp;$W87))=7,MID(INDIRECT("'ADDITIONAL CAPACITY'!"&amp;"$B"&amp;$W87),4,1)=" ")),INDIRECT("'ADDITIONAL CAPACITY'!"&amp;"$C"&amp;$W87)='DATA SUMMARY'!$A$106)</f>
        <v>0</v>
      </c>
      <c r="CT87" s="193" t="b">
        <f ca="1">AND(LEFT(INDIRECT("'ADDITIONAL CAPACITY'!"&amp;"$B"&amp;$W87),2)="HU",OR(LEN(INDIRECT("'ADDITIONAL CAPACITY'!"&amp;"$B"&amp;$W87))=6,AND(LEN(INDIRECT("'ADDITIONAL CAPACITY'!"&amp;"$B"&amp;$W87))=7,MID(INDIRECT("'ADDITIONAL CAPACITY'!"&amp;"$B"&amp;$W87),4,1)=" ")),INDIRECT("'ADDITIONAL CAPACITY'!"&amp;"$C"&amp;$W87)='DATA SUMMARY'!$A$107)</f>
        <v>0</v>
      </c>
      <c r="CU87" s="193" t="b">
        <f ca="1">AND(LEFT(INDIRECT("'ADDITIONAL CAPACITY'!"&amp;"$B"&amp;$W87),2)="HU",OR(LEN(INDIRECT("'ADDITIONAL CAPACITY'!"&amp;"$B"&amp;$W87))=6,AND(LEN(INDIRECT("'ADDITIONAL CAPACITY'!"&amp;"$B"&amp;$W87))=7,MID(INDIRECT("'ADDITIONAL CAPACITY'!"&amp;"$B"&amp;$W87),4,1)=" ")),INDIRECT("'ADDITIONAL CAPACITY'!"&amp;"$C"&amp;$W87)='DATA SUMMARY'!$A$108)</f>
        <v>0</v>
      </c>
    </row>
    <row r="88" spans="22:99" x14ac:dyDescent="0.3">
      <c r="V88" s="2">
        <v>89</v>
      </c>
      <c r="W88" s="2">
        <v>90</v>
      </c>
      <c r="X88" s="2">
        <v>92</v>
      </c>
      <c r="Y88" s="2">
        <v>103</v>
      </c>
      <c r="Z88" s="193" t="b">
        <f t="shared" ca="1" si="50"/>
        <v>0</v>
      </c>
      <c r="AA88" s="193" t="b">
        <f t="shared" ca="1" si="51"/>
        <v>0</v>
      </c>
      <c r="AB88" s="193" t="b">
        <f t="shared" ca="1" si="52"/>
        <v>0</v>
      </c>
      <c r="AC88" s="193" t="b">
        <f t="shared" ca="1" si="53"/>
        <v>0</v>
      </c>
      <c r="AD88" s="193" t="b">
        <f t="shared" ca="1" si="54"/>
        <v>0</v>
      </c>
      <c r="AE88" s="193" t="b">
        <f t="shared" ca="1" si="55"/>
        <v>0</v>
      </c>
      <c r="AF88" s="193" t="b">
        <f t="shared" ca="1" si="56"/>
        <v>0</v>
      </c>
      <c r="AG88" s="193" t="b">
        <f t="shared" ca="1" si="49"/>
        <v>0</v>
      </c>
      <c r="AH88" s="193" t="b">
        <f t="shared" ca="1" si="57"/>
        <v>0</v>
      </c>
      <c r="AI88" s="193" t="b">
        <f t="shared" ca="1" si="58"/>
        <v>0</v>
      </c>
      <c r="AJ88" s="193" t="b">
        <f t="shared" ca="1" si="59"/>
        <v>0</v>
      </c>
      <c r="AK88" s="193" t="b">
        <f t="shared" ca="1" si="60"/>
        <v>0</v>
      </c>
      <c r="AL88" s="193" t="b">
        <f t="shared" ca="1" si="61"/>
        <v>0</v>
      </c>
      <c r="AM88" s="193" t="b">
        <f t="shared" ca="1" si="62"/>
        <v>0</v>
      </c>
      <c r="AN88" s="193" t="b">
        <f t="shared" ca="1" si="63"/>
        <v>0</v>
      </c>
      <c r="AO88" s="193" t="b">
        <f t="shared" ca="1" si="64"/>
        <v>0</v>
      </c>
      <c r="AP88" s="193" t="b">
        <f t="shared" ca="1" si="65"/>
        <v>0</v>
      </c>
      <c r="AQ88" s="193" t="b">
        <f t="shared" ca="1" si="66"/>
        <v>0</v>
      </c>
      <c r="AR88" s="193" t="b">
        <f t="shared" ca="1" si="67"/>
        <v>0</v>
      </c>
      <c r="AS88" s="193" t="b">
        <f t="shared" ca="1" si="68"/>
        <v>0</v>
      </c>
      <c r="AT88" s="193" t="b">
        <f t="shared" ca="1" si="69"/>
        <v>0</v>
      </c>
      <c r="AU88" s="193" t="b">
        <f t="shared" ca="1" si="70"/>
        <v>0</v>
      </c>
      <c r="AV88" s="193" t="b">
        <f t="shared" ca="1" si="71"/>
        <v>0</v>
      </c>
      <c r="AW88" s="193" t="b">
        <f t="shared" ca="1" si="72"/>
        <v>0</v>
      </c>
      <c r="AX88" s="193" t="b">
        <f t="shared" ca="1" si="73"/>
        <v>0</v>
      </c>
      <c r="AY88" s="193" t="b">
        <f t="shared" ca="1" si="74"/>
        <v>0</v>
      </c>
      <c r="AZ88" s="193" t="b">
        <f t="shared" ca="1" si="75"/>
        <v>0</v>
      </c>
      <c r="BA88" s="193" t="b">
        <f t="shared" ca="1" si="76"/>
        <v>0</v>
      </c>
      <c r="BB88" s="193" t="b">
        <f t="shared" ca="1" si="77"/>
        <v>0</v>
      </c>
      <c r="BC88" s="193" t="b">
        <f t="shared" ca="1" si="78"/>
        <v>0</v>
      </c>
      <c r="BD88" s="193" t="b">
        <f t="shared" ca="1" si="79"/>
        <v>0</v>
      </c>
      <c r="BE88" s="193" t="b">
        <f t="shared" ca="1" si="80"/>
        <v>0</v>
      </c>
      <c r="BF88" s="193" t="b">
        <f t="shared" ca="1" si="81"/>
        <v>0</v>
      </c>
      <c r="BG88" s="193" t="b">
        <f t="shared" ca="1" si="82"/>
        <v>0</v>
      </c>
      <c r="BH88" s="193" t="b">
        <f t="shared" ca="1" si="83"/>
        <v>0</v>
      </c>
      <c r="BI88" s="193" t="b">
        <f t="shared" ca="1" si="84"/>
        <v>0</v>
      </c>
      <c r="BJ88" s="193" t="b">
        <f t="shared" ca="1" si="85"/>
        <v>0</v>
      </c>
      <c r="BK88" s="193" t="b">
        <f t="shared" ca="1" si="86"/>
        <v>0</v>
      </c>
      <c r="BL88" s="193" t="b">
        <f t="shared" ca="1" si="87"/>
        <v>0</v>
      </c>
      <c r="BM88" s="193" t="b">
        <f t="shared" ca="1" si="88"/>
        <v>0</v>
      </c>
      <c r="BN88" s="193" t="b">
        <f t="shared" ca="1" si="89"/>
        <v>0</v>
      </c>
      <c r="BO88" s="193" t="b">
        <f t="shared" ca="1" si="90"/>
        <v>0</v>
      </c>
      <c r="BP88" s="193" t="b">
        <f t="shared" ca="1" si="91"/>
        <v>0</v>
      </c>
      <c r="BQ88" s="193" t="b">
        <f t="shared" ca="1" si="92"/>
        <v>0</v>
      </c>
      <c r="BR88" s="193" t="b">
        <f t="shared" ca="1" si="93"/>
        <v>0</v>
      </c>
      <c r="BS88" s="193" t="b">
        <f t="shared" ca="1" si="94"/>
        <v>0</v>
      </c>
      <c r="BT88" s="193" t="b">
        <f t="shared" ca="1" si="95"/>
        <v>0</v>
      </c>
      <c r="BU88" s="193" t="b">
        <f t="shared" ca="1" si="96"/>
        <v>0</v>
      </c>
      <c r="BV88" s="193" t="b">
        <f t="shared" ca="1" si="97"/>
        <v>0</v>
      </c>
      <c r="BW88" s="193" t="b">
        <f ca="1">AND(LEFT(INDIRECT("'YOUR PEOPLE'!"&amp;"$B"&amp;$W88),2)="HU",OR(LEN(INDIRECT("'YOUR PEOPLE'!"&amp;"$B"&amp;$W88))=6,AND(LEN(INDIRECT("'YOUR PEOPLE'!"&amp;"$B"&amp;$W88))=7,MID(INDIRECT("'YOUR PEOPLE'!"&amp;"$B"&amp;$W88),4,1)=" ")),INDIRECT("'YOUR PEOPLE'!"&amp;"$C"&amp;$W88)='DATA SUMMARY'!$A$63)</f>
        <v>0</v>
      </c>
      <c r="BX88" s="193" t="b">
        <f ca="1">AND(LEFT(INDIRECT("'YOUR PEOPLE'!"&amp;"$B"&amp;$W88),2)="HU",OR(LEN(INDIRECT("'YOUR PEOPLE'!"&amp;"$B"&amp;$W88))=6,AND(LEN(INDIRECT("'YOUR PEOPLE'!"&amp;"$B"&amp;$W88))=7,MID(INDIRECT("'YOUR PEOPLE'!"&amp;"$B"&amp;$W88),4,1)=" ")),INDIRECT("'YOUR PEOPLE'!"&amp;"$C"&amp;$W88)='DATA SUMMARY'!$A$64)</f>
        <v>0</v>
      </c>
      <c r="BY88" s="193" t="b">
        <f ca="1">AND(LEFT(INDIRECT("'YOUR PEOPLE'!"&amp;"$B"&amp;$W88),2)="HU",OR(LEN(INDIRECT("'YOUR PEOPLE'!"&amp;"$B"&amp;$W88))=6,AND(LEN(INDIRECT("'YOUR PEOPLE'!"&amp;"$B"&amp;$W88))=7,MID(INDIRECT("'YOUR PEOPLE'!"&amp;"$B"&amp;$W88),4,1)=" ")),INDIRECT("'YOUR PEOPLE'!"&amp;"$C"&amp;$W88)='DATA SUMMARY'!$A$65)</f>
        <v>0</v>
      </c>
      <c r="BZ88" s="193" t="b">
        <f ca="1">AND(LEFT(INDIRECT("'YOUR PEOPLE'!"&amp;"$B"&amp;$W88),2)="HU",OR(LEN(INDIRECT("'YOUR PEOPLE'!"&amp;"$B"&amp;$W88))=6,AND(LEN(INDIRECT("'YOUR PEOPLE'!"&amp;"$B"&amp;$W88))=7,MID(INDIRECT("'YOUR PEOPLE'!"&amp;"$B"&amp;$W88),4,1)=" ")),INDIRECT("'YOUR PEOPLE'!"&amp;"$C"&amp;$W88)='DATA SUMMARY'!$A$66)</f>
        <v>0</v>
      </c>
      <c r="CA88" s="193" t="b">
        <f ca="1">AND(LEFT(INDIRECT("'YOUR PEOPLE'!"&amp;"$B"&amp;$W88),2)="HU",OR(LEN(INDIRECT("'YOUR PEOPLE'!"&amp;"$B"&amp;$W88))=6,AND(LEN(INDIRECT("'YOUR PEOPLE'!"&amp;"$B"&amp;$W88))=7,MID(INDIRECT("'YOUR PEOPLE'!"&amp;"$B"&amp;$W88),4,1)=" ")),INDIRECT("'YOUR PEOPLE'!"&amp;"$C"&amp;$W88)='DATA SUMMARY'!$A$67)</f>
        <v>0</v>
      </c>
      <c r="CB88" s="193" t="b">
        <f ca="1">AND(LEFT(INDIRECT("'YOUR PEOPLE'!"&amp;"$B"&amp;$W88),2)="HU",OR(LEN(INDIRECT("'YOUR PEOPLE'!"&amp;"$B"&amp;$W88))=6,AND(LEN(INDIRECT("'YOUR PEOPLE'!"&amp;"$B"&amp;$W88))=7,MID(INDIRECT("'YOUR PEOPLE'!"&amp;"$B"&amp;$W88),4,1)=" ")),INDIRECT("'YOUR PEOPLE'!"&amp;"$C"&amp;$W88)='DATA SUMMARY'!$A$68)</f>
        <v>0</v>
      </c>
      <c r="CC88" s="193" t="b">
        <f ca="1">AND(LEFT(INDIRECT("'YOUR PEOPLE'!"&amp;"$B"&amp;$W88),2)="HU",OR(LEN(INDIRECT("'YOUR PEOPLE'!"&amp;"$B"&amp;$W88))=6,AND(LEN(INDIRECT("'YOUR PEOPLE'!"&amp;"$B"&amp;$W88))=7,MID(INDIRECT("'YOUR PEOPLE'!"&amp;"$B"&amp;$W88),4,1)=" ")),INDIRECT("'YOUR PEOPLE'!"&amp;"$C"&amp;$W88)='DATA SUMMARY'!$A$69)</f>
        <v>0</v>
      </c>
      <c r="CD88" s="193" t="b">
        <f ca="1">AND(LEFT(INDIRECT("'YOUR PEOPLE'!"&amp;"$B"&amp;$W88),2)="HU",OR(LEN(INDIRECT("'YOUR PEOPLE'!"&amp;"$B"&amp;$W88))=6,AND(LEN(INDIRECT("'YOUR PEOPLE'!"&amp;"$B"&amp;$W88))=7,MID(INDIRECT("'YOUR PEOPLE'!"&amp;"$B"&amp;$W88),4,1)=" ")),INDIRECT("'YOUR PEOPLE'!"&amp;"$C"&amp;$W88)='DATA SUMMARY'!$A$70)</f>
        <v>0</v>
      </c>
      <c r="CE88" s="193" t="b">
        <f ca="1">AND(LEFT(INDIRECT("'YOUR PEOPLE'!"&amp;"$B"&amp;$W88),2)="HU",OR(LEN(INDIRECT("'YOUR PEOPLE'!"&amp;"$B"&amp;$W88))=6,AND(LEN(INDIRECT("'YOUR PEOPLE'!"&amp;"$B"&amp;$W88))=7,MID(INDIRECT("'YOUR PEOPLE'!"&amp;"$B"&amp;$W88),4,1)=" ")),INDIRECT("'YOUR PEOPLE'!"&amp;"$C"&amp;$W88)='DATA SUMMARY'!$A$71)</f>
        <v>0</v>
      </c>
      <c r="CF88" s="193" t="b">
        <f ca="1">AND(LEFT(INDIRECT("'YOUR PEOPLE'!"&amp;"$B"&amp;$W88),2)="HU",OR(LEN(INDIRECT("'YOUR PEOPLE'!"&amp;"$B"&amp;$W88))=6,AND(LEN(INDIRECT("'YOUR PEOPLE'!"&amp;"$B"&amp;$W88))=7,MID(INDIRECT("'YOUR PEOPLE'!"&amp;"$B"&amp;$W88),4,1)=" ")),INDIRECT("'YOUR PEOPLE'!"&amp;"$C"&amp;$W88)='DATA SUMMARY'!$A$72)</f>
        <v>0</v>
      </c>
      <c r="CG88" s="193" t="b">
        <f ca="1">AND(LEFT(INDIRECT("'YOUR PEOPLE'!"&amp;"$B"&amp;$W88),2)="HU",OR(LEN(INDIRECT("'YOUR PEOPLE'!"&amp;"$B"&amp;$W88))=6,AND(LEN(INDIRECT("'YOUR PEOPLE'!"&amp;"$B"&amp;$W88))=7,MID(INDIRECT("'YOUR PEOPLE'!"&amp;"$B"&amp;$W88),4,1)=" ")),INDIRECT("'YOUR PEOPLE'!"&amp;"$C"&amp;$W88)='DATA SUMMARY'!$A$73)</f>
        <v>0</v>
      </c>
      <c r="CH88" s="193" t="b">
        <f ca="1">AND(LEFT(INDIRECT("'YOUR PEOPLE'!"&amp;"$B"&amp;$W88),2)="HU",OR(LEN(INDIRECT("'YOUR PEOPLE'!"&amp;"$B"&amp;$W88))=6,AND(LEN(INDIRECT("'YOUR PEOPLE'!"&amp;"$B"&amp;$W88))=7,MID(INDIRECT("'YOUR PEOPLE'!"&amp;"$B"&amp;$W88),4,1)=" ")),INDIRECT("'YOUR PEOPLE'!"&amp;"$C"&amp;$W88)='DATA SUMMARY'!$A$74)</f>
        <v>0</v>
      </c>
      <c r="CI88" s="193" t="b">
        <f ca="1">AND(LEFT(INDIRECT("'YOUR PEOPLE'!"&amp;"$B"&amp;$W88),2)="HU",OR(LEN(INDIRECT("'YOUR PEOPLE'!"&amp;"$B"&amp;$W88))=6,AND(LEN(INDIRECT("'YOUR PEOPLE'!"&amp;"$B"&amp;$W88))=7,MID(INDIRECT("'YOUR PEOPLE'!"&amp;"$B"&amp;$W88),4,1)=" ")),INDIRECT("'YOUR PEOPLE'!"&amp;"$C"&amp;$W88)='DATA SUMMARY'!$A$75)</f>
        <v>0</v>
      </c>
      <c r="CJ88" s="193" t="b">
        <f ca="1">AND(LEFT(INDIRECT("'YOUR PEOPLE'!"&amp;"$B"&amp;$W88),2)="HU",OR(LEN(INDIRECT("'YOUR PEOPLE'!"&amp;"$B"&amp;$W88))=6,AND(LEN(INDIRECT("'YOUR PEOPLE'!"&amp;"$B"&amp;$W88))=7,MID(INDIRECT("'YOUR PEOPLE'!"&amp;"$B"&amp;$W88),4,1)=" ")),INDIRECT("'YOUR PEOPLE'!"&amp;"$C"&amp;$W88)='DATA SUMMARY'!$A$76)</f>
        <v>0</v>
      </c>
      <c r="CK88" s="193" t="b">
        <f ca="1">AND(LEFT(INDIRECT("'YOUR PEOPLE'!"&amp;"$B"&amp;$W88),2)="HU",OR(LEN(INDIRECT("'YOUR PEOPLE'!"&amp;"$B"&amp;$W88))=6,AND(LEN(INDIRECT("'YOUR PEOPLE'!"&amp;"$B"&amp;$W88))=7,MID(INDIRECT("'YOUR PEOPLE'!"&amp;"$B"&amp;$W88),4,1)=" ")),INDIRECT("'YOUR PEOPLE'!"&amp;"$C"&amp;$W88)='DATA SUMMARY'!$A$77)</f>
        <v>0</v>
      </c>
      <c r="CL88" s="193" t="b">
        <f ca="1">AND(LEFT(INDIRECT("'YOUR PEOPLE'!"&amp;"$B"&amp;$W88),2)="HU",OR(LEN(INDIRECT("'YOUR PEOPLE'!"&amp;"$B"&amp;$W88))=6,AND(LEN(INDIRECT("'YOUR PEOPLE'!"&amp;"$B"&amp;$W88))=7,MID(INDIRECT("'YOUR PEOPLE'!"&amp;"$B"&amp;$W88),4,1)=" ")),INDIRECT("'YOUR PEOPLE'!"&amp;"$C"&amp;$W88)='DATA SUMMARY'!$A$78)</f>
        <v>0</v>
      </c>
      <c r="CM88" s="193" t="b">
        <f ca="1">AND(LEFT(INDIRECT("'YOUR PEOPLE'!"&amp;"$B"&amp;$W88),2)="HU",OR(LEN(INDIRECT("'YOUR PEOPLE'!"&amp;"$B"&amp;$W88))=6,AND(LEN(INDIRECT("'YOUR PEOPLE'!"&amp;"$B"&amp;$W88))=7,MID(INDIRECT("'YOUR PEOPLE'!"&amp;"$B"&amp;$W88),4,1)=" ")),INDIRECT("'YOUR PEOPLE'!"&amp;"$C"&amp;$W88)='DATA SUMMARY'!$A$79)</f>
        <v>0</v>
      </c>
      <c r="CN88" s="193" t="b">
        <f ca="1">AND(LEFT(INDIRECT("'ADDITIONAL CAPACITY'!"&amp;"$B"&amp;$W88),2)="HU",OR(LEN(INDIRECT("'ADDITIONAL CAPACITY'!"&amp;"$B"&amp;$W88))=6,AND(LEN(INDIRECT("'ADDITIONAL CAPACITY'!"&amp;"$B"&amp;$W88))=7,MID(INDIRECT("'ADDITIONAL CAPACITY'!"&amp;"$B"&amp;$W88),4,1)=" ")),INDIRECT("'ADDITIONAL CAPACITY'!"&amp;"$C"&amp;$W88)='DATA SUMMARY'!$A$101)</f>
        <v>0</v>
      </c>
      <c r="CO88" s="193" t="b">
        <f ca="1">AND(LEFT(INDIRECT("'ADDITIONAL CAPACITY'!"&amp;"$B"&amp;$W88),2)="HU",OR(LEN(INDIRECT("'ADDITIONAL CAPACITY'!"&amp;"$B"&amp;$W88))=6,AND(LEN(INDIRECT("'ADDITIONAL CAPACITY'!"&amp;"$B"&amp;$W88))=7,MID(INDIRECT("'ADDITIONAL CAPACITY'!"&amp;"$B"&amp;$W88),4,1)=" ")),INDIRECT("'ADDITIONAL CAPACITY'!"&amp;"$C"&amp;$W88)='DATA SUMMARY'!$A$102)</f>
        <v>0</v>
      </c>
      <c r="CP88" s="193" t="b">
        <f ca="1">AND(LEFT(INDIRECT("'ADDITIONAL CAPACITY'!"&amp;"$B"&amp;$W88),2)="HU",OR(LEN(INDIRECT("'ADDITIONAL CAPACITY'!"&amp;"$B"&amp;$W88))=6,AND(LEN(INDIRECT("'ADDITIONAL CAPACITY'!"&amp;"$B"&amp;$W88))=7,MID(INDIRECT("'ADDITIONAL CAPACITY'!"&amp;"$B"&amp;$W88),4,1)=" ")),INDIRECT("'ADDITIONAL CAPACITY'!"&amp;"$C"&amp;$W88)='DATA SUMMARY'!$A$103)</f>
        <v>0</v>
      </c>
      <c r="CQ88" s="193" t="b">
        <f ca="1">AND(LEFT(INDIRECT("'ADDITIONAL CAPACITY'!"&amp;"$B"&amp;$W88),2)="HU",OR(LEN(INDIRECT("'ADDITIONAL CAPACITY'!"&amp;"$B"&amp;$W88))=6,AND(LEN(INDIRECT("'ADDITIONAL CAPACITY'!"&amp;"$B"&amp;$W88))=7,MID(INDIRECT("'ADDITIONAL CAPACITY'!"&amp;"$B"&amp;$W88),4,1)=" ")),INDIRECT("'ADDITIONAL CAPACITY'!"&amp;"$C"&amp;$W88)='DATA SUMMARY'!$A$104)</f>
        <v>0</v>
      </c>
      <c r="CR88" s="193" t="b">
        <f ca="1">AND(LEFT(INDIRECT("'ADDITIONAL CAPACITY'!"&amp;"$B"&amp;$W88),2)="HU",OR(LEN(INDIRECT("'ADDITIONAL CAPACITY'!"&amp;"$B"&amp;$W88))=6,AND(LEN(INDIRECT("'ADDITIONAL CAPACITY'!"&amp;"$B"&amp;$W88))=7,MID(INDIRECT("'ADDITIONAL CAPACITY'!"&amp;"$B"&amp;$W88),4,1)=" ")),INDIRECT("'ADDITIONAL CAPACITY'!"&amp;"$C"&amp;$W88)='DATA SUMMARY'!$A$105)</f>
        <v>0</v>
      </c>
      <c r="CS88" s="193" t="b">
        <f ca="1">AND(LEFT(INDIRECT("'ADDITIONAL CAPACITY'!"&amp;"$B"&amp;$W88),2)="HU",OR(LEN(INDIRECT("'ADDITIONAL CAPACITY'!"&amp;"$B"&amp;$W88))=6,AND(LEN(INDIRECT("'ADDITIONAL CAPACITY'!"&amp;"$B"&amp;$W88))=7,MID(INDIRECT("'ADDITIONAL CAPACITY'!"&amp;"$B"&amp;$W88),4,1)=" ")),INDIRECT("'ADDITIONAL CAPACITY'!"&amp;"$C"&amp;$W88)='DATA SUMMARY'!$A$106)</f>
        <v>0</v>
      </c>
      <c r="CT88" s="193" t="b">
        <f ca="1">AND(LEFT(INDIRECT("'ADDITIONAL CAPACITY'!"&amp;"$B"&amp;$W88),2)="HU",OR(LEN(INDIRECT("'ADDITIONAL CAPACITY'!"&amp;"$B"&amp;$W88))=6,AND(LEN(INDIRECT("'ADDITIONAL CAPACITY'!"&amp;"$B"&amp;$W88))=7,MID(INDIRECT("'ADDITIONAL CAPACITY'!"&amp;"$B"&amp;$W88),4,1)=" ")),INDIRECT("'ADDITIONAL CAPACITY'!"&amp;"$C"&amp;$W88)='DATA SUMMARY'!$A$107)</f>
        <v>0</v>
      </c>
      <c r="CU88" s="193" t="b">
        <f ca="1">AND(LEFT(INDIRECT("'ADDITIONAL CAPACITY'!"&amp;"$B"&amp;$W88),2)="HU",OR(LEN(INDIRECT("'ADDITIONAL CAPACITY'!"&amp;"$B"&amp;$W88))=6,AND(LEN(INDIRECT("'ADDITIONAL CAPACITY'!"&amp;"$B"&amp;$W88))=7,MID(INDIRECT("'ADDITIONAL CAPACITY'!"&amp;"$B"&amp;$W88),4,1)=" ")),INDIRECT("'ADDITIONAL CAPACITY'!"&amp;"$C"&amp;$W88)='DATA SUMMARY'!$A$108)</f>
        <v>0</v>
      </c>
    </row>
    <row r="89" spans="22:99" x14ac:dyDescent="0.3">
      <c r="V89" s="2">
        <v>90</v>
      </c>
      <c r="W89" s="2">
        <v>91</v>
      </c>
      <c r="X89" s="2">
        <v>93</v>
      </c>
      <c r="Y89" s="2">
        <v>104</v>
      </c>
      <c r="Z89" s="193" t="b">
        <f t="shared" ca="1" si="50"/>
        <v>0</v>
      </c>
      <c r="AA89" s="193" t="b">
        <f t="shared" ca="1" si="51"/>
        <v>0</v>
      </c>
      <c r="AB89" s="193" t="b">
        <f t="shared" ca="1" si="52"/>
        <v>0</v>
      </c>
      <c r="AC89" s="193" t="b">
        <f t="shared" ca="1" si="53"/>
        <v>0</v>
      </c>
      <c r="AD89" s="193" t="b">
        <f t="shared" ca="1" si="54"/>
        <v>0</v>
      </c>
      <c r="AE89" s="193" t="b">
        <f t="shared" ca="1" si="55"/>
        <v>0</v>
      </c>
      <c r="AF89" s="193" t="b">
        <f t="shared" ca="1" si="56"/>
        <v>0</v>
      </c>
      <c r="AG89" s="193" t="b">
        <f t="shared" ca="1" si="49"/>
        <v>0</v>
      </c>
      <c r="AH89" s="193" t="b">
        <f t="shared" ca="1" si="57"/>
        <v>0</v>
      </c>
      <c r="AI89" s="193" t="b">
        <f t="shared" ca="1" si="58"/>
        <v>0</v>
      </c>
      <c r="AJ89" s="193" t="b">
        <f t="shared" ca="1" si="59"/>
        <v>0</v>
      </c>
      <c r="AK89" s="193" t="b">
        <f t="shared" ca="1" si="60"/>
        <v>0</v>
      </c>
      <c r="AL89" s="193" t="b">
        <f t="shared" ca="1" si="61"/>
        <v>0</v>
      </c>
      <c r="AM89" s="193" t="b">
        <f t="shared" ca="1" si="62"/>
        <v>0</v>
      </c>
      <c r="AN89" s="193" t="b">
        <f t="shared" ca="1" si="63"/>
        <v>0</v>
      </c>
      <c r="AO89" s="193" t="b">
        <f t="shared" ca="1" si="64"/>
        <v>0</v>
      </c>
      <c r="AP89" s="193" t="b">
        <f t="shared" ca="1" si="65"/>
        <v>0</v>
      </c>
      <c r="AQ89" s="193" t="b">
        <f t="shared" ca="1" si="66"/>
        <v>0</v>
      </c>
      <c r="AR89" s="193" t="b">
        <f t="shared" ca="1" si="67"/>
        <v>0</v>
      </c>
      <c r="AS89" s="193" t="b">
        <f t="shared" ca="1" si="68"/>
        <v>0</v>
      </c>
      <c r="AT89" s="193" t="b">
        <f t="shared" ca="1" si="69"/>
        <v>0</v>
      </c>
      <c r="AU89" s="193" t="b">
        <f t="shared" ca="1" si="70"/>
        <v>0</v>
      </c>
      <c r="AV89" s="193" t="b">
        <f t="shared" ca="1" si="71"/>
        <v>0</v>
      </c>
      <c r="AW89" s="193" t="b">
        <f t="shared" ca="1" si="72"/>
        <v>0</v>
      </c>
      <c r="AX89" s="193" t="b">
        <f t="shared" ca="1" si="73"/>
        <v>0</v>
      </c>
      <c r="AY89" s="193" t="b">
        <f t="shared" ca="1" si="74"/>
        <v>0</v>
      </c>
      <c r="AZ89" s="193" t="b">
        <f t="shared" ca="1" si="75"/>
        <v>0</v>
      </c>
      <c r="BA89" s="193" t="b">
        <f t="shared" ca="1" si="76"/>
        <v>0</v>
      </c>
      <c r="BB89" s="193" t="b">
        <f t="shared" ca="1" si="77"/>
        <v>0</v>
      </c>
      <c r="BC89" s="193" t="b">
        <f t="shared" ca="1" si="78"/>
        <v>0</v>
      </c>
      <c r="BD89" s="193" t="b">
        <f t="shared" ca="1" si="79"/>
        <v>0</v>
      </c>
      <c r="BE89" s="193" t="b">
        <f t="shared" ca="1" si="80"/>
        <v>0</v>
      </c>
      <c r="BF89" s="193" t="b">
        <f t="shared" ca="1" si="81"/>
        <v>0</v>
      </c>
      <c r="BG89" s="193" t="b">
        <f t="shared" ca="1" si="82"/>
        <v>0</v>
      </c>
      <c r="BH89" s="193" t="b">
        <f t="shared" ca="1" si="83"/>
        <v>0</v>
      </c>
      <c r="BI89" s="193" t="b">
        <f t="shared" ca="1" si="84"/>
        <v>0</v>
      </c>
      <c r="BJ89" s="193" t="b">
        <f t="shared" ca="1" si="85"/>
        <v>0</v>
      </c>
      <c r="BK89" s="193" t="b">
        <f t="shared" ca="1" si="86"/>
        <v>0</v>
      </c>
      <c r="BL89" s="193" t="b">
        <f t="shared" ca="1" si="87"/>
        <v>0</v>
      </c>
      <c r="BM89" s="193" t="b">
        <f t="shared" ca="1" si="88"/>
        <v>0</v>
      </c>
      <c r="BN89" s="193" t="b">
        <f t="shared" ca="1" si="89"/>
        <v>0</v>
      </c>
      <c r="BO89" s="193" t="b">
        <f t="shared" ca="1" si="90"/>
        <v>0</v>
      </c>
      <c r="BP89" s="193" t="b">
        <f t="shared" ca="1" si="91"/>
        <v>0</v>
      </c>
      <c r="BQ89" s="193" t="b">
        <f t="shared" ca="1" si="92"/>
        <v>0</v>
      </c>
      <c r="BR89" s="193" t="b">
        <f t="shared" ca="1" si="93"/>
        <v>0</v>
      </c>
      <c r="BS89" s="193" t="b">
        <f t="shared" ca="1" si="94"/>
        <v>0</v>
      </c>
      <c r="BT89" s="193" t="b">
        <f t="shared" ca="1" si="95"/>
        <v>0</v>
      </c>
      <c r="BU89" s="193" t="b">
        <f t="shared" ca="1" si="96"/>
        <v>0</v>
      </c>
      <c r="BV89" s="193" t="b">
        <f t="shared" ca="1" si="97"/>
        <v>0</v>
      </c>
      <c r="BW89" s="193" t="b">
        <f ca="1">AND(LEFT(INDIRECT("'YOUR PEOPLE'!"&amp;"$B"&amp;$W89),2)="HU",OR(LEN(INDIRECT("'YOUR PEOPLE'!"&amp;"$B"&amp;$W89))=6,AND(LEN(INDIRECT("'YOUR PEOPLE'!"&amp;"$B"&amp;$W89))=7,MID(INDIRECT("'YOUR PEOPLE'!"&amp;"$B"&amp;$W89),4,1)=" ")),INDIRECT("'YOUR PEOPLE'!"&amp;"$C"&amp;$W89)='DATA SUMMARY'!$A$63)</f>
        <v>0</v>
      </c>
      <c r="BX89" s="193" t="b">
        <f ca="1">AND(LEFT(INDIRECT("'YOUR PEOPLE'!"&amp;"$B"&amp;$W89),2)="HU",OR(LEN(INDIRECT("'YOUR PEOPLE'!"&amp;"$B"&amp;$W89))=6,AND(LEN(INDIRECT("'YOUR PEOPLE'!"&amp;"$B"&amp;$W89))=7,MID(INDIRECT("'YOUR PEOPLE'!"&amp;"$B"&amp;$W89),4,1)=" ")),INDIRECT("'YOUR PEOPLE'!"&amp;"$C"&amp;$W89)='DATA SUMMARY'!$A$64)</f>
        <v>0</v>
      </c>
      <c r="BY89" s="193" t="b">
        <f ca="1">AND(LEFT(INDIRECT("'YOUR PEOPLE'!"&amp;"$B"&amp;$W89),2)="HU",OR(LEN(INDIRECT("'YOUR PEOPLE'!"&amp;"$B"&amp;$W89))=6,AND(LEN(INDIRECT("'YOUR PEOPLE'!"&amp;"$B"&amp;$W89))=7,MID(INDIRECT("'YOUR PEOPLE'!"&amp;"$B"&amp;$W89),4,1)=" ")),INDIRECT("'YOUR PEOPLE'!"&amp;"$C"&amp;$W89)='DATA SUMMARY'!$A$65)</f>
        <v>0</v>
      </c>
      <c r="BZ89" s="193" t="b">
        <f ca="1">AND(LEFT(INDIRECT("'YOUR PEOPLE'!"&amp;"$B"&amp;$W89),2)="HU",OR(LEN(INDIRECT("'YOUR PEOPLE'!"&amp;"$B"&amp;$W89))=6,AND(LEN(INDIRECT("'YOUR PEOPLE'!"&amp;"$B"&amp;$W89))=7,MID(INDIRECT("'YOUR PEOPLE'!"&amp;"$B"&amp;$W89),4,1)=" ")),INDIRECT("'YOUR PEOPLE'!"&amp;"$C"&amp;$W89)='DATA SUMMARY'!$A$66)</f>
        <v>0</v>
      </c>
      <c r="CA89" s="193" t="b">
        <f ca="1">AND(LEFT(INDIRECT("'YOUR PEOPLE'!"&amp;"$B"&amp;$W89),2)="HU",OR(LEN(INDIRECT("'YOUR PEOPLE'!"&amp;"$B"&amp;$W89))=6,AND(LEN(INDIRECT("'YOUR PEOPLE'!"&amp;"$B"&amp;$W89))=7,MID(INDIRECT("'YOUR PEOPLE'!"&amp;"$B"&amp;$W89),4,1)=" ")),INDIRECT("'YOUR PEOPLE'!"&amp;"$C"&amp;$W89)='DATA SUMMARY'!$A$67)</f>
        <v>0</v>
      </c>
      <c r="CB89" s="193" t="b">
        <f ca="1">AND(LEFT(INDIRECT("'YOUR PEOPLE'!"&amp;"$B"&amp;$W89),2)="HU",OR(LEN(INDIRECT("'YOUR PEOPLE'!"&amp;"$B"&amp;$W89))=6,AND(LEN(INDIRECT("'YOUR PEOPLE'!"&amp;"$B"&amp;$W89))=7,MID(INDIRECT("'YOUR PEOPLE'!"&amp;"$B"&amp;$W89),4,1)=" ")),INDIRECT("'YOUR PEOPLE'!"&amp;"$C"&amp;$W89)='DATA SUMMARY'!$A$68)</f>
        <v>0</v>
      </c>
      <c r="CC89" s="193" t="b">
        <f ca="1">AND(LEFT(INDIRECT("'YOUR PEOPLE'!"&amp;"$B"&amp;$W89),2)="HU",OR(LEN(INDIRECT("'YOUR PEOPLE'!"&amp;"$B"&amp;$W89))=6,AND(LEN(INDIRECT("'YOUR PEOPLE'!"&amp;"$B"&amp;$W89))=7,MID(INDIRECT("'YOUR PEOPLE'!"&amp;"$B"&amp;$W89),4,1)=" ")),INDIRECT("'YOUR PEOPLE'!"&amp;"$C"&amp;$W89)='DATA SUMMARY'!$A$69)</f>
        <v>0</v>
      </c>
      <c r="CD89" s="193" t="b">
        <f ca="1">AND(LEFT(INDIRECT("'YOUR PEOPLE'!"&amp;"$B"&amp;$W89),2)="HU",OR(LEN(INDIRECT("'YOUR PEOPLE'!"&amp;"$B"&amp;$W89))=6,AND(LEN(INDIRECT("'YOUR PEOPLE'!"&amp;"$B"&amp;$W89))=7,MID(INDIRECT("'YOUR PEOPLE'!"&amp;"$B"&amp;$W89),4,1)=" ")),INDIRECT("'YOUR PEOPLE'!"&amp;"$C"&amp;$W89)='DATA SUMMARY'!$A$70)</f>
        <v>0</v>
      </c>
      <c r="CE89" s="193" t="b">
        <f ca="1">AND(LEFT(INDIRECT("'YOUR PEOPLE'!"&amp;"$B"&amp;$W89),2)="HU",OR(LEN(INDIRECT("'YOUR PEOPLE'!"&amp;"$B"&amp;$W89))=6,AND(LEN(INDIRECT("'YOUR PEOPLE'!"&amp;"$B"&amp;$W89))=7,MID(INDIRECT("'YOUR PEOPLE'!"&amp;"$B"&amp;$W89),4,1)=" ")),INDIRECT("'YOUR PEOPLE'!"&amp;"$C"&amp;$W89)='DATA SUMMARY'!$A$71)</f>
        <v>0</v>
      </c>
      <c r="CF89" s="193" t="b">
        <f ca="1">AND(LEFT(INDIRECT("'YOUR PEOPLE'!"&amp;"$B"&amp;$W89),2)="HU",OR(LEN(INDIRECT("'YOUR PEOPLE'!"&amp;"$B"&amp;$W89))=6,AND(LEN(INDIRECT("'YOUR PEOPLE'!"&amp;"$B"&amp;$W89))=7,MID(INDIRECT("'YOUR PEOPLE'!"&amp;"$B"&amp;$W89),4,1)=" ")),INDIRECT("'YOUR PEOPLE'!"&amp;"$C"&amp;$W89)='DATA SUMMARY'!$A$72)</f>
        <v>0</v>
      </c>
      <c r="CG89" s="193" t="b">
        <f ca="1">AND(LEFT(INDIRECT("'YOUR PEOPLE'!"&amp;"$B"&amp;$W89),2)="HU",OR(LEN(INDIRECT("'YOUR PEOPLE'!"&amp;"$B"&amp;$W89))=6,AND(LEN(INDIRECT("'YOUR PEOPLE'!"&amp;"$B"&amp;$W89))=7,MID(INDIRECT("'YOUR PEOPLE'!"&amp;"$B"&amp;$W89),4,1)=" ")),INDIRECT("'YOUR PEOPLE'!"&amp;"$C"&amp;$W89)='DATA SUMMARY'!$A$73)</f>
        <v>0</v>
      </c>
      <c r="CH89" s="193" t="b">
        <f ca="1">AND(LEFT(INDIRECT("'YOUR PEOPLE'!"&amp;"$B"&amp;$W89),2)="HU",OR(LEN(INDIRECT("'YOUR PEOPLE'!"&amp;"$B"&amp;$W89))=6,AND(LEN(INDIRECT("'YOUR PEOPLE'!"&amp;"$B"&amp;$W89))=7,MID(INDIRECT("'YOUR PEOPLE'!"&amp;"$B"&amp;$W89),4,1)=" ")),INDIRECT("'YOUR PEOPLE'!"&amp;"$C"&amp;$W89)='DATA SUMMARY'!$A$74)</f>
        <v>0</v>
      </c>
      <c r="CI89" s="193" t="b">
        <f ca="1">AND(LEFT(INDIRECT("'YOUR PEOPLE'!"&amp;"$B"&amp;$W89),2)="HU",OR(LEN(INDIRECT("'YOUR PEOPLE'!"&amp;"$B"&amp;$W89))=6,AND(LEN(INDIRECT("'YOUR PEOPLE'!"&amp;"$B"&amp;$W89))=7,MID(INDIRECT("'YOUR PEOPLE'!"&amp;"$B"&amp;$W89),4,1)=" ")),INDIRECT("'YOUR PEOPLE'!"&amp;"$C"&amp;$W89)='DATA SUMMARY'!$A$75)</f>
        <v>0</v>
      </c>
      <c r="CJ89" s="193" t="b">
        <f ca="1">AND(LEFT(INDIRECT("'YOUR PEOPLE'!"&amp;"$B"&amp;$W89),2)="HU",OR(LEN(INDIRECT("'YOUR PEOPLE'!"&amp;"$B"&amp;$W89))=6,AND(LEN(INDIRECT("'YOUR PEOPLE'!"&amp;"$B"&amp;$W89))=7,MID(INDIRECT("'YOUR PEOPLE'!"&amp;"$B"&amp;$W89),4,1)=" ")),INDIRECT("'YOUR PEOPLE'!"&amp;"$C"&amp;$W89)='DATA SUMMARY'!$A$76)</f>
        <v>0</v>
      </c>
      <c r="CK89" s="193" t="b">
        <f ca="1">AND(LEFT(INDIRECT("'YOUR PEOPLE'!"&amp;"$B"&amp;$W89),2)="HU",OR(LEN(INDIRECT("'YOUR PEOPLE'!"&amp;"$B"&amp;$W89))=6,AND(LEN(INDIRECT("'YOUR PEOPLE'!"&amp;"$B"&amp;$W89))=7,MID(INDIRECT("'YOUR PEOPLE'!"&amp;"$B"&amp;$W89),4,1)=" ")),INDIRECT("'YOUR PEOPLE'!"&amp;"$C"&amp;$W89)='DATA SUMMARY'!$A$77)</f>
        <v>0</v>
      </c>
      <c r="CL89" s="193" t="b">
        <f ca="1">AND(LEFT(INDIRECT("'YOUR PEOPLE'!"&amp;"$B"&amp;$W89),2)="HU",OR(LEN(INDIRECT("'YOUR PEOPLE'!"&amp;"$B"&amp;$W89))=6,AND(LEN(INDIRECT("'YOUR PEOPLE'!"&amp;"$B"&amp;$W89))=7,MID(INDIRECT("'YOUR PEOPLE'!"&amp;"$B"&amp;$W89),4,1)=" ")),INDIRECT("'YOUR PEOPLE'!"&amp;"$C"&amp;$W89)='DATA SUMMARY'!$A$78)</f>
        <v>0</v>
      </c>
      <c r="CM89" s="193" t="b">
        <f ca="1">AND(LEFT(INDIRECT("'YOUR PEOPLE'!"&amp;"$B"&amp;$W89),2)="HU",OR(LEN(INDIRECT("'YOUR PEOPLE'!"&amp;"$B"&amp;$W89))=6,AND(LEN(INDIRECT("'YOUR PEOPLE'!"&amp;"$B"&amp;$W89))=7,MID(INDIRECT("'YOUR PEOPLE'!"&amp;"$B"&amp;$W89),4,1)=" ")),INDIRECT("'YOUR PEOPLE'!"&amp;"$C"&amp;$W89)='DATA SUMMARY'!$A$79)</f>
        <v>0</v>
      </c>
      <c r="CN89" s="193" t="b">
        <f ca="1">AND(LEFT(INDIRECT("'ADDITIONAL CAPACITY'!"&amp;"$B"&amp;$W89),2)="HU",OR(LEN(INDIRECT("'ADDITIONAL CAPACITY'!"&amp;"$B"&amp;$W89))=6,AND(LEN(INDIRECT("'ADDITIONAL CAPACITY'!"&amp;"$B"&amp;$W89))=7,MID(INDIRECT("'ADDITIONAL CAPACITY'!"&amp;"$B"&amp;$W89),4,1)=" ")),INDIRECT("'ADDITIONAL CAPACITY'!"&amp;"$C"&amp;$W89)='DATA SUMMARY'!$A$101)</f>
        <v>0</v>
      </c>
      <c r="CO89" s="193" t="b">
        <f ca="1">AND(LEFT(INDIRECT("'ADDITIONAL CAPACITY'!"&amp;"$B"&amp;$W89),2)="HU",OR(LEN(INDIRECT("'ADDITIONAL CAPACITY'!"&amp;"$B"&amp;$W89))=6,AND(LEN(INDIRECT("'ADDITIONAL CAPACITY'!"&amp;"$B"&amp;$W89))=7,MID(INDIRECT("'ADDITIONAL CAPACITY'!"&amp;"$B"&amp;$W89),4,1)=" ")),INDIRECT("'ADDITIONAL CAPACITY'!"&amp;"$C"&amp;$W89)='DATA SUMMARY'!$A$102)</f>
        <v>0</v>
      </c>
      <c r="CP89" s="193" t="b">
        <f ca="1">AND(LEFT(INDIRECT("'ADDITIONAL CAPACITY'!"&amp;"$B"&amp;$W89),2)="HU",OR(LEN(INDIRECT("'ADDITIONAL CAPACITY'!"&amp;"$B"&amp;$W89))=6,AND(LEN(INDIRECT("'ADDITIONAL CAPACITY'!"&amp;"$B"&amp;$W89))=7,MID(INDIRECT("'ADDITIONAL CAPACITY'!"&amp;"$B"&amp;$W89),4,1)=" ")),INDIRECT("'ADDITIONAL CAPACITY'!"&amp;"$C"&amp;$W89)='DATA SUMMARY'!$A$103)</f>
        <v>0</v>
      </c>
      <c r="CQ89" s="193" t="b">
        <f ca="1">AND(LEFT(INDIRECT("'ADDITIONAL CAPACITY'!"&amp;"$B"&amp;$W89),2)="HU",OR(LEN(INDIRECT("'ADDITIONAL CAPACITY'!"&amp;"$B"&amp;$W89))=6,AND(LEN(INDIRECT("'ADDITIONAL CAPACITY'!"&amp;"$B"&amp;$W89))=7,MID(INDIRECT("'ADDITIONAL CAPACITY'!"&amp;"$B"&amp;$W89),4,1)=" ")),INDIRECT("'ADDITIONAL CAPACITY'!"&amp;"$C"&amp;$W89)='DATA SUMMARY'!$A$104)</f>
        <v>0</v>
      </c>
      <c r="CR89" s="193" t="b">
        <f ca="1">AND(LEFT(INDIRECT("'ADDITIONAL CAPACITY'!"&amp;"$B"&amp;$W89),2)="HU",OR(LEN(INDIRECT("'ADDITIONAL CAPACITY'!"&amp;"$B"&amp;$W89))=6,AND(LEN(INDIRECT("'ADDITIONAL CAPACITY'!"&amp;"$B"&amp;$W89))=7,MID(INDIRECT("'ADDITIONAL CAPACITY'!"&amp;"$B"&amp;$W89),4,1)=" ")),INDIRECT("'ADDITIONAL CAPACITY'!"&amp;"$C"&amp;$W89)='DATA SUMMARY'!$A$105)</f>
        <v>0</v>
      </c>
      <c r="CS89" s="193" t="b">
        <f ca="1">AND(LEFT(INDIRECT("'ADDITIONAL CAPACITY'!"&amp;"$B"&amp;$W89),2)="HU",OR(LEN(INDIRECT("'ADDITIONAL CAPACITY'!"&amp;"$B"&amp;$W89))=6,AND(LEN(INDIRECT("'ADDITIONAL CAPACITY'!"&amp;"$B"&amp;$W89))=7,MID(INDIRECT("'ADDITIONAL CAPACITY'!"&amp;"$B"&amp;$W89),4,1)=" ")),INDIRECT("'ADDITIONAL CAPACITY'!"&amp;"$C"&amp;$W89)='DATA SUMMARY'!$A$106)</f>
        <v>0</v>
      </c>
      <c r="CT89" s="193" t="b">
        <f ca="1">AND(LEFT(INDIRECT("'ADDITIONAL CAPACITY'!"&amp;"$B"&amp;$W89),2)="HU",OR(LEN(INDIRECT("'ADDITIONAL CAPACITY'!"&amp;"$B"&amp;$W89))=6,AND(LEN(INDIRECT("'ADDITIONAL CAPACITY'!"&amp;"$B"&amp;$W89))=7,MID(INDIRECT("'ADDITIONAL CAPACITY'!"&amp;"$B"&amp;$W89),4,1)=" ")),INDIRECT("'ADDITIONAL CAPACITY'!"&amp;"$C"&amp;$W89)='DATA SUMMARY'!$A$107)</f>
        <v>0</v>
      </c>
      <c r="CU89" s="193" t="b">
        <f ca="1">AND(LEFT(INDIRECT("'ADDITIONAL CAPACITY'!"&amp;"$B"&amp;$W89),2)="HU",OR(LEN(INDIRECT("'ADDITIONAL CAPACITY'!"&amp;"$B"&amp;$W89))=6,AND(LEN(INDIRECT("'ADDITIONAL CAPACITY'!"&amp;"$B"&amp;$W89))=7,MID(INDIRECT("'ADDITIONAL CAPACITY'!"&amp;"$B"&amp;$W89),4,1)=" ")),INDIRECT("'ADDITIONAL CAPACITY'!"&amp;"$C"&amp;$W89)='DATA SUMMARY'!$A$108)</f>
        <v>0</v>
      </c>
    </row>
    <row r="90" spans="22:99" x14ac:dyDescent="0.3">
      <c r="V90" s="2">
        <v>91</v>
      </c>
      <c r="W90" s="2">
        <v>92</v>
      </c>
      <c r="X90" s="2">
        <v>94</v>
      </c>
      <c r="Y90" s="2">
        <v>105</v>
      </c>
      <c r="Z90" s="193" t="b">
        <f t="shared" ca="1" si="50"/>
        <v>0</v>
      </c>
      <c r="AA90" s="193" t="b">
        <f t="shared" ca="1" si="51"/>
        <v>0</v>
      </c>
      <c r="AB90" s="193" t="b">
        <f t="shared" ca="1" si="52"/>
        <v>0</v>
      </c>
      <c r="AC90" s="193" t="b">
        <f t="shared" ca="1" si="53"/>
        <v>0</v>
      </c>
      <c r="AD90" s="193" t="b">
        <f t="shared" ca="1" si="54"/>
        <v>0</v>
      </c>
      <c r="AE90" s="193" t="b">
        <f t="shared" ca="1" si="55"/>
        <v>0</v>
      </c>
      <c r="AF90" s="193" t="b">
        <f t="shared" ca="1" si="56"/>
        <v>0</v>
      </c>
      <c r="AG90" s="193" t="b">
        <f t="shared" ca="1" si="49"/>
        <v>0</v>
      </c>
      <c r="AH90" s="193" t="b">
        <f t="shared" ca="1" si="57"/>
        <v>0</v>
      </c>
      <c r="AI90" s="193" t="b">
        <f t="shared" ca="1" si="58"/>
        <v>0</v>
      </c>
      <c r="AJ90" s="193" t="b">
        <f t="shared" ca="1" si="59"/>
        <v>0</v>
      </c>
      <c r="AK90" s="193" t="b">
        <f t="shared" ca="1" si="60"/>
        <v>0</v>
      </c>
      <c r="AL90" s="193" t="b">
        <f t="shared" ca="1" si="61"/>
        <v>0</v>
      </c>
      <c r="AM90" s="193" t="b">
        <f t="shared" ca="1" si="62"/>
        <v>0</v>
      </c>
      <c r="AN90" s="193" t="b">
        <f t="shared" ca="1" si="63"/>
        <v>0</v>
      </c>
      <c r="AO90" s="193" t="b">
        <f t="shared" ca="1" si="64"/>
        <v>0</v>
      </c>
      <c r="AP90" s="193" t="b">
        <f t="shared" ca="1" si="65"/>
        <v>0</v>
      </c>
      <c r="AQ90" s="193" t="b">
        <f t="shared" ca="1" si="66"/>
        <v>0</v>
      </c>
      <c r="AR90" s="193" t="b">
        <f t="shared" ca="1" si="67"/>
        <v>0</v>
      </c>
      <c r="AS90" s="193" t="b">
        <f t="shared" ca="1" si="68"/>
        <v>0</v>
      </c>
      <c r="AT90" s="193" t="b">
        <f t="shared" ca="1" si="69"/>
        <v>0</v>
      </c>
      <c r="AU90" s="193" t="b">
        <f t="shared" ca="1" si="70"/>
        <v>0</v>
      </c>
      <c r="AV90" s="193" t="b">
        <f t="shared" ca="1" si="71"/>
        <v>0</v>
      </c>
      <c r="AW90" s="193" t="b">
        <f t="shared" ca="1" si="72"/>
        <v>0</v>
      </c>
      <c r="AX90" s="193" t="b">
        <f t="shared" ca="1" si="73"/>
        <v>0</v>
      </c>
      <c r="AY90" s="193" t="b">
        <f t="shared" ca="1" si="74"/>
        <v>0</v>
      </c>
      <c r="AZ90" s="193" t="b">
        <f t="shared" ca="1" si="75"/>
        <v>0</v>
      </c>
      <c r="BA90" s="193" t="b">
        <f t="shared" ca="1" si="76"/>
        <v>0</v>
      </c>
      <c r="BB90" s="193" t="b">
        <f t="shared" ca="1" si="77"/>
        <v>0</v>
      </c>
      <c r="BC90" s="193" t="b">
        <f t="shared" ca="1" si="78"/>
        <v>0</v>
      </c>
      <c r="BD90" s="193" t="b">
        <f t="shared" ca="1" si="79"/>
        <v>0</v>
      </c>
      <c r="BE90" s="193" t="b">
        <f t="shared" ca="1" si="80"/>
        <v>0</v>
      </c>
      <c r="BF90" s="193" t="b">
        <f t="shared" ca="1" si="81"/>
        <v>0</v>
      </c>
      <c r="BG90" s="193" t="b">
        <f t="shared" ca="1" si="82"/>
        <v>0</v>
      </c>
      <c r="BH90" s="193" t="b">
        <f t="shared" ca="1" si="83"/>
        <v>0</v>
      </c>
      <c r="BI90" s="193" t="b">
        <f t="shared" ca="1" si="84"/>
        <v>0</v>
      </c>
      <c r="BJ90" s="193" t="b">
        <f t="shared" ca="1" si="85"/>
        <v>0</v>
      </c>
      <c r="BK90" s="193" t="b">
        <f t="shared" ca="1" si="86"/>
        <v>0</v>
      </c>
      <c r="BL90" s="193" t="b">
        <f t="shared" ca="1" si="87"/>
        <v>0</v>
      </c>
      <c r="BM90" s="193" t="b">
        <f t="shared" ca="1" si="88"/>
        <v>0</v>
      </c>
      <c r="BN90" s="193" t="b">
        <f t="shared" ca="1" si="89"/>
        <v>0</v>
      </c>
      <c r="BO90" s="193" t="b">
        <f t="shared" ca="1" si="90"/>
        <v>0</v>
      </c>
      <c r="BP90" s="193" t="b">
        <f t="shared" ca="1" si="91"/>
        <v>0</v>
      </c>
      <c r="BQ90" s="193" t="b">
        <f t="shared" ca="1" si="92"/>
        <v>0</v>
      </c>
      <c r="BR90" s="193" t="b">
        <f t="shared" ca="1" si="93"/>
        <v>0</v>
      </c>
      <c r="BS90" s="193" t="b">
        <f t="shared" ca="1" si="94"/>
        <v>0</v>
      </c>
      <c r="BT90" s="193" t="b">
        <f t="shared" ca="1" si="95"/>
        <v>0</v>
      </c>
      <c r="BU90" s="193" t="b">
        <f t="shared" ca="1" si="96"/>
        <v>0</v>
      </c>
      <c r="BV90" s="193" t="b">
        <f t="shared" ca="1" si="97"/>
        <v>0</v>
      </c>
      <c r="BW90" s="193" t="b">
        <f ca="1">AND(LEFT(INDIRECT("'YOUR PEOPLE'!"&amp;"$B"&amp;$W90),2)="HU",OR(LEN(INDIRECT("'YOUR PEOPLE'!"&amp;"$B"&amp;$W90))=6,AND(LEN(INDIRECT("'YOUR PEOPLE'!"&amp;"$B"&amp;$W90))=7,MID(INDIRECT("'YOUR PEOPLE'!"&amp;"$B"&amp;$W90),4,1)=" ")),INDIRECT("'YOUR PEOPLE'!"&amp;"$C"&amp;$W90)='DATA SUMMARY'!$A$63)</f>
        <v>0</v>
      </c>
      <c r="BX90" s="193" t="b">
        <f ca="1">AND(LEFT(INDIRECT("'YOUR PEOPLE'!"&amp;"$B"&amp;$W90),2)="HU",OR(LEN(INDIRECT("'YOUR PEOPLE'!"&amp;"$B"&amp;$W90))=6,AND(LEN(INDIRECT("'YOUR PEOPLE'!"&amp;"$B"&amp;$W90))=7,MID(INDIRECT("'YOUR PEOPLE'!"&amp;"$B"&amp;$W90),4,1)=" ")),INDIRECT("'YOUR PEOPLE'!"&amp;"$C"&amp;$W90)='DATA SUMMARY'!$A$64)</f>
        <v>0</v>
      </c>
      <c r="BY90" s="193" t="b">
        <f ca="1">AND(LEFT(INDIRECT("'YOUR PEOPLE'!"&amp;"$B"&amp;$W90),2)="HU",OR(LEN(INDIRECT("'YOUR PEOPLE'!"&amp;"$B"&amp;$W90))=6,AND(LEN(INDIRECT("'YOUR PEOPLE'!"&amp;"$B"&amp;$W90))=7,MID(INDIRECT("'YOUR PEOPLE'!"&amp;"$B"&amp;$W90),4,1)=" ")),INDIRECT("'YOUR PEOPLE'!"&amp;"$C"&amp;$W90)='DATA SUMMARY'!$A$65)</f>
        <v>0</v>
      </c>
      <c r="BZ90" s="193" t="b">
        <f ca="1">AND(LEFT(INDIRECT("'YOUR PEOPLE'!"&amp;"$B"&amp;$W90),2)="HU",OR(LEN(INDIRECT("'YOUR PEOPLE'!"&amp;"$B"&amp;$W90))=6,AND(LEN(INDIRECT("'YOUR PEOPLE'!"&amp;"$B"&amp;$W90))=7,MID(INDIRECT("'YOUR PEOPLE'!"&amp;"$B"&amp;$W90),4,1)=" ")),INDIRECT("'YOUR PEOPLE'!"&amp;"$C"&amp;$W90)='DATA SUMMARY'!$A$66)</f>
        <v>0</v>
      </c>
      <c r="CA90" s="193" t="b">
        <f ca="1">AND(LEFT(INDIRECT("'YOUR PEOPLE'!"&amp;"$B"&amp;$W90),2)="HU",OR(LEN(INDIRECT("'YOUR PEOPLE'!"&amp;"$B"&amp;$W90))=6,AND(LEN(INDIRECT("'YOUR PEOPLE'!"&amp;"$B"&amp;$W90))=7,MID(INDIRECT("'YOUR PEOPLE'!"&amp;"$B"&amp;$W90),4,1)=" ")),INDIRECT("'YOUR PEOPLE'!"&amp;"$C"&amp;$W90)='DATA SUMMARY'!$A$67)</f>
        <v>0</v>
      </c>
      <c r="CB90" s="193" t="b">
        <f ca="1">AND(LEFT(INDIRECT("'YOUR PEOPLE'!"&amp;"$B"&amp;$W90),2)="HU",OR(LEN(INDIRECT("'YOUR PEOPLE'!"&amp;"$B"&amp;$W90))=6,AND(LEN(INDIRECT("'YOUR PEOPLE'!"&amp;"$B"&amp;$W90))=7,MID(INDIRECT("'YOUR PEOPLE'!"&amp;"$B"&amp;$W90),4,1)=" ")),INDIRECT("'YOUR PEOPLE'!"&amp;"$C"&amp;$W90)='DATA SUMMARY'!$A$68)</f>
        <v>0</v>
      </c>
      <c r="CC90" s="193" t="b">
        <f ca="1">AND(LEFT(INDIRECT("'YOUR PEOPLE'!"&amp;"$B"&amp;$W90),2)="HU",OR(LEN(INDIRECT("'YOUR PEOPLE'!"&amp;"$B"&amp;$W90))=6,AND(LEN(INDIRECT("'YOUR PEOPLE'!"&amp;"$B"&amp;$W90))=7,MID(INDIRECT("'YOUR PEOPLE'!"&amp;"$B"&amp;$W90),4,1)=" ")),INDIRECT("'YOUR PEOPLE'!"&amp;"$C"&amp;$W90)='DATA SUMMARY'!$A$69)</f>
        <v>0</v>
      </c>
      <c r="CD90" s="193" t="b">
        <f ca="1">AND(LEFT(INDIRECT("'YOUR PEOPLE'!"&amp;"$B"&amp;$W90),2)="HU",OR(LEN(INDIRECT("'YOUR PEOPLE'!"&amp;"$B"&amp;$W90))=6,AND(LEN(INDIRECT("'YOUR PEOPLE'!"&amp;"$B"&amp;$W90))=7,MID(INDIRECT("'YOUR PEOPLE'!"&amp;"$B"&amp;$W90),4,1)=" ")),INDIRECT("'YOUR PEOPLE'!"&amp;"$C"&amp;$W90)='DATA SUMMARY'!$A$70)</f>
        <v>0</v>
      </c>
      <c r="CE90" s="193" t="b">
        <f ca="1">AND(LEFT(INDIRECT("'YOUR PEOPLE'!"&amp;"$B"&amp;$W90),2)="HU",OR(LEN(INDIRECT("'YOUR PEOPLE'!"&amp;"$B"&amp;$W90))=6,AND(LEN(INDIRECT("'YOUR PEOPLE'!"&amp;"$B"&amp;$W90))=7,MID(INDIRECT("'YOUR PEOPLE'!"&amp;"$B"&amp;$W90),4,1)=" ")),INDIRECT("'YOUR PEOPLE'!"&amp;"$C"&amp;$W90)='DATA SUMMARY'!$A$71)</f>
        <v>0</v>
      </c>
      <c r="CF90" s="193" t="b">
        <f ca="1">AND(LEFT(INDIRECT("'YOUR PEOPLE'!"&amp;"$B"&amp;$W90),2)="HU",OR(LEN(INDIRECT("'YOUR PEOPLE'!"&amp;"$B"&amp;$W90))=6,AND(LEN(INDIRECT("'YOUR PEOPLE'!"&amp;"$B"&amp;$W90))=7,MID(INDIRECT("'YOUR PEOPLE'!"&amp;"$B"&amp;$W90),4,1)=" ")),INDIRECT("'YOUR PEOPLE'!"&amp;"$C"&amp;$W90)='DATA SUMMARY'!$A$72)</f>
        <v>0</v>
      </c>
      <c r="CG90" s="193" t="b">
        <f ca="1">AND(LEFT(INDIRECT("'YOUR PEOPLE'!"&amp;"$B"&amp;$W90),2)="HU",OR(LEN(INDIRECT("'YOUR PEOPLE'!"&amp;"$B"&amp;$W90))=6,AND(LEN(INDIRECT("'YOUR PEOPLE'!"&amp;"$B"&amp;$W90))=7,MID(INDIRECT("'YOUR PEOPLE'!"&amp;"$B"&amp;$W90),4,1)=" ")),INDIRECT("'YOUR PEOPLE'!"&amp;"$C"&amp;$W90)='DATA SUMMARY'!$A$73)</f>
        <v>0</v>
      </c>
      <c r="CH90" s="193" t="b">
        <f ca="1">AND(LEFT(INDIRECT("'YOUR PEOPLE'!"&amp;"$B"&amp;$W90),2)="HU",OR(LEN(INDIRECT("'YOUR PEOPLE'!"&amp;"$B"&amp;$W90))=6,AND(LEN(INDIRECT("'YOUR PEOPLE'!"&amp;"$B"&amp;$W90))=7,MID(INDIRECT("'YOUR PEOPLE'!"&amp;"$B"&amp;$W90),4,1)=" ")),INDIRECT("'YOUR PEOPLE'!"&amp;"$C"&amp;$W90)='DATA SUMMARY'!$A$74)</f>
        <v>0</v>
      </c>
      <c r="CI90" s="193" t="b">
        <f ca="1">AND(LEFT(INDIRECT("'YOUR PEOPLE'!"&amp;"$B"&amp;$W90),2)="HU",OR(LEN(INDIRECT("'YOUR PEOPLE'!"&amp;"$B"&amp;$W90))=6,AND(LEN(INDIRECT("'YOUR PEOPLE'!"&amp;"$B"&amp;$W90))=7,MID(INDIRECT("'YOUR PEOPLE'!"&amp;"$B"&amp;$W90),4,1)=" ")),INDIRECT("'YOUR PEOPLE'!"&amp;"$C"&amp;$W90)='DATA SUMMARY'!$A$75)</f>
        <v>0</v>
      </c>
      <c r="CJ90" s="193" t="b">
        <f ca="1">AND(LEFT(INDIRECT("'YOUR PEOPLE'!"&amp;"$B"&amp;$W90),2)="HU",OR(LEN(INDIRECT("'YOUR PEOPLE'!"&amp;"$B"&amp;$W90))=6,AND(LEN(INDIRECT("'YOUR PEOPLE'!"&amp;"$B"&amp;$W90))=7,MID(INDIRECT("'YOUR PEOPLE'!"&amp;"$B"&amp;$W90),4,1)=" ")),INDIRECT("'YOUR PEOPLE'!"&amp;"$C"&amp;$W90)='DATA SUMMARY'!$A$76)</f>
        <v>0</v>
      </c>
      <c r="CK90" s="193" t="b">
        <f ca="1">AND(LEFT(INDIRECT("'YOUR PEOPLE'!"&amp;"$B"&amp;$W90),2)="HU",OR(LEN(INDIRECT("'YOUR PEOPLE'!"&amp;"$B"&amp;$W90))=6,AND(LEN(INDIRECT("'YOUR PEOPLE'!"&amp;"$B"&amp;$W90))=7,MID(INDIRECT("'YOUR PEOPLE'!"&amp;"$B"&amp;$W90),4,1)=" ")),INDIRECT("'YOUR PEOPLE'!"&amp;"$C"&amp;$W90)='DATA SUMMARY'!$A$77)</f>
        <v>0</v>
      </c>
      <c r="CL90" s="193" t="b">
        <f ca="1">AND(LEFT(INDIRECT("'YOUR PEOPLE'!"&amp;"$B"&amp;$W90),2)="HU",OR(LEN(INDIRECT("'YOUR PEOPLE'!"&amp;"$B"&amp;$W90))=6,AND(LEN(INDIRECT("'YOUR PEOPLE'!"&amp;"$B"&amp;$W90))=7,MID(INDIRECT("'YOUR PEOPLE'!"&amp;"$B"&amp;$W90),4,1)=" ")),INDIRECT("'YOUR PEOPLE'!"&amp;"$C"&amp;$W90)='DATA SUMMARY'!$A$78)</f>
        <v>0</v>
      </c>
      <c r="CM90" s="193" t="b">
        <f ca="1">AND(LEFT(INDIRECT("'YOUR PEOPLE'!"&amp;"$B"&amp;$W90),2)="HU",OR(LEN(INDIRECT("'YOUR PEOPLE'!"&amp;"$B"&amp;$W90))=6,AND(LEN(INDIRECT("'YOUR PEOPLE'!"&amp;"$B"&amp;$W90))=7,MID(INDIRECT("'YOUR PEOPLE'!"&amp;"$B"&amp;$W90),4,1)=" ")),INDIRECT("'YOUR PEOPLE'!"&amp;"$C"&amp;$W90)='DATA SUMMARY'!$A$79)</f>
        <v>0</v>
      </c>
      <c r="CN90" s="193" t="b">
        <f ca="1">AND(LEFT(INDIRECT("'ADDITIONAL CAPACITY'!"&amp;"$B"&amp;$W90),2)="HU",OR(LEN(INDIRECT("'ADDITIONAL CAPACITY'!"&amp;"$B"&amp;$W90))=6,AND(LEN(INDIRECT("'ADDITIONAL CAPACITY'!"&amp;"$B"&amp;$W90))=7,MID(INDIRECT("'ADDITIONAL CAPACITY'!"&amp;"$B"&amp;$W90),4,1)=" ")),INDIRECT("'ADDITIONAL CAPACITY'!"&amp;"$C"&amp;$W90)='DATA SUMMARY'!$A$101)</f>
        <v>0</v>
      </c>
      <c r="CO90" s="193" t="b">
        <f ca="1">AND(LEFT(INDIRECT("'ADDITIONAL CAPACITY'!"&amp;"$B"&amp;$W90),2)="HU",OR(LEN(INDIRECT("'ADDITIONAL CAPACITY'!"&amp;"$B"&amp;$W90))=6,AND(LEN(INDIRECT("'ADDITIONAL CAPACITY'!"&amp;"$B"&amp;$W90))=7,MID(INDIRECT("'ADDITIONAL CAPACITY'!"&amp;"$B"&amp;$W90),4,1)=" ")),INDIRECT("'ADDITIONAL CAPACITY'!"&amp;"$C"&amp;$W90)='DATA SUMMARY'!$A$102)</f>
        <v>0</v>
      </c>
      <c r="CP90" s="193" t="b">
        <f ca="1">AND(LEFT(INDIRECT("'ADDITIONAL CAPACITY'!"&amp;"$B"&amp;$W90),2)="HU",OR(LEN(INDIRECT("'ADDITIONAL CAPACITY'!"&amp;"$B"&amp;$W90))=6,AND(LEN(INDIRECT("'ADDITIONAL CAPACITY'!"&amp;"$B"&amp;$W90))=7,MID(INDIRECT("'ADDITIONAL CAPACITY'!"&amp;"$B"&amp;$W90),4,1)=" ")),INDIRECT("'ADDITIONAL CAPACITY'!"&amp;"$C"&amp;$W90)='DATA SUMMARY'!$A$103)</f>
        <v>0</v>
      </c>
      <c r="CQ90" s="193" t="b">
        <f ca="1">AND(LEFT(INDIRECT("'ADDITIONAL CAPACITY'!"&amp;"$B"&amp;$W90),2)="HU",OR(LEN(INDIRECT("'ADDITIONAL CAPACITY'!"&amp;"$B"&amp;$W90))=6,AND(LEN(INDIRECT("'ADDITIONAL CAPACITY'!"&amp;"$B"&amp;$W90))=7,MID(INDIRECT("'ADDITIONAL CAPACITY'!"&amp;"$B"&amp;$W90),4,1)=" ")),INDIRECT("'ADDITIONAL CAPACITY'!"&amp;"$C"&amp;$W90)='DATA SUMMARY'!$A$104)</f>
        <v>0</v>
      </c>
      <c r="CR90" s="193" t="b">
        <f ca="1">AND(LEFT(INDIRECT("'ADDITIONAL CAPACITY'!"&amp;"$B"&amp;$W90),2)="HU",OR(LEN(INDIRECT("'ADDITIONAL CAPACITY'!"&amp;"$B"&amp;$W90))=6,AND(LEN(INDIRECT("'ADDITIONAL CAPACITY'!"&amp;"$B"&amp;$W90))=7,MID(INDIRECT("'ADDITIONAL CAPACITY'!"&amp;"$B"&amp;$W90),4,1)=" ")),INDIRECT("'ADDITIONAL CAPACITY'!"&amp;"$C"&amp;$W90)='DATA SUMMARY'!$A$105)</f>
        <v>0</v>
      </c>
      <c r="CS90" s="193" t="b">
        <f ca="1">AND(LEFT(INDIRECT("'ADDITIONAL CAPACITY'!"&amp;"$B"&amp;$W90),2)="HU",OR(LEN(INDIRECT("'ADDITIONAL CAPACITY'!"&amp;"$B"&amp;$W90))=6,AND(LEN(INDIRECT("'ADDITIONAL CAPACITY'!"&amp;"$B"&amp;$W90))=7,MID(INDIRECT("'ADDITIONAL CAPACITY'!"&amp;"$B"&amp;$W90),4,1)=" ")),INDIRECT("'ADDITIONAL CAPACITY'!"&amp;"$C"&amp;$W90)='DATA SUMMARY'!$A$106)</f>
        <v>0</v>
      </c>
      <c r="CT90" s="193" t="b">
        <f ca="1">AND(LEFT(INDIRECT("'ADDITIONAL CAPACITY'!"&amp;"$B"&amp;$W90),2)="HU",OR(LEN(INDIRECT("'ADDITIONAL CAPACITY'!"&amp;"$B"&amp;$W90))=6,AND(LEN(INDIRECT("'ADDITIONAL CAPACITY'!"&amp;"$B"&amp;$W90))=7,MID(INDIRECT("'ADDITIONAL CAPACITY'!"&amp;"$B"&amp;$W90),4,1)=" ")),INDIRECT("'ADDITIONAL CAPACITY'!"&amp;"$C"&amp;$W90)='DATA SUMMARY'!$A$107)</f>
        <v>0</v>
      </c>
      <c r="CU90" s="193" t="b">
        <f ca="1">AND(LEFT(INDIRECT("'ADDITIONAL CAPACITY'!"&amp;"$B"&amp;$W90),2)="HU",OR(LEN(INDIRECT("'ADDITIONAL CAPACITY'!"&amp;"$B"&amp;$W90))=6,AND(LEN(INDIRECT("'ADDITIONAL CAPACITY'!"&amp;"$B"&amp;$W90))=7,MID(INDIRECT("'ADDITIONAL CAPACITY'!"&amp;"$B"&amp;$W90),4,1)=" ")),INDIRECT("'ADDITIONAL CAPACITY'!"&amp;"$C"&amp;$W90)='DATA SUMMARY'!$A$108)</f>
        <v>0</v>
      </c>
    </row>
    <row r="91" spans="22:99" x14ac:dyDescent="0.3">
      <c r="V91" s="2">
        <v>92</v>
      </c>
      <c r="W91" s="2">
        <v>93</v>
      </c>
      <c r="X91" s="2">
        <v>95</v>
      </c>
      <c r="Y91" s="2">
        <v>106</v>
      </c>
      <c r="Z91" s="193" t="b">
        <f t="shared" ca="1" si="50"/>
        <v>0</v>
      </c>
      <c r="AA91" s="193" t="b">
        <f t="shared" ca="1" si="51"/>
        <v>0</v>
      </c>
      <c r="AB91" s="193" t="b">
        <f t="shared" ca="1" si="52"/>
        <v>0</v>
      </c>
      <c r="AC91" s="193" t="b">
        <f t="shared" ca="1" si="53"/>
        <v>0</v>
      </c>
      <c r="AD91" s="193" t="b">
        <f t="shared" ca="1" si="54"/>
        <v>0</v>
      </c>
      <c r="AE91" s="193" t="b">
        <f t="shared" ca="1" si="55"/>
        <v>0</v>
      </c>
      <c r="AF91" s="193" t="b">
        <f t="shared" ca="1" si="56"/>
        <v>0</v>
      </c>
      <c r="AG91" s="193" t="b">
        <f t="shared" ca="1" si="49"/>
        <v>0</v>
      </c>
      <c r="AH91" s="193" t="b">
        <f t="shared" ca="1" si="57"/>
        <v>0</v>
      </c>
      <c r="AI91" s="193" t="b">
        <f t="shared" ca="1" si="58"/>
        <v>0</v>
      </c>
      <c r="AJ91" s="193" t="b">
        <f t="shared" ca="1" si="59"/>
        <v>0</v>
      </c>
      <c r="AK91" s="193" t="b">
        <f t="shared" ca="1" si="60"/>
        <v>0</v>
      </c>
      <c r="AL91" s="193" t="b">
        <f t="shared" ca="1" si="61"/>
        <v>0</v>
      </c>
      <c r="AM91" s="193" t="b">
        <f t="shared" ca="1" si="62"/>
        <v>0</v>
      </c>
      <c r="AN91" s="193" t="b">
        <f t="shared" ca="1" si="63"/>
        <v>0</v>
      </c>
      <c r="AO91" s="193" t="b">
        <f t="shared" ca="1" si="64"/>
        <v>0</v>
      </c>
      <c r="AP91" s="193" t="b">
        <f t="shared" ca="1" si="65"/>
        <v>0</v>
      </c>
      <c r="AQ91" s="193" t="b">
        <f t="shared" ca="1" si="66"/>
        <v>0</v>
      </c>
      <c r="AR91" s="193" t="b">
        <f t="shared" ca="1" si="67"/>
        <v>0</v>
      </c>
      <c r="AS91" s="193" t="b">
        <f t="shared" ca="1" si="68"/>
        <v>0</v>
      </c>
      <c r="AT91" s="193" t="b">
        <f t="shared" ca="1" si="69"/>
        <v>0</v>
      </c>
      <c r="AU91" s="193" t="b">
        <f t="shared" ca="1" si="70"/>
        <v>0</v>
      </c>
      <c r="AV91" s="193" t="b">
        <f t="shared" ca="1" si="71"/>
        <v>0</v>
      </c>
      <c r="AW91" s="193" t="b">
        <f t="shared" ca="1" si="72"/>
        <v>0</v>
      </c>
      <c r="AX91" s="193" t="b">
        <f t="shared" ca="1" si="73"/>
        <v>0</v>
      </c>
      <c r="AY91" s="193" t="b">
        <f t="shared" ca="1" si="74"/>
        <v>0</v>
      </c>
      <c r="AZ91" s="193" t="b">
        <f t="shared" ca="1" si="75"/>
        <v>0</v>
      </c>
      <c r="BA91" s="193" t="b">
        <f t="shared" ca="1" si="76"/>
        <v>0</v>
      </c>
      <c r="BB91" s="193" t="b">
        <f t="shared" ca="1" si="77"/>
        <v>0</v>
      </c>
      <c r="BC91" s="193" t="b">
        <f t="shared" ca="1" si="78"/>
        <v>0</v>
      </c>
      <c r="BD91" s="193" t="b">
        <f t="shared" ca="1" si="79"/>
        <v>0</v>
      </c>
      <c r="BE91" s="193" t="b">
        <f t="shared" ca="1" si="80"/>
        <v>0</v>
      </c>
      <c r="BF91" s="193" t="b">
        <f t="shared" ca="1" si="81"/>
        <v>0</v>
      </c>
      <c r="BG91" s="193" t="b">
        <f t="shared" ca="1" si="82"/>
        <v>0</v>
      </c>
      <c r="BH91" s="193" t="b">
        <f t="shared" ca="1" si="83"/>
        <v>0</v>
      </c>
      <c r="BI91" s="193" t="b">
        <f t="shared" ca="1" si="84"/>
        <v>0</v>
      </c>
      <c r="BJ91" s="193" t="b">
        <f t="shared" ca="1" si="85"/>
        <v>0</v>
      </c>
      <c r="BK91" s="193" t="b">
        <f t="shared" ca="1" si="86"/>
        <v>0</v>
      </c>
      <c r="BL91" s="193" t="b">
        <f t="shared" ca="1" si="87"/>
        <v>0</v>
      </c>
      <c r="BM91" s="193" t="b">
        <f t="shared" ca="1" si="88"/>
        <v>0</v>
      </c>
      <c r="BN91" s="193" t="b">
        <f t="shared" ca="1" si="89"/>
        <v>0</v>
      </c>
      <c r="BO91" s="193" t="b">
        <f t="shared" ca="1" si="90"/>
        <v>0</v>
      </c>
      <c r="BP91" s="193" t="b">
        <f t="shared" ca="1" si="91"/>
        <v>0</v>
      </c>
      <c r="BQ91" s="193" t="b">
        <f t="shared" ca="1" si="92"/>
        <v>0</v>
      </c>
      <c r="BR91" s="193" t="b">
        <f t="shared" ca="1" si="93"/>
        <v>0</v>
      </c>
      <c r="BS91" s="193" t="b">
        <f t="shared" ca="1" si="94"/>
        <v>0</v>
      </c>
      <c r="BT91" s="193" t="b">
        <f t="shared" ca="1" si="95"/>
        <v>0</v>
      </c>
      <c r="BU91" s="193" t="b">
        <f t="shared" ca="1" si="96"/>
        <v>0</v>
      </c>
      <c r="BV91" s="193" t="b">
        <f t="shared" ca="1" si="97"/>
        <v>0</v>
      </c>
      <c r="BW91" s="193" t="b">
        <f ca="1">AND(LEFT(INDIRECT("'YOUR PEOPLE'!"&amp;"$B"&amp;$W91),2)="HU",OR(LEN(INDIRECT("'YOUR PEOPLE'!"&amp;"$B"&amp;$W91))=6,AND(LEN(INDIRECT("'YOUR PEOPLE'!"&amp;"$B"&amp;$W91))=7,MID(INDIRECT("'YOUR PEOPLE'!"&amp;"$B"&amp;$W91),4,1)=" ")),INDIRECT("'YOUR PEOPLE'!"&amp;"$C"&amp;$W91)='DATA SUMMARY'!$A$63)</f>
        <v>0</v>
      </c>
      <c r="BX91" s="193" t="b">
        <f ca="1">AND(LEFT(INDIRECT("'YOUR PEOPLE'!"&amp;"$B"&amp;$W91),2)="HU",OR(LEN(INDIRECT("'YOUR PEOPLE'!"&amp;"$B"&amp;$W91))=6,AND(LEN(INDIRECT("'YOUR PEOPLE'!"&amp;"$B"&amp;$W91))=7,MID(INDIRECT("'YOUR PEOPLE'!"&amp;"$B"&amp;$W91),4,1)=" ")),INDIRECT("'YOUR PEOPLE'!"&amp;"$C"&amp;$W91)='DATA SUMMARY'!$A$64)</f>
        <v>0</v>
      </c>
      <c r="BY91" s="193" t="b">
        <f ca="1">AND(LEFT(INDIRECT("'YOUR PEOPLE'!"&amp;"$B"&amp;$W91),2)="HU",OR(LEN(INDIRECT("'YOUR PEOPLE'!"&amp;"$B"&amp;$W91))=6,AND(LEN(INDIRECT("'YOUR PEOPLE'!"&amp;"$B"&amp;$W91))=7,MID(INDIRECT("'YOUR PEOPLE'!"&amp;"$B"&amp;$W91),4,1)=" ")),INDIRECT("'YOUR PEOPLE'!"&amp;"$C"&amp;$W91)='DATA SUMMARY'!$A$65)</f>
        <v>0</v>
      </c>
      <c r="BZ91" s="193" t="b">
        <f ca="1">AND(LEFT(INDIRECT("'YOUR PEOPLE'!"&amp;"$B"&amp;$W91),2)="HU",OR(LEN(INDIRECT("'YOUR PEOPLE'!"&amp;"$B"&amp;$W91))=6,AND(LEN(INDIRECT("'YOUR PEOPLE'!"&amp;"$B"&amp;$W91))=7,MID(INDIRECT("'YOUR PEOPLE'!"&amp;"$B"&amp;$W91),4,1)=" ")),INDIRECT("'YOUR PEOPLE'!"&amp;"$C"&amp;$W91)='DATA SUMMARY'!$A$66)</f>
        <v>0</v>
      </c>
      <c r="CA91" s="193" t="b">
        <f ca="1">AND(LEFT(INDIRECT("'YOUR PEOPLE'!"&amp;"$B"&amp;$W91),2)="HU",OR(LEN(INDIRECT("'YOUR PEOPLE'!"&amp;"$B"&amp;$W91))=6,AND(LEN(INDIRECT("'YOUR PEOPLE'!"&amp;"$B"&amp;$W91))=7,MID(INDIRECT("'YOUR PEOPLE'!"&amp;"$B"&amp;$W91),4,1)=" ")),INDIRECT("'YOUR PEOPLE'!"&amp;"$C"&amp;$W91)='DATA SUMMARY'!$A$67)</f>
        <v>0</v>
      </c>
      <c r="CB91" s="193" t="b">
        <f ca="1">AND(LEFT(INDIRECT("'YOUR PEOPLE'!"&amp;"$B"&amp;$W91),2)="HU",OR(LEN(INDIRECT("'YOUR PEOPLE'!"&amp;"$B"&amp;$W91))=6,AND(LEN(INDIRECT("'YOUR PEOPLE'!"&amp;"$B"&amp;$W91))=7,MID(INDIRECT("'YOUR PEOPLE'!"&amp;"$B"&amp;$W91),4,1)=" ")),INDIRECT("'YOUR PEOPLE'!"&amp;"$C"&amp;$W91)='DATA SUMMARY'!$A$68)</f>
        <v>0</v>
      </c>
      <c r="CC91" s="193" t="b">
        <f ca="1">AND(LEFT(INDIRECT("'YOUR PEOPLE'!"&amp;"$B"&amp;$W91),2)="HU",OR(LEN(INDIRECT("'YOUR PEOPLE'!"&amp;"$B"&amp;$W91))=6,AND(LEN(INDIRECT("'YOUR PEOPLE'!"&amp;"$B"&amp;$W91))=7,MID(INDIRECT("'YOUR PEOPLE'!"&amp;"$B"&amp;$W91),4,1)=" ")),INDIRECT("'YOUR PEOPLE'!"&amp;"$C"&amp;$W91)='DATA SUMMARY'!$A$69)</f>
        <v>0</v>
      </c>
      <c r="CD91" s="193" t="b">
        <f ca="1">AND(LEFT(INDIRECT("'YOUR PEOPLE'!"&amp;"$B"&amp;$W91),2)="HU",OR(LEN(INDIRECT("'YOUR PEOPLE'!"&amp;"$B"&amp;$W91))=6,AND(LEN(INDIRECT("'YOUR PEOPLE'!"&amp;"$B"&amp;$W91))=7,MID(INDIRECT("'YOUR PEOPLE'!"&amp;"$B"&amp;$W91),4,1)=" ")),INDIRECT("'YOUR PEOPLE'!"&amp;"$C"&amp;$W91)='DATA SUMMARY'!$A$70)</f>
        <v>0</v>
      </c>
      <c r="CE91" s="193" t="b">
        <f ca="1">AND(LEFT(INDIRECT("'YOUR PEOPLE'!"&amp;"$B"&amp;$W91),2)="HU",OR(LEN(INDIRECT("'YOUR PEOPLE'!"&amp;"$B"&amp;$W91))=6,AND(LEN(INDIRECT("'YOUR PEOPLE'!"&amp;"$B"&amp;$W91))=7,MID(INDIRECT("'YOUR PEOPLE'!"&amp;"$B"&amp;$W91),4,1)=" ")),INDIRECT("'YOUR PEOPLE'!"&amp;"$C"&amp;$W91)='DATA SUMMARY'!$A$71)</f>
        <v>0</v>
      </c>
      <c r="CF91" s="193" t="b">
        <f ca="1">AND(LEFT(INDIRECT("'YOUR PEOPLE'!"&amp;"$B"&amp;$W91),2)="HU",OR(LEN(INDIRECT("'YOUR PEOPLE'!"&amp;"$B"&amp;$W91))=6,AND(LEN(INDIRECT("'YOUR PEOPLE'!"&amp;"$B"&amp;$W91))=7,MID(INDIRECT("'YOUR PEOPLE'!"&amp;"$B"&amp;$W91),4,1)=" ")),INDIRECT("'YOUR PEOPLE'!"&amp;"$C"&amp;$W91)='DATA SUMMARY'!$A$72)</f>
        <v>0</v>
      </c>
      <c r="CG91" s="193" t="b">
        <f ca="1">AND(LEFT(INDIRECT("'YOUR PEOPLE'!"&amp;"$B"&amp;$W91),2)="HU",OR(LEN(INDIRECT("'YOUR PEOPLE'!"&amp;"$B"&amp;$W91))=6,AND(LEN(INDIRECT("'YOUR PEOPLE'!"&amp;"$B"&amp;$W91))=7,MID(INDIRECT("'YOUR PEOPLE'!"&amp;"$B"&amp;$W91),4,1)=" ")),INDIRECT("'YOUR PEOPLE'!"&amp;"$C"&amp;$W91)='DATA SUMMARY'!$A$73)</f>
        <v>0</v>
      </c>
      <c r="CH91" s="193" t="b">
        <f ca="1">AND(LEFT(INDIRECT("'YOUR PEOPLE'!"&amp;"$B"&amp;$W91),2)="HU",OR(LEN(INDIRECT("'YOUR PEOPLE'!"&amp;"$B"&amp;$W91))=6,AND(LEN(INDIRECT("'YOUR PEOPLE'!"&amp;"$B"&amp;$W91))=7,MID(INDIRECT("'YOUR PEOPLE'!"&amp;"$B"&amp;$W91),4,1)=" ")),INDIRECT("'YOUR PEOPLE'!"&amp;"$C"&amp;$W91)='DATA SUMMARY'!$A$74)</f>
        <v>0</v>
      </c>
      <c r="CI91" s="193" t="b">
        <f ca="1">AND(LEFT(INDIRECT("'YOUR PEOPLE'!"&amp;"$B"&amp;$W91),2)="HU",OR(LEN(INDIRECT("'YOUR PEOPLE'!"&amp;"$B"&amp;$W91))=6,AND(LEN(INDIRECT("'YOUR PEOPLE'!"&amp;"$B"&amp;$W91))=7,MID(INDIRECT("'YOUR PEOPLE'!"&amp;"$B"&amp;$W91),4,1)=" ")),INDIRECT("'YOUR PEOPLE'!"&amp;"$C"&amp;$W91)='DATA SUMMARY'!$A$75)</f>
        <v>0</v>
      </c>
      <c r="CJ91" s="193" t="b">
        <f ca="1">AND(LEFT(INDIRECT("'YOUR PEOPLE'!"&amp;"$B"&amp;$W91),2)="HU",OR(LEN(INDIRECT("'YOUR PEOPLE'!"&amp;"$B"&amp;$W91))=6,AND(LEN(INDIRECT("'YOUR PEOPLE'!"&amp;"$B"&amp;$W91))=7,MID(INDIRECT("'YOUR PEOPLE'!"&amp;"$B"&amp;$W91),4,1)=" ")),INDIRECT("'YOUR PEOPLE'!"&amp;"$C"&amp;$W91)='DATA SUMMARY'!$A$76)</f>
        <v>0</v>
      </c>
      <c r="CK91" s="193" t="b">
        <f ca="1">AND(LEFT(INDIRECT("'YOUR PEOPLE'!"&amp;"$B"&amp;$W91),2)="HU",OR(LEN(INDIRECT("'YOUR PEOPLE'!"&amp;"$B"&amp;$W91))=6,AND(LEN(INDIRECT("'YOUR PEOPLE'!"&amp;"$B"&amp;$W91))=7,MID(INDIRECT("'YOUR PEOPLE'!"&amp;"$B"&amp;$W91),4,1)=" ")),INDIRECT("'YOUR PEOPLE'!"&amp;"$C"&amp;$W91)='DATA SUMMARY'!$A$77)</f>
        <v>0</v>
      </c>
      <c r="CL91" s="193" t="b">
        <f ca="1">AND(LEFT(INDIRECT("'YOUR PEOPLE'!"&amp;"$B"&amp;$W91),2)="HU",OR(LEN(INDIRECT("'YOUR PEOPLE'!"&amp;"$B"&amp;$W91))=6,AND(LEN(INDIRECT("'YOUR PEOPLE'!"&amp;"$B"&amp;$W91))=7,MID(INDIRECT("'YOUR PEOPLE'!"&amp;"$B"&amp;$W91),4,1)=" ")),INDIRECT("'YOUR PEOPLE'!"&amp;"$C"&amp;$W91)='DATA SUMMARY'!$A$78)</f>
        <v>0</v>
      </c>
      <c r="CM91" s="193" t="b">
        <f ca="1">AND(LEFT(INDIRECT("'YOUR PEOPLE'!"&amp;"$B"&amp;$W91),2)="HU",OR(LEN(INDIRECT("'YOUR PEOPLE'!"&amp;"$B"&amp;$W91))=6,AND(LEN(INDIRECT("'YOUR PEOPLE'!"&amp;"$B"&amp;$W91))=7,MID(INDIRECT("'YOUR PEOPLE'!"&amp;"$B"&amp;$W91),4,1)=" ")),INDIRECT("'YOUR PEOPLE'!"&amp;"$C"&amp;$W91)='DATA SUMMARY'!$A$79)</f>
        <v>0</v>
      </c>
      <c r="CN91" s="193" t="b">
        <f ca="1">AND(LEFT(INDIRECT("'ADDITIONAL CAPACITY'!"&amp;"$B"&amp;$W91),2)="HU",OR(LEN(INDIRECT("'ADDITIONAL CAPACITY'!"&amp;"$B"&amp;$W91))=6,AND(LEN(INDIRECT("'ADDITIONAL CAPACITY'!"&amp;"$B"&amp;$W91))=7,MID(INDIRECT("'ADDITIONAL CAPACITY'!"&amp;"$B"&amp;$W91),4,1)=" ")),INDIRECT("'ADDITIONAL CAPACITY'!"&amp;"$C"&amp;$W91)='DATA SUMMARY'!$A$101)</f>
        <v>0</v>
      </c>
      <c r="CO91" s="193" t="b">
        <f ca="1">AND(LEFT(INDIRECT("'ADDITIONAL CAPACITY'!"&amp;"$B"&amp;$W91),2)="HU",OR(LEN(INDIRECT("'ADDITIONAL CAPACITY'!"&amp;"$B"&amp;$W91))=6,AND(LEN(INDIRECT("'ADDITIONAL CAPACITY'!"&amp;"$B"&amp;$W91))=7,MID(INDIRECT("'ADDITIONAL CAPACITY'!"&amp;"$B"&amp;$W91),4,1)=" ")),INDIRECT("'ADDITIONAL CAPACITY'!"&amp;"$C"&amp;$W91)='DATA SUMMARY'!$A$102)</f>
        <v>0</v>
      </c>
      <c r="CP91" s="193" t="b">
        <f ca="1">AND(LEFT(INDIRECT("'ADDITIONAL CAPACITY'!"&amp;"$B"&amp;$W91),2)="HU",OR(LEN(INDIRECT("'ADDITIONAL CAPACITY'!"&amp;"$B"&amp;$W91))=6,AND(LEN(INDIRECT("'ADDITIONAL CAPACITY'!"&amp;"$B"&amp;$W91))=7,MID(INDIRECT("'ADDITIONAL CAPACITY'!"&amp;"$B"&amp;$W91),4,1)=" ")),INDIRECT("'ADDITIONAL CAPACITY'!"&amp;"$C"&amp;$W91)='DATA SUMMARY'!$A$103)</f>
        <v>0</v>
      </c>
      <c r="CQ91" s="193" t="b">
        <f ca="1">AND(LEFT(INDIRECT("'ADDITIONAL CAPACITY'!"&amp;"$B"&amp;$W91),2)="HU",OR(LEN(INDIRECT("'ADDITIONAL CAPACITY'!"&amp;"$B"&amp;$W91))=6,AND(LEN(INDIRECT("'ADDITIONAL CAPACITY'!"&amp;"$B"&amp;$W91))=7,MID(INDIRECT("'ADDITIONAL CAPACITY'!"&amp;"$B"&amp;$W91),4,1)=" ")),INDIRECT("'ADDITIONAL CAPACITY'!"&amp;"$C"&amp;$W91)='DATA SUMMARY'!$A$104)</f>
        <v>0</v>
      </c>
      <c r="CR91" s="193" t="b">
        <f ca="1">AND(LEFT(INDIRECT("'ADDITIONAL CAPACITY'!"&amp;"$B"&amp;$W91),2)="HU",OR(LEN(INDIRECT("'ADDITIONAL CAPACITY'!"&amp;"$B"&amp;$W91))=6,AND(LEN(INDIRECT("'ADDITIONAL CAPACITY'!"&amp;"$B"&amp;$W91))=7,MID(INDIRECT("'ADDITIONAL CAPACITY'!"&amp;"$B"&amp;$W91),4,1)=" ")),INDIRECT("'ADDITIONAL CAPACITY'!"&amp;"$C"&amp;$W91)='DATA SUMMARY'!$A$105)</f>
        <v>0</v>
      </c>
      <c r="CS91" s="193" t="b">
        <f ca="1">AND(LEFT(INDIRECT("'ADDITIONAL CAPACITY'!"&amp;"$B"&amp;$W91),2)="HU",OR(LEN(INDIRECT("'ADDITIONAL CAPACITY'!"&amp;"$B"&amp;$W91))=6,AND(LEN(INDIRECT("'ADDITIONAL CAPACITY'!"&amp;"$B"&amp;$W91))=7,MID(INDIRECT("'ADDITIONAL CAPACITY'!"&amp;"$B"&amp;$W91),4,1)=" ")),INDIRECT("'ADDITIONAL CAPACITY'!"&amp;"$C"&amp;$W91)='DATA SUMMARY'!$A$106)</f>
        <v>0</v>
      </c>
      <c r="CT91" s="193" t="b">
        <f ca="1">AND(LEFT(INDIRECT("'ADDITIONAL CAPACITY'!"&amp;"$B"&amp;$W91),2)="HU",OR(LEN(INDIRECT("'ADDITIONAL CAPACITY'!"&amp;"$B"&amp;$W91))=6,AND(LEN(INDIRECT("'ADDITIONAL CAPACITY'!"&amp;"$B"&amp;$W91))=7,MID(INDIRECT("'ADDITIONAL CAPACITY'!"&amp;"$B"&amp;$W91),4,1)=" ")),INDIRECT("'ADDITIONAL CAPACITY'!"&amp;"$C"&amp;$W91)='DATA SUMMARY'!$A$107)</f>
        <v>0</v>
      </c>
      <c r="CU91" s="193" t="b">
        <f ca="1">AND(LEFT(INDIRECT("'ADDITIONAL CAPACITY'!"&amp;"$B"&amp;$W91),2)="HU",OR(LEN(INDIRECT("'ADDITIONAL CAPACITY'!"&amp;"$B"&amp;$W91))=6,AND(LEN(INDIRECT("'ADDITIONAL CAPACITY'!"&amp;"$B"&amp;$W91))=7,MID(INDIRECT("'ADDITIONAL CAPACITY'!"&amp;"$B"&amp;$W91),4,1)=" ")),INDIRECT("'ADDITIONAL CAPACITY'!"&amp;"$C"&amp;$W91)='DATA SUMMARY'!$A$108)</f>
        <v>0</v>
      </c>
    </row>
    <row r="92" spans="22:99" x14ac:dyDescent="0.3">
      <c r="V92" s="2">
        <v>93</v>
      </c>
      <c r="W92" s="2">
        <v>94</v>
      </c>
      <c r="X92" s="2">
        <v>96</v>
      </c>
      <c r="Y92" s="2">
        <v>107</v>
      </c>
      <c r="Z92" s="193" t="b">
        <f t="shared" ca="1" si="50"/>
        <v>0</v>
      </c>
      <c r="AA92" s="193" t="b">
        <f t="shared" ca="1" si="51"/>
        <v>0</v>
      </c>
      <c r="AB92" s="193" t="b">
        <f t="shared" ca="1" si="52"/>
        <v>0</v>
      </c>
      <c r="AC92" s="193" t="b">
        <f t="shared" ca="1" si="53"/>
        <v>0</v>
      </c>
      <c r="AD92" s="193" t="b">
        <f t="shared" ca="1" si="54"/>
        <v>0</v>
      </c>
      <c r="AE92" s="193" t="b">
        <f t="shared" ca="1" si="55"/>
        <v>0</v>
      </c>
      <c r="AF92" s="193" t="b">
        <f t="shared" ca="1" si="56"/>
        <v>0</v>
      </c>
      <c r="AG92" s="193" t="b">
        <f t="shared" ca="1" si="49"/>
        <v>0</v>
      </c>
      <c r="AH92" s="193" t="b">
        <f t="shared" ca="1" si="57"/>
        <v>0</v>
      </c>
      <c r="AI92" s="193" t="b">
        <f t="shared" ca="1" si="58"/>
        <v>0</v>
      </c>
      <c r="AJ92" s="193" t="b">
        <f t="shared" ca="1" si="59"/>
        <v>0</v>
      </c>
      <c r="AK92" s="193" t="b">
        <f t="shared" ca="1" si="60"/>
        <v>0</v>
      </c>
      <c r="AL92" s="193" t="b">
        <f t="shared" ca="1" si="61"/>
        <v>0</v>
      </c>
      <c r="AM92" s="193" t="b">
        <f t="shared" ca="1" si="62"/>
        <v>0</v>
      </c>
      <c r="AN92" s="193" t="b">
        <f t="shared" ca="1" si="63"/>
        <v>0</v>
      </c>
      <c r="AO92" s="193" t="b">
        <f t="shared" ca="1" si="64"/>
        <v>0</v>
      </c>
      <c r="AP92" s="193" t="b">
        <f t="shared" ca="1" si="65"/>
        <v>0</v>
      </c>
      <c r="AQ92" s="193" t="b">
        <f t="shared" ca="1" si="66"/>
        <v>0</v>
      </c>
      <c r="AR92" s="193" t="b">
        <f t="shared" ca="1" si="67"/>
        <v>0</v>
      </c>
      <c r="AS92" s="193" t="b">
        <f t="shared" ca="1" si="68"/>
        <v>0</v>
      </c>
      <c r="AT92" s="193" t="b">
        <f t="shared" ca="1" si="69"/>
        <v>0</v>
      </c>
      <c r="AU92" s="193" t="b">
        <f t="shared" ca="1" si="70"/>
        <v>0</v>
      </c>
      <c r="AV92" s="193" t="b">
        <f t="shared" ca="1" si="71"/>
        <v>0</v>
      </c>
      <c r="AW92" s="193" t="b">
        <f t="shared" ca="1" si="72"/>
        <v>0</v>
      </c>
      <c r="AX92" s="193" t="b">
        <f t="shared" ca="1" si="73"/>
        <v>0</v>
      </c>
      <c r="AY92" s="193" t="b">
        <f t="shared" ca="1" si="74"/>
        <v>0</v>
      </c>
      <c r="AZ92" s="193" t="b">
        <f t="shared" ca="1" si="75"/>
        <v>0</v>
      </c>
      <c r="BA92" s="193" t="b">
        <f t="shared" ca="1" si="76"/>
        <v>0</v>
      </c>
      <c r="BB92" s="193" t="b">
        <f t="shared" ca="1" si="77"/>
        <v>0</v>
      </c>
      <c r="BC92" s="193" t="b">
        <f t="shared" ca="1" si="78"/>
        <v>0</v>
      </c>
      <c r="BD92" s="193" t="b">
        <f t="shared" ca="1" si="79"/>
        <v>0</v>
      </c>
      <c r="BE92" s="193" t="b">
        <f t="shared" ca="1" si="80"/>
        <v>0</v>
      </c>
      <c r="BF92" s="193" t="b">
        <f t="shared" ca="1" si="81"/>
        <v>0</v>
      </c>
      <c r="BG92" s="193" t="b">
        <f t="shared" ca="1" si="82"/>
        <v>0</v>
      </c>
      <c r="BH92" s="193" t="b">
        <f t="shared" ca="1" si="83"/>
        <v>0</v>
      </c>
      <c r="BI92" s="193" t="b">
        <f t="shared" ca="1" si="84"/>
        <v>0</v>
      </c>
      <c r="BJ92" s="193" t="b">
        <f t="shared" ca="1" si="85"/>
        <v>0</v>
      </c>
      <c r="BK92" s="193" t="b">
        <f t="shared" ca="1" si="86"/>
        <v>0</v>
      </c>
      <c r="BL92" s="193" t="b">
        <f t="shared" ca="1" si="87"/>
        <v>0</v>
      </c>
      <c r="BM92" s="193" t="b">
        <f t="shared" ca="1" si="88"/>
        <v>0</v>
      </c>
      <c r="BN92" s="193" t="b">
        <f t="shared" ca="1" si="89"/>
        <v>0</v>
      </c>
      <c r="BO92" s="193" t="b">
        <f t="shared" ca="1" si="90"/>
        <v>0</v>
      </c>
      <c r="BP92" s="193" t="b">
        <f t="shared" ca="1" si="91"/>
        <v>0</v>
      </c>
      <c r="BQ92" s="193" t="b">
        <f t="shared" ca="1" si="92"/>
        <v>0</v>
      </c>
      <c r="BR92" s="193" t="b">
        <f t="shared" ca="1" si="93"/>
        <v>0</v>
      </c>
      <c r="BS92" s="193" t="b">
        <f t="shared" ca="1" si="94"/>
        <v>0</v>
      </c>
      <c r="BT92" s="193" t="b">
        <f t="shared" ca="1" si="95"/>
        <v>0</v>
      </c>
      <c r="BU92" s="193" t="b">
        <f t="shared" ca="1" si="96"/>
        <v>0</v>
      </c>
      <c r="BV92" s="193" t="b">
        <f t="shared" ca="1" si="97"/>
        <v>0</v>
      </c>
      <c r="BW92" s="193" t="b">
        <f ca="1">AND(LEFT(INDIRECT("'YOUR PEOPLE'!"&amp;"$B"&amp;$W92),2)="HU",OR(LEN(INDIRECT("'YOUR PEOPLE'!"&amp;"$B"&amp;$W92))=6,AND(LEN(INDIRECT("'YOUR PEOPLE'!"&amp;"$B"&amp;$W92))=7,MID(INDIRECT("'YOUR PEOPLE'!"&amp;"$B"&amp;$W92),4,1)=" ")),INDIRECT("'YOUR PEOPLE'!"&amp;"$C"&amp;$W92)='DATA SUMMARY'!$A$63)</f>
        <v>0</v>
      </c>
      <c r="BX92" s="193" t="b">
        <f ca="1">AND(LEFT(INDIRECT("'YOUR PEOPLE'!"&amp;"$B"&amp;$W92),2)="HU",OR(LEN(INDIRECT("'YOUR PEOPLE'!"&amp;"$B"&amp;$W92))=6,AND(LEN(INDIRECT("'YOUR PEOPLE'!"&amp;"$B"&amp;$W92))=7,MID(INDIRECT("'YOUR PEOPLE'!"&amp;"$B"&amp;$W92),4,1)=" ")),INDIRECT("'YOUR PEOPLE'!"&amp;"$C"&amp;$W92)='DATA SUMMARY'!$A$64)</f>
        <v>0</v>
      </c>
      <c r="BY92" s="193" t="b">
        <f ca="1">AND(LEFT(INDIRECT("'YOUR PEOPLE'!"&amp;"$B"&amp;$W92),2)="HU",OR(LEN(INDIRECT("'YOUR PEOPLE'!"&amp;"$B"&amp;$W92))=6,AND(LEN(INDIRECT("'YOUR PEOPLE'!"&amp;"$B"&amp;$W92))=7,MID(INDIRECT("'YOUR PEOPLE'!"&amp;"$B"&amp;$W92),4,1)=" ")),INDIRECT("'YOUR PEOPLE'!"&amp;"$C"&amp;$W92)='DATA SUMMARY'!$A$65)</f>
        <v>0</v>
      </c>
      <c r="BZ92" s="193" t="b">
        <f ca="1">AND(LEFT(INDIRECT("'YOUR PEOPLE'!"&amp;"$B"&amp;$W92),2)="HU",OR(LEN(INDIRECT("'YOUR PEOPLE'!"&amp;"$B"&amp;$W92))=6,AND(LEN(INDIRECT("'YOUR PEOPLE'!"&amp;"$B"&amp;$W92))=7,MID(INDIRECT("'YOUR PEOPLE'!"&amp;"$B"&amp;$W92),4,1)=" ")),INDIRECT("'YOUR PEOPLE'!"&amp;"$C"&amp;$W92)='DATA SUMMARY'!$A$66)</f>
        <v>0</v>
      </c>
      <c r="CA92" s="193" t="b">
        <f ca="1">AND(LEFT(INDIRECT("'YOUR PEOPLE'!"&amp;"$B"&amp;$W92),2)="HU",OR(LEN(INDIRECT("'YOUR PEOPLE'!"&amp;"$B"&amp;$W92))=6,AND(LEN(INDIRECT("'YOUR PEOPLE'!"&amp;"$B"&amp;$W92))=7,MID(INDIRECT("'YOUR PEOPLE'!"&amp;"$B"&amp;$W92),4,1)=" ")),INDIRECT("'YOUR PEOPLE'!"&amp;"$C"&amp;$W92)='DATA SUMMARY'!$A$67)</f>
        <v>0</v>
      </c>
      <c r="CB92" s="193" t="b">
        <f ca="1">AND(LEFT(INDIRECT("'YOUR PEOPLE'!"&amp;"$B"&amp;$W92),2)="HU",OR(LEN(INDIRECT("'YOUR PEOPLE'!"&amp;"$B"&amp;$W92))=6,AND(LEN(INDIRECT("'YOUR PEOPLE'!"&amp;"$B"&amp;$W92))=7,MID(INDIRECT("'YOUR PEOPLE'!"&amp;"$B"&amp;$W92),4,1)=" ")),INDIRECT("'YOUR PEOPLE'!"&amp;"$C"&amp;$W92)='DATA SUMMARY'!$A$68)</f>
        <v>0</v>
      </c>
      <c r="CC92" s="193" t="b">
        <f ca="1">AND(LEFT(INDIRECT("'YOUR PEOPLE'!"&amp;"$B"&amp;$W92),2)="HU",OR(LEN(INDIRECT("'YOUR PEOPLE'!"&amp;"$B"&amp;$W92))=6,AND(LEN(INDIRECT("'YOUR PEOPLE'!"&amp;"$B"&amp;$W92))=7,MID(INDIRECT("'YOUR PEOPLE'!"&amp;"$B"&amp;$W92),4,1)=" ")),INDIRECT("'YOUR PEOPLE'!"&amp;"$C"&amp;$W92)='DATA SUMMARY'!$A$69)</f>
        <v>0</v>
      </c>
      <c r="CD92" s="193" t="b">
        <f ca="1">AND(LEFT(INDIRECT("'YOUR PEOPLE'!"&amp;"$B"&amp;$W92),2)="HU",OR(LEN(INDIRECT("'YOUR PEOPLE'!"&amp;"$B"&amp;$W92))=6,AND(LEN(INDIRECT("'YOUR PEOPLE'!"&amp;"$B"&amp;$W92))=7,MID(INDIRECT("'YOUR PEOPLE'!"&amp;"$B"&amp;$W92),4,1)=" ")),INDIRECT("'YOUR PEOPLE'!"&amp;"$C"&amp;$W92)='DATA SUMMARY'!$A$70)</f>
        <v>0</v>
      </c>
      <c r="CE92" s="193" t="b">
        <f ca="1">AND(LEFT(INDIRECT("'YOUR PEOPLE'!"&amp;"$B"&amp;$W92),2)="HU",OR(LEN(INDIRECT("'YOUR PEOPLE'!"&amp;"$B"&amp;$W92))=6,AND(LEN(INDIRECT("'YOUR PEOPLE'!"&amp;"$B"&amp;$W92))=7,MID(INDIRECT("'YOUR PEOPLE'!"&amp;"$B"&amp;$W92),4,1)=" ")),INDIRECT("'YOUR PEOPLE'!"&amp;"$C"&amp;$W92)='DATA SUMMARY'!$A$71)</f>
        <v>0</v>
      </c>
      <c r="CF92" s="193" t="b">
        <f ca="1">AND(LEFT(INDIRECT("'YOUR PEOPLE'!"&amp;"$B"&amp;$W92),2)="HU",OR(LEN(INDIRECT("'YOUR PEOPLE'!"&amp;"$B"&amp;$W92))=6,AND(LEN(INDIRECT("'YOUR PEOPLE'!"&amp;"$B"&amp;$W92))=7,MID(INDIRECT("'YOUR PEOPLE'!"&amp;"$B"&amp;$W92),4,1)=" ")),INDIRECT("'YOUR PEOPLE'!"&amp;"$C"&amp;$W92)='DATA SUMMARY'!$A$72)</f>
        <v>0</v>
      </c>
      <c r="CG92" s="193" t="b">
        <f ca="1">AND(LEFT(INDIRECT("'YOUR PEOPLE'!"&amp;"$B"&amp;$W92),2)="HU",OR(LEN(INDIRECT("'YOUR PEOPLE'!"&amp;"$B"&amp;$W92))=6,AND(LEN(INDIRECT("'YOUR PEOPLE'!"&amp;"$B"&amp;$W92))=7,MID(INDIRECT("'YOUR PEOPLE'!"&amp;"$B"&amp;$W92),4,1)=" ")),INDIRECT("'YOUR PEOPLE'!"&amp;"$C"&amp;$W92)='DATA SUMMARY'!$A$73)</f>
        <v>0</v>
      </c>
      <c r="CH92" s="193" t="b">
        <f ca="1">AND(LEFT(INDIRECT("'YOUR PEOPLE'!"&amp;"$B"&amp;$W92),2)="HU",OR(LEN(INDIRECT("'YOUR PEOPLE'!"&amp;"$B"&amp;$W92))=6,AND(LEN(INDIRECT("'YOUR PEOPLE'!"&amp;"$B"&amp;$W92))=7,MID(INDIRECT("'YOUR PEOPLE'!"&amp;"$B"&amp;$W92),4,1)=" ")),INDIRECT("'YOUR PEOPLE'!"&amp;"$C"&amp;$W92)='DATA SUMMARY'!$A$74)</f>
        <v>0</v>
      </c>
      <c r="CI92" s="193" t="b">
        <f ca="1">AND(LEFT(INDIRECT("'YOUR PEOPLE'!"&amp;"$B"&amp;$W92),2)="HU",OR(LEN(INDIRECT("'YOUR PEOPLE'!"&amp;"$B"&amp;$W92))=6,AND(LEN(INDIRECT("'YOUR PEOPLE'!"&amp;"$B"&amp;$W92))=7,MID(INDIRECT("'YOUR PEOPLE'!"&amp;"$B"&amp;$W92),4,1)=" ")),INDIRECT("'YOUR PEOPLE'!"&amp;"$C"&amp;$W92)='DATA SUMMARY'!$A$75)</f>
        <v>0</v>
      </c>
      <c r="CJ92" s="193" t="b">
        <f ca="1">AND(LEFT(INDIRECT("'YOUR PEOPLE'!"&amp;"$B"&amp;$W92),2)="HU",OR(LEN(INDIRECT("'YOUR PEOPLE'!"&amp;"$B"&amp;$W92))=6,AND(LEN(INDIRECT("'YOUR PEOPLE'!"&amp;"$B"&amp;$W92))=7,MID(INDIRECT("'YOUR PEOPLE'!"&amp;"$B"&amp;$W92),4,1)=" ")),INDIRECT("'YOUR PEOPLE'!"&amp;"$C"&amp;$W92)='DATA SUMMARY'!$A$76)</f>
        <v>0</v>
      </c>
      <c r="CK92" s="193" t="b">
        <f ca="1">AND(LEFT(INDIRECT("'YOUR PEOPLE'!"&amp;"$B"&amp;$W92),2)="HU",OR(LEN(INDIRECT("'YOUR PEOPLE'!"&amp;"$B"&amp;$W92))=6,AND(LEN(INDIRECT("'YOUR PEOPLE'!"&amp;"$B"&amp;$W92))=7,MID(INDIRECT("'YOUR PEOPLE'!"&amp;"$B"&amp;$W92),4,1)=" ")),INDIRECT("'YOUR PEOPLE'!"&amp;"$C"&amp;$W92)='DATA SUMMARY'!$A$77)</f>
        <v>0</v>
      </c>
      <c r="CL92" s="193" t="b">
        <f ca="1">AND(LEFT(INDIRECT("'YOUR PEOPLE'!"&amp;"$B"&amp;$W92),2)="HU",OR(LEN(INDIRECT("'YOUR PEOPLE'!"&amp;"$B"&amp;$W92))=6,AND(LEN(INDIRECT("'YOUR PEOPLE'!"&amp;"$B"&amp;$W92))=7,MID(INDIRECT("'YOUR PEOPLE'!"&amp;"$B"&amp;$W92),4,1)=" ")),INDIRECT("'YOUR PEOPLE'!"&amp;"$C"&amp;$W92)='DATA SUMMARY'!$A$78)</f>
        <v>0</v>
      </c>
      <c r="CM92" s="193" t="b">
        <f ca="1">AND(LEFT(INDIRECT("'YOUR PEOPLE'!"&amp;"$B"&amp;$W92),2)="HU",OR(LEN(INDIRECT("'YOUR PEOPLE'!"&amp;"$B"&amp;$W92))=6,AND(LEN(INDIRECT("'YOUR PEOPLE'!"&amp;"$B"&amp;$W92))=7,MID(INDIRECT("'YOUR PEOPLE'!"&amp;"$B"&amp;$W92),4,1)=" ")),INDIRECT("'YOUR PEOPLE'!"&amp;"$C"&amp;$W92)='DATA SUMMARY'!$A$79)</f>
        <v>0</v>
      </c>
      <c r="CN92" s="193" t="b">
        <f ca="1">AND(LEFT(INDIRECT("'ADDITIONAL CAPACITY'!"&amp;"$B"&amp;$W92),2)="HU",OR(LEN(INDIRECT("'ADDITIONAL CAPACITY'!"&amp;"$B"&amp;$W92))=6,AND(LEN(INDIRECT("'ADDITIONAL CAPACITY'!"&amp;"$B"&amp;$W92))=7,MID(INDIRECT("'ADDITIONAL CAPACITY'!"&amp;"$B"&amp;$W92),4,1)=" ")),INDIRECT("'ADDITIONAL CAPACITY'!"&amp;"$C"&amp;$W92)='DATA SUMMARY'!$A$101)</f>
        <v>0</v>
      </c>
      <c r="CO92" s="193" t="b">
        <f ca="1">AND(LEFT(INDIRECT("'ADDITIONAL CAPACITY'!"&amp;"$B"&amp;$W92),2)="HU",OR(LEN(INDIRECT("'ADDITIONAL CAPACITY'!"&amp;"$B"&amp;$W92))=6,AND(LEN(INDIRECT("'ADDITIONAL CAPACITY'!"&amp;"$B"&amp;$W92))=7,MID(INDIRECT("'ADDITIONAL CAPACITY'!"&amp;"$B"&amp;$W92),4,1)=" ")),INDIRECT("'ADDITIONAL CAPACITY'!"&amp;"$C"&amp;$W92)='DATA SUMMARY'!$A$102)</f>
        <v>0</v>
      </c>
      <c r="CP92" s="193" t="b">
        <f ca="1">AND(LEFT(INDIRECT("'ADDITIONAL CAPACITY'!"&amp;"$B"&amp;$W92),2)="HU",OR(LEN(INDIRECT("'ADDITIONAL CAPACITY'!"&amp;"$B"&amp;$W92))=6,AND(LEN(INDIRECT("'ADDITIONAL CAPACITY'!"&amp;"$B"&amp;$W92))=7,MID(INDIRECT("'ADDITIONAL CAPACITY'!"&amp;"$B"&amp;$W92),4,1)=" ")),INDIRECT("'ADDITIONAL CAPACITY'!"&amp;"$C"&amp;$W92)='DATA SUMMARY'!$A$103)</f>
        <v>0</v>
      </c>
      <c r="CQ92" s="193" t="b">
        <f ca="1">AND(LEFT(INDIRECT("'ADDITIONAL CAPACITY'!"&amp;"$B"&amp;$W92),2)="HU",OR(LEN(INDIRECT("'ADDITIONAL CAPACITY'!"&amp;"$B"&amp;$W92))=6,AND(LEN(INDIRECT("'ADDITIONAL CAPACITY'!"&amp;"$B"&amp;$W92))=7,MID(INDIRECT("'ADDITIONAL CAPACITY'!"&amp;"$B"&amp;$W92),4,1)=" ")),INDIRECT("'ADDITIONAL CAPACITY'!"&amp;"$C"&amp;$W92)='DATA SUMMARY'!$A$104)</f>
        <v>0</v>
      </c>
      <c r="CR92" s="193" t="b">
        <f ca="1">AND(LEFT(INDIRECT("'ADDITIONAL CAPACITY'!"&amp;"$B"&amp;$W92),2)="HU",OR(LEN(INDIRECT("'ADDITIONAL CAPACITY'!"&amp;"$B"&amp;$W92))=6,AND(LEN(INDIRECT("'ADDITIONAL CAPACITY'!"&amp;"$B"&amp;$W92))=7,MID(INDIRECT("'ADDITIONAL CAPACITY'!"&amp;"$B"&amp;$W92),4,1)=" ")),INDIRECT("'ADDITIONAL CAPACITY'!"&amp;"$C"&amp;$W92)='DATA SUMMARY'!$A$105)</f>
        <v>0</v>
      </c>
      <c r="CS92" s="193" t="b">
        <f ca="1">AND(LEFT(INDIRECT("'ADDITIONAL CAPACITY'!"&amp;"$B"&amp;$W92),2)="HU",OR(LEN(INDIRECT("'ADDITIONAL CAPACITY'!"&amp;"$B"&amp;$W92))=6,AND(LEN(INDIRECT("'ADDITIONAL CAPACITY'!"&amp;"$B"&amp;$W92))=7,MID(INDIRECT("'ADDITIONAL CAPACITY'!"&amp;"$B"&amp;$W92),4,1)=" ")),INDIRECT("'ADDITIONAL CAPACITY'!"&amp;"$C"&amp;$W92)='DATA SUMMARY'!$A$106)</f>
        <v>0</v>
      </c>
      <c r="CT92" s="193" t="b">
        <f ca="1">AND(LEFT(INDIRECT("'ADDITIONAL CAPACITY'!"&amp;"$B"&amp;$W92),2)="HU",OR(LEN(INDIRECT("'ADDITIONAL CAPACITY'!"&amp;"$B"&amp;$W92))=6,AND(LEN(INDIRECT("'ADDITIONAL CAPACITY'!"&amp;"$B"&amp;$W92))=7,MID(INDIRECT("'ADDITIONAL CAPACITY'!"&amp;"$B"&amp;$W92),4,1)=" ")),INDIRECT("'ADDITIONAL CAPACITY'!"&amp;"$C"&amp;$W92)='DATA SUMMARY'!$A$107)</f>
        <v>0</v>
      </c>
      <c r="CU92" s="193" t="b">
        <f ca="1">AND(LEFT(INDIRECT("'ADDITIONAL CAPACITY'!"&amp;"$B"&amp;$W92),2)="HU",OR(LEN(INDIRECT("'ADDITIONAL CAPACITY'!"&amp;"$B"&amp;$W92))=6,AND(LEN(INDIRECT("'ADDITIONAL CAPACITY'!"&amp;"$B"&amp;$W92))=7,MID(INDIRECT("'ADDITIONAL CAPACITY'!"&amp;"$B"&amp;$W92),4,1)=" ")),INDIRECT("'ADDITIONAL CAPACITY'!"&amp;"$C"&amp;$W92)='DATA SUMMARY'!$A$108)</f>
        <v>0</v>
      </c>
    </row>
    <row r="93" spans="22:99" x14ac:dyDescent="0.3">
      <c r="V93" s="2">
        <v>94</v>
      </c>
      <c r="W93" s="2">
        <v>95</v>
      </c>
      <c r="X93" s="2">
        <v>97</v>
      </c>
      <c r="Y93" s="2">
        <v>108</v>
      </c>
      <c r="Z93" s="193" t="b">
        <f t="shared" ca="1" si="50"/>
        <v>0</v>
      </c>
      <c r="AA93" s="193" t="b">
        <f t="shared" ca="1" si="51"/>
        <v>0</v>
      </c>
      <c r="AB93" s="193" t="b">
        <f t="shared" ca="1" si="52"/>
        <v>0</v>
      </c>
      <c r="AC93" s="193" t="b">
        <f t="shared" ca="1" si="53"/>
        <v>0</v>
      </c>
      <c r="AD93" s="193" t="b">
        <f t="shared" ca="1" si="54"/>
        <v>0</v>
      </c>
      <c r="AE93" s="193" t="b">
        <f t="shared" ca="1" si="55"/>
        <v>0</v>
      </c>
      <c r="AF93" s="193" t="b">
        <f t="shared" ca="1" si="56"/>
        <v>0</v>
      </c>
      <c r="AG93" s="193" t="b">
        <f t="shared" ca="1" si="49"/>
        <v>0</v>
      </c>
      <c r="AH93" s="193" t="b">
        <f t="shared" ca="1" si="57"/>
        <v>0</v>
      </c>
      <c r="AI93" s="193" t="b">
        <f t="shared" ca="1" si="58"/>
        <v>0</v>
      </c>
      <c r="AJ93" s="193" t="b">
        <f t="shared" ca="1" si="59"/>
        <v>0</v>
      </c>
      <c r="AK93" s="193" t="b">
        <f t="shared" ca="1" si="60"/>
        <v>0</v>
      </c>
      <c r="AL93" s="193" t="b">
        <f t="shared" ca="1" si="61"/>
        <v>0</v>
      </c>
      <c r="AM93" s="193" t="b">
        <f t="shared" ca="1" si="62"/>
        <v>0</v>
      </c>
      <c r="AN93" s="193" t="b">
        <f t="shared" ca="1" si="63"/>
        <v>0</v>
      </c>
      <c r="AO93" s="193" t="b">
        <f t="shared" ca="1" si="64"/>
        <v>0</v>
      </c>
      <c r="AP93" s="193" t="b">
        <f t="shared" ca="1" si="65"/>
        <v>0</v>
      </c>
      <c r="AQ93" s="193" t="b">
        <f t="shared" ca="1" si="66"/>
        <v>0</v>
      </c>
      <c r="AR93" s="193" t="b">
        <f t="shared" ca="1" si="67"/>
        <v>0</v>
      </c>
      <c r="AS93" s="193" t="b">
        <f t="shared" ca="1" si="68"/>
        <v>0</v>
      </c>
      <c r="AT93" s="193" t="b">
        <f t="shared" ca="1" si="69"/>
        <v>0</v>
      </c>
      <c r="AU93" s="193" t="b">
        <f t="shared" ca="1" si="70"/>
        <v>0</v>
      </c>
      <c r="AV93" s="193" t="b">
        <f t="shared" ca="1" si="71"/>
        <v>0</v>
      </c>
      <c r="AW93" s="193" t="b">
        <f t="shared" ca="1" si="72"/>
        <v>0</v>
      </c>
      <c r="AX93" s="193" t="b">
        <f t="shared" ca="1" si="73"/>
        <v>0</v>
      </c>
      <c r="AY93" s="193" t="b">
        <f t="shared" ca="1" si="74"/>
        <v>0</v>
      </c>
      <c r="AZ93" s="193" t="b">
        <f t="shared" ca="1" si="75"/>
        <v>0</v>
      </c>
      <c r="BA93" s="193" t="b">
        <f t="shared" ca="1" si="76"/>
        <v>0</v>
      </c>
      <c r="BB93" s="193" t="b">
        <f t="shared" ca="1" si="77"/>
        <v>0</v>
      </c>
      <c r="BC93" s="193" t="b">
        <f t="shared" ca="1" si="78"/>
        <v>0</v>
      </c>
      <c r="BD93" s="193" t="b">
        <f t="shared" ca="1" si="79"/>
        <v>0</v>
      </c>
      <c r="BE93" s="193" t="b">
        <f t="shared" ca="1" si="80"/>
        <v>0</v>
      </c>
      <c r="BF93" s="193" t="b">
        <f t="shared" ca="1" si="81"/>
        <v>0</v>
      </c>
      <c r="BG93" s="193" t="b">
        <f t="shared" ca="1" si="82"/>
        <v>0</v>
      </c>
      <c r="BH93" s="193" t="b">
        <f t="shared" ca="1" si="83"/>
        <v>0</v>
      </c>
      <c r="BI93" s="193" t="b">
        <f t="shared" ca="1" si="84"/>
        <v>0</v>
      </c>
      <c r="BJ93" s="193" t="b">
        <f t="shared" ca="1" si="85"/>
        <v>0</v>
      </c>
      <c r="BK93" s="193" t="b">
        <f t="shared" ca="1" si="86"/>
        <v>0</v>
      </c>
      <c r="BL93" s="193" t="b">
        <f t="shared" ca="1" si="87"/>
        <v>0</v>
      </c>
      <c r="BM93" s="193" t="b">
        <f t="shared" ca="1" si="88"/>
        <v>0</v>
      </c>
      <c r="BN93" s="193" t="b">
        <f t="shared" ca="1" si="89"/>
        <v>0</v>
      </c>
      <c r="BO93" s="193" t="b">
        <f t="shared" ca="1" si="90"/>
        <v>0</v>
      </c>
      <c r="BP93" s="193" t="b">
        <f t="shared" ca="1" si="91"/>
        <v>0</v>
      </c>
      <c r="BQ93" s="193" t="b">
        <f t="shared" ca="1" si="92"/>
        <v>0</v>
      </c>
      <c r="BR93" s="193" t="b">
        <f t="shared" ca="1" si="93"/>
        <v>0</v>
      </c>
      <c r="BS93" s="193" t="b">
        <f t="shared" ca="1" si="94"/>
        <v>0</v>
      </c>
      <c r="BT93" s="193" t="b">
        <f t="shared" ca="1" si="95"/>
        <v>0</v>
      </c>
      <c r="BU93" s="193" t="b">
        <f t="shared" ca="1" si="96"/>
        <v>0</v>
      </c>
      <c r="BV93" s="193" t="b">
        <f t="shared" ca="1" si="97"/>
        <v>0</v>
      </c>
      <c r="BW93" s="193" t="b">
        <f ca="1">AND(LEFT(INDIRECT("'YOUR PEOPLE'!"&amp;"$B"&amp;$W93),2)="HU",OR(LEN(INDIRECT("'YOUR PEOPLE'!"&amp;"$B"&amp;$W93))=6,AND(LEN(INDIRECT("'YOUR PEOPLE'!"&amp;"$B"&amp;$W93))=7,MID(INDIRECT("'YOUR PEOPLE'!"&amp;"$B"&amp;$W93),4,1)=" ")),INDIRECT("'YOUR PEOPLE'!"&amp;"$C"&amp;$W93)='DATA SUMMARY'!$A$63)</f>
        <v>0</v>
      </c>
      <c r="BX93" s="193" t="b">
        <f ca="1">AND(LEFT(INDIRECT("'YOUR PEOPLE'!"&amp;"$B"&amp;$W93),2)="HU",OR(LEN(INDIRECT("'YOUR PEOPLE'!"&amp;"$B"&amp;$W93))=6,AND(LEN(INDIRECT("'YOUR PEOPLE'!"&amp;"$B"&amp;$W93))=7,MID(INDIRECT("'YOUR PEOPLE'!"&amp;"$B"&amp;$W93),4,1)=" ")),INDIRECT("'YOUR PEOPLE'!"&amp;"$C"&amp;$W93)='DATA SUMMARY'!$A$64)</f>
        <v>0</v>
      </c>
      <c r="BY93" s="193" t="b">
        <f ca="1">AND(LEFT(INDIRECT("'YOUR PEOPLE'!"&amp;"$B"&amp;$W93),2)="HU",OR(LEN(INDIRECT("'YOUR PEOPLE'!"&amp;"$B"&amp;$W93))=6,AND(LEN(INDIRECT("'YOUR PEOPLE'!"&amp;"$B"&amp;$W93))=7,MID(INDIRECT("'YOUR PEOPLE'!"&amp;"$B"&amp;$W93),4,1)=" ")),INDIRECT("'YOUR PEOPLE'!"&amp;"$C"&amp;$W93)='DATA SUMMARY'!$A$65)</f>
        <v>0</v>
      </c>
      <c r="BZ93" s="193" t="b">
        <f ca="1">AND(LEFT(INDIRECT("'YOUR PEOPLE'!"&amp;"$B"&amp;$W93),2)="HU",OR(LEN(INDIRECT("'YOUR PEOPLE'!"&amp;"$B"&amp;$W93))=6,AND(LEN(INDIRECT("'YOUR PEOPLE'!"&amp;"$B"&amp;$W93))=7,MID(INDIRECT("'YOUR PEOPLE'!"&amp;"$B"&amp;$W93),4,1)=" ")),INDIRECT("'YOUR PEOPLE'!"&amp;"$C"&amp;$W93)='DATA SUMMARY'!$A$66)</f>
        <v>0</v>
      </c>
      <c r="CA93" s="193" t="b">
        <f ca="1">AND(LEFT(INDIRECT("'YOUR PEOPLE'!"&amp;"$B"&amp;$W93),2)="HU",OR(LEN(INDIRECT("'YOUR PEOPLE'!"&amp;"$B"&amp;$W93))=6,AND(LEN(INDIRECT("'YOUR PEOPLE'!"&amp;"$B"&amp;$W93))=7,MID(INDIRECT("'YOUR PEOPLE'!"&amp;"$B"&amp;$W93),4,1)=" ")),INDIRECT("'YOUR PEOPLE'!"&amp;"$C"&amp;$W93)='DATA SUMMARY'!$A$67)</f>
        <v>0</v>
      </c>
      <c r="CB93" s="193" t="b">
        <f ca="1">AND(LEFT(INDIRECT("'YOUR PEOPLE'!"&amp;"$B"&amp;$W93),2)="HU",OR(LEN(INDIRECT("'YOUR PEOPLE'!"&amp;"$B"&amp;$W93))=6,AND(LEN(INDIRECT("'YOUR PEOPLE'!"&amp;"$B"&amp;$W93))=7,MID(INDIRECT("'YOUR PEOPLE'!"&amp;"$B"&amp;$W93),4,1)=" ")),INDIRECT("'YOUR PEOPLE'!"&amp;"$C"&amp;$W93)='DATA SUMMARY'!$A$68)</f>
        <v>0</v>
      </c>
      <c r="CC93" s="193" t="b">
        <f ca="1">AND(LEFT(INDIRECT("'YOUR PEOPLE'!"&amp;"$B"&amp;$W93),2)="HU",OR(LEN(INDIRECT("'YOUR PEOPLE'!"&amp;"$B"&amp;$W93))=6,AND(LEN(INDIRECT("'YOUR PEOPLE'!"&amp;"$B"&amp;$W93))=7,MID(INDIRECT("'YOUR PEOPLE'!"&amp;"$B"&amp;$W93),4,1)=" ")),INDIRECT("'YOUR PEOPLE'!"&amp;"$C"&amp;$W93)='DATA SUMMARY'!$A$69)</f>
        <v>0</v>
      </c>
      <c r="CD93" s="193" t="b">
        <f ca="1">AND(LEFT(INDIRECT("'YOUR PEOPLE'!"&amp;"$B"&amp;$W93),2)="HU",OR(LEN(INDIRECT("'YOUR PEOPLE'!"&amp;"$B"&amp;$W93))=6,AND(LEN(INDIRECT("'YOUR PEOPLE'!"&amp;"$B"&amp;$W93))=7,MID(INDIRECT("'YOUR PEOPLE'!"&amp;"$B"&amp;$W93),4,1)=" ")),INDIRECT("'YOUR PEOPLE'!"&amp;"$C"&amp;$W93)='DATA SUMMARY'!$A$70)</f>
        <v>0</v>
      </c>
      <c r="CE93" s="193" t="b">
        <f ca="1">AND(LEFT(INDIRECT("'YOUR PEOPLE'!"&amp;"$B"&amp;$W93),2)="HU",OR(LEN(INDIRECT("'YOUR PEOPLE'!"&amp;"$B"&amp;$W93))=6,AND(LEN(INDIRECT("'YOUR PEOPLE'!"&amp;"$B"&amp;$W93))=7,MID(INDIRECT("'YOUR PEOPLE'!"&amp;"$B"&amp;$W93),4,1)=" ")),INDIRECT("'YOUR PEOPLE'!"&amp;"$C"&amp;$W93)='DATA SUMMARY'!$A$71)</f>
        <v>0</v>
      </c>
      <c r="CF93" s="193" t="b">
        <f ca="1">AND(LEFT(INDIRECT("'YOUR PEOPLE'!"&amp;"$B"&amp;$W93),2)="HU",OR(LEN(INDIRECT("'YOUR PEOPLE'!"&amp;"$B"&amp;$W93))=6,AND(LEN(INDIRECT("'YOUR PEOPLE'!"&amp;"$B"&amp;$W93))=7,MID(INDIRECT("'YOUR PEOPLE'!"&amp;"$B"&amp;$W93),4,1)=" ")),INDIRECT("'YOUR PEOPLE'!"&amp;"$C"&amp;$W93)='DATA SUMMARY'!$A$72)</f>
        <v>0</v>
      </c>
      <c r="CG93" s="193" t="b">
        <f ca="1">AND(LEFT(INDIRECT("'YOUR PEOPLE'!"&amp;"$B"&amp;$W93),2)="HU",OR(LEN(INDIRECT("'YOUR PEOPLE'!"&amp;"$B"&amp;$W93))=6,AND(LEN(INDIRECT("'YOUR PEOPLE'!"&amp;"$B"&amp;$W93))=7,MID(INDIRECT("'YOUR PEOPLE'!"&amp;"$B"&amp;$W93),4,1)=" ")),INDIRECT("'YOUR PEOPLE'!"&amp;"$C"&amp;$W93)='DATA SUMMARY'!$A$73)</f>
        <v>0</v>
      </c>
      <c r="CH93" s="193" t="b">
        <f ca="1">AND(LEFT(INDIRECT("'YOUR PEOPLE'!"&amp;"$B"&amp;$W93),2)="HU",OR(LEN(INDIRECT("'YOUR PEOPLE'!"&amp;"$B"&amp;$W93))=6,AND(LEN(INDIRECT("'YOUR PEOPLE'!"&amp;"$B"&amp;$W93))=7,MID(INDIRECT("'YOUR PEOPLE'!"&amp;"$B"&amp;$W93),4,1)=" ")),INDIRECT("'YOUR PEOPLE'!"&amp;"$C"&amp;$W93)='DATA SUMMARY'!$A$74)</f>
        <v>0</v>
      </c>
      <c r="CI93" s="193" t="b">
        <f ca="1">AND(LEFT(INDIRECT("'YOUR PEOPLE'!"&amp;"$B"&amp;$W93),2)="HU",OR(LEN(INDIRECT("'YOUR PEOPLE'!"&amp;"$B"&amp;$W93))=6,AND(LEN(INDIRECT("'YOUR PEOPLE'!"&amp;"$B"&amp;$W93))=7,MID(INDIRECT("'YOUR PEOPLE'!"&amp;"$B"&amp;$W93),4,1)=" ")),INDIRECT("'YOUR PEOPLE'!"&amp;"$C"&amp;$W93)='DATA SUMMARY'!$A$75)</f>
        <v>0</v>
      </c>
      <c r="CJ93" s="193" t="b">
        <f ca="1">AND(LEFT(INDIRECT("'YOUR PEOPLE'!"&amp;"$B"&amp;$W93),2)="HU",OR(LEN(INDIRECT("'YOUR PEOPLE'!"&amp;"$B"&amp;$W93))=6,AND(LEN(INDIRECT("'YOUR PEOPLE'!"&amp;"$B"&amp;$W93))=7,MID(INDIRECT("'YOUR PEOPLE'!"&amp;"$B"&amp;$W93),4,1)=" ")),INDIRECT("'YOUR PEOPLE'!"&amp;"$C"&amp;$W93)='DATA SUMMARY'!$A$76)</f>
        <v>0</v>
      </c>
      <c r="CK93" s="193" t="b">
        <f ca="1">AND(LEFT(INDIRECT("'YOUR PEOPLE'!"&amp;"$B"&amp;$W93),2)="HU",OR(LEN(INDIRECT("'YOUR PEOPLE'!"&amp;"$B"&amp;$W93))=6,AND(LEN(INDIRECT("'YOUR PEOPLE'!"&amp;"$B"&amp;$W93))=7,MID(INDIRECT("'YOUR PEOPLE'!"&amp;"$B"&amp;$W93),4,1)=" ")),INDIRECT("'YOUR PEOPLE'!"&amp;"$C"&amp;$W93)='DATA SUMMARY'!$A$77)</f>
        <v>0</v>
      </c>
      <c r="CL93" s="193" t="b">
        <f ca="1">AND(LEFT(INDIRECT("'YOUR PEOPLE'!"&amp;"$B"&amp;$W93),2)="HU",OR(LEN(INDIRECT("'YOUR PEOPLE'!"&amp;"$B"&amp;$W93))=6,AND(LEN(INDIRECT("'YOUR PEOPLE'!"&amp;"$B"&amp;$W93))=7,MID(INDIRECT("'YOUR PEOPLE'!"&amp;"$B"&amp;$W93),4,1)=" ")),INDIRECT("'YOUR PEOPLE'!"&amp;"$C"&amp;$W93)='DATA SUMMARY'!$A$78)</f>
        <v>0</v>
      </c>
      <c r="CM93" s="193" t="b">
        <f ca="1">AND(LEFT(INDIRECT("'YOUR PEOPLE'!"&amp;"$B"&amp;$W93),2)="HU",OR(LEN(INDIRECT("'YOUR PEOPLE'!"&amp;"$B"&amp;$W93))=6,AND(LEN(INDIRECT("'YOUR PEOPLE'!"&amp;"$B"&amp;$W93))=7,MID(INDIRECT("'YOUR PEOPLE'!"&amp;"$B"&amp;$W93),4,1)=" ")),INDIRECT("'YOUR PEOPLE'!"&amp;"$C"&amp;$W93)='DATA SUMMARY'!$A$79)</f>
        <v>0</v>
      </c>
      <c r="CN93" s="193" t="b">
        <f ca="1">AND(LEFT(INDIRECT("'ADDITIONAL CAPACITY'!"&amp;"$B"&amp;$W93),2)="HU",OR(LEN(INDIRECT("'ADDITIONAL CAPACITY'!"&amp;"$B"&amp;$W93))=6,AND(LEN(INDIRECT("'ADDITIONAL CAPACITY'!"&amp;"$B"&amp;$W93))=7,MID(INDIRECT("'ADDITIONAL CAPACITY'!"&amp;"$B"&amp;$W93),4,1)=" ")),INDIRECT("'ADDITIONAL CAPACITY'!"&amp;"$C"&amp;$W93)='DATA SUMMARY'!$A$101)</f>
        <v>0</v>
      </c>
      <c r="CO93" s="193" t="b">
        <f ca="1">AND(LEFT(INDIRECT("'ADDITIONAL CAPACITY'!"&amp;"$B"&amp;$W93),2)="HU",OR(LEN(INDIRECT("'ADDITIONAL CAPACITY'!"&amp;"$B"&amp;$W93))=6,AND(LEN(INDIRECT("'ADDITIONAL CAPACITY'!"&amp;"$B"&amp;$W93))=7,MID(INDIRECT("'ADDITIONAL CAPACITY'!"&amp;"$B"&amp;$W93),4,1)=" ")),INDIRECT("'ADDITIONAL CAPACITY'!"&amp;"$C"&amp;$W93)='DATA SUMMARY'!$A$102)</f>
        <v>0</v>
      </c>
      <c r="CP93" s="193" t="b">
        <f ca="1">AND(LEFT(INDIRECT("'ADDITIONAL CAPACITY'!"&amp;"$B"&amp;$W93),2)="HU",OR(LEN(INDIRECT("'ADDITIONAL CAPACITY'!"&amp;"$B"&amp;$W93))=6,AND(LEN(INDIRECT("'ADDITIONAL CAPACITY'!"&amp;"$B"&amp;$W93))=7,MID(INDIRECT("'ADDITIONAL CAPACITY'!"&amp;"$B"&amp;$W93),4,1)=" ")),INDIRECT("'ADDITIONAL CAPACITY'!"&amp;"$C"&amp;$W93)='DATA SUMMARY'!$A$103)</f>
        <v>0</v>
      </c>
      <c r="CQ93" s="193" t="b">
        <f ca="1">AND(LEFT(INDIRECT("'ADDITIONAL CAPACITY'!"&amp;"$B"&amp;$W93),2)="HU",OR(LEN(INDIRECT("'ADDITIONAL CAPACITY'!"&amp;"$B"&amp;$W93))=6,AND(LEN(INDIRECT("'ADDITIONAL CAPACITY'!"&amp;"$B"&amp;$W93))=7,MID(INDIRECT("'ADDITIONAL CAPACITY'!"&amp;"$B"&amp;$W93),4,1)=" ")),INDIRECT("'ADDITIONAL CAPACITY'!"&amp;"$C"&amp;$W93)='DATA SUMMARY'!$A$104)</f>
        <v>0</v>
      </c>
      <c r="CR93" s="193" t="b">
        <f ca="1">AND(LEFT(INDIRECT("'ADDITIONAL CAPACITY'!"&amp;"$B"&amp;$W93),2)="HU",OR(LEN(INDIRECT("'ADDITIONAL CAPACITY'!"&amp;"$B"&amp;$W93))=6,AND(LEN(INDIRECT("'ADDITIONAL CAPACITY'!"&amp;"$B"&amp;$W93))=7,MID(INDIRECT("'ADDITIONAL CAPACITY'!"&amp;"$B"&amp;$W93),4,1)=" ")),INDIRECT("'ADDITIONAL CAPACITY'!"&amp;"$C"&amp;$W93)='DATA SUMMARY'!$A$105)</f>
        <v>0</v>
      </c>
      <c r="CS93" s="193" t="b">
        <f ca="1">AND(LEFT(INDIRECT("'ADDITIONAL CAPACITY'!"&amp;"$B"&amp;$W93),2)="HU",OR(LEN(INDIRECT("'ADDITIONAL CAPACITY'!"&amp;"$B"&amp;$W93))=6,AND(LEN(INDIRECT("'ADDITIONAL CAPACITY'!"&amp;"$B"&amp;$W93))=7,MID(INDIRECT("'ADDITIONAL CAPACITY'!"&amp;"$B"&amp;$W93),4,1)=" ")),INDIRECT("'ADDITIONAL CAPACITY'!"&amp;"$C"&amp;$W93)='DATA SUMMARY'!$A$106)</f>
        <v>0</v>
      </c>
      <c r="CT93" s="193" t="b">
        <f ca="1">AND(LEFT(INDIRECT("'ADDITIONAL CAPACITY'!"&amp;"$B"&amp;$W93),2)="HU",OR(LEN(INDIRECT("'ADDITIONAL CAPACITY'!"&amp;"$B"&amp;$W93))=6,AND(LEN(INDIRECT("'ADDITIONAL CAPACITY'!"&amp;"$B"&amp;$W93))=7,MID(INDIRECT("'ADDITIONAL CAPACITY'!"&amp;"$B"&amp;$W93),4,1)=" ")),INDIRECT("'ADDITIONAL CAPACITY'!"&amp;"$C"&amp;$W93)='DATA SUMMARY'!$A$107)</f>
        <v>0</v>
      </c>
      <c r="CU93" s="193" t="b">
        <f ca="1">AND(LEFT(INDIRECT("'ADDITIONAL CAPACITY'!"&amp;"$B"&amp;$W93),2)="HU",OR(LEN(INDIRECT("'ADDITIONAL CAPACITY'!"&amp;"$B"&amp;$W93))=6,AND(LEN(INDIRECT("'ADDITIONAL CAPACITY'!"&amp;"$B"&amp;$W93))=7,MID(INDIRECT("'ADDITIONAL CAPACITY'!"&amp;"$B"&amp;$W93),4,1)=" ")),INDIRECT("'ADDITIONAL CAPACITY'!"&amp;"$C"&amp;$W93)='DATA SUMMARY'!$A$108)</f>
        <v>0</v>
      </c>
    </row>
    <row r="94" spans="22:99" x14ac:dyDescent="0.3">
      <c r="V94" s="2">
        <v>95</v>
      </c>
      <c r="W94" s="2">
        <v>96</v>
      </c>
      <c r="X94" s="2">
        <v>98</v>
      </c>
      <c r="Y94" s="2">
        <v>109</v>
      </c>
      <c r="Z94" s="193" t="b">
        <f t="shared" ca="1" si="50"/>
        <v>0</v>
      </c>
      <c r="AA94" s="193" t="b">
        <f t="shared" ca="1" si="51"/>
        <v>0</v>
      </c>
      <c r="AB94" s="193" t="b">
        <f t="shared" ca="1" si="52"/>
        <v>0</v>
      </c>
      <c r="AC94" s="193" t="b">
        <f t="shared" ca="1" si="53"/>
        <v>0</v>
      </c>
      <c r="AD94" s="193" t="b">
        <f t="shared" ca="1" si="54"/>
        <v>0</v>
      </c>
      <c r="AE94" s="193" t="b">
        <f t="shared" ca="1" si="55"/>
        <v>0</v>
      </c>
      <c r="AF94" s="193" t="b">
        <f t="shared" ca="1" si="56"/>
        <v>0</v>
      </c>
      <c r="AG94" s="193" t="b">
        <f t="shared" ca="1" si="49"/>
        <v>0</v>
      </c>
      <c r="AH94" s="193" t="b">
        <f t="shared" ca="1" si="57"/>
        <v>0</v>
      </c>
      <c r="AI94" s="193" t="b">
        <f t="shared" ca="1" si="58"/>
        <v>0</v>
      </c>
      <c r="AJ94" s="193" t="b">
        <f t="shared" ca="1" si="59"/>
        <v>0</v>
      </c>
      <c r="AK94" s="193" t="b">
        <f t="shared" ca="1" si="60"/>
        <v>0</v>
      </c>
      <c r="AL94" s="193" t="b">
        <f t="shared" ca="1" si="61"/>
        <v>0</v>
      </c>
      <c r="AM94" s="193" t="b">
        <f t="shared" ca="1" si="62"/>
        <v>0</v>
      </c>
      <c r="AN94" s="193" t="b">
        <f t="shared" ca="1" si="63"/>
        <v>0</v>
      </c>
      <c r="AO94" s="193" t="b">
        <f t="shared" ca="1" si="64"/>
        <v>0</v>
      </c>
      <c r="AP94" s="193" t="b">
        <f t="shared" ca="1" si="65"/>
        <v>0</v>
      </c>
      <c r="AQ94" s="193" t="b">
        <f t="shared" ca="1" si="66"/>
        <v>0</v>
      </c>
      <c r="AR94" s="193" t="b">
        <f t="shared" ca="1" si="67"/>
        <v>0</v>
      </c>
      <c r="AS94" s="193" t="b">
        <f t="shared" ca="1" si="68"/>
        <v>0</v>
      </c>
      <c r="AT94" s="193" t="b">
        <f t="shared" ca="1" si="69"/>
        <v>0</v>
      </c>
      <c r="AU94" s="193" t="b">
        <f t="shared" ca="1" si="70"/>
        <v>0</v>
      </c>
      <c r="AV94" s="193" t="b">
        <f t="shared" ca="1" si="71"/>
        <v>0</v>
      </c>
      <c r="AW94" s="193" t="b">
        <f t="shared" ca="1" si="72"/>
        <v>0</v>
      </c>
      <c r="AX94" s="193" t="b">
        <f t="shared" ca="1" si="73"/>
        <v>0</v>
      </c>
      <c r="AY94" s="193" t="b">
        <f t="shared" ca="1" si="74"/>
        <v>0</v>
      </c>
      <c r="AZ94" s="193" t="b">
        <f t="shared" ca="1" si="75"/>
        <v>0</v>
      </c>
      <c r="BA94" s="193" t="b">
        <f t="shared" ca="1" si="76"/>
        <v>0</v>
      </c>
      <c r="BB94" s="193" t="b">
        <f t="shared" ca="1" si="77"/>
        <v>0</v>
      </c>
      <c r="BC94" s="193" t="b">
        <f t="shared" ca="1" si="78"/>
        <v>0</v>
      </c>
      <c r="BD94" s="193" t="b">
        <f t="shared" ca="1" si="79"/>
        <v>0</v>
      </c>
      <c r="BE94" s="193" t="b">
        <f t="shared" ca="1" si="80"/>
        <v>0</v>
      </c>
      <c r="BF94" s="193" t="b">
        <f t="shared" ca="1" si="81"/>
        <v>0</v>
      </c>
      <c r="BG94" s="193" t="b">
        <f t="shared" ca="1" si="82"/>
        <v>0</v>
      </c>
      <c r="BH94" s="193" t="b">
        <f t="shared" ca="1" si="83"/>
        <v>0</v>
      </c>
      <c r="BI94" s="193" t="b">
        <f t="shared" ca="1" si="84"/>
        <v>0</v>
      </c>
      <c r="BJ94" s="193" t="b">
        <f t="shared" ca="1" si="85"/>
        <v>0</v>
      </c>
      <c r="BK94" s="193" t="b">
        <f t="shared" ca="1" si="86"/>
        <v>0</v>
      </c>
      <c r="BL94" s="193" t="b">
        <f t="shared" ca="1" si="87"/>
        <v>0</v>
      </c>
      <c r="BM94" s="193" t="b">
        <f t="shared" ca="1" si="88"/>
        <v>0</v>
      </c>
      <c r="BN94" s="193" t="b">
        <f t="shared" ca="1" si="89"/>
        <v>0</v>
      </c>
      <c r="BO94" s="193" t="b">
        <f t="shared" ca="1" si="90"/>
        <v>0</v>
      </c>
      <c r="BP94" s="193" t="b">
        <f t="shared" ca="1" si="91"/>
        <v>0</v>
      </c>
      <c r="BQ94" s="193" t="b">
        <f t="shared" ca="1" si="92"/>
        <v>0</v>
      </c>
      <c r="BR94" s="193" t="b">
        <f t="shared" ca="1" si="93"/>
        <v>0</v>
      </c>
      <c r="BS94" s="193" t="b">
        <f t="shared" ca="1" si="94"/>
        <v>0</v>
      </c>
      <c r="BT94" s="193" t="b">
        <f t="shared" ca="1" si="95"/>
        <v>0</v>
      </c>
      <c r="BU94" s="193" t="b">
        <f t="shared" ca="1" si="96"/>
        <v>0</v>
      </c>
      <c r="BV94" s="193" t="b">
        <f t="shared" ca="1" si="97"/>
        <v>0</v>
      </c>
      <c r="BW94" s="193" t="b">
        <f ca="1">AND(LEFT(INDIRECT("'YOUR PEOPLE'!"&amp;"$B"&amp;$W94),2)="HU",OR(LEN(INDIRECT("'YOUR PEOPLE'!"&amp;"$B"&amp;$W94))=6,AND(LEN(INDIRECT("'YOUR PEOPLE'!"&amp;"$B"&amp;$W94))=7,MID(INDIRECT("'YOUR PEOPLE'!"&amp;"$B"&amp;$W94),4,1)=" ")),INDIRECT("'YOUR PEOPLE'!"&amp;"$C"&amp;$W94)='DATA SUMMARY'!$A$63)</f>
        <v>0</v>
      </c>
      <c r="BX94" s="193" t="b">
        <f ca="1">AND(LEFT(INDIRECT("'YOUR PEOPLE'!"&amp;"$B"&amp;$W94),2)="HU",OR(LEN(INDIRECT("'YOUR PEOPLE'!"&amp;"$B"&amp;$W94))=6,AND(LEN(INDIRECT("'YOUR PEOPLE'!"&amp;"$B"&amp;$W94))=7,MID(INDIRECT("'YOUR PEOPLE'!"&amp;"$B"&amp;$W94),4,1)=" ")),INDIRECT("'YOUR PEOPLE'!"&amp;"$C"&amp;$W94)='DATA SUMMARY'!$A$64)</f>
        <v>0</v>
      </c>
      <c r="BY94" s="193" t="b">
        <f ca="1">AND(LEFT(INDIRECT("'YOUR PEOPLE'!"&amp;"$B"&amp;$W94),2)="HU",OR(LEN(INDIRECT("'YOUR PEOPLE'!"&amp;"$B"&amp;$W94))=6,AND(LEN(INDIRECT("'YOUR PEOPLE'!"&amp;"$B"&amp;$W94))=7,MID(INDIRECT("'YOUR PEOPLE'!"&amp;"$B"&amp;$W94),4,1)=" ")),INDIRECT("'YOUR PEOPLE'!"&amp;"$C"&amp;$W94)='DATA SUMMARY'!$A$65)</f>
        <v>0</v>
      </c>
      <c r="BZ94" s="193" t="b">
        <f ca="1">AND(LEFT(INDIRECT("'YOUR PEOPLE'!"&amp;"$B"&amp;$W94),2)="HU",OR(LEN(INDIRECT("'YOUR PEOPLE'!"&amp;"$B"&amp;$W94))=6,AND(LEN(INDIRECT("'YOUR PEOPLE'!"&amp;"$B"&amp;$W94))=7,MID(INDIRECT("'YOUR PEOPLE'!"&amp;"$B"&amp;$W94),4,1)=" ")),INDIRECT("'YOUR PEOPLE'!"&amp;"$C"&amp;$W94)='DATA SUMMARY'!$A$66)</f>
        <v>0</v>
      </c>
      <c r="CA94" s="193" t="b">
        <f ca="1">AND(LEFT(INDIRECT("'YOUR PEOPLE'!"&amp;"$B"&amp;$W94),2)="HU",OR(LEN(INDIRECT("'YOUR PEOPLE'!"&amp;"$B"&amp;$W94))=6,AND(LEN(INDIRECT("'YOUR PEOPLE'!"&amp;"$B"&amp;$W94))=7,MID(INDIRECT("'YOUR PEOPLE'!"&amp;"$B"&amp;$W94),4,1)=" ")),INDIRECT("'YOUR PEOPLE'!"&amp;"$C"&amp;$W94)='DATA SUMMARY'!$A$67)</f>
        <v>0</v>
      </c>
      <c r="CB94" s="193" t="b">
        <f ca="1">AND(LEFT(INDIRECT("'YOUR PEOPLE'!"&amp;"$B"&amp;$W94),2)="HU",OR(LEN(INDIRECT("'YOUR PEOPLE'!"&amp;"$B"&amp;$W94))=6,AND(LEN(INDIRECT("'YOUR PEOPLE'!"&amp;"$B"&amp;$W94))=7,MID(INDIRECT("'YOUR PEOPLE'!"&amp;"$B"&amp;$W94),4,1)=" ")),INDIRECT("'YOUR PEOPLE'!"&amp;"$C"&amp;$W94)='DATA SUMMARY'!$A$68)</f>
        <v>0</v>
      </c>
      <c r="CC94" s="193" t="b">
        <f ca="1">AND(LEFT(INDIRECT("'YOUR PEOPLE'!"&amp;"$B"&amp;$W94),2)="HU",OR(LEN(INDIRECT("'YOUR PEOPLE'!"&amp;"$B"&amp;$W94))=6,AND(LEN(INDIRECT("'YOUR PEOPLE'!"&amp;"$B"&amp;$W94))=7,MID(INDIRECT("'YOUR PEOPLE'!"&amp;"$B"&amp;$W94),4,1)=" ")),INDIRECT("'YOUR PEOPLE'!"&amp;"$C"&amp;$W94)='DATA SUMMARY'!$A$69)</f>
        <v>0</v>
      </c>
      <c r="CD94" s="193" t="b">
        <f ca="1">AND(LEFT(INDIRECT("'YOUR PEOPLE'!"&amp;"$B"&amp;$W94),2)="HU",OR(LEN(INDIRECT("'YOUR PEOPLE'!"&amp;"$B"&amp;$W94))=6,AND(LEN(INDIRECT("'YOUR PEOPLE'!"&amp;"$B"&amp;$W94))=7,MID(INDIRECT("'YOUR PEOPLE'!"&amp;"$B"&amp;$W94),4,1)=" ")),INDIRECT("'YOUR PEOPLE'!"&amp;"$C"&amp;$W94)='DATA SUMMARY'!$A$70)</f>
        <v>0</v>
      </c>
      <c r="CE94" s="193" t="b">
        <f ca="1">AND(LEFT(INDIRECT("'YOUR PEOPLE'!"&amp;"$B"&amp;$W94),2)="HU",OR(LEN(INDIRECT("'YOUR PEOPLE'!"&amp;"$B"&amp;$W94))=6,AND(LEN(INDIRECT("'YOUR PEOPLE'!"&amp;"$B"&amp;$W94))=7,MID(INDIRECT("'YOUR PEOPLE'!"&amp;"$B"&amp;$W94),4,1)=" ")),INDIRECT("'YOUR PEOPLE'!"&amp;"$C"&amp;$W94)='DATA SUMMARY'!$A$71)</f>
        <v>0</v>
      </c>
      <c r="CF94" s="193" t="b">
        <f ca="1">AND(LEFT(INDIRECT("'YOUR PEOPLE'!"&amp;"$B"&amp;$W94),2)="HU",OR(LEN(INDIRECT("'YOUR PEOPLE'!"&amp;"$B"&amp;$W94))=6,AND(LEN(INDIRECT("'YOUR PEOPLE'!"&amp;"$B"&amp;$W94))=7,MID(INDIRECT("'YOUR PEOPLE'!"&amp;"$B"&amp;$W94),4,1)=" ")),INDIRECT("'YOUR PEOPLE'!"&amp;"$C"&amp;$W94)='DATA SUMMARY'!$A$72)</f>
        <v>0</v>
      </c>
      <c r="CG94" s="193" t="b">
        <f ca="1">AND(LEFT(INDIRECT("'YOUR PEOPLE'!"&amp;"$B"&amp;$W94),2)="HU",OR(LEN(INDIRECT("'YOUR PEOPLE'!"&amp;"$B"&amp;$W94))=6,AND(LEN(INDIRECT("'YOUR PEOPLE'!"&amp;"$B"&amp;$W94))=7,MID(INDIRECT("'YOUR PEOPLE'!"&amp;"$B"&amp;$W94),4,1)=" ")),INDIRECT("'YOUR PEOPLE'!"&amp;"$C"&amp;$W94)='DATA SUMMARY'!$A$73)</f>
        <v>0</v>
      </c>
      <c r="CH94" s="193" t="b">
        <f ca="1">AND(LEFT(INDIRECT("'YOUR PEOPLE'!"&amp;"$B"&amp;$W94),2)="HU",OR(LEN(INDIRECT("'YOUR PEOPLE'!"&amp;"$B"&amp;$W94))=6,AND(LEN(INDIRECT("'YOUR PEOPLE'!"&amp;"$B"&amp;$W94))=7,MID(INDIRECT("'YOUR PEOPLE'!"&amp;"$B"&amp;$W94),4,1)=" ")),INDIRECT("'YOUR PEOPLE'!"&amp;"$C"&amp;$W94)='DATA SUMMARY'!$A$74)</f>
        <v>0</v>
      </c>
      <c r="CI94" s="193" t="b">
        <f ca="1">AND(LEFT(INDIRECT("'YOUR PEOPLE'!"&amp;"$B"&amp;$W94),2)="HU",OR(LEN(INDIRECT("'YOUR PEOPLE'!"&amp;"$B"&amp;$W94))=6,AND(LEN(INDIRECT("'YOUR PEOPLE'!"&amp;"$B"&amp;$W94))=7,MID(INDIRECT("'YOUR PEOPLE'!"&amp;"$B"&amp;$W94),4,1)=" ")),INDIRECT("'YOUR PEOPLE'!"&amp;"$C"&amp;$W94)='DATA SUMMARY'!$A$75)</f>
        <v>0</v>
      </c>
      <c r="CJ94" s="193" t="b">
        <f ca="1">AND(LEFT(INDIRECT("'YOUR PEOPLE'!"&amp;"$B"&amp;$W94),2)="HU",OR(LEN(INDIRECT("'YOUR PEOPLE'!"&amp;"$B"&amp;$W94))=6,AND(LEN(INDIRECT("'YOUR PEOPLE'!"&amp;"$B"&amp;$W94))=7,MID(INDIRECT("'YOUR PEOPLE'!"&amp;"$B"&amp;$W94),4,1)=" ")),INDIRECT("'YOUR PEOPLE'!"&amp;"$C"&amp;$W94)='DATA SUMMARY'!$A$76)</f>
        <v>0</v>
      </c>
      <c r="CK94" s="193" t="b">
        <f ca="1">AND(LEFT(INDIRECT("'YOUR PEOPLE'!"&amp;"$B"&amp;$W94),2)="HU",OR(LEN(INDIRECT("'YOUR PEOPLE'!"&amp;"$B"&amp;$W94))=6,AND(LEN(INDIRECT("'YOUR PEOPLE'!"&amp;"$B"&amp;$W94))=7,MID(INDIRECT("'YOUR PEOPLE'!"&amp;"$B"&amp;$W94),4,1)=" ")),INDIRECT("'YOUR PEOPLE'!"&amp;"$C"&amp;$W94)='DATA SUMMARY'!$A$77)</f>
        <v>0</v>
      </c>
      <c r="CL94" s="193" t="b">
        <f ca="1">AND(LEFT(INDIRECT("'YOUR PEOPLE'!"&amp;"$B"&amp;$W94),2)="HU",OR(LEN(INDIRECT("'YOUR PEOPLE'!"&amp;"$B"&amp;$W94))=6,AND(LEN(INDIRECT("'YOUR PEOPLE'!"&amp;"$B"&amp;$W94))=7,MID(INDIRECT("'YOUR PEOPLE'!"&amp;"$B"&amp;$W94),4,1)=" ")),INDIRECT("'YOUR PEOPLE'!"&amp;"$C"&amp;$W94)='DATA SUMMARY'!$A$78)</f>
        <v>0</v>
      </c>
      <c r="CM94" s="193" t="b">
        <f ca="1">AND(LEFT(INDIRECT("'YOUR PEOPLE'!"&amp;"$B"&amp;$W94),2)="HU",OR(LEN(INDIRECT("'YOUR PEOPLE'!"&amp;"$B"&amp;$W94))=6,AND(LEN(INDIRECT("'YOUR PEOPLE'!"&amp;"$B"&amp;$W94))=7,MID(INDIRECT("'YOUR PEOPLE'!"&amp;"$B"&amp;$W94),4,1)=" ")),INDIRECT("'YOUR PEOPLE'!"&amp;"$C"&amp;$W94)='DATA SUMMARY'!$A$79)</f>
        <v>0</v>
      </c>
      <c r="CN94" s="193" t="b">
        <f ca="1">AND(LEFT(INDIRECT("'ADDITIONAL CAPACITY'!"&amp;"$B"&amp;$W94),2)="HU",OR(LEN(INDIRECT("'ADDITIONAL CAPACITY'!"&amp;"$B"&amp;$W94))=6,AND(LEN(INDIRECT("'ADDITIONAL CAPACITY'!"&amp;"$B"&amp;$W94))=7,MID(INDIRECT("'ADDITIONAL CAPACITY'!"&amp;"$B"&amp;$W94),4,1)=" ")),INDIRECT("'ADDITIONAL CAPACITY'!"&amp;"$C"&amp;$W94)='DATA SUMMARY'!$A$101)</f>
        <v>0</v>
      </c>
      <c r="CO94" s="193" t="b">
        <f ca="1">AND(LEFT(INDIRECT("'ADDITIONAL CAPACITY'!"&amp;"$B"&amp;$W94),2)="HU",OR(LEN(INDIRECT("'ADDITIONAL CAPACITY'!"&amp;"$B"&amp;$W94))=6,AND(LEN(INDIRECT("'ADDITIONAL CAPACITY'!"&amp;"$B"&amp;$W94))=7,MID(INDIRECT("'ADDITIONAL CAPACITY'!"&amp;"$B"&amp;$W94),4,1)=" ")),INDIRECT("'ADDITIONAL CAPACITY'!"&amp;"$C"&amp;$W94)='DATA SUMMARY'!$A$102)</f>
        <v>0</v>
      </c>
      <c r="CP94" s="193" t="b">
        <f ca="1">AND(LEFT(INDIRECT("'ADDITIONAL CAPACITY'!"&amp;"$B"&amp;$W94),2)="HU",OR(LEN(INDIRECT("'ADDITIONAL CAPACITY'!"&amp;"$B"&amp;$W94))=6,AND(LEN(INDIRECT("'ADDITIONAL CAPACITY'!"&amp;"$B"&amp;$W94))=7,MID(INDIRECT("'ADDITIONAL CAPACITY'!"&amp;"$B"&amp;$W94),4,1)=" ")),INDIRECT("'ADDITIONAL CAPACITY'!"&amp;"$C"&amp;$W94)='DATA SUMMARY'!$A$103)</f>
        <v>0</v>
      </c>
      <c r="CQ94" s="193" t="b">
        <f ca="1">AND(LEFT(INDIRECT("'ADDITIONAL CAPACITY'!"&amp;"$B"&amp;$W94),2)="HU",OR(LEN(INDIRECT("'ADDITIONAL CAPACITY'!"&amp;"$B"&amp;$W94))=6,AND(LEN(INDIRECT("'ADDITIONAL CAPACITY'!"&amp;"$B"&amp;$W94))=7,MID(INDIRECT("'ADDITIONAL CAPACITY'!"&amp;"$B"&amp;$W94),4,1)=" ")),INDIRECT("'ADDITIONAL CAPACITY'!"&amp;"$C"&amp;$W94)='DATA SUMMARY'!$A$104)</f>
        <v>0</v>
      </c>
      <c r="CR94" s="193" t="b">
        <f ca="1">AND(LEFT(INDIRECT("'ADDITIONAL CAPACITY'!"&amp;"$B"&amp;$W94),2)="HU",OR(LEN(INDIRECT("'ADDITIONAL CAPACITY'!"&amp;"$B"&amp;$W94))=6,AND(LEN(INDIRECT("'ADDITIONAL CAPACITY'!"&amp;"$B"&amp;$W94))=7,MID(INDIRECT("'ADDITIONAL CAPACITY'!"&amp;"$B"&amp;$W94),4,1)=" ")),INDIRECT("'ADDITIONAL CAPACITY'!"&amp;"$C"&amp;$W94)='DATA SUMMARY'!$A$105)</f>
        <v>0</v>
      </c>
      <c r="CS94" s="193" t="b">
        <f ca="1">AND(LEFT(INDIRECT("'ADDITIONAL CAPACITY'!"&amp;"$B"&amp;$W94),2)="HU",OR(LEN(INDIRECT("'ADDITIONAL CAPACITY'!"&amp;"$B"&amp;$W94))=6,AND(LEN(INDIRECT("'ADDITIONAL CAPACITY'!"&amp;"$B"&amp;$W94))=7,MID(INDIRECT("'ADDITIONAL CAPACITY'!"&amp;"$B"&amp;$W94),4,1)=" ")),INDIRECT("'ADDITIONAL CAPACITY'!"&amp;"$C"&amp;$W94)='DATA SUMMARY'!$A$106)</f>
        <v>0</v>
      </c>
      <c r="CT94" s="193" t="b">
        <f ca="1">AND(LEFT(INDIRECT("'ADDITIONAL CAPACITY'!"&amp;"$B"&amp;$W94),2)="HU",OR(LEN(INDIRECT("'ADDITIONAL CAPACITY'!"&amp;"$B"&amp;$W94))=6,AND(LEN(INDIRECT("'ADDITIONAL CAPACITY'!"&amp;"$B"&amp;$W94))=7,MID(INDIRECT("'ADDITIONAL CAPACITY'!"&amp;"$B"&amp;$W94),4,1)=" ")),INDIRECT("'ADDITIONAL CAPACITY'!"&amp;"$C"&amp;$W94)='DATA SUMMARY'!$A$107)</f>
        <v>0</v>
      </c>
      <c r="CU94" s="193" t="b">
        <f ca="1">AND(LEFT(INDIRECT("'ADDITIONAL CAPACITY'!"&amp;"$B"&amp;$W94),2)="HU",OR(LEN(INDIRECT("'ADDITIONAL CAPACITY'!"&amp;"$B"&amp;$W94))=6,AND(LEN(INDIRECT("'ADDITIONAL CAPACITY'!"&amp;"$B"&amp;$W94))=7,MID(INDIRECT("'ADDITIONAL CAPACITY'!"&amp;"$B"&amp;$W94),4,1)=" ")),INDIRECT("'ADDITIONAL CAPACITY'!"&amp;"$C"&amp;$W94)='DATA SUMMARY'!$A$108)</f>
        <v>0</v>
      </c>
    </row>
    <row r="95" spans="22:99" x14ac:dyDescent="0.3">
      <c r="V95" s="2">
        <v>96</v>
      </c>
      <c r="W95" s="2">
        <v>97</v>
      </c>
      <c r="X95" s="2">
        <v>99</v>
      </c>
      <c r="Y95" s="2">
        <v>110</v>
      </c>
      <c r="Z95" s="193" t="b">
        <f t="shared" ca="1" si="50"/>
        <v>0</v>
      </c>
      <c r="AA95" s="193" t="b">
        <f t="shared" ca="1" si="51"/>
        <v>0</v>
      </c>
      <c r="AB95" s="193" t="b">
        <f t="shared" ca="1" si="52"/>
        <v>0</v>
      </c>
      <c r="AC95" s="193" t="b">
        <f t="shared" ca="1" si="53"/>
        <v>0</v>
      </c>
      <c r="AD95" s="193" t="b">
        <f t="shared" ca="1" si="54"/>
        <v>0</v>
      </c>
      <c r="AE95" s="193" t="b">
        <f t="shared" ca="1" si="55"/>
        <v>0</v>
      </c>
      <c r="AF95" s="193" t="b">
        <f t="shared" ca="1" si="56"/>
        <v>0</v>
      </c>
      <c r="AG95" s="193" t="b">
        <f t="shared" ca="1" si="49"/>
        <v>0</v>
      </c>
      <c r="AH95" s="193" t="b">
        <f t="shared" ca="1" si="57"/>
        <v>0</v>
      </c>
      <c r="AI95" s="193" t="b">
        <f t="shared" ca="1" si="58"/>
        <v>0</v>
      </c>
      <c r="AJ95" s="193" t="b">
        <f t="shared" ca="1" si="59"/>
        <v>0</v>
      </c>
      <c r="AK95" s="193" t="b">
        <f t="shared" ca="1" si="60"/>
        <v>0</v>
      </c>
      <c r="AL95" s="193" t="b">
        <f t="shared" ca="1" si="61"/>
        <v>0</v>
      </c>
      <c r="AM95" s="193" t="b">
        <f t="shared" ca="1" si="62"/>
        <v>0</v>
      </c>
      <c r="AN95" s="193" t="b">
        <f t="shared" ca="1" si="63"/>
        <v>0</v>
      </c>
      <c r="AO95" s="193" t="b">
        <f t="shared" ca="1" si="64"/>
        <v>0</v>
      </c>
      <c r="AP95" s="193" t="b">
        <f t="shared" ca="1" si="65"/>
        <v>0</v>
      </c>
      <c r="AQ95" s="193" t="b">
        <f t="shared" ca="1" si="66"/>
        <v>0</v>
      </c>
      <c r="AR95" s="193" t="b">
        <f t="shared" ca="1" si="67"/>
        <v>0</v>
      </c>
      <c r="AS95" s="193" t="b">
        <f t="shared" ca="1" si="68"/>
        <v>0</v>
      </c>
      <c r="AT95" s="193" t="b">
        <f t="shared" ca="1" si="69"/>
        <v>0</v>
      </c>
      <c r="AU95" s="193" t="b">
        <f t="shared" ca="1" si="70"/>
        <v>0</v>
      </c>
      <c r="AV95" s="193" t="b">
        <f t="shared" ca="1" si="71"/>
        <v>0</v>
      </c>
      <c r="AW95" s="193" t="b">
        <f t="shared" ca="1" si="72"/>
        <v>0</v>
      </c>
      <c r="AX95" s="193" t="b">
        <f t="shared" ca="1" si="73"/>
        <v>0</v>
      </c>
      <c r="AY95" s="193" t="b">
        <f t="shared" ca="1" si="74"/>
        <v>0</v>
      </c>
      <c r="AZ95" s="193" t="b">
        <f t="shared" ca="1" si="75"/>
        <v>0</v>
      </c>
      <c r="BA95" s="193" t="b">
        <f t="shared" ca="1" si="76"/>
        <v>0</v>
      </c>
      <c r="BB95" s="193" t="b">
        <f t="shared" ca="1" si="77"/>
        <v>0</v>
      </c>
      <c r="BC95" s="193" t="b">
        <f t="shared" ca="1" si="78"/>
        <v>0</v>
      </c>
      <c r="BD95" s="193" t="b">
        <f t="shared" ca="1" si="79"/>
        <v>0</v>
      </c>
      <c r="BE95" s="193" t="b">
        <f t="shared" ca="1" si="80"/>
        <v>0</v>
      </c>
      <c r="BF95" s="193" t="b">
        <f t="shared" ca="1" si="81"/>
        <v>0</v>
      </c>
      <c r="BG95" s="193" t="b">
        <f t="shared" ca="1" si="82"/>
        <v>0</v>
      </c>
      <c r="BH95" s="193" t="b">
        <f t="shared" ca="1" si="83"/>
        <v>0</v>
      </c>
      <c r="BI95" s="193" t="b">
        <f t="shared" ca="1" si="84"/>
        <v>0</v>
      </c>
      <c r="BJ95" s="193" t="b">
        <f t="shared" ca="1" si="85"/>
        <v>0</v>
      </c>
      <c r="BK95" s="193" t="b">
        <f t="shared" ca="1" si="86"/>
        <v>0</v>
      </c>
      <c r="BL95" s="193" t="b">
        <f t="shared" ca="1" si="87"/>
        <v>0</v>
      </c>
      <c r="BM95" s="193" t="b">
        <f t="shared" ca="1" si="88"/>
        <v>0</v>
      </c>
      <c r="BN95" s="193" t="b">
        <f t="shared" ca="1" si="89"/>
        <v>0</v>
      </c>
      <c r="BO95" s="193" t="b">
        <f t="shared" ca="1" si="90"/>
        <v>0</v>
      </c>
      <c r="BP95" s="193" t="b">
        <f t="shared" ca="1" si="91"/>
        <v>0</v>
      </c>
      <c r="BQ95" s="193" t="b">
        <f t="shared" ca="1" si="92"/>
        <v>0</v>
      </c>
      <c r="BR95" s="193" t="b">
        <f t="shared" ca="1" si="93"/>
        <v>0</v>
      </c>
      <c r="BS95" s="193" t="b">
        <f t="shared" ca="1" si="94"/>
        <v>0</v>
      </c>
      <c r="BT95" s="193" t="b">
        <f t="shared" ca="1" si="95"/>
        <v>0</v>
      </c>
      <c r="BU95" s="193" t="b">
        <f t="shared" ca="1" si="96"/>
        <v>0</v>
      </c>
      <c r="BV95" s="193" t="b">
        <f t="shared" ca="1" si="97"/>
        <v>0</v>
      </c>
      <c r="BW95" s="193" t="b">
        <f ca="1">AND(LEFT(INDIRECT("'YOUR PEOPLE'!"&amp;"$B"&amp;$W95),2)="HU",OR(LEN(INDIRECT("'YOUR PEOPLE'!"&amp;"$B"&amp;$W95))=6,AND(LEN(INDIRECT("'YOUR PEOPLE'!"&amp;"$B"&amp;$W95))=7,MID(INDIRECT("'YOUR PEOPLE'!"&amp;"$B"&amp;$W95),4,1)=" ")),INDIRECT("'YOUR PEOPLE'!"&amp;"$C"&amp;$W95)='DATA SUMMARY'!$A$63)</f>
        <v>0</v>
      </c>
      <c r="BX95" s="193" t="b">
        <f ca="1">AND(LEFT(INDIRECT("'YOUR PEOPLE'!"&amp;"$B"&amp;$W95),2)="HU",OR(LEN(INDIRECT("'YOUR PEOPLE'!"&amp;"$B"&amp;$W95))=6,AND(LEN(INDIRECT("'YOUR PEOPLE'!"&amp;"$B"&amp;$W95))=7,MID(INDIRECT("'YOUR PEOPLE'!"&amp;"$B"&amp;$W95),4,1)=" ")),INDIRECT("'YOUR PEOPLE'!"&amp;"$C"&amp;$W95)='DATA SUMMARY'!$A$64)</f>
        <v>0</v>
      </c>
      <c r="BY95" s="193" t="b">
        <f ca="1">AND(LEFT(INDIRECT("'YOUR PEOPLE'!"&amp;"$B"&amp;$W95),2)="HU",OR(LEN(INDIRECT("'YOUR PEOPLE'!"&amp;"$B"&amp;$W95))=6,AND(LEN(INDIRECT("'YOUR PEOPLE'!"&amp;"$B"&amp;$W95))=7,MID(INDIRECT("'YOUR PEOPLE'!"&amp;"$B"&amp;$W95),4,1)=" ")),INDIRECT("'YOUR PEOPLE'!"&amp;"$C"&amp;$W95)='DATA SUMMARY'!$A$65)</f>
        <v>0</v>
      </c>
      <c r="BZ95" s="193" t="b">
        <f ca="1">AND(LEFT(INDIRECT("'YOUR PEOPLE'!"&amp;"$B"&amp;$W95),2)="HU",OR(LEN(INDIRECT("'YOUR PEOPLE'!"&amp;"$B"&amp;$W95))=6,AND(LEN(INDIRECT("'YOUR PEOPLE'!"&amp;"$B"&amp;$W95))=7,MID(INDIRECT("'YOUR PEOPLE'!"&amp;"$B"&amp;$W95),4,1)=" ")),INDIRECT("'YOUR PEOPLE'!"&amp;"$C"&amp;$W95)='DATA SUMMARY'!$A$66)</f>
        <v>0</v>
      </c>
      <c r="CA95" s="193" t="b">
        <f ca="1">AND(LEFT(INDIRECT("'YOUR PEOPLE'!"&amp;"$B"&amp;$W95),2)="HU",OR(LEN(INDIRECT("'YOUR PEOPLE'!"&amp;"$B"&amp;$W95))=6,AND(LEN(INDIRECT("'YOUR PEOPLE'!"&amp;"$B"&amp;$W95))=7,MID(INDIRECT("'YOUR PEOPLE'!"&amp;"$B"&amp;$W95),4,1)=" ")),INDIRECT("'YOUR PEOPLE'!"&amp;"$C"&amp;$W95)='DATA SUMMARY'!$A$67)</f>
        <v>0</v>
      </c>
      <c r="CB95" s="193" t="b">
        <f ca="1">AND(LEFT(INDIRECT("'YOUR PEOPLE'!"&amp;"$B"&amp;$W95),2)="HU",OR(LEN(INDIRECT("'YOUR PEOPLE'!"&amp;"$B"&amp;$W95))=6,AND(LEN(INDIRECT("'YOUR PEOPLE'!"&amp;"$B"&amp;$W95))=7,MID(INDIRECT("'YOUR PEOPLE'!"&amp;"$B"&amp;$W95),4,1)=" ")),INDIRECT("'YOUR PEOPLE'!"&amp;"$C"&amp;$W95)='DATA SUMMARY'!$A$68)</f>
        <v>0</v>
      </c>
      <c r="CC95" s="193" t="b">
        <f ca="1">AND(LEFT(INDIRECT("'YOUR PEOPLE'!"&amp;"$B"&amp;$W95),2)="HU",OR(LEN(INDIRECT("'YOUR PEOPLE'!"&amp;"$B"&amp;$W95))=6,AND(LEN(INDIRECT("'YOUR PEOPLE'!"&amp;"$B"&amp;$W95))=7,MID(INDIRECT("'YOUR PEOPLE'!"&amp;"$B"&amp;$W95),4,1)=" ")),INDIRECT("'YOUR PEOPLE'!"&amp;"$C"&amp;$W95)='DATA SUMMARY'!$A$69)</f>
        <v>0</v>
      </c>
      <c r="CD95" s="193" t="b">
        <f ca="1">AND(LEFT(INDIRECT("'YOUR PEOPLE'!"&amp;"$B"&amp;$W95),2)="HU",OR(LEN(INDIRECT("'YOUR PEOPLE'!"&amp;"$B"&amp;$W95))=6,AND(LEN(INDIRECT("'YOUR PEOPLE'!"&amp;"$B"&amp;$W95))=7,MID(INDIRECT("'YOUR PEOPLE'!"&amp;"$B"&amp;$W95),4,1)=" ")),INDIRECT("'YOUR PEOPLE'!"&amp;"$C"&amp;$W95)='DATA SUMMARY'!$A$70)</f>
        <v>0</v>
      </c>
      <c r="CE95" s="193" t="b">
        <f ca="1">AND(LEFT(INDIRECT("'YOUR PEOPLE'!"&amp;"$B"&amp;$W95),2)="HU",OR(LEN(INDIRECT("'YOUR PEOPLE'!"&amp;"$B"&amp;$W95))=6,AND(LEN(INDIRECT("'YOUR PEOPLE'!"&amp;"$B"&amp;$W95))=7,MID(INDIRECT("'YOUR PEOPLE'!"&amp;"$B"&amp;$W95),4,1)=" ")),INDIRECT("'YOUR PEOPLE'!"&amp;"$C"&amp;$W95)='DATA SUMMARY'!$A$71)</f>
        <v>0</v>
      </c>
      <c r="CF95" s="193" t="b">
        <f ca="1">AND(LEFT(INDIRECT("'YOUR PEOPLE'!"&amp;"$B"&amp;$W95),2)="HU",OR(LEN(INDIRECT("'YOUR PEOPLE'!"&amp;"$B"&amp;$W95))=6,AND(LEN(INDIRECT("'YOUR PEOPLE'!"&amp;"$B"&amp;$W95))=7,MID(INDIRECT("'YOUR PEOPLE'!"&amp;"$B"&amp;$W95),4,1)=" ")),INDIRECT("'YOUR PEOPLE'!"&amp;"$C"&amp;$W95)='DATA SUMMARY'!$A$72)</f>
        <v>0</v>
      </c>
      <c r="CG95" s="193" t="b">
        <f ca="1">AND(LEFT(INDIRECT("'YOUR PEOPLE'!"&amp;"$B"&amp;$W95),2)="HU",OR(LEN(INDIRECT("'YOUR PEOPLE'!"&amp;"$B"&amp;$W95))=6,AND(LEN(INDIRECT("'YOUR PEOPLE'!"&amp;"$B"&amp;$W95))=7,MID(INDIRECT("'YOUR PEOPLE'!"&amp;"$B"&amp;$W95),4,1)=" ")),INDIRECT("'YOUR PEOPLE'!"&amp;"$C"&amp;$W95)='DATA SUMMARY'!$A$73)</f>
        <v>0</v>
      </c>
      <c r="CH95" s="193" t="b">
        <f ca="1">AND(LEFT(INDIRECT("'YOUR PEOPLE'!"&amp;"$B"&amp;$W95),2)="HU",OR(LEN(INDIRECT("'YOUR PEOPLE'!"&amp;"$B"&amp;$W95))=6,AND(LEN(INDIRECT("'YOUR PEOPLE'!"&amp;"$B"&amp;$W95))=7,MID(INDIRECT("'YOUR PEOPLE'!"&amp;"$B"&amp;$W95),4,1)=" ")),INDIRECT("'YOUR PEOPLE'!"&amp;"$C"&amp;$W95)='DATA SUMMARY'!$A$74)</f>
        <v>0</v>
      </c>
      <c r="CI95" s="193" t="b">
        <f ca="1">AND(LEFT(INDIRECT("'YOUR PEOPLE'!"&amp;"$B"&amp;$W95),2)="HU",OR(LEN(INDIRECT("'YOUR PEOPLE'!"&amp;"$B"&amp;$W95))=6,AND(LEN(INDIRECT("'YOUR PEOPLE'!"&amp;"$B"&amp;$W95))=7,MID(INDIRECT("'YOUR PEOPLE'!"&amp;"$B"&amp;$W95),4,1)=" ")),INDIRECT("'YOUR PEOPLE'!"&amp;"$C"&amp;$W95)='DATA SUMMARY'!$A$75)</f>
        <v>0</v>
      </c>
      <c r="CJ95" s="193" t="b">
        <f ca="1">AND(LEFT(INDIRECT("'YOUR PEOPLE'!"&amp;"$B"&amp;$W95),2)="HU",OR(LEN(INDIRECT("'YOUR PEOPLE'!"&amp;"$B"&amp;$W95))=6,AND(LEN(INDIRECT("'YOUR PEOPLE'!"&amp;"$B"&amp;$W95))=7,MID(INDIRECT("'YOUR PEOPLE'!"&amp;"$B"&amp;$W95),4,1)=" ")),INDIRECT("'YOUR PEOPLE'!"&amp;"$C"&amp;$W95)='DATA SUMMARY'!$A$76)</f>
        <v>0</v>
      </c>
      <c r="CK95" s="193" t="b">
        <f ca="1">AND(LEFT(INDIRECT("'YOUR PEOPLE'!"&amp;"$B"&amp;$W95),2)="HU",OR(LEN(INDIRECT("'YOUR PEOPLE'!"&amp;"$B"&amp;$W95))=6,AND(LEN(INDIRECT("'YOUR PEOPLE'!"&amp;"$B"&amp;$W95))=7,MID(INDIRECT("'YOUR PEOPLE'!"&amp;"$B"&amp;$W95),4,1)=" ")),INDIRECT("'YOUR PEOPLE'!"&amp;"$C"&amp;$W95)='DATA SUMMARY'!$A$77)</f>
        <v>0</v>
      </c>
      <c r="CL95" s="193" t="b">
        <f ca="1">AND(LEFT(INDIRECT("'YOUR PEOPLE'!"&amp;"$B"&amp;$W95),2)="HU",OR(LEN(INDIRECT("'YOUR PEOPLE'!"&amp;"$B"&amp;$W95))=6,AND(LEN(INDIRECT("'YOUR PEOPLE'!"&amp;"$B"&amp;$W95))=7,MID(INDIRECT("'YOUR PEOPLE'!"&amp;"$B"&amp;$W95),4,1)=" ")),INDIRECT("'YOUR PEOPLE'!"&amp;"$C"&amp;$W95)='DATA SUMMARY'!$A$78)</f>
        <v>0</v>
      </c>
      <c r="CM95" s="193" t="b">
        <f ca="1">AND(LEFT(INDIRECT("'YOUR PEOPLE'!"&amp;"$B"&amp;$W95),2)="HU",OR(LEN(INDIRECT("'YOUR PEOPLE'!"&amp;"$B"&amp;$W95))=6,AND(LEN(INDIRECT("'YOUR PEOPLE'!"&amp;"$B"&amp;$W95))=7,MID(INDIRECT("'YOUR PEOPLE'!"&amp;"$B"&amp;$W95),4,1)=" ")),INDIRECT("'YOUR PEOPLE'!"&amp;"$C"&amp;$W95)='DATA SUMMARY'!$A$79)</f>
        <v>0</v>
      </c>
      <c r="CN95" s="193" t="b">
        <f ca="1">AND(LEFT(INDIRECT("'ADDITIONAL CAPACITY'!"&amp;"$B"&amp;$W95),2)="HU",OR(LEN(INDIRECT("'ADDITIONAL CAPACITY'!"&amp;"$B"&amp;$W95))=6,AND(LEN(INDIRECT("'ADDITIONAL CAPACITY'!"&amp;"$B"&amp;$W95))=7,MID(INDIRECT("'ADDITIONAL CAPACITY'!"&amp;"$B"&amp;$W95),4,1)=" ")),INDIRECT("'ADDITIONAL CAPACITY'!"&amp;"$C"&amp;$W95)='DATA SUMMARY'!$A$101)</f>
        <v>0</v>
      </c>
      <c r="CO95" s="193" t="b">
        <f ca="1">AND(LEFT(INDIRECT("'ADDITIONAL CAPACITY'!"&amp;"$B"&amp;$W95),2)="HU",OR(LEN(INDIRECT("'ADDITIONAL CAPACITY'!"&amp;"$B"&amp;$W95))=6,AND(LEN(INDIRECT("'ADDITIONAL CAPACITY'!"&amp;"$B"&amp;$W95))=7,MID(INDIRECT("'ADDITIONAL CAPACITY'!"&amp;"$B"&amp;$W95),4,1)=" ")),INDIRECT("'ADDITIONAL CAPACITY'!"&amp;"$C"&amp;$W95)='DATA SUMMARY'!$A$102)</f>
        <v>0</v>
      </c>
      <c r="CP95" s="193" t="b">
        <f ca="1">AND(LEFT(INDIRECT("'ADDITIONAL CAPACITY'!"&amp;"$B"&amp;$W95),2)="HU",OR(LEN(INDIRECT("'ADDITIONAL CAPACITY'!"&amp;"$B"&amp;$W95))=6,AND(LEN(INDIRECT("'ADDITIONAL CAPACITY'!"&amp;"$B"&amp;$W95))=7,MID(INDIRECT("'ADDITIONAL CAPACITY'!"&amp;"$B"&amp;$W95),4,1)=" ")),INDIRECT("'ADDITIONAL CAPACITY'!"&amp;"$C"&amp;$W95)='DATA SUMMARY'!$A$103)</f>
        <v>0</v>
      </c>
      <c r="CQ95" s="193" t="b">
        <f ca="1">AND(LEFT(INDIRECT("'ADDITIONAL CAPACITY'!"&amp;"$B"&amp;$W95),2)="HU",OR(LEN(INDIRECT("'ADDITIONAL CAPACITY'!"&amp;"$B"&amp;$W95))=6,AND(LEN(INDIRECT("'ADDITIONAL CAPACITY'!"&amp;"$B"&amp;$W95))=7,MID(INDIRECT("'ADDITIONAL CAPACITY'!"&amp;"$B"&amp;$W95),4,1)=" ")),INDIRECT("'ADDITIONAL CAPACITY'!"&amp;"$C"&amp;$W95)='DATA SUMMARY'!$A$104)</f>
        <v>0</v>
      </c>
      <c r="CR95" s="193" t="b">
        <f ca="1">AND(LEFT(INDIRECT("'ADDITIONAL CAPACITY'!"&amp;"$B"&amp;$W95),2)="HU",OR(LEN(INDIRECT("'ADDITIONAL CAPACITY'!"&amp;"$B"&amp;$W95))=6,AND(LEN(INDIRECT("'ADDITIONAL CAPACITY'!"&amp;"$B"&amp;$W95))=7,MID(INDIRECT("'ADDITIONAL CAPACITY'!"&amp;"$B"&amp;$W95),4,1)=" ")),INDIRECT("'ADDITIONAL CAPACITY'!"&amp;"$C"&amp;$W95)='DATA SUMMARY'!$A$105)</f>
        <v>0</v>
      </c>
      <c r="CS95" s="193" t="b">
        <f ca="1">AND(LEFT(INDIRECT("'ADDITIONAL CAPACITY'!"&amp;"$B"&amp;$W95),2)="HU",OR(LEN(INDIRECT("'ADDITIONAL CAPACITY'!"&amp;"$B"&amp;$W95))=6,AND(LEN(INDIRECT("'ADDITIONAL CAPACITY'!"&amp;"$B"&amp;$W95))=7,MID(INDIRECT("'ADDITIONAL CAPACITY'!"&amp;"$B"&amp;$W95),4,1)=" ")),INDIRECT("'ADDITIONAL CAPACITY'!"&amp;"$C"&amp;$W95)='DATA SUMMARY'!$A$106)</f>
        <v>0</v>
      </c>
      <c r="CT95" s="193" t="b">
        <f ca="1">AND(LEFT(INDIRECT("'ADDITIONAL CAPACITY'!"&amp;"$B"&amp;$W95),2)="HU",OR(LEN(INDIRECT("'ADDITIONAL CAPACITY'!"&amp;"$B"&amp;$W95))=6,AND(LEN(INDIRECT("'ADDITIONAL CAPACITY'!"&amp;"$B"&amp;$W95))=7,MID(INDIRECT("'ADDITIONAL CAPACITY'!"&amp;"$B"&amp;$W95),4,1)=" ")),INDIRECT("'ADDITIONAL CAPACITY'!"&amp;"$C"&amp;$W95)='DATA SUMMARY'!$A$107)</f>
        <v>0</v>
      </c>
      <c r="CU95" s="193" t="b">
        <f ca="1">AND(LEFT(INDIRECT("'ADDITIONAL CAPACITY'!"&amp;"$B"&amp;$W95),2)="HU",OR(LEN(INDIRECT("'ADDITIONAL CAPACITY'!"&amp;"$B"&amp;$W95))=6,AND(LEN(INDIRECT("'ADDITIONAL CAPACITY'!"&amp;"$B"&amp;$W95))=7,MID(INDIRECT("'ADDITIONAL CAPACITY'!"&amp;"$B"&amp;$W95),4,1)=" ")),INDIRECT("'ADDITIONAL CAPACITY'!"&amp;"$C"&amp;$W95)='DATA SUMMARY'!$A$108)</f>
        <v>0</v>
      </c>
    </row>
    <row r="96" spans="22:99" x14ac:dyDescent="0.3">
      <c r="V96" s="2">
        <v>97</v>
      </c>
      <c r="W96" s="2">
        <v>98</v>
      </c>
      <c r="X96" s="2">
        <v>100</v>
      </c>
      <c r="Y96" s="2">
        <v>111</v>
      </c>
      <c r="Z96" s="193" t="b">
        <f t="shared" ca="1" si="50"/>
        <v>0</v>
      </c>
      <c r="AA96" s="193" t="b">
        <f t="shared" ca="1" si="51"/>
        <v>0</v>
      </c>
      <c r="AB96" s="193" t="b">
        <f t="shared" ca="1" si="52"/>
        <v>0</v>
      </c>
      <c r="AC96" s="193" t="b">
        <f t="shared" ca="1" si="53"/>
        <v>0</v>
      </c>
      <c r="AD96" s="193" t="b">
        <f t="shared" ca="1" si="54"/>
        <v>0</v>
      </c>
      <c r="AE96" s="193" t="b">
        <f t="shared" ca="1" si="55"/>
        <v>0</v>
      </c>
      <c r="AF96" s="193" t="b">
        <f t="shared" ca="1" si="56"/>
        <v>0</v>
      </c>
      <c r="AG96" s="193" t="b">
        <f t="shared" ca="1" si="49"/>
        <v>0</v>
      </c>
      <c r="AH96" s="193" t="b">
        <f t="shared" ca="1" si="57"/>
        <v>0</v>
      </c>
      <c r="AI96" s="193" t="b">
        <f t="shared" ca="1" si="58"/>
        <v>0</v>
      </c>
      <c r="AJ96" s="193" t="b">
        <f t="shared" ca="1" si="59"/>
        <v>0</v>
      </c>
      <c r="AK96" s="193" t="b">
        <f t="shared" ca="1" si="60"/>
        <v>0</v>
      </c>
      <c r="AL96" s="193" t="b">
        <f t="shared" ca="1" si="61"/>
        <v>0</v>
      </c>
      <c r="AM96" s="193" t="b">
        <f t="shared" ca="1" si="62"/>
        <v>0</v>
      </c>
      <c r="AN96" s="193" t="b">
        <f t="shared" ca="1" si="63"/>
        <v>0</v>
      </c>
      <c r="AO96" s="193" t="b">
        <f t="shared" ca="1" si="64"/>
        <v>0</v>
      </c>
      <c r="AP96" s="193" t="b">
        <f t="shared" ca="1" si="65"/>
        <v>0</v>
      </c>
      <c r="AQ96" s="193" t="b">
        <f t="shared" ca="1" si="66"/>
        <v>0</v>
      </c>
      <c r="AR96" s="193" t="b">
        <f t="shared" ca="1" si="67"/>
        <v>0</v>
      </c>
      <c r="AS96" s="193" t="b">
        <f t="shared" ca="1" si="68"/>
        <v>0</v>
      </c>
      <c r="AT96" s="193" t="b">
        <f t="shared" ca="1" si="69"/>
        <v>0</v>
      </c>
      <c r="AU96" s="193" t="b">
        <f t="shared" ca="1" si="70"/>
        <v>0</v>
      </c>
      <c r="AV96" s="193" t="b">
        <f t="shared" ca="1" si="71"/>
        <v>0</v>
      </c>
      <c r="AW96" s="193" t="b">
        <f t="shared" ca="1" si="72"/>
        <v>0</v>
      </c>
      <c r="AX96" s="193" t="b">
        <f t="shared" ca="1" si="73"/>
        <v>0</v>
      </c>
      <c r="AY96" s="193" t="b">
        <f t="shared" ca="1" si="74"/>
        <v>0</v>
      </c>
      <c r="AZ96" s="193" t="b">
        <f t="shared" ca="1" si="75"/>
        <v>0</v>
      </c>
      <c r="BA96" s="193" t="b">
        <f t="shared" ca="1" si="76"/>
        <v>0</v>
      </c>
      <c r="BB96" s="193" t="b">
        <f t="shared" ca="1" si="77"/>
        <v>0</v>
      </c>
      <c r="BC96" s="193" t="b">
        <f t="shared" ca="1" si="78"/>
        <v>0</v>
      </c>
      <c r="BD96" s="193" t="b">
        <f t="shared" ca="1" si="79"/>
        <v>0</v>
      </c>
      <c r="BE96" s="193" t="b">
        <f t="shared" ca="1" si="80"/>
        <v>0</v>
      </c>
      <c r="BF96" s="193" t="b">
        <f t="shared" ca="1" si="81"/>
        <v>0</v>
      </c>
      <c r="BG96" s="193" t="b">
        <f t="shared" ca="1" si="82"/>
        <v>0</v>
      </c>
      <c r="BH96" s="193" t="b">
        <f t="shared" ca="1" si="83"/>
        <v>0</v>
      </c>
      <c r="BI96" s="193" t="b">
        <f t="shared" ca="1" si="84"/>
        <v>0</v>
      </c>
      <c r="BJ96" s="193" t="b">
        <f t="shared" ca="1" si="85"/>
        <v>0</v>
      </c>
      <c r="BK96" s="193" t="b">
        <f t="shared" ca="1" si="86"/>
        <v>0</v>
      </c>
      <c r="BL96" s="193" t="b">
        <f t="shared" ca="1" si="87"/>
        <v>0</v>
      </c>
      <c r="BM96" s="193" t="b">
        <f t="shared" ca="1" si="88"/>
        <v>0</v>
      </c>
      <c r="BN96" s="193" t="b">
        <f t="shared" ca="1" si="89"/>
        <v>0</v>
      </c>
      <c r="BO96" s="193" t="b">
        <f t="shared" ca="1" si="90"/>
        <v>0</v>
      </c>
      <c r="BP96" s="193" t="b">
        <f t="shared" ca="1" si="91"/>
        <v>0</v>
      </c>
      <c r="BQ96" s="193" t="b">
        <f t="shared" ca="1" si="92"/>
        <v>0</v>
      </c>
      <c r="BR96" s="193" t="b">
        <f t="shared" ca="1" si="93"/>
        <v>0</v>
      </c>
      <c r="BS96" s="193" t="b">
        <f t="shared" ca="1" si="94"/>
        <v>0</v>
      </c>
      <c r="BT96" s="193" t="b">
        <f t="shared" ca="1" si="95"/>
        <v>0</v>
      </c>
      <c r="BU96" s="193" t="b">
        <f t="shared" ca="1" si="96"/>
        <v>0</v>
      </c>
      <c r="BV96" s="193" t="b">
        <f t="shared" ca="1" si="97"/>
        <v>0</v>
      </c>
      <c r="BW96" s="193" t="b">
        <f ca="1">AND(LEFT(INDIRECT("'YOUR PEOPLE'!"&amp;"$B"&amp;$W96),2)="HU",OR(LEN(INDIRECT("'YOUR PEOPLE'!"&amp;"$B"&amp;$W96))=6,AND(LEN(INDIRECT("'YOUR PEOPLE'!"&amp;"$B"&amp;$W96))=7,MID(INDIRECT("'YOUR PEOPLE'!"&amp;"$B"&amp;$W96),4,1)=" ")),INDIRECT("'YOUR PEOPLE'!"&amp;"$C"&amp;$W96)='DATA SUMMARY'!$A$63)</f>
        <v>0</v>
      </c>
      <c r="BX96" s="193" t="b">
        <f ca="1">AND(LEFT(INDIRECT("'YOUR PEOPLE'!"&amp;"$B"&amp;$W96),2)="HU",OR(LEN(INDIRECT("'YOUR PEOPLE'!"&amp;"$B"&amp;$W96))=6,AND(LEN(INDIRECT("'YOUR PEOPLE'!"&amp;"$B"&amp;$W96))=7,MID(INDIRECT("'YOUR PEOPLE'!"&amp;"$B"&amp;$W96),4,1)=" ")),INDIRECT("'YOUR PEOPLE'!"&amp;"$C"&amp;$W96)='DATA SUMMARY'!$A$64)</f>
        <v>0</v>
      </c>
      <c r="BY96" s="193" t="b">
        <f ca="1">AND(LEFT(INDIRECT("'YOUR PEOPLE'!"&amp;"$B"&amp;$W96),2)="HU",OR(LEN(INDIRECT("'YOUR PEOPLE'!"&amp;"$B"&amp;$W96))=6,AND(LEN(INDIRECT("'YOUR PEOPLE'!"&amp;"$B"&amp;$W96))=7,MID(INDIRECT("'YOUR PEOPLE'!"&amp;"$B"&amp;$W96),4,1)=" ")),INDIRECT("'YOUR PEOPLE'!"&amp;"$C"&amp;$W96)='DATA SUMMARY'!$A$65)</f>
        <v>0</v>
      </c>
      <c r="BZ96" s="193" t="b">
        <f ca="1">AND(LEFT(INDIRECT("'YOUR PEOPLE'!"&amp;"$B"&amp;$W96),2)="HU",OR(LEN(INDIRECT("'YOUR PEOPLE'!"&amp;"$B"&amp;$W96))=6,AND(LEN(INDIRECT("'YOUR PEOPLE'!"&amp;"$B"&amp;$W96))=7,MID(INDIRECT("'YOUR PEOPLE'!"&amp;"$B"&amp;$W96),4,1)=" ")),INDIRECT("'YOUR PEOPLE'!"&amp;"$C"&amp;$W96)='DATA SUMMARY'!$A$66)</f>
        <v>0</v>
      </c>
      <c r="CA96" s="193" t="b">
        <f ca="1">AND(LEFT(INDIRECT("'YOUR PEOPLE'!"&amp;"$B"&amp;$W96),2)="HU",OR(LEN(INDIRECT("'YOUR PEOPLE'!"&amp;"$B"&amp;$W96))=6,AND(LEN(INDIRECT("'YOUR PEOPLE'!"&amp;"$B"&amp;$W96))=7,MID(INDIRECT("'YOUR PEOPLE'!"&amp;"$B"&amp;$W96),4,1)=" ")),INDIRECT("'YOUR PEOPLE'!"&amp;"$C"&amp;$W96)='DATA SUMMARY'!$A$67)</f>
        <v>0</v>
      </c>
      <c r="CB96" s="193" t="b">
        <f ca="1">AND(LEFT(INDIRECT("'YOUR PEOPLE'!"&amp;"$B"&amp;$W96),2)="HU",OR(LEN(INDIRECT("'YOUR PEOPLE'!"&amp;"$B"&amp;$W96))=6,AND(LEN(INDIRECT("'YOUR PEOPLE'!"&amp;"$B"&amp;$W96))=7,MID(INDIRECT("'YOUR PEOPLE'!"&amp;"$B"&amp;$W96),4,1)=" ")),INDIRECT("'YOUR PEOPLE'!"&amp;"$C"&amp;$W96)='DATA SUMMARY'!$A$68)</f>
        <v>0</v>
      </c>
      <c r="CC96" s="193" t="b">
        <f ca="1">AND(LEFT(INDIRECT("'YOUR PEOPLE'!"&amp;"$B"&amp;$W96),2)="HU",OR(LEN(INDIRECT("'YOUR PEOPLE'!"&amp;"$B"&amp;$W96))=6,AND(LEN(INDIRECT("'YOUR PEOPLE'!"&amp;"$B"&amp;$W96))=7,MID(INDIRECT("'YOUR PEOPLE'!"&amp;"$B"&amp;$W96),4,1)=" ")),INDIRECT("'YOUR PEOPLE'!"&amp;"$C"&amp;$W96)='DATA SUMMARY'!$A$69)</f>
        <v>0</v>
      </c>
      <c r="CD96" s="193" t="b">
        <f ca="1">AND(LEFT(INDIRECT("'YOUR PEOPLE'!"&amp;"$B"&amp;$W96),2)="HU",OR(LEN(INDIRECT("'YOUR PEOPLE'!"&amp;"$B"&amp;$W96))=6,AND(LEN(INDIRECT("'YOUR PEOPLE'!"&amp;"$B"&amp;$W96))=7,MID(INDIRECT("'YOUR PEOPLE'!"&amp;"$B"&amp;$W96),4,1)=" ")),INDIRECT("'YOUR PEOPLE'!"&amp;"$C"&amp;$W96)='DATA SUMMARY'!$A$70)</f>
        <v>0</v>
      </c>
      <c r="CE96" s="193" t="b">
        <f ca="1">AND(LEFT(INDIRECT("'YOUR PEOPLE'!"&amp;"$B"&amp;$W96),2)="HU",OR(LEN(INDIRECT("'YOUR PEOPLE'!"&amp;"$B"&amp;$W96))=6,AND(LEN(INDIRECT("'YOUR PEOPLE'!"&amp;"$B"&amp;$W96))=7,MID(INDIRECT("'YOUR PEOPLE'!"&amp;"$B"&amp;$W96),4,1)=" ")),INDIRECT("'YOUR PEOPLE'!"&amp;"$C"&amp;$W96)='DATA SUMMARY'!$A$71)</f>
        <v>0</v>
      </c>
      <c r="CF96" s="193" t="b">
        <f ca="1">AND(LEFT(INDIRECT("'YOUR PEOPLE'!"&amp;"$B"&amp;$W96),2)="HU",OR(LEN(INDIRECT("'YOUR PEOPLE'!"&amp;"$B"&amp;$W96))=6,AND(LEN(INDIRECT("'YOUR PEOPLE'!"&amp;"$B"&amp;$W96))=7,MID(INDIRECT("'YOUR PEOPLE'!"&amp;"$B"&amp;$W96),4,1)=" ")),INDIRECT("'YOUR PEOPLE'!"&amp;"$C"&amp;$W96)='DATA SUMMARY'!$A$72)</f>
        <v>0</v>
      </c>
      <c r="CG96" s="193" t="b">
        <f ca="1">AND(LEFT(INDIRECT("'YOUR PEOPLE'!"&amp;"$B"&amp;$W96),2)="HU",OR(LEN(INDIRECT("'YOUR PEOPLE'!"&amp;"$B"&amp;$W96))=6,AND(LEN(INDIRECT("'YOUR PEOPLE'!"&amp;"$B"&amp;$W96))=7,MID(INDIRECT("'YOUR PEOPLE'!"&amp;"$B"&amp;$W96),4,1)=" ")),INDIRECT("'YOUR PEOPLE'!"&amp;"$C"&amp;$W96)='DATA SUMMARY'!$A$73)</f>
        <v>0</v>
      </c>
      <c r="CH96" s="193" t="b">
        <f ca="1">AND(LEFT(INDIRECT("'YOUR PEOPLE'!"&amp;"$B"&amp;$W96),2)="HU",OR(LEN(INDIRECT("'YOUR PEOPLE'!"&amp;"$B"&amp;$W96))=6,AND(LEN(INDIRECT("'YOUR PEOPLE'!"&amp;"$B"&amp;$W96))=7,MID(INDIRECT("'YOUR PEOPLE'!"&amp;"$B"&amp;$W96),4,1)=" ")),INDIRECT("'YOUR PEOPLE'!"&amp;"$C"&amp;$W96)='DATA SUMMARY'!$A$74)</f>
        <v>0</v>
      </c>
      <c r="CI96" s="193" t="b">
        <f ca="1">AND(LEFT(INDIRECT("'YOUR PEOPLE'!"&amp;"$B"&amp;$W96),2)="HU",OR(LEN(INDIRECT("'YOUR PEOPLE'!"&amp;"$B"&amp;$W96))=6,AND(LEN(INDIRECT("'YOUR PEOPLE'!"&amp;"$B"&amp;$W96))=7,MID(INDIRECT("'YOUR PEOPLE'!"&amp;"$B"&amp;$W96),4,1)=" ")),INDIRECT("'YOUR PEOPLE'!"&amp;"$C"&amp;$W96)='DATA SUMMARY'!$A$75)</f>
        <v>0</v>
      </c>
      <c r="CJ96" s="193" t="b">
        <f ca="1">AND(LEFT(INDIRECT("'YOUR PEOPLE'!"&amp;"$B"&amp;$W96),2)="HU",OR(LEN(INDIRECT("'YOUR PEOPLE'!"&amp;"$B"&amp;$W96))=6,AND(LEN(INDIRECT("'YOUR PEOPLE'!"&amp;"$B"&amp;$W96))=7,MID(INDIRECT("'YOUR PEOPLE'!"&amp;"$B"&amp;$W96),4,1)=" ")),INDIRECT("'YOUR PEOPLE'!"&amp;"$C"&amp;$W96)='DATA SUMMARY'!$A$76)</f>
        <v>0</v>
      </c>
      <c r="CK96" s="193" t="b">
        <f ca="1">AND(LEFT(INDIRECT("'YOUR PEOPLE'!"&amp;"$B"&amp;$W96),2)="HU",OR(LEN(INDIRECT("'YOUR PEOPLE'!"&amp;"$B"&amp;$W96))=6,AND(LEN(INDIRECT("'YOUR PEOPLE'!"&amp;"$B"&amp;$W96))=7,MID(INDIRECT("'YOUR PEOPLE'!"&amp;"$B"&amp;$W96),4,1)=" ")),INDIRECT("'YOUR PEOPLE'!"&amp;"$C"&amp;$W96)='DATA SUMMARY'!$A$77)</f>
        <v>0</v>
      </c>
      <c r="CL96" s="193" t="b">
        <f ca="1">AND(LEFT(INDIRECT("'YOUR PEOPLE'!"&amp;"$B"&amp;$W96),2)="HU",OR(LEN(INDIRECT("'YOUR PEOPLE'!"&amp;"$B"&amp;$W96))=6,AND(LEN(INDIRECT("'YOUR PEOPLE'!"&amp;"$B"&amp;$W96))=7,MID(INDIRECT("'YOUR PEOPLE'!"&amp;"$B"&amp;$W96),4,1)=" ")),INDIRECT("'YOUR PEOPLE'!"&amp;"$C"&amp;$W96)='DATA SUMMARY'!$A$78)</f>
        <v>0</v>
      </c>
      <c r="CM96" s="193" t="b">
        <f ca="1">AND(LEFT(INDIRECT("'YOUR PEOPLE'!"&amp;"$B"&amp;$W96),2)="HU",OR(LEN(INDIRECT("'YOUR PEOPLE'!"&amp;"$B"&amp;$W96))=6,AND(LEN(INDIRECT("'YOUR PEOPLE'!"&amp;"$B"&amp;$W96))=7,MID(INDIRECT("'YOUR PEOPLE'!"&amp;"$B"&amp;$W96),4,1)=" ")),INDIRECT("'YOUR PEOPLE'!"&amp;"$C"&amp;$W96)='DATA SUMMARY'!$A$79)</f>
        <v>0</v>
      </c>
      <c r="CN96" s="193" t="b">
        <f ca="1">AND(LEFT(INDIRECT("'ADDITIONAL CAPACITY'!"&amp;"$B"&amp;$W96),2)="HU",OR(LEN(INDIRECT("'ADDITIONAL CAPACITY'!"&amp;"$B"&amp;$W96))=6,AND(LEN(INDIRECT("'ADDITIONAL CAPACITY'!"&amp;"$B"&amp;$W96))=7,MID(INDIRECT("'ADDITIONAL CAPACITY'!"&amp;"$B"&amp;$W96),4,1)=" ")),INDIRECT("'ADDITIONAL CAPACITY'!"&amp;"$C"&amp;$W96)='DATA SUMMARY'!$A$101)</f>
        <v>0</v>
      </c>
      <c r="CO96" s="193" t="b">
        <f ca="1">AND(LEFT(INDIRECT("'ADDITIONAL CAPACITY'!"&amp;"$B"&amp;$W96),2)="HU",OR(LEN(INDIRECT("'ADDITIONAL CAPACITY'!"&amp;"$B"&amp;$W96))=6,AND(LEN(INDIRECT("'ADDITIONAL CAPACITY'!"&amp;"$B"&amp;$W96))=7,MID(INDIRECT("'ADDITIONAL CAPACITY'!"&amp;"$B"&amp;$W96),4,1)=" ")),INDIRECT("'ADDITIONAL CAPACITY'!"&amp;"$C"&amp;$W96)='DATA SUMMARY'!$A$102)</f>
        <v>0</v>
      </c>
      <c r="CP96" s="193" t="b">
        <f ca="1">AND(LEFT(INDIRECT("'ADDITIONAL CAPACITY'!"&amp;"$B"&amp;$W96),2)="HU",OR(LEN(INDIRECT("'ADDITIONAL CAPACITY'!"&amp;"$B"&amp;$W96))=6,AND(LEN(INDIRECT("'ADDITIONAL CAPACITY'!"&amp;"$B"&amp;$W96))=7,MID(INDIRECT("'ADDITIONAL CAPACITY'!"&amp;"$B"&amp;$W96),4,1)=" ")),INDIRECT("'ADDITIONAL CAPACITY'!"&amp;"$C"&amp;$W96)='DATA SUMMARY'!$A$103)</f>
        <v>0</v>
      </c>
      <c r="CQ96" s="193" t="b">
        <f ca="1">AND(LEFT(INDIRECT("'ADDITIONAL CAPACITY'!"&amp;"$B"&amp;$W96),2)="HU",OR(LEN(INDIRECT("'ADDITIONAL CAPACITY'!"&amp;"$B"&amp;$W96))=6,AND(LEN(INDIRECT("'ADDITIONAL CAPACITY'!"&amp;"$B"&amp;$W96))=7,MID(INDIRECT("'ADDITIONAL CAPACITY'!"&amp;"$B"&amp;$W96),4,1)=" ")),INDIRECT("'ADDITIONAL CAPACITY'!"&amp;"$C"&amp;$W96)='DATA SUMMARY'!$A$104)</f>
        <v>0</v>
      </c>
      <c r="CR96" s="193" t="b">
        <f ca="1">AND(LEFT(INDIRECT("'ADDITIONAL CAPACITY'!"&amp;"$B"&amp;$W96),2)="HU",OR(LEN(INDIRECT("'ADDITIONAL CAPACITY'!"&amp;"$B"&amp;$W96))=6,AND(LEN(INDIRECT("'ADDITIONAL CAPACITY'!"&amp;"$B"&amp;$W96))=7,MID(INDIRECT("'ADDITIONAL CAPACITY'!"&amp;"$B"&amp;$W96),4,1)=" ")),INDIRECT("'ADDITIONAL CAPACITY'!"&amp;"$C"&amp;$W96)='DATA SUMMARY'!$A$105)</f>
        <v>0</v>
      </c>
      <c r="CS96" s="193" t="b">
        <f ca="1">AND(LEFT(INDIRECT("'ADDITIONAL CAPACITY'!"&amp;"$B"&amp;$W96),2)="HU",OR(LEN(INDIRECT("'ADDITIONAL CAPACITY'!"&amp;"$B"&amp;$W96))=6,AND(LEN(INDIRECT("'ADDITIONAL CAPACITY'!"&amp;"$B"&amp;$W96))=7,MID(INDIRECT("'ADDITIONAL CAPACITY'!"&amp;"$B"&amp;$W96),4,1)=" ")),INDIRECT("'ADDITIONAL CAPACITY'!"&amp;"$C"&amp;$W96)='DATA SUMMARY'!$A$106)</f>
        <v>0</v>
      </c>
      <c r="CT96" s="193" t="b">
        <f ca="1">AND(LEFT(INDIRECT("'ADDITIONAL CAPACITY'!"&amp;"$B"&amp;$W96),2)="HU",OR(LEN(INDIRECT("'ADDITIONAL CAPACITY'!"&amp;"$B"&amp;$W96))=6,AND(LEN(INDIRECT("'ADDITIONAL CAPACITY'!"&amp;"$B"&amp;$W96))=7,MID(INDIRECT("'ADDITIONAL CAPACITY'!"&amp;"$B"&amp;$W96),4,1)=" ")),INDIRECT("'ADDITIONAL CAPACITY'!"&amp;"$C"&amp;$W96)='DATA SUMMARY'!$A$107)</f>
        <v>0</v>
      </c>
      <c r="CU96" s="193" t="b">
        <f ca="1">AND(LEFT(INDIRECT("'ADDITIONAL CAPACITY'!"&amp;"$B"&amp;$W96),2)="HU",OR(LEN(INDIRECT("'ADDITIONAL CAPACITY'!"&amp;"$B"&amp;$W96))=6,AND(LEN(INDIRECT("'ADDITIONAL CAPACITY'!"&amp;"$B"&amp;$W96))=7,MID(INDIRECT("'ADDITIONAL CAPACITY'!"&amp;"$B"&amp;$W96),4,1)=" ")),INDIRECT("'ADDITIONAL CAPACITY'!"&amp;"$C"&amp;$W96)='DATA SUMMARY'!$A$108)</f>
        <v>0</v>
      </c>
    </row>
    <row r="97" spans="22:99" x14ac:dyDescent="0.3">
      <c r="V97" s="2">
        <v>98</v>
      </c>
      <c r="W97" s="2">
        <v>99</v>
      </c>
      <c r="X97" s="2">
        <v>101</v>
      </c>
      <c r="Y97" s="2">
        <v>112</v>
      </c>
      <c r="Z97" s="193" t="b">
        <f t="shared" ca="1" si="50"/>
        <v>0</v>
      </c>
      <c r="AA97" s="193" t="b">
        <f t="shared" ca="1" si="51"/>
        <v>0</v>
      </c>
      <c r="AB97" s="193" t="b">
        <f t="shared" ca="1" si="52"/>
        <v>0</v>
      </c>
      <c r="AC97" s="193" t="b">
        <f t="shared" ca="1" si="53"/>
        <v>0</v>
      </c>
      <c r="AD97" s="193" t="b">
        <f t="shared" ca="1" si="54"/>
        <v>0</v>
      </c>
      <c r="AE97" s="193" t="b">
        <f t="shared" ca="1" si="55"/>
        <v>0</v>
      </c>
      <c r="AF97" s="193" t="b">
        <f t="shared" ca="1" si="56"/>
        <v>0</v>
      </c>
      <c r="AG97" s="193" t="b">
        <f t="shared" ca="1" si="49"/>
        <v>0</v>
      </c>
      <c r="AH97" s="193" t="b">
        <f t="shared" ca="1" si="57"/>
        <v>0</v>
      </c>
      <c r="AI97" s="193" t="b">
        <f t="shared" ca="1" si="58"/>
        <v>0</v>
      </c>
      <c r="AJ97" s="193" t="b">
        <f t="shared" ca="1" si="59"/>
        <v>0</v>
      </c>
      <c r="AK97" s="193" t="b">
        <f t="shared" ca="1" si="60"/>
        <v>0</v>
      </c>
      <c r="AL97" s="193" t="b">
        <f t="shared" ca="1" si="61"/>
        <v>0</v>
      </c>
      <c r="AM97" s="193" t="b">
        <f t="shared" ca="1" si="62"/>
        <v>0</v>
      </c>
      <c r="AN97" s="193" t="b">
        <f t="shared" ca="1" si="63"/>
        <v>0</v>
      </c>
      <c r="AO97" s="193" t="b">
        <f t="shared" ca="1" si="64"/>
        <v>0</v>
      </c>
      <c r="AP97" s="193" t="b">
        <f t="shared" ca="1" si="65"/>
        <v>0</v>
      </c>
      <c r="AQ97" s="193" t="b">
        <f t="shared" ca="1" si="66"/>
        <v>0</v>
      </c>
      <c r="AR97" s="193" t="b">
        <f t="shared" ca="1" si="67"/>
        <v>0</v>
      </c>
      <c r="AS97" s="193" t="b">
        <f t="shared" ca="1" si="68"/>
        <v>0</v>
      </c>
      <c r="AT97" s="193" t="b">
        <f t="shared" ca="1" si="69"/>
        <v>0</v>
      </c>
      <c r="AU97" s="193" t="b">
        <f t="shared" ca="1" si="70"/>
        <v>0</v>
      </c>
      <c r="AV97" s="193" t="b">
        <f t="shared" ca="1" si="71"/>
        <v>0</v>
      </c>
      <c r="AW97" s="193" t="b">
        <f t="shared" ca="1" si="72"/>
        <v>0</v>
      </c>
      <c r="AX97" s="193" t="b">
        <f t="shared" ca="1" si="73"/>
        <v>0</v>
      </c>
      <c r="AY97" s="193" t="b">
        <f t="shared" ca="1" si="74"/>
        <v>0</v>
      </c>
      <c r="AZ97" s="193" t="b">
        <f t="shared" ca="1" si="75"/>
        <v>0</v>
      </c>
      <c r="BA97" s="193" t="b">
        <f t="shared" ca="1" si="76"/>
        <v>0</v>
      </c>
      <c r="BB97" s="193" t="b">
        <f t="shared" ca="1" si="77"/>
        <v>0</v>
      </c>
      <c r="BC97" s="193" t="b">
        <f t="shared" ca="1" si="78"/>
        <v>0</v>
      </c>
      <c r="BD97" s="193" t="b">
        <f t="shared" ca="1" si="79"/>
        <v>0</v>
      </c>
      <c r="BE97" s="193" t="b">
        <f t="shared" ca="1" si="80"/>
        <v>0</v>
      </c>
      <c r="BF97" s="193" t="b">
        <f t="shared" ca="1" si="81"/>
        <v>0</v>
      </c>
      <c r="BG97" s="193" t="b">
        <f t="shared" ca="1" si="82"/>
        <v>0</v>
      </c>
      <c r="BH97" s="193" t="b">
        <f t="shared" ca="1" si="83"/>
        <v>0</v>
      </c>
      <c r="BI97" s="193" t="b">
        <f t="shared" ca="1" si="84"/>
        <v>0</v>
      </c>
      <c r="BJ97" s="193" t="b">
        <f t="shared" ca="1" si="85"/>
        <v>0</v>
      </c>
      <c r="BK97" s="193" t="b">
        <f t="shared" ca="1" si="86"/>
        <v>0</v>
      </c>
      <c r="BL97" s="193" t="b">
        <f t="shared" ca="1" si="87"/>
        <v>0</v>
      </c>
      <c r="BM97" s="193" t="b">
        <f t="shared" ca="1" si="88"/>
        <v>0</v>
      </c>
      <c r="BN97" s="193" t="b">
        <f t="shared" ca="1" si="89"/>
        <v>0</v>
      </c>
      <c r="BO97" s="193" t="b">
        <f t="shared" ca="1" si="90"/>
        <v>0</v>
      </c>
      <c r="BP97" s="193" t="b">
        <f t="shared" ca="1" si="91"/>
        <v>0</v>
      </c>
      <c r="BQ97" s="193" t="b">
        <f t="shared" ca="1" si="92"/>
        <v>0</v>
      </c>
      <c r="BR97" s="193" t="b">
        <f t="shared" ca="1" si="93"/>
        <v>0</v>
      </c>
      <c r="BS97" s="193" t="b">
        <f t="shared" ca="1" si="94"/>
        <v>0</v>
      </c>
      <c r="BT97" s="193" t="b">
        <f t="shared" ca="1" si="95"/>
        <v>0</v>
      </c>
      <c r="BU97" s="193" t="b">
        <f t="shared" ca="1" si="96"/>
        <v>0</v>
      </c>
      <c r="BV97" s="193" t="b">
        <f t="shared" ca="1" si="97"/>
        <v>0</v>
      </c>
      <c r="BW97" s="193" t="b">
        <f ca="1">AND(LEFT(INDIRECT("'YOUR PEOPLE'!"&amp;"$B"&amp;$W97),2)="HU",OR(LEN(INDIRECT("'YOUR PEOPLE'!"&amp;"$B"&amp;$W97))=6,AND(LEN(INDIRECT("'YOUR PEOPLE'!"&amp;"$B"&amp;$W97))=7,MID(INDIRECT("'YOUR PEOPLE'!"&amp;"$B"&amp;$W97),4,1)=" ")),INDIRECT("'YOUR PEOPLE'!"&amp;"$C"&amp;$W97)='DATA SUMMARY'!$A$63)</f>
        <v>0</v>
      </c>
      <c r="BX97" s="193" t="b">
        <f ca="1">AND(LEFT(INDIRECT("'YOUR PEOPLE'!"&amp;"$B"&amp;$W97),2)="HU",OR(LEN(INDIRECT("'YOUR PEOPLE'!"&amp;"$B"&amp;$W97))=6,AND(LEN(INDIRECT("'YOUR PEOPLE'!"&amp;"$B"&amp;$W97))=7,MID(INDIRECT("'YOUR PEOPLE'!"&amp;"$B"&amp;$W97),4,1)=" ")),INDIRECT("'YOUR PEOPLE'!"&amp;"$C"&amp;$W97)='DATA SUMMARY'!$A$64)</f>
        <v>0</v>
      </c>
      <c r="BY97" s="193" t="b">
        <f ca="1">AND(LEFT(INDIRECT("'YOUR PEOPLE'!"&amp;"$B"&amp;$W97),2)="HU",OR(LEN(INDIRECT("'YOUR PEOPLE'!"&amp;"$B"&amp;$W97))=6,AND(LEN(INDIRECT("'YOUR PEOPLE'!"&amp;"$B"&amp;$W97))=7,MID(INDIRECT("'YOUR PEOPLE'!"&amp;"$B"&amp;$W97),4,1)=" ")),INDIRECT("'YOUR PEOPLE'!"&amp;"$C"&amp;$W97)='DATA SUMMARY'!$A$65)</f>
        <v>0</v>
      </c>
      <c r="BZ97" s="193" t="b">
        <f ca="1">AND(LEFT(INDIRECT("'YOUR PEOPLE'!"&amp;"$B"&amp;$W97),2)="HU",OR(LEN(INDIRECT("'YOUR PEOPLE'!"&amp;"$B"&amp;$W97))=6,AND(LEN(INDIRECT("'YOUR PEOPLE'!"&amp;"$B"&amp;$W97))=7,MID(INDIRECT("'YOUR PEOPLE'!"&amp;"$B"&amp;$W97),4,1)=" ")),INDIRECT("'YOUR PEOPLE'!"&amp;"$C"&amp;$W97)='DATA SUMMARY'!$A$66)</f>
        <v>0</v>
      </c>
      <c r="CA97" s="193" t="b">
        <f ca="1">AND(LEFT(INDIRECT("'YOUR PEOPLE'!"&amp;"$B"&amp;$W97),2)="HU",OR(LEN(INDIRECT("'YOUR PEOPLE'!"&amp;"$B"&amp;$W97))=6,AND(LEN(INDIRECT("'YOUR PEOPLE'!"&amp;"$B"&amp;$W97))=7,MID(INDIRECT("'YOUR PEOPLE'!"&amp;"$B"&amp;$W97),4,1)=" ")),INDIRECT("'YOUR PEOPLE'!"&amp;"$C"&amp;$W97)='DATA SUMMARY'!$A$67)</f>
        <v>0</v>
      </c>
      <c r="CB97" s="193" t="b">
        <f ca="1">AND(LEFT(INDIRECT("'YOUR PEOPLE'!"&amp;"$B"&amp;$W97),2)="HU",OR(LEN(INDIRECT("'YOUR PEOPLE'!"&amp;"$B"&amp;$W97))=6,AND(LEN(INDIRECT("'YOUR PEOPLE'!"&amp;"$B"&amp;$W97))=7,MID(INDIRECT("'YOUR PEOPLE'!"&amp;"$B"&amp;$W97),4,1)=" ")),INDIRECT("'YOUR PEOPLE'!"&amp;"$C"&amp;$W97)='DATA SUMMARY'!$A$68)</f>
        <v>0</v>
      </c>
      <c r="CC97" s="193" t="b">
        <f ca="1">AND(LEFT(INDIRECT("'YOUR PEOPLE'!"&amp;"$B"&amp;$W97),2)="HU",OR(LEN(INDIRECT("'YOUR PEOPLE'!"&amp;"$B"&amp;$W97))=6,AND(LEN(INDIRECT("'YOUR PEOPLE'!"&amp;"$B"&amp;$W97))=7,MID(INDIRECT("'YOUR PEOPLE'!"&amp;"$B"&amp;$W97),4,1)=" ")),INDIRECT("'YOUR PEOPLE'!"&amp;"$C"&amp;$W97)='DATA SUMMARY'!$A$69)</f>
        <v>0</v>
      </c>
      <c r="CD97" s="193" t="b">
        <f ca="1">AND(LEFT(INDIRECT("'YOUR PEOPLE'!"&amp;"$B"&amp;$W97),2)="HU",OR(LEN(INDIRECT("'YOUR PEOPLE'!"&amp;"$B"&amp;$W97))=6,AND(LEN(INDIRECT("'YOUR PEOPLE'!"&amp;"$B"&amp;$W97))=7,MID(INDIRECT("'YOUR PEOPLE'!"&amp;"$B"&amp;$W97),4,1)=" ")),INDIRECT("'YOUR PEOPLE'!"&amp;"$C"&amp;$W97)='DATA SUMMARY'!$A$70)</f>
        <v>0</v>
      </c>
      <c r="CE97" s="193" t="b">
        <f ca="1">AND(LEFT(INDIRECT("'YOUR PEOPLE'!"&amp;"$B"&amp;$W97),2)="HU",OR(LEN(INDIRECT("'YOUR PEOPLE'!"&amp;"$B"&amp;$W97))=6,AND(LEN(INDIRECT("'YOUR PEOPLE'!"&amp;"$B"&amp;$W97))=7,MID(INDIRECT("'YOUR PEOPLE'!"&amp;"$B"&amp;$W97),4,1)=" ")),INDIRECT("'YOUR PEOPLE'!"&amp;"$C"&amp;$W97)='DATA SUMMARY'!$A$71)</f>
        <v>0</v>
      </c>
      <c r="CF97" s="193" t="b">
        <f ca="1">AND(LEFT(INDIRECT("'YOUR PEOPLE'!"&amp;"$B"&amp;$W97),2)="HU",OR(LEN(INDIRECT("'YOUR PEOPLE'!"&amp;"$B"&amp;$W97))=6,AND(LEN(INDIRECT("'YOUR PEOPLE'!"&amp;"$B"&amp;$W97))=7,MID(INDIRECT("'YOUR PEOPLE'!"&amp;"$B"&amp;$W97),4,1)=" ")),INDIRECT("'YOUR PEOPLE'!"&amp;"$C"&amp;$W97)='DATA SUMMARY'!$A$72)</f>
        <v>0</v>
      </c>
      <c r="CG97" s="193" t="b">
        <f ca="1">AND(LEFT(INDIRECT("'YOUR PEOPLE'!"&amp;"$B"&amp;$W97),2)="HU",OR(LEN(INDIRECT("'YOUR PEOPLE'!"&amp;"$B"&amp;$W97))=6,AND(LEN(INDIRECT("'YOUR PEOPLE'!"&amp;"$B"&amp;$W97))=7,MID(INDIRECT("'YOUR PEOPLE'!"&amp;"$B"&amp;$W97),4,1)=" ")),INDIRECT("'YOUR PEOPLE'!"&amp;"$C"&amp;$W97)='DATA SUMMARY'!$A$73)</f>
        <v>0</v>
      </c>
      <c r="CH97" s="193" t="b">
        <f ca="1">AND(LEFT(INDIRECT("'YOUR PEOPLE'!"&amp;"$B"&amp;$W97),2)="HU",OR(LEN(INDIRECT("'YOUR PEOPLE'!"&amp;"$B"&amp;$W97))=6,AND(LEN(INDIRECT("'YOUR PEOPLE'!"&amp;"$B"&amp;$W97))=7,MID(INDIRECT("'YOUR PEOPLE'!"&amp;"$B"&amp;$W97),4,1)=" ")),INDIRECT("'YOUR PEOPLE'!"&amp;"$C"&amp;$W97)='DATA SUMMARY'!$A$74)</f>
        <v>0</v>
      </c>
      <c r="CI97" s="193" t="b">
        <f ca="1">AND(LEFT(INDIRECT("'YOUR PEOPLE'!"&amp;"$B"&amp;$W97),2)="HU",OR(LEN(INDIRECT("'YOUR PEOPLE'!"&amp;"$B"&amp;$W97))=6,AND(LEN(INDIRECT("'YOUR PEOPLE'!"&amp;"$B"&amp;$W97))=7,MID(INDIRECT("'YOUR PEOPLE'!"&amp;"$B"&amp;$W97),4,1)=" ")),INDIRECT("'YOUR PEOPLE'!"&amp;"$C"&amp;$W97)='DATA SUMMARY'!$A$75)</f>
        <v>0</v>
      </c>
      <c r="CJ97" s="193" t="b">
        <f ca="1">AND(LEFT(INDIRECT("'YOUR PEOPLE'!"&amp;"$B"&amp;$W97),2)="HU",OR(LEN(INDIRECT("'YOUR PEOPLE'!"&amp;"$B"&amp;$W97))=6,AND(LEN(INDIRECT("'YOUR PEOPLE'!"&amp;"$B"&amp;$W97))=7,MID(INDIRECT("'YOUR PEOPLE'!"&amp;"$B"&amp;$W97),4,1)=" ")),INDIRECT("'YOUR PEOPLE'!"&amp;"$C"&amp;$W97)='DATA SUMMARY'!$A$76)</f>
        <v>0</v>
      </c>
      <c r="CK97" s="193" t="b">
        <f ca="1">AND(LEFT(INDIRECT("'YOUR PEOPLE'!"&amp;"$B"&amp;$W97),2)="HU",OR(LEN(INDIRECT("'YOUR PEOPLE'!"&amp;"$B"&amp;$W97))=6,AND(LEN(INDIRECT("'YOUR PEOPLE'!"&amp;"$B"&amp;$W97))=7,MID(INDIRECT("'YOUR PEOPLE'!"&amp;"$B"&amp;$W97),4,1)=" ")),INDIRECT("'YOUR PEOPLE'!"&amp;"$C"&amp;$W97)='DATA SUMMARY'!$A$77)</f>
        <v>0</v>
      </c>
      <c r="CL97" s="193" t="b">
        <f ca="1">AND(LEFT(INDIRECT("'YOUR PEOPLE'!"&amp;"$B"&amp;$W97),2)="HU",OR(LEN(INDIRECT("'YOUR PEOPLE'!"&amp;"$B"&amp;$W97))=6,AND(LEN(INDIRECT("'YOUR PEOPLE'!"&amp;"$B"&amp;$W97))=7,MID(INDIRECT("'YOUR PEOPLE'!"&amp;"$B"&amp;$W97),4,1)=" ")),INDIRECT("'YOUR PEOPLE'!"&amp;"$C"&amp;$W97)='DATA SUMMARY'!$A$78)</f>
        <v>0</v>
      </c>
      <c r="CM97" s="193" t="b">
        <f ca="1">AND(LEFT(INDIRECT("'YOUR PEOPLE'!"&amp;"$B"&amp;$W97),2)="HU",OR(LEN(INDIRECT("'YOUR PEOPLE'!"&amp;"$B"&amp;$W97))=6,AND(LEN(INDIRECT("'YOUR PEOPLE'!"&amp;"$B"&amp;$W97))=7,MID(INDIRECT("'YOUR PEOPLE'!"&amp;"$B"&amp;$W97),4,1)=" ")),INDIRECT("'YOUR PEOPLE'!"&amp;"$C"&amp;$W97)='DATA SUMMARY'!$A$79)</f>
        <v>0</v>
      </c>
      <c r="CN97" s="193" t="b">
        <f ca="1">AND(LEFT(INDIRECT("'ADDITIONAL CAPACITY'!"&amp;"$B"&amp;$W97),2)="HU",OR(LEN(INDIRECT("'ADDITIONAL CAPACITY'!"&amp;"$B"&amp;$W97))=6,AND(LEN(INDIRECT("'ADDITIONAL CAPACITY'!"&amp;"$B"&amp;$W97))=7,MID(INDIRECT("'ADDITIONAL CAPACITY'!"&amp;"$B"&amp;$W97),4,1)=" ")),INDIRECT("'ADDITIONAL CAPACITY'!"&amp;"$C"&amp;$W97)='DATA SUMMARY'!$A$101)</f>
        <v>0</v>
      </c>
      <c r="CO97" s="193" t="b">
        <f ca="1">AND(LEFT(INDIRECT("'ADDITIONAL CAPACITY'!"&amp;"$B"&amp;$W97),2)="HU",OR(LEN(INDIRECT("'ADDITIONAL CAPACITY'!"&amp;"$B"&amp;$W97))=6,AND(LEN(INDIRECT("'ADDITIONAL CAPACITY'!"&amp;"$B"&amp;$W97))=7,MID(INDIRECT("'ADDITIONAL CAPACITY'!"&amp;"$B"&amp;$W97),4,1)=" ")),INDIRECT("'ADDITIONAL CAPACITY'!"&amp;"$C"&amp;$W97)='DATA SUMMARY'!$A$102)</f>
        <v>0</v>
      </c>
      <c r="CP97" s="193" t="b">
        <f ca="1">AND(LEFT(INDIRECT("'ADDITIONAL CAPACITY'!"&amp;"$B"&amp;$W97),2)="HU",OR(LEN(INDIRECT("'ADDITIONAL CAPACITY'!"&amp;"$B"&amp;$W97))=6,AND(LEN(INDIRECT("'ADDITIONAL CAPACITY'!"&amp;"$B"&amp;$W97))=7,MID(INDIRECT("'ADDITIONAL CAPACITY'!"&amp;"$B"&amp;$W97),4,1)=" ")),INDIRECT("'ADDITIONAL CAPACITY'!"&amp;"$C"&amp;$W97)='DATA SUMMARY'!$A$103)</f>
        <v>0</v>
      </c>
      <c r="CQ97" s="193" t="b">
        <f ca="1">AND(LEFT(INDIRECT("'ADDITIONAL CAPACITY'!"&amp;"$B"&amp;$W97),2)="HU",OR(LEN(INDIRECT("'ADDITIONAL CAPACITY'!"&amp;"$B"&amp;$W97))=6,AND(LEN(INDIRECT("'ADDITIONAL CAPACITY'!"&amp;"$B"&amp;$W97))=7,MID(INDIRECT("'ADDITIONAL CAPACITY'!"&amp;"$B"&amp;$W97),4,1)=" ")),INDIRECT("'ADDITIONAL CAPACITY'!"&amp;"$C"&amp;$W97)='DATA SUMMARY'!$A$104)</f>
        <v>0</v>
      </c>
      <c r="CR97" s="193" t="b">
        <f ca="1">AND(LEFT(INDIRECT("'ADDITIONAL CAPACITY'!"&amp;"$B"&amp;$W97),2)="HU",OR(LEN(INDIRECT("'ADDITIONAL CAPACITY'!"&amp;"$B"&amp;$W97))=6,AND(LEN(INDIRECT("'ADDITIONAL CAPACITY'!"&amp;"$B"&amp;$W97))=7,MID(INDIRECT("'ADDITIONAL CAPACITY'!"&amp;"$B"&amp;$W97),4,1)=" ")),INDIRECT("'ADDITIONAL CAPACITY'!"&amp;"$C"&amp;$W97)='DATA SUMMARY'!$A$105)</f>
        <v>0</v>
      </c>
      <c r="CS97" s="193" t="b">
        <f ca="1">AND(LEFT(INDIRECT("'ADDITIONAL CAPACITY'!"&amp;"$B"&amp;$W97),2)="HU",OR(LEN(INDIRECT("'ADDITIONAL CAPACITY'!"&amp;"$B"&amp;$W97))=6,AND(LEN(INDIRECT("'ADDITIONAL CAPACITY'!"&amp;"$B"&amp;$W97))=7,MID(INDIRECT("'ADDITIONAL CAPACITY'!"&amp;"$B"&amp;$W97),4,1)=" ")),INDIRECT("'ADDITIONAL CAPACITY'!"&amp;"$C"&amp;$W97)='DATA SUMMARY'!$A$106)</f>
        <v>0</v>
      </c>
      <c r="CT97" s="193" t="b">
        <f ca="1">AND(LEFT(INDIRECT("'ADDITIONAL CAPACITY'!"&amp;"$B"&amp;$W97),2)="HU",OR(LEN(INDIRECT("'ADDITIONAL CAPACITY'!"&amp;"$B"&amp;$W97))=6,AND(LEN(INDIRECT("'ADDITIONAL CAPACITY'!"&amp;"$B"&amp;$W97))=7,MID(INDIRECT("'ADDITIONAL CAPACITY'!"&amp;"$B"&amp;$W97),4,1)=" ")),INDIRECT("'ADDITIONAL CAPACITY'!"&amp;"$C"&amp;$W97)='DATA SUMMARY'!$A$107)</f>
        <v>0</v>
      </c>
      <c r="CU97" s="193" t="b">
        <f ca="1">AND(LEFT(INDIRECT("'ADDITIONAL CAPACITY'!"&amp;"$B"&amp;$W97),2)="HU",OR(LEN(INDIRECT("'ADDITIONAL CAPACITY'!"&amp;"$B"&amp;$W97))=6,AND(LEN(INDIRECT("'ADDITIONAL CAPACITY'!"&amp;"$B"&amp;$W97))=7,MID(INDIRECT("'ADDITIONAL CAPACITY'!"&amp;"$B"&amp;$W97),4,1)=" ")),INDIRECT("'ADDITIONAL CAPACITY'!"&amp;"$C"&amp;$W97)='DATA SUMMARY'!$A$108)</f>
        <v>0</v>
      </c>
    </row>
    <row r="98" spans="22:99" x14ac:dyDescent="0.3">
      <c r="V98" s="2">
        <v>99</v>
      </c>
      <c r="W98" s="2">
        <v>100</v>
      </c>
      <c r="X98" s="2">
        <v>102</v>
      </c>
      <c r="Y98" s="2">
        <v>113</v>
      </c>
      <c r="Z98" s="193" t="b">
        <f t="shared" ca="1" si="50"/>
        <v>0</v>
      </c>
      <c r="AA98" s="193" t="b">
        <f t="shared" ca="1" si="51"/>
        <v>0</v>
      </c>
      <c r="AB98" s="193" t="b">
        <f t="shared" ca="1" si="52"/>
        <v>0</v>
      </c>
      <c r="AC98" s="193" t="b">
        <f t="shared" ca="1" si="53"/>
        <v>0</v>
      </c>
      <c r="AD98" s="193" t="b">
        <f t="shared" ca="1" si="54"/>
        <v>0</v>
      </c>
      <c r="AE98" s="193" t="b">
        <f t="shared" ca="1" si="55"/>
        <v>0</v>
      </c>
      <c r="AF98" s="193" t="b">
        <f t="shared" ca="1" si="56"/>
        <v>0</v>
      </c>
      <c r="AG98" s="193" t="b">
        <f t="shared" ca="1" si="49"/>
        <v>0</v>
      </c>
      <c r="AH98" s="193" t="b">
        <f t="shared" ca="1" si="57"/>
        <v>0</v>
      </c>
      <c r="AI98" s="193" t="b">
        <f t="shared" ca="1" si="58"/>
        <v>0</v>
      </c>
      <c r="AJ98" s="193" t="b">
        <f t="shared" ca="1" si="59"/>
        <v>0</v>
      </c>
      <c r="AK98" s="193" t="b">
        <f t="shared" ca="1" si="60"/>
        <v>0</v>
      </c>
      <c r="AL98" s="193" t="b">
        <f t="shared" ca="1" si="61"/>
        <v>0</v>
      </c>
      <c r="AM98" s="193" t="b">
        <f t="shared" ca="1" si="62"/>
        <v>0</v>
      </c>
      <c r="AN98" s="193" t="b">
        <f t="shared" ca="1" si="63"/>
        <v>0</v>
      </c>
      <c r="AO98" s="193" t="b">
        <f t="shared" ca="1" si="64"/>
        <v>0</v>
      </c>
      <c r="AP98" s="193" t="b">
        <f t="shared" ca="1" si="65"/>
        <v>0</v>
      </c>
      <c r="AQ98" s="193" t="b">
        <f t="shared" ca="1" si="66"/>
        <v>0</v>
      </c>
      <c r="AR98" s="193" t="b">
        <f t="shared" ca="1" si="67"/>
        <v>0</v>
      </c>
      <c r="AS98" s="193" t="b">
        <f t="shared" ca="1" si="68"/>
        <v>0</v>
      </c>
      <c r="AT98" s="193" t="b">
        <f t="shared" ca="1" si="69"/>
        <v>0</v>
      </c>
      <c r="AU98" s="193" t="b">
        <f t="shared" ca="1" si="70"/>
        <v>0</v>
      </c>
      <c r="AV98" s="193" t="b">
        <f t="shared" ca="1" si="71"/>
        <v>0</v>
      </c>
      <c r="AW98" s="193" t="b">
        <f t="shared" ca="1" si="72"/>
        <v>0</v>
      </c>
      <c r="AX98" s="193" t="b">
        <f t="shared" ca="1" si="73"/>
        <v>0</v>
      </c>
      <c r="AY98" s="193" t="b">
        <f t="shared" ca="1" si="74"/>
        <v>0</v>
      </c>
      <c r="AZ98" s="193" t="b">
        <f t="shared" ca="1" si="75"/>
        <v>0</v>
      </c>
      <c r="BA98" s="193" t="b">
        <f t="shared" ca="1" si="76"/>
        <v>0</v>
      </c>
      <c r="BB98" s="193" t="b">
        <f t="shared" ca="1" si="77"/>
        <v>0</v>
      </c>
      <c r="BC98" s="193" t="b">
        <f t="shared" ca="1" si="78"/>
        <v>0</v>
      </c>
      <c r="BD98" s="193" t="b">
        <f t="shared" ca="1" si="79"/>
        <v>0</v>
      </c>
      <c r="BE98" s="193" t="b">
        <f t="shared" ca="1" si="80"/>
        <v>0</v>
      </c>
      <c r="BF98" s="193" t="b">
        <f t="shared" ca="1" si="81"/>
        <v>0</v>
      </c>
      <c r="BG98" s="193" t="b">
        <f t="shared" ca="1" si="82"/>
        <v>0</v>
      </c>
      <c r="BH98" s="193" t="b">
        <f t="shared" ca="1" si="83"/>
        <v>0</v>
      </c>
      <c r="BI98" s="193" t="b">
        <f t="shared" ca="1" si="84"/>
        <v>0</v>
      </c>
      <c r="BJ98" s="193" t="b">
        <f t="shared" ca="1" si="85"/>
        <v>0</v>
      </c>
      <c r="BK98" s="193" t="b">
        <f t="shared" ca="1" si="86"/>
        <v>0</v>
      </c>
      <c r="BL98" s="193" t="b">
        <f t="shared" ca="1" si="87"/>
        <v>0</v>
      </c>
      <c r="BM98" s="193" t="b">
        <f t="shared" ca="1" si="88"/>
        <v>0</v>
      </c>
      <c r="BN98" s="193" t="b">
        <f t="shared" ca="1" si="89"/>
        <v>0</v>
      </c>
      <c r="BO98" s="193" t="b">
        <f t="shared" ca="1" si="90"/>
        <v>0</v>
      </c>
      <c r="BP98" s="193" t="b">
        <f t="shared" ca="1" si="91"/>
        <v>0</v>
      </c>
      <c r="BQ98" s="193" t="b">
        <f t="shared" ca="1" si="92"/>
        <v>0</v>
      </c>
      <c r="BR98" s="193" t="b">
        <f t="shared" ca="1" si="93"/>
        <v>0</v>
      </c>
      <c r="BS98" s="193" t="b">
        <f t="shared" ca="1" si="94"/>
        <v>0</v>
      </c>
      <c r="BT98" s="193" t="b">
        <f t="shared" ca="1" si="95"/>
        <v>0</v>
      </c>
      <c r="BU98" s="193" t="b">
        <f t="shared" ca="1" si="96"/>
        <v>0</v>
      </c>
      <c r="BV98" s="193" t="b">
        <f t="shared" ca="1" si="97"/>
        <v>0</v>
      </c>
      <c r="BW98" s="193" t="b">
        <f ca="1">AND(LEFT(INDIRECT("'YOUR PEOPLE'!"&amp;"$B"&amp;$W98),2)="HU",OR(LEN(INDIRECT("'YOUR PEOPLE'!"&amp;"$B"&amp;$W98))=6,AND(LEN(INDIRECT("'YOUR PEOPLE'!"&amp;"$B"&amp;$W98))=7,MID(INDIRECT("'YOUR PEOPLE'!"&amp;"$B"&amp;$W98),4,1)=" ")),INDIRECT("'YOUR PEOPLE'!"&amp;"$C"&amp;$W98)='DATA SUMMARY'!$A$63)</f>
        <v>0</v>
      </c>
      <c r="BX98" s="193" t="b">
        <f ca="1">AND(LEFT(INDIRECT("'YOUR PEOPLE'!"&amp;"$B"&amp;$W98),2)="HU",OR(LEN(INDIRECT("'YOUR PEOPLE'!"&amp;"$B"&amp;$W98))=6,AND(LEN(INDIRECT("'YOUR PEOPLE'!"&amp;"$B"&amp;$W98))=7,MID(INDIRECT("'YOUR PEOPLE'!"&amp;"$B"&amp;$W98),4,1)=" ")),INDIRECT("'YOUR PEOPLE'!"&amp;"$C"&amp;$W98)='DATA SUMMARY'!$A$64)</f>
        <v>0</v>
      </c>
      <c r="BY98" s="193" t="b">
        <f ca="1">AND(LEFT(INDIRECT("'YOUR PEOPLE'!"&amp;"$B"&amp;$W98),2)="HU",OR(LEN(INDIRECT("'YOUR PEOPLE'!"&amp;"$B"&amp;$W98))=6,AND(LEN(INDIRECT("'YOUR PEOPLE'!"&amp;"$B"&amp;$W98))=7,MID(INDIRECT("'YOUR PEOPLE'!"&amp;"$B"&amp;$W98),4,1)=" ")),INDIRECT("'YOUR PEOPLE'!"&amp;"$C"&amp;$W98)='DATA SUMMARY'!$A$65)</f>
        <v>0</v>
      </c>
      <c r="BZ98" s="193" t="b">
        <f ca="1">AND(LEFT(INDIRECT("'YOUR PEOPLE'!"&amp;"$B"&amp;$W98),2)="HU",OR(LEN(INDIRECT("'YOUR PEOPLE'!"&amp;"$B"&amp;$W98))=6,AND(LEN(INDIRECT("'YOUR PEOPLE'!"&amp;"$B"&amp;$W98))=7,MID(INDIRECT("'YOUR PEOPLE'!"&amp;"$B"&amp;$W98),4,1)=" ")),INDIRECT("'YOUR PEOPLE'!"&amp;"$C"&amp;$W98)='DATA SUMMARY'!$A$66)</f>
        <v>0</v>
      </c>
      <c r="CA98" s="193" t="b">
        <f ca="1">AND(LEFT(INDIRECT("'YOUR PEOPLE'!"&amp;"$B"&amp;$W98),2)="HU",OR(LEN(INDIRECT("'YOUR PEOPLE'!"&amp;"$B"&amp;$W98))=6,AND(LEN(INDIRECT("'YOUR PEOPLE'!"&amp;"$B"&amp;$W98))=7,MID(INDIRECT("'YOUR PEOPLE'!"&amp;"$B"&amp;$W98),4,1)=" ")),INDIRECT("'YOUR PEOPLE'!"&amp;"$C"&amp;$W98)='DATA SUMMARY'!$A$67)</f>
        <v>0</v>
      </c>
      <c r="CB98" s="193" t="b">
        <f ca="1">AND(LEFT(INDIRECT("'YOUR PEOPLE'!"&amp;"$B"&amp;$W98),2)="HU",OR(LEN(INDIRECT("'YOUR PEOPLE'!"&amp;"$B"&amp;$W98))=6,AND(LEN(INDIRECT("'YOUR PEOPLE'!"&amp;"$B"&amp;$W98))=7,MID(INDIRECT("'YOUR PEOPLE'!"&amp;"$B"&amp;$W98),4,1)=" ")),INDIRECT("'YOUR PEOPLE'!"&amp;"$C"&amp;$W98)='DATA SUMMARY'!$A$68)</f>
        <v>0</v>
      </c>
      <c r="CC98" s="193" t="b">
        <f ca="1">AND(LEFT(INDIRECT("'YOUR PEOPLE'!"&amp;"$B"&amp;$W98),2)="HU",OR(LEN(INDIRECT("'YOUR PEOPLE'!"&amp;"$B"&amp;$W98))=6,AND(LEN(INDIRECT("'YOUR PEOPLE'!"&amp;"$B"&amp;$W98))=7,MID(INDIRECT("'YOUR PEOPLE'!"&amp;"$B"&amp;$W98),4,1)=" ")),INDIRECT("'YOUR PEOPLE'!"&amp;"$C"&amp;$W98)='DATA SUMMARY'!$A$69)</f>
        <v>0</v>
      </c>
      <c r="CD98" s="193" t="b">
        <f ca="1">AND(LEFT(INDIRECT("'YOUR PEOPLE'!"&amp;"$B"&amp;$W98),2)="HU",OR(LEN(INDIRECT("'YOUR PEOPLE'!"&amp;"$B"&amp;$W98))=6,AND(LEN(INDIRECT("'YOUR PEOPLE'!"&amp;"$B"&amp;$W98))=7,MID(INDIRECT("'YOUR PEOPLE'!"&amp;"$B"&amp;$W98),4,1)=" ")),INDIRECT("'YOUR PEOPLE'!"&amp;"$C"&amp;$W98)='DATA SUMMARY'!$A$70)</f>
        <v>0</v>
      </c>
      <c r="CE98" s="193" t="b">
        <f ca="1">AND(LEFT(INDIRECT("'YOUR PEOPLE'!"&amp;"$B"&amp;$W98),2)="HU",OR(LEN(INDIRECT("'YOUR PEOPLE'!"&amp;"$B"&amp;$W98))=6,AND(LEN(INDIRECT("'YOUR PEOPLE'!"&amp;"$B"&amp;$W98))=7,MID(INDIRECT("'YOUR PEOPLE'!"&amp;"$B"&amp;$W98),4,1)=" ")),INDIRECT("'YOUR PEOPLE'!"&amp;"$C"&amp;$W98)='DATA SUMMARY'!$A$71)</f>
        <v>0</v>
      </c>
      <c r="CF98" s="193" t="b">
        <f ca="1">AND(LEFT(INDIRECT("'YOUR PEOPLE'!"&amp;"$B"&amp;$W98),2)="HU",OR(LEN(INDIRECT("'YOUR PEOPLE'!"&amp;"$B"&amp;$W98))=6,AND(LEN(INDIRECT("'YOUR PEOPLE'!"&amp;"$B"&amp;$W98))=7,MID(INDIRECT("'YOUR PEOPLE'!"&amp;"$B"&amp;$W98),4,1)=" ")),INDIRECT("'YOUR PEOPLE'!"&amp;"$C"&amp;$W98)='DATA SUMMARY'!$A$72)</f>
        <v>0</v>
      </c>
      <c r="CG98" s="193" t="b">
        <f ca="1">AND(LEFT(INDIRECT("'YOUR PEOPLE'!"&amp;"$B"&amp;$W98),2)="HU",OR(LEN(INDIRECT("'YOUR PEOPLE'!"&amp;"$B"&amp;$W98))=6,AND(LEN(INDIRECT("'YOUR PEOPLE'!"&amp;"$B"&amp;$W98))=7,MID(INDIRECT("'YOUR PEOPLE'!"&amp;"$B"&amp;$W98),4,1)=" ")),INDIRECT("'YOUR PEOPLE'!"&amp;"$C"&amp;$W98)='DATA SUMMARY'!$A$73)</f>
        <v>0</v>
      </c>
      <c r="CH98" s="193" t="b">
        <f ca="1">AND(LEFT(INDIRECT("'YOUR PEOPLE'!"&amp;"$B"&amp;$W98),2)="HU",OR(LEN(INDIRECT("'YOUR PEOPLE'!"&amp;"$B"&amp;$W98))=6,AND(LEN(INDIRECT("'YOUR PEOPLE'!"&amp;"$B"&amp;$W98))=7,MID(INDIRECT("'YOUR PEOPLE'!"&amp;"$B"&amp;$W98),4,1)=" ")),INDIRECT("'YOUR PEOPLE'!"&amp;"$C"&amp;$W98)='DATA SUMMARY'!$A$74)</f>
        <v>0</v>
      </c>
      <c r="CI98" s="193" t="b">
        <f ca="1">AND(LEFT(INDIRECT("'YOUR PEOPLE'!"&amp;"$B"&amp;$W98),2)="HU",OR(LEN(INDIRECT("'YOUR PEOPLE'!"&amp;"$B"&amp;$W98))=6,AND(LEN(INDIRECT("'YOUR PEOPLE'!"&amp;"$B"&amp;$W98))=7,MID(INDIRECT("'YOUR PEOPLE'!"&amp;"$B"&amp;$W98),4,1)=" ")),INDIRECT("'YOUR PEOPLE'!"&amp;"$C"&amp;$W98)='DATA SUMMARY'!$A$75)</f>
        <v>0</v>
      </c>
      <c r="CJ98" s="193" t="b">
        <f ca="1">AND(LEFT(INDIRECT("'YOUR PEOPLE'!"&amp;"$B"&amp;$W98),2)="HU",OR(LEN(INDIRECT("'YOUR PEOPLE'!"&amp;"$B"&amp;$W98))=6,AND(LEN(INDIRECT("'YOUR PEOPLE'!"&amp;"$B"&amp;$W98))=7,MID(INDIRECT("'YOUR PEOPLE'!"&amp;"$B"&amp;$W98),4,1)=" ")),INDIRECT("'YOUR PEOPLE'!"&amp;"$C"&amp;$W98)='DATA SUMMARY'!$A$76)</f>
        <v>0</v>
      </c>
      <c r="CK98" s="193" t="b">
        <f ca="1">AND(LEFT(INDIRECT("'YOUR PEOPLE'!"&amp;"$B"&amp;$W98),2)="HU",OR(LEN(INDIRECT("'YOUR PEOPLE'!"&amp;"$B"&amp;$W98))=6,AND(LEN(INDIRECT("'YOUR PEOPLE'!"&amp;"$B"&amp;$W98))=7,MID(INDIRECT("'YOUR PEOPLE'!"&amp;"$B"&amp;$W98),4,1)=" ")),INDIRECT("'YOUR PEOPLE'!"&amp;"$C"&amp;$W98)='DATA SUMMARY'!$A$77)</f>
        <v>0</v>
      </c>
      <c r="CL98" s="193" t="b">
        <f ca="1">AND(LEFT(INDIRECT("'YOUR PEOPLE'!"&amp;"$B"&amp;$W98),2)="HU",OR(LEN(INDIRECT("'YOUR PEOPLE'!"&amp;"$B"&amp;$W98))=6,AND(LEN(INDIRECT("'YOUR PEOPLE'!"&amp;"$B"&amp;$W98))=7,MID(INDIRECT("'YOUR PEOPLE'!"&amp;"$B"&amp;$W98),4,1)=" ")),INDIRECT("'YOUR PEOPLE'!"&amp;"$C"&amp;$W98)='DATA SUMMARY'!$A$78)</f>
        <v>0</v>
      </c>
      <c r="CM98" s="193" t="b">
        <f ca="1">AND(LEFT(INDIRECT("'YOUR PEOPLE'!"&amp;"$B"&amp;$W98),2)="HU",OR(LEN(INDIRECT("'YOUR PEOPLE'!"&amp;"$B"&amp;$W98))=6,AND(LEN(INDIRECT("'YOUR PEOPLE'!"&amp;"$B"&amp;$W98))=7,MID(INDIRECT("'YOUR PEOPLE'!"&amp;"$B"&amp;$W98),4,1)=" ")),INDIRECT("'YOUR PEOPLE'!"&amp;"$C"&amp;$W98)='DATA SUMMARY'!$A$79)</f>
        <v>0</v>
      </c>
      <c r="CN98" s="193" t="b">
        <f ca="1">AND(LEFT(INDIRECT("'ADDITIONAL CAPACITY'!"&amp;"$B"&amp;$W98),2)="HU",OR(LEN(INDIRECT("'ADDITIONAL CAPACITY'!"&amp;"$B"&amp;$W98))=6,AND(LEN(INDIRECT("'ADDITIONAL CAPACITY'!"&amp;"$B"&amp;$W98))=7,MID(INDIRECT("'ADDITIONAL CAPACITY'!"&amp;"$B"&amp;$W98),4,1)=" ")),INDIRECT("'ADDITIONAL CAPACITY'!"&amp;"$C"&amp;$W98)='DATA SUMMARY'!$A$101)</f>
        <v>0</v>
      </c>
      <c r="CO98" s="193" t="b">
        <f ca="1">AND(LEFT(INDIRECT("'ADDITIONAL CAPACITY'!"&amp;"$B"&amp;$W98),2)="HU",OR(LEN(INDIRECT("'ADDITIONAL CAPACITY'!"&amp;"$B"&amp;$W98))=6,AND(LEN(INDIRECT("'ADDITIONAL CAPACITY'!"&amp;"$B"&amp;$W98))=7,MID(INDIRECT("'ADDITIONAL CAPACITY'!"&amp;"$B"&amp;$W98),4,1)=" ")),INDIRECT("'ADDITIONAL CAPACITY'!"&amp;"$C"&amp;$W98)='DATA SUMMARY'!$A$102)</f>
        <v>0</v>
      </c>
      <c r="CP98" s="193" t="b">
        <f ca="1">AND(LEFT(INDIRECT("'ADDITIONAL CAPACITY'!"&amp;"$B"&amp;$W98),2)="HU",OR(LEN(INDIRECT("'ADDITIONAL CAPACITY'!"&amp;"$B"&amp;$W98))=6,AND(LEN(INDIRECT("'ADDITIONAL CAPACITY'!"&amp;"$B"&amp;$W98))=7,MID(INDIRECT("'ADDITIONAL CAPACITY'!"&amp;"$B"&amp;$W98),4,1)=" ")),INDIRECT("'ADDITIONAL CAPACITY'!"&amp;"$C"&amp;$W98)='DATA SUMMARY'!$A$103)</f>
        <v>0</v>
      </c>
      <c r="CQ98" s="193" t="b">
        <f ca="1">AND(LEFT(INDIRECT("'ADDITIONAL CAPACITY'!"&amp;"$B"&amp;$W98),2)="HU",OR(LEN(INDIRECT("'ADDITIONAL CAPACITY'!"&amp;"$B"&amp;$W98))=6,AND(LEN(INDIRECT("'ADDITIONAL CAPACITY'!"&amp;"$B"&amp;$W98))=7,MID(INDIRECT("'ADDITIONAL CAPACITY'!"&amp;"$B"&amp;$W98),4,1)=" ")),INDIRECT("'ADDITIONAL CAPACITY'!"&amp;"$C"&amp;$W98)='DATA SUMMARY'!$A$104)</f>
        <v>0</v>
      </c>
      <c r="CR98" s="193" t="b">
        <f ca="1">AND(LEFT(INDIRECT("'ADDITIONAL CAPACITY'!"&amp;"$B"&amp;$W98),2)="HU",OR(LEN(INDIRECT("'ADDITIONAL CAPACITY'!"&amp;"$B"&amp;$W98))=6,AND(LEN(INDIRECT("'ADDITIONAL CAPACITY'!"&amp;"$B"&amp;$W98))=7,MID(INDIRECT("'ADDITIONAL CAPACITY'!"&amp;"$B"&amp;$W98),4,1)=" ")),INDIRECT("'ADDITIONAL CAPACITY'!"&amp;"$C"&amp;$W98)='DATA SUMMARY'!$A$105)</f>
        <v>0</v>
      </c>
      <c r="CS98" s="193" t="b">
        <f ca="1">AND(LEFT(INDIRECT("'ADDITIONAL CAPACITY'!"&amp;"$B"&amp;$W98),2)="HU",OR(LEN(INDIRECT("'ADDITIONAL CAPACITY'!"&amp;"$B"&amp;$W98))=6,AND(LEN(INDIRECT("'ADDITIONAL CAPACITY'!"&amp;"$B"&amp;$W98))=7,MID(INDIRECT("'ADDITIONAL CAPACITY'!"&amp;"$B"&amp;$W98),4,1)=" ")),INDIRECT("'ADDITIONAL CAPACITY'!"&amp;"$C"&amp;$W98)='DATA SUMMARY'!$A$106)</f>
        <v>0</v>
      </c>
      <c r="CT98" s="193" t="b">
        <f ca="1">AND(LEFT(INDIRECT("'ADDITIONAL CAPACITY'!"&amp;"$B"&amp;$W98),2)="HU",OR(LEN(INDIRECT("'ADDITIONAL CAPACITY'!"&amp;"$B"&amp;$W98))=6,AND(LEN(INDIRECT("'ADDITIONAL CAPACITY'!"&amp;"$B"&amp;$W98))=7,MID(INDIRECT("'ADDITIONAL CAPACITY'!"&amp;"$B"&amp;$W98),4,1)=" ")),INDIRECT("'ADDITIONAL CAPACITY'!"&amp;"$C"&amp;$W98)='DATA SUMMARY'!$A$107)</f>
        <v>0</v>
      </c>
      <c r="CU98" s="193" t="b">
        <f ca="1">AND(LEFT(INDIRECT("'ADDITIONAL CAPACITY'!"&amp;"$B"&amp;$W98),2)="HU",OR(LEN(INDIRECT("'ADDITIONAL CAPACITY'!"&amp;"$B"&amp;$W98))=6,AND(LEN(INDIRECT("'ADDITIONAL CAPACITY'!"&amp;"$B"&amp;$W98))=7,MID(INDIRECT("'ADDITIONAL CAPACITY'!"&amp;"$B"&amp;$W98),4,1)=" ")),INDIRECT("'ADDITIONAL CAPACITY'!"&amp;"$C"&amp;$W98)='DATA SUMMARY'!$A$108)</f>
        <v>0</v>
      </c>
    </row>
    <row r="99" spans="22:99" x14ac:dyDescent="0.3">
      <c r="V99" s="2">
        <v>100</v>
      </c>
      <c r="W99" s="2">
        <v>101</v>
      </c>
      <c r="X99" s="2">
        <v>103</v>
      </c>
      <c r="Y99" s="2">
        <v>114</v>
      </c>
      <c r="Z99" s="193" t="b">
        <f t="shared" ca="1" si="50"/>
        <v>0</v>
      </c>
      <c r="AA99" s="193" t="b">
        <f t="shared" ca="1" si="51"/>
        <v>0</v>
      </c>
      <c r="AB99" s="193" t="b">
        <f t="shared" ca="1" si="52"/>
        <v>0</v>
      </c>
      <c r="AC99" s="193" t="b">
        <f t="shared" ca="1" si="53"/>
        <v>0</v>
      </c>
      <c r="AD99" s="193" t="b">
        <f t="shared" ca="1" si="54"/>
        <v>0</v>
      </c>
      <c r="AE99" s="193" t="b">
        <f t="shared" ca="1" si="55"/>
        <v>0</v>
      </c>
      <c r="AF99" s="193" t="b">
        <f t="shared" ca="1" si="56"/>
        <v>0</v>
      </c>
      <c r="AG99" s="193" t="b">
        <f t="shared" ca="1" si="49"/>
        <v>0</v>
      </c>
      <c r="AH99" s="193" t="b">
        <f t="shared" ca="1" si="57"/>
        <v>0</v>
      </c>
      <c r="AI99" s="193" t="b">
        <f t="shared" ca="1" si="58"/>
        <v>0</v>
      </c>
      <c r="AJ99" s="193" t="b">
        <f t="shared" ca="1" si="59"/>
        <v>0</v>
      </c>
      <c r="AK99" s="193" t="b">
        <f t="shared" ca="1" si="60"/>
        <v>0</v>
      </c>
      <c r="AL99" s="193" t="b">
        <f t="shared" ca="1" si="61"/>
        <v>0</v>
      </c>
      <c r="AM99" s="193" t="b">
        <f t="shared" ca="1" si="62"/>
        <v>0</v>
      </c>
      <c r="AN99" s="193" t="b">
        <f t="shared" ca="1" si="63"/>
        <v>0</v>
      </c>
      <c r="AO99" s="193" t="b">
        <f t="shared" ca="1" si="64"/>
        <v>0</v>
      </c>
      <c r="AP99" s="193" t="b">
        <f t="shared" ca="1" si="65"/>
        <v>0</v>
      </c>
      <c r="AQ99" s="193" t="b">
        <f t="shared" ca="1" si="66"/>
        <v>0</v>
      </c>
      <c r="AR99" s="193" t="b">
        <f t="shared" ca="1" si="67"/>
        <v>0</v>
      </c>
      <c r="AS99" s="193" t="b">
        <f t="shared" ca="1" si="68"/>
        <v>0</v>
      </c>
      <c r="AT99" s="193" t="b">
        <f t="shared" ca="1" si="69"/>
        <v>0</v>
      </c>
      <c r="AU99" s="193" t="b">
        <f t="shared" ca="1" si="70"/>
        <v>0</v>
      </c>
      <c r="AV99" s="193" t="b">
        <f t="shared" ca="1" si="71"/>
        <v>0</v>
      </c>
      <c r="AW99" s="193" t="b">
        <f t="shared" ca="1" si="72"/>
        <v>0</v>
      </c>
      <c r="AX99" s="193" t="b">
        <f t="shared" ca="1" si="73"/>
        <v>0</v>
      </c>
      <c r="AY99" s="193" t="b">
        <f t="shared" ca="1" si="74"/>
        <v>0</v>
      </c>
      <c r="AZ99" s="193" t="b">
        <f t="shared" ca="1" si="75"/>
        <v>0</v>
      </c>
      <c r="BA99" s="193" t="b">
        <f t="shared" ca="1" si="76"/>
        <v>0</v>
      </c>
      <c r="BB99" s="193" t="b">
        <f t="shared" ca="1" si="77"/>
        <v>0</v>
      </c>
      <c r="BC99" s="193" t="b">
        <f t="shared" ca="1" si="78"/>
        <v>0</v>
      </c>
      <c r="BD99" s="193" t="b">
        <f t="shared" ca="1" si="79"/>
        <v>0</v>
      </c>
      <c r="BE99" s="193" t="b">
        <f t="shared" ca="1" si="80"/>
        <v>0</v>
      </c>
      <c r="BF99" s="193" t="b">
        <f t="shared" ca="1" si="81"/>
        <v>0</v>
      </c>
      <c r="BG99" s="193" t="b">
        <f t="shared" ca="1" si="82"/>
        <v>0</v>
      </c>
      <c r="BH99" s="193" t="b">
        <f t="shared" ca="1" si="83"/>
        <v>0</v>
      </c>
      <c r="BI99" s="193" t="b">
        <f t="shared" ca="1" si="84"/>
        <v>0</v>
      </c>
      <c r="BJ99" s="193" t="b">
        <f t="shared" ca="1" si="85"/>
        <v>0</v>
      </c>
      <c r="BK99" s="193" t="b">
        <f t="shared" ca="1" si="86"/>
        <v>0</v>
      </c>
      <c r="BL99" s="193" t="b">
        <f t="shared" ca="1" si="87"/>
        <v>0</v>
      </c>
      <c r="BM99" s="193" t="b">
        <f t="shared" ca="1" si="88"/>
        <v>0</v>
      </c>
      <c r="BN99" s="193" t="b">
        <f t="shared" ca="1" si="89"/>
        <v>0</v>
      </c>
      <c r="BO99" s="193" t="b">
        <f t="shared" ca="1" si="90"/>
        <v>0</v>
      </c>
      <c r="BP99" s="193" t="b">
        <f t="shared" ca="1" si="91"/>
        <v>0</v>
      </c>
      <c r="BQ99" s="193" t="b">
        <f t="shared" ca="1" si="92"/>
        <v>0</v>
      </c>
      <c r="BR99" s="193" t="b">
        <f t="shared" ca="1" si="93"/>
        <v>0</v>
      </c>
      <c r="BS99" s="193" t="b">
        <f t="shared" ca="1" si="94"/>
        <v>0</v>
      </c>
      <c r="BT99" s="193" t="b">
        <f t="shared" ca="1" si="95"/>
        <v>0</v>
      </c>
      <c r="BU99" s="193" t="b">
        <f t="shared" ca="1" si="96"/>
        <v>0</v>
      </c>
      <c r="BV99" s="193" t="b">
        <f t="shared" ca="1" si="97"/>
        <v>0</v>
      </c>
      <c r="BW99" s="193" t="b">
        <f ca="1">AND(LEFT(INDIRECT("'YOUR PEOPLE'!"&amp;"$B"&amp;$W99),2)="HU",OR(LEN(INDIRECT("'YOUR PEOPLE'!"&amp;"$B"&amp;$W99))=6,AND(LEN(INDIRECT("'YOUR PEOPLE'!"&amp;"$B"&amp;$W99))=7,MID(INDIRECT("'YOUR PEOPLE'!"&amp;"$B"&amp;$W99),4,1)=" ")),INDIRECT("'YOUR PEOPLE'!"&amp;"$C"&amp;$W99)='DATA SUMMARY'!$A$63)</f>
        <v>0</v>
      </c>
      <c r="BX99" s="193" t="b">
        <f ca="1">AND(LEFT(INDIRECT("'YOUR PEOPLE'!"&amp;"$B"&amp;$W99),2)="HU",OR(LEN(INDIRECT("'YOUR PEOPLE'!"&amp;"$B"&amp;$W99))=6,AND(LEN(INDIRECT("'YOUR PEOPLE'!"&amp;"$B"&amp;$W99))=7,MID(INDIRECT("'YOUR PEOPLE'!"&amp;"$B"&amp;$W99),4,1)=" ")),INDIRECT("'YOUR PEOPLE'!"&amp;"$C"&amp;$W99)='DATA SUMMARY'!$A$64)</f>
        <v>0</v>
      </c>
      <c r="BY99" s="193" t="b">
        <f ca="1">AND(LEFT(INDIRECT("'YOUR PEOPLE'!"&amp;"$B"&amp;$W99),2)="HU",OR(LEN(INDIRECT("'YOUR PEOPLE'!"&amp;"$B"&amp;$W99))=6,AND(LEN(INDIRECT("'YOUR PEOPLE'!"&amp;"$B"&amp;$W99))=7,MID(INDIRECT("'YOUR PEOPLE'!"&amp;"$B"&amp;$W99),4,1)=" ")),INDIRECT("'YOUR PEOPLE'!"&amp;"$C"&amp;$W99)='DATA SUMMARY'!$A$65)</f>
        <v>0</v>
      </c>
      <c r="BZ99" s="193" t="b">
        <f ca="1">AND(LEFT(INDIRECT("'YOUR PEOPLE'!"&amp;"$B"&amp;$W99),2)="HU",OR(LEN(INDIRECT("'YOUR PEOPLE'!"&amp;"$B"&amp;$W99))=6,AND(LEN(INDIRECT("'YOUR PEOPLE'!"&amp;"$B"&amp;$W99))=7,MID(INDIRECT("'YOUR PEOPLE'!"&amp;"$B"&amp;$W99),4,1)=" ")),INDIRECT("'YOUR PEOPLE'!"&amp;"$C"&amp;$W99)='DATA SUMMARY'!$A$66)</f>
        <v>0</v>
      </c>
      <c r="CA99" s="193" t="b">
        <f ca="1">AND(LEFT(INDIRECT("'YOUR PEOPLE'!"&amp;"$B"&amp;$W99),2)="HU",OR(LEN(INDIRECT("'YOUR PEOPLE'!"&amp;"$B"&amp;$W99))=6,AND(LEN(INDIRECT("'YOUR PEOPLE'!"&amp;"$B"&amp;$W99))=7,MID(INDIRECT("'YOUR PEOPLE'!"&amp;"$B"&amp;$W99),4,1)=" ")),INDIRECT("'YOUR PEOPLE'!"&amp;"$C"&amp;$W99)='DATA SUMMARY'!$A$67)</f>
        <v>0</v>
      </c>
      <c r="CB99" s="193" t="b">
        <f ca="1">AND(LEFT(INDIRECT("'YOUR PEOPLE'!"&amp;"$B"&amp;$W99),2)="HU",OR(LEN(INDIRECT("'YOUR PEOPLE'!"&amp;"$B"&amp;$W99))=6,AND(LEN(INDIRECT("'YOUR PEOPLE'!"&amp;"$B"&amp;$W99))=7,MID(INDIRECT("'YOUR PEOPLE'!"&amp;"$B"&amp;$W99),4,1)=" ")),INDIRECT("'YOUR PEOPLE'!"&amp;"$C"&amp;$W99)='DATA SUMMARY'!$A$68)</f>
        <v>0</v>
      </c>
      <c r="CC99" s="193" t="b">
        <f ca="1">AND(LEFT(INDIRECT("'YOUR PEOPLE'!"&amp;"$B"&amp;$W99),2)="HU",OR(LEN(INDIRECT("'YOUR PEOPLE'!"&amp;"$B"&amp;$W99))=6,AND(LEN(INDIRECT("'YOUR PEOPLE'!"&amp;"$B"&amp;$W99))=7,MID(INDIRECT("'YOUR PEOPLE'!"&amp;"$B"&amp;$W99),4,1)=" ")),INDIRECT("'YOUR PEOPLE'!"&amp;"$C"&amp;$W99)='DATA SUMMARY'!$A$69)</f>
        <v>0</v>
      </c>
      <c r="CD99" s="193" t="b">
        <f ca="1">AND(LEFT(INDIRECT("'YOUR PEOPLE'!"&amp;"$B"&amp;$W99),2)="HU",OR(LEN(INDIRECT("'YOUR PEOPLE'!"&amp;"$B"&amp;$W99))=6,AND(LEN(INDIRECT("'YOUR PEOPLE'!"&amp;"$B"&amp;$W99))=7,MID(INDIRECT("'YOUR PEOPLE'!"&amp;"$B"&amp;$W99),4,1)=" ")),INDIRECT("'YOUR PEOPLE'!"&amp;"$C"&amp;$W99)='DATA SUMMARY'!$A$70)</f>
        <v>0</v>
      </c>
      <c r="CE99" s="193" t="b">
        <f ca="1">AND(LEFT(INDIRECT("'YOUR PEOPLE'!"&amp;"$B"&amp;$W99),2)="HU",OR(LEN(INDIRECT("'YOUR PEOPLE'!"&amp;"$B"&amp;$W99))=6,AND(LEN(INDIRECT("'YOUR PEOPLE'!"&amp;"$B"&amp;$W99))=7,MID(INDIRECT("'YOUR PEOPLE'!"&amp;"$B"&amp;$W99),4,1)=" ")),INDIRECT("'YOUR PEOPLE'!"&amp;"$C"&amp;$W99)='DATA SUMMARY'!$A$71)</f>
        <v>0</v>
      </c>
      <c r="CF99" s="193" t="b">
        <f ca="1">AND(LEFT(INDIRECT("'YOUR PEOPLE'!"&amp;"$B"&amp;$W99),2)="HU",OR(LEN(INDIRECT("'YOUR PEOPLE'!"&amp;"$B"&amp;$W99))=6,AND(LEN(INDIRECT("'YOUR PEOPLE'!"&amp;"$B"&amp;$W99))=7,MID(INDIRECT("'YOUR PEOPLE'!"&amp;"$B"&amp;$W99),4,1)=" ")),INDIRECT("'YOUR PEOPLE'!"&amp;"$C"&amp;$W99)='DATA SUMMARY'!$A$72)</f>
        <v>0</v>
      </c>
      <c r="CG99" s="193" t="b">
        <f ca="1">AND(LEFT(INDIRECT("'YOUR PEOPLE'!"&amp;"$B"&amp;$W99),2)="HU",OR(LEN(INDIRECT("'YOUR PEOPLE'!"&amp;"$B"&amp;$W99))=6,AND(LEN(INDIRECT("'YOUR PEOPLE'!"&amp;"$B"&amp;$W99))=7,MID(INDIRECT("'YOUR PEOPLE'!"&amp;"$B"&amp;$W99),4,1)=" ")),INDIRECT("'YOUR PEOPLE'!"&amp;"$C"&amp;$W99)='DATA SUMMARY'!$A$73)</f>
        <v>0</v>
      </c>
      <c r="CH99" s="193" t="b">
        <f ca="1">AND(LEFT(INDIRECT("'YOUR PEOPLE'!"&amp;"$B"&amp;$W99),2)="HU",OR(LEN(INDIRECT("'YOUR PEOPLE'!"&amp;"$B"&amp;$W99))=6,AND(LEN(INDIRECT("'YOUR PEOPLE'!"&amp;"$B"&amp;$W99))=7,MID(INDIRECT("'YOUR PEOPLE'!"&amp;"$B"&amp;$W99),4,1)=" ")),INDIRECT("'YOUR PEOPLE'!"&amp;"$C"&amp;$W99)='DATA SUMMARY'!$A$74)</f>
        <v>0</v>
      </c>
      <c r="CI99" s="193" t="b">
        <f ca="1">AND(LEFT(INDIRECT("'YOUR PEOPLE'!"&amp;"$B"&amp;$W99),2)="HU",OR(LEN(INDIRECT("'YOUR PEOPLE'!"&amp;"$B"&amp;$W99))=6,AND(LEN(INDIRECT("'YOUR PEOPLE'!"&amp;"$B"&amp;$W99))=7,MID(INDIRECT("'YOUR PEOPLE'!"&amp;"$B"&amp;$W99),4,1)=" ")),INDIRECT("'YOUR PEOPLE'!"&amp;"$C"&amp;$W99)='DATA SUMMARY'!$A$75)</f>
        <v>0</v>
      </c>
      <c r="CJ99" s="193" t="b">
        <f ca="1">AND(LEFT(INDIRECT("'YOUR PEOPLE'!"&amp;"$B"&amp;$W99),2)="HU",OR(LEN(INDIRECT("'YOUR PEOPLE'!"&amp;"$B"&amp;$W99))=6,AND(LEN(INDIRECT("'YOUR PEOPLE'!"&amp;"$B"&amp;$W99))=7,MID(INDIRECT("'YOUR PEOPLE'!"&amp;"$B"&amp;$W99),4,1)=" ")),INDIRECT("'YOUR PEOPLE'!"&amp;"$C"&amp;$W99)='DATA SUMMARY'!$A$76)</f>
        <v>0</v>
      </c>
      <c r="CK99" s="193" t="b">
        <f ca="1">AND(LEFT(INDIRECT("'YOUR PEOPLE'!"&amp;"$B"&amp;$W99),2)="HU",OR(LEN(INDIRECT("'YOUR PEOPLE'!"&amp;"$B"&amp;$W99))=6,AND(LEN(INDIRECT("'YOUR PEOPLE'!"&amp;"$B"&amp;$W99))=7,MID(INDIRECT("'YOUR PEOPLE'!"&amp;"$B"&amp;$W99),4,1)=" ")),INDIRECT("'YOUR PEOPLE'!"&amp;"$C"&amp;$W99)='DATA SUMMARY'!$A$77)</f>
        <v>0</v>
      </c>
      <c r="CL99" s="193" t="b">
        <f ca="1">AND(LEFT(INDIRECT("'YOUR PEOPLE'!"&amp;"$B"&amp;$W99),2)="HU",OR(LEN(INDIRECT("'YOUR PEOPLE'!"&amp;"$B"&amp;$W99))=6,AND(LEN(INDIRECT("'YOUR PEOPLE'!"&amp;"$B"&amp;$W99))=7,MID(INDIRECT("'YOUR PEOPLE'!"&amp;"$B"&amp;$W99),4,1)=" ")),INDIRECT("'YOUR PEOPLE'!"&amp;"$C"&amp;$W99)='DATA SUMMARY'!$A$78)</f>
        <v>0</v>
      </c>
      <c r="CM99" s="193" t="b">
        <f ca="1">AND(LEFT(INDIRECT("'YOUR PEOPLE'!"&amp;"$B"&amp;$W99),2)="HU",OR(LEN(INDIRECT("'YOUR PEOPLE'!"&amp;"$B"&amp;$W99))=6,AND(LEN(INDIRECT("'YOUR PEOPLE'!"&amp;"$B"&amp;$W99))=7,MID(INDIRECT("'YOUR PEOPLE'!"&amp;"$B"&amp;$W99),4,1)=" ")),INDIRECT("'YOUR PEOPLE'!"&amp;"$C"&amp;$W99)='DATA SUMMARY'!$A$79)</f>
        <v>0</v>
      </c>
      <c r="CN99" s="193" t="b">
        <f ca="1">AND(LEFT(INDIRECT("'ADDITIONAL CAPACITY'!"&amp;"$B"&amp;$W99),2)="HU",OR(LEN(INDIRECT("'ADDITIONAL CAPACITY'!"&amp;"$B"&amp;$W99))=6,AND(LEN(INDIRECT("'ADDITIONAL CAPACITY'!"&amp;"$B"&amp;$W99))=7,MID(INDIRECT("'ADDITIONAL CAPACITY'!"&amp;"$B"&amp;$W99),4,1)=" ")),INDIRECT("'ADDITIONAL CAPACITY'!"&amp;"$C"&amp;$W99)='DATA SUMMARY'!$A$101)</f>
        <v>0</v>
      </c>
      <c r="CO99" s="193" t="b">
        <f ca="1">AND(LEFT(INDIRECT("'ADDITIONAL CAPACITY'!"&amp;"$B"&amp;$W99),2)="HU",OR(LEN(INDIRECT("'ADDITIONAL CAPACITY'!"&amp;"$B"&amp;$W99))=6,AND(LEN(INDIRECT("'ADDITIONAL CAPACITY'!"&amp;"$B"&amp;$W99))=7,MID(INDIRECT("'ADDITIONAL CAPACITY'!"&amp;"$B"&amp;$W99),4,1)=" ")),INDIRECT("'ADDITIONAL CAPACITY'!"&amp;"$C"&amp;$W99)='DATA SUMMARY'!$A$102)</f>
        <v>0</v>
      </c>
      <c r="CP99" s="193" t="b">
        <f ca="1">AND(LEFT(INDIRECT("'ADDITIONAL CAPACITY'!"&amp;"$B"&amp;$W99),2)="HU",OR(LEN(INDIRECT("'ADDITIONAL CAPACITY'!"&amp;"$B"&amp;$W99))=6,AND(LEN(INDIRECT("'ADDITIONAL CAPACITY'!"&amp;"$B"&amp;$W99))=7,MID(INDIRECT("'ADDITIONAL CAPACITY'!"&amp;"$B"&amp;$W99),4,1)=" ")),INDIRECT("'ADDITIONAL CAPACITY'!"&amp;"$C"&amp;$W99)='DATA SUMMARY'!$A$103)</f>
        <v>0</v>
      </c>
      <c r="CQ99" s="193" t="b">
        <f ca="1">AND(LEFT(INDIRECT("'ADDITIONAL CAPACITY'!"&amp;"$B"&amp;$W99),2)="HU",OR(LEN(INDIRECT("'ADDITIONAL CAPACITY'!"&amp;"$B"&amp;$W99))=6,AND(LEN(INDIRECT("'ADDITIONAL CAPACITY'!"&amp;"$B"&amp;$W99))=7,MID(INDIRECT("'ADDITIONAL CAPACITY'!"&amp;"$B"&amp;$W99),4,1)=" ")),INDIRECT("'ADDITIONAL CAPACITY'!"&amp;"$C"&amp;$W99)='DATA SUMMARY'!$A$104)</f>
        <v>0</v>
      </c>
      <c r="CR99" s="193" t="b">
        <f ca="1">AND(LEFT(INDIRECT("'ADDITIONAL CAPACITY'!"&amp;"$B"&amp;$W99),2)="HU",OR(LEN(INDIRECT("'ADDITIONAL CAPACITY'!"&amp;"$B"&amp;$W99))=6,AND(LEN(INDIRECT("'ADDITIONAL CAPACITY'!"&amp;"$B"&amp;$W99))=7,MID(INDIRECT("'ADDITIONAL CAPACITY'!"&amp;"$B"&amp;$W99),4,1)=" ")),INDIRECT("'ADDITIONAL CAPACITY'!"&amp;"$C"&amp;$W99)='DATA SUMMARY'!$A$105)</f>
        <v>0</v>
      </c>
      <c r="CS99" s="193" t="b">
        <f ca="1">AND(LEFT(INDIRECT("'ADDITIONAL CAPACITY'!"&amp;"$B"&amp;$W99),2)="HU",OR(LEN(INDIRECT("'ADDITIONAL CAPACITY'!"&amp;"$B"&amp;$W99))=6,AND(LEN(INDIRECT("'ADDITIONAL CAPACITY'!"&amp;"$B"&amp;$W99))=7,MID(INDIRECT("'ADDITIONAL CAPACITY'!"&amp;"$B"&amp;$W99),4,1)=" ")),INDIRECT("'ADDITIONAL CAPACITY'!"&amp;"$C"&amp;$W99)='DATA SUMMARY'!$A$106)</f>
        <v>0</v>
      </c>
      <c r="CT99" s="193" t="b">
        <f ca="1">AND(LEFT(INDIRECT("'ADDITIONAL CAPACITY'!"&amp;"$B"&amp;$W99),2)="HU",OR(LEN(INDIRECT("'ADDITIONAL CAPACITY'!"&amp;"$B"&amp;$W99))=6,AND(LEN(INDIRECT("'ADDITIONAL CAPACITY'!"&amp;"$B"&amp;$W99))=7,MID(INDIRECT("'ADDITIONAL CAPACITY'!"&amp;"$B"&amp;$W99),4,1)=" ")),INDIRECT("'ADDITIONAL CAPACITY'!"&amp;"$C"&amp;$W99)='DATA SUMMARY'!$A$107)</f>
        <v>0</v>
      </c>
      <c r="CU99" s="193" t="b">
        <f ca="1">AND(LEFT(INDIRECT("'ADDITIONAL CAPACITY'!"&amp;"$B"&amp;$W99),2)="HU",OR(LEN(INDIRECT("'ADDITIONAL CAPACITY'!"&amp;"$B"&amp;$W99))=6,AND(LEN(INDIRECT("'ADDITIONAL CAPACITY'!"&amp;"$B"&amp;$W99))=7,MID(INDIRECT("'ADDITIONAL CAPACITY'!"&amp;"$B"&amp;$W99),4,1)=" ")),INDIRECT("'ADDITIONAL CAPACITY'!"&amp;"$C"&amp;$W99)='DATA SUMMARY'!$A$108)</f>
        <v>0</v>
      </c>
    </row>
    <row r="100" spans="22:99" x14ac:dyDescent="0.3">
      <c r="V100" s="2">
        <v>101</v>
      </c>
      <c r="W100" s="2">
        <v>102</v>
      </c>
      <c r="X100" s="2">
        <v>104</v>
      </c>
      <c r="Y100" s="2">
        <v>115</v>
      </c>
      <c r="Z100" s="193" t="b">
        <f t="shared" ca="1" si="50"/>
        <v>0</v>
      </c>
      <c r="AA100" s="193" t="b">
        <f t="shared" ca="1" si="51"/>
        <v>0</v>
      </c>
      <c r="AB100" s="193" t="b">
        <f t="shared" ca="1" si="52"/>
        <v>0</v>
      </c>
      <c r="AC100" s="193" t="b">
        <f t="shared" ca="1" si="53"/>
        <v>0</v>
      </c>
      <c r="AD100" s="193" t="b">
        <f t="shared" ca="1" si="54"/>
        <v>0</v>
      </c>
      <c r="AE100" s="193" t="b">
        <f t="shared" ca="1" si="55"/>
        <v>0</v>
      </c>
      <c r="AF100" s="193" t="b">
        <f t="shared" ca="1" si="56"/>
        <v>0</v>
      </c>
      <c r="AG100" s="193" t="b">
        <f t="shared" ca="1" si="49"/>
        <v>0</v>
      </c>
      <c r="AH100" s="193" t="b">
        <f t="shared" ca="1" si="57"/>
        <v>0</v>
      </c>
      <c r="AI100" s="193" t="b">
        <f t="shared" ca="1" si="58"/>
        <v>0</v>
      </c>
      <c r="AJ100" s="193" t="b">
        <f t="shared" ca="1" si="59"/>
        <v>0</v>
      </c>
      <c r="AK100" s="193" t="b">
        <f t="shared" ca="1" si="60"/>
        <v>0</v>
      </c>
      <c r="AL100" s="193" t="b">
        <f t="shared" ca="1" si="61"/>
        <v>0</v>
      </c>
      <c r="AM100" s="193" t="b">
        <f t="shared" ca="1" si="62"/>
        <v>0</v>
      </c>
      <c r="AN100" s="193" t="b">
        <f t="shared" ca="1" si="63"/>
        <v>0</v>
      </c>
      <c r="AO100" s="193" t="b">
        <f t="shared" ca="1" si="64"/>
        <v>0</v>
      </c>
      <c r="AP100" s="193" t="b">
        <f t="shared" ca="1" si="65"/>
        <v>0</v>
      </c>
      <c r="AQ100" s="193" t="b">
        <f t="shared" ca="1" si="66"/>
        <v>0</v>
      </c>
      <c r="AR100" s="193" t="b">
        <f t="shared" ca="1" si="67"/>
        <v>0</v>
      </c>
      <c r="AS100" s="193" t="b">
        <f t="shared" ca="1" si="68"/>
        <v>0</v>
      </c>
      <c r="AT100" s="193" t="b">
        <f t="shared" ca="1" si="69"/>
        <v>0</v>
      </c>
      <c r="AU100" s="193" t="b">
        <f t="shared" ca="1" si="70"/>
        <v>0</v>
      </c>
      <c r="AV100" s="193" t="b">
        <f t="shared" ca="1" si="71"/>
        <v>0</v>
      </c>
      <c r="AW100" s="193" t="b">
        <f t="shared" ca="1" si="72"/>
        <v>0</v>
      </c>
      <c r="AX100" s="193" t="b">
        <f t="shared" ca="1" si="73"/>
        <v>0</v>
      </c>
      <c r="AY100" s="193" t="b">
        <f t="shared" ca="1" si="74"/>
        <v>0</v>
      </c>
      <c r="AZ100" s="193" t="b">
        <f t="shared" ca="1" si="75"/>
        <v>0</v>
      </c>
      <c r="BA100" s="193" t="b">
        <f t="shared" ca="1" si="76"/>
        <v>0</v>
      </c>
      <c r="BB100" s="193" t="b">
        <f t="shared" ca="1" si="77"/>
        <v>0</v>
      </c>
      <c r="BC100" s="193" t="b">
        <f t="shared" ca="1" si="78"/>
        <v>0</v>
      </c>
      <c r="BD100" s="193" t="b">
        <f t="shared" ca="1" si="79"/>
        <v>0</v>
      </c>
      <c r="BE100" s="193" t="b">
        <f t="shared" ca="1" si="80"/>
        <v>0</v>
      </c>
      <c r="BF100" s="193" t="b">
        <f t="shared" ca="1" si="81"/>
        <v>0</v>
      </c>
      <c r="BG100" s="193" t="b">
        <f t="shared" ca="1" si="82"/>
        <v>0</v>
      </c>
      <c r="BH100" s="193" t="b">
        <f t="shared" ca="1" si="83"/>
        <v>0</v>
      </c>
      <c r="BI100" s="193" t="b">
        <f t="shared" ca="1" si="84"/>
        <v>0</v>
      </c>
      <c r="BJ100" s="193" t="b">
        <f t="shared" ca="1" si="85"/>
        <v>0</v>
      </c>
      <c r="BK100" s="193" t="b">
        <f t="shared" ca="1" si="86"/>
        <v>0</v>
      </c>
      <c r="BL100" s="193" t="b">
        <f t="shared" ca="1" si="87"/>
        <v>0</v>
      </c>
      <c r="BM100" s="193" t="b">
        <f t="shared" ca="1" si="88"/>
        <v>0</v>
      </c>
      <c r="BN100" s="193" t="b">
        <f t="shared" ca="1" si="89"/>
        <v>0</v>
      </c>
      <c r="BO100" s="193" t="b">
        <f t="shared" ca="1" si="90"/>
        <v>0</v>
      </c>
      <c r="BP100" s="193" t="b">
        <f t="shared" ca="1" si="91"/>
        <v>0</v>
      </c>
      <c r="BQ100" s="193" t="b">
        <f t="shared" ca="1" si="92"/>
        <v>0</v>
      </c>
      <c r="BR100" s="193" t="b">
        <f t="shared" ca="1" si="93"/>
        <v>0</v>
      </c>
      <c r="BS100" s="193" t="b">
        <f t="shared" ca="1" si="94"/>
        <v>0</v>
      </c>
      <c r="BT100" s="193" t="b">
        <f t="shared" ca="1" si="95"/>
        <v>0</v>
      </c>
      <c r="BU100" s="193" t="b">
        <f t="shared" ca="1" si="96"/>
        <v>0</v>
      </c>
      <c r="BV100" s="193" t="b">
        <f t="shared" ca="1" si="97"/>
        <v>0</v>
      </c>
      <c r="BW100" s="193" t="b">
        <f ca="1">AND(LEFT(INDIRECT("'YOUR PEOPLE'!"&amp;"$B"&amp;$W100),2)="HU",OR(LEN(INDIRECT("'YOUR PEOPLE'!"&amp;"$B"&amp;$W100))=6,AND(LEN(INDIRECT("'YOUR PEOPLE'!"&amp;"$B"&amp;$W100))=7,MID(INDIRECT("'YOUR PEOPLE'!"&amp;"$B"&amp;$W100),4,1)=" ")),INDIRECT("'YOUR PEOPLE'!"&amp;"$C"&amp;$W100)='DATA SUMMARY'!$A$63)</f>
        <v>0</v>
      </c>
      <c r="BX100" s="193" t="b">
        <f ca="1">AND(LEFT(INDIRECT("'YOUR PEOPLE'!"&amp;"$B"&amp;$W100),2)="HU",OR(LEN(INDIRECT("'YOUR PEOPLE'!"&amp;"$B"&amp;$W100))=6,AND(LEN(INDIRECT("'YOUR PEOPLE'!"&amp;"$B"&amp;$W100))=7,MID(INDIRECT("'YOUR PEOPLE'!"&amp;"$B"&amp;$W100),4,1)=" ")),INDIRECT("'YOUR PEOPLE'!"&amp;"$C"&amp;$W100)='DATA SUMMARY'!$A$64)</f>
        <v>0</v>
      </c>
      <c r="BY100" s="193" t="b">
        <f ca="1">AND(LEFT(INDIRECT("'YOUR PEOPLE'!"&amp;"$B"&amp;$W100),2)="HU",OR(LEN(INDIRECT("'YOUR PEOPLE'!"&amp;"$B"&amp;$W100))=6,AND(LEN(INDIRECT("'YOUR PEOPLE'!"&amp;"$B"&amp;$W100))=7,MID(INDIRECT("'YOUR PEOPLE'!"&amp;"$B"&amp;$W100),4,1)=" ")),INDIRECT("'YOUR PEOPLE'!"&amp;"$C"&amp;$W100)='DATA SUMMARY'!$A$65)</f>
        <v>0</v>
      </c>
      <c r="BZ100" s="193" t="b">
        <f ca="1">AND(LEFT(INDIRECT("'YOUR PEOPLE'!"&amp;"$B"&amp;$W100),2)="HU",OR(LEN(INDIRECT("'YOUR PEOPLE'!"&amp;"$B"&amp;$W100))=6,AND(LEN(INDIRECT("'YOUR PEOPLE'!"&amp;"$B"&amp;$W100))=7,MID(INDIRECT("'YOUR PEOPLE'!"&amp;"$B"&amp;$W100),4,1)=" ")),INDIRECT("'YOUR PEOPLE'!"&amp;"$C"&amp;$W100)='DATA SUMMARY'!$A$66)</f>
        <v>0</v>
      </c>
      <c r="CA100" s="193" t="b">
        <f ca="1">AND(LEFT(INDIRECT("'YOUR PEOPLE'!"&amp;"$B"&amp;$W100),2)="HU",OR(LEN(INDIRECT("'YOUR PEOPLE'!"&amp;"$B"&amp;$W100))=6,AND(LEN(INDIRECT("'YOUR PEOPLE'!"&amp;"$B"&amp;$W100))=7,MID(INDIRECT("'YOUR PEOPLE'!"&amp;"$B"&amp;$W100),4,1)=" ")),INDIRECT("'YOUR PEOPLE'!"&amp;"$C"&amp;$W100)='DATA SUMMARY'!$A$67)</f>
        <v>0</v>
      </c>
      <c r="CB100" s="193" t="b">
        <f ca="1">AND(LEFT(INDIRECT("'YOUR PEOPLE'!"&amp;"$B"&amp;$W100),2)="HU",OR(LEN(INDIRECT("'YOUR PEOPLE'!"&amp;"$B"&amp;$W100))=6,AND(LEN(INDIRECT("'YOUR PEOPLE'!"&amp;"$B"&amp;$W100))=7,MID(INDIRECT("'YOUR PEOPLE'!"&amp;"$B"&amp;$W100),4,1)=" ")),INDIRECT("'YOUR PEOPLE'!"&amp;"$C"&amp;$W100)='DATA SUMMARY'!$A$68)</f>
        <v>0</v>
      </c>
      <c r="CC100" s="193" t="b">
        <f ca="1">AND(LEFT(INDIRECT("'YOUR PEOPLE'!"&amp;"$B"&amp;$W100),2)="HU",OR(LEN(INDIRECT("'YOUR PEOPLE'!"&amp;"$B"&amp;$W100))=6,AND(LEN(INDIRECT("'YOUR PEOPLE'!"&amp;"$B"&amp;$W100))=7,MID(INDIRECT("'YOUR PEOPLE'!"&amp;"$B"&amp;$W100),4,1)=" ")),INDIRECT("'YOUR PEOPLE'!"&amp;"$C"&amp;$W100)='DATA SUMMARY'!$A$69)</f>
        <v>0</v>
      </c>
      <c r="CD100" s="193" t="b">
        <f ca="1">AND(LEFT(INDIRECT("'YOUR PEOPLE'!"&amp;"$B"&amp;$W100),2)="HU",OR(LEN(INDIRECT("'YOUR PEOPLE'!"&amp;"$B"&amp;$W100))=6,AND(LEN(INDIRECT("'YOUR PEOPLE'!"&amp;"$B"&amp;$W100))=7,MID(INDIRECT("'YOUR PEOPLE'!"&amp;"$B"&amp;$W100),4,1)=" ")),INDIRECT("'YOUR PEOPLE'!"&amp;"$C"&amp;$W100)='DATA SUMMARY'!$A$70)</f>
        <v>0</v>
      </c>
      <c r="CE100" s="193" t="b">
        <f ca="1">AND(LEFT(INDIRECT("'YOUR PEOPLE'!"&amp;"$B"&amp;$W100),2)="HU",OR(LEN(INDIRECT("'YOUR PEOPLE'!"&amp;"$B"&amp;$W100))=6,AND(LEN(INDIRECT("'YOUR PEOPLE'!"&amp;"$B"&amp;$W100))=7,MID(INDIRECT("'YOUR PEOPLE'!"&amp;"$B"&amp;$W100),4,1)=" ")),INDIRECT("'YOUR PEOPLE'!"&amp;"$C"&amp;$W100)='DATA SUMMARY'!$A$71)</f>
        <v>0</v>
      </c>
      <c r="CF100" s="193" t="b">
        <f ca="1">AND(LEFT(INDIRECT("'YOUR PEOPLE'!"&amp;"$B"&amp;$W100),2)="HU",OR(LEN(INDIRECT("'YOUR PEOPLE'!"&amp;"$B"&amp;$W100))=6,AND(LEN(INDIRECT("'YOUR PEOPLE'!"&amp;"$B"&amp;$W100))=7,MID(INDIRECT("'YOUR PEOPLE'!"&amp;"$B"&amp;$W100),4,1)=" ")),INDIRECT("'YOUR PEOPLE'!"&amp;"$C"&amp;$W100)='DATA SUMMARY'!$A$72)</f>
        <v>0</v>
      </c>
      <c r="CG100" s="193" t="b">
        <f ca="1">AND(LEFT(INDIRECT("'YOUR PEOPLE'!"&amp;"$B"&amp;$W100),2)="HU",OR(LEN(INDIRECT("'YOUR PEOPLE'!"&amp;"$B"&amp;$W100))=6,AND(LEN(INDIRECT("'YOUR PEOPLE'!"&amp;"$B"&amp;$W100))=7,MID(INDIRECT("'YOUR PEOPLE'!"&amp;"$B"&amp;$W100),4,1)=" ")),INDIRECT("'YOUR PEOPLE'!"&amp;"$C"&amp;$W100)='DATA SUMMARY'!$A$73)</f>
        <v>0</v>
      </c>
      <c r="CH100" s="193" t="b">
        <f ca="1">AND(LEFT(INDIRECT("'YOUR PEOPLE'!"&amp;"$B"&amp;$W100),2)="HU",OR(LEN(INDIRECT("'YOUR PEOPLE'!"&amp;"$B"&amp;$W100))=6,AND(LEN(INDIRECT("'YOUR PEOPLE'!"&amp;"$B"&amp;$W100))=7,MID(INDIRECT("'YOUR PEOPLE'!"&amp;"$B"&amp;$W100),4,1)=" ")),INDIRECT("'YOUR PEOPLE'!"&amp;"$C"&amp;$W100)='DATA SUMMARY'!$A$74)</f>
        <v>0</v>
      </c>
      <c r="CI100" s="193" t="b">
        <f ca="1">AND(LEFT(INDIRECT("'YOUR PEOPLE'!"&amp;"$B"&amp;$W100),2)="HU",OR(LEN(INDIRECT("'YOUR PEOPLE'!"&amp;"$B"&amp;$W100))=6,AND(LEN(INDIRECT("'YOUR PEOPLE'!"&amp;"$B"&amp;$W100))=7,MID(INDIRECT("'YOUR PEOPLE'!"&amp;"$B"&amp;$W100),4,1)=" ")),INDIRECT("'YOUR PEOPLE'!"&amp;"$C"&amp;$W100)='DATA SUMMARY'!$A$75)</f>
        <v>0</v>
      </c>
      <c r="CJ100" s="193" t="b">
        <f ca="1">AND(LEFT(INDIRECT("'YOUR PEOPLE'!"&amp;"$B"&amp;$W100),2)="HU",OR(LEN(INDIRECT("'YOUR PEOPLE'!"&amp;"$B"&amp;$W100))=6,AND(LEN(INDIRECT("'YOUR PEOPLE'!"&amp;"$B"&amp;$W100))=7,MID(INDIRECT("'YOUR PEOPLE'!"&amp;"$B"&amp;$W100),4,1)=" ")),INDIRECT("'YOUR PEOPLE'!"&amp;"$C"&amp;$W100)='DATA SUMMARY'!$A$76)</f>
        <v>0</v>
      </c>
      <c r="CK100" s="193" t="b">
        <f ca="1">AND(LEFT(INDIRECT("'YOUR PEOPLE'!"&amp;"$B"&amp;$W100),2)="HU",OR(LEN(INDIRECT("'YOUR PEOPLE'!"&amp;"$B"&amp;$W100))=6,AND(LEN(INDIRECT("'YOUR PEOPLE'!"&amp;"$B"&amp;$W100))=7,MID(INDIRECT("'YOUR PEOPLE'!"&amp;"$B"&amp;$W100),4,1)=" ")),INDIRECT("'YOUR PEOPLE'!"&amp;"$C"&amp;$W100)='DATA SUMMARY'!$A$77)</f>
        <v>0</v>
      </c>
      <c r="CL100" s="193" t="b">
        <f ca="1">AND(LEFT(INDIRECT("'YOUR PEOPLE'!"&amp;"$B"&amp;$W100),2)="HU",OR(LEN(INDIRECT("'YOUR PEOPLE'!"&amp;"$B"&amp;$W100))=6,AND(LEN(INDIRECT("'YOUR PEOPLE'!"&amp;"$B"&amp;$W100))=7,MID(INDIRECT("'YOUR PEOPLE'!"&amp;"$B"&amp;$W100),4,1)=" ")),INDIRECT("'YOUR PEOPLE'!"&amp;"$C"&amp;$W100)='DATA SUMMARY'!$A$78)</f>
        <v>0</v>
      </c>
      <c r="CM100" s="193" t="b">
        <f ca="1">AND(LEFT(INDIRECT("'YOUR PEOPLE'!"&amp;"$B"&amp;$W100),2)="HU",OR(LEN(INDIRECT("'YOUR PEOPLE'!"&amp;"$B"&amp;$W100))=6,AND(LEN(INDIRECT("'YOUR PEOPLE'!"&amp;"$B"&amp;$W100))=7,MID(INDIRECT("'YOUR PEOPLE'!"&amp;"$B"&amp;$W100),4,1)=" ")),INDIRECT("'YOUR PEOPLE'!"&amp;"$C"&amp;$W100)='DATA SUMMARY'!$A$79)</f>
        <v>0</v>
      </c>
      <c r="CN100" s="193" t="b">
        <f ca="1">AND(LEFT(INDIRECT("'ADDITIONAL CAPACITY'!"&amp;"$B"&amp;$W100),2)="HU",OR(LEN(INDIRECT("'ADDITIONAL CAPACITY'!"&amp;"$B"&amp;$W100))=6,AND(LEN(INDIRECT("'ADDITIONAL CAPACITY'!"&amp;"$B"&amp;$W100))=7,MID(INDIRECT("'ADDITIONAL CAPACITY'!"&amp;"$B"&amp;$W100),4,1)=" ")),INDIRECT("'ADDITIONAL CAPACITY'!"&amp;"$C"&amp;$W100)='DATA SUMMARY'!$A$101)</f>
        <v>0</v>
      </c>
      <c r="CO100" s="193" t="b">
        <f ca="1">AND(LEFT(INDIRECT("'ADDITIONAL CAPACITY'!"&amp;"$B"&amp;$W100),2)="HU",OR(LEN(INDIRECT("'ADDITIONAL CAPACITY'!"&amp;"$B"&amp;$W100))=6,AND(LEN(INDIRECT("'ADDITIONAL CAPACITY'!"&amp;"$B"&amp;$W100))=7,MID(INDIRECT("'ADDITIONAL CAPACITY'!"&amp;"$B"&amp;$W100),4,1)=" ")),INDIRECT("'ADDITIONAL CAPACITY'!"&amp;"$C"&amp;$W100)='DATA SUMMARY'!$A$102)</f>
        <v>0</v>
      </c>
      <c r="CP100" s="193" t="b">
        <f ca="1">AND(LEFT(INDIRECT("'ADDITIONAL CAPACITY'!"&amp;"$B"&amp;$W100),2)="HU",OR(LEN(INDIRECT("'ADDITIONAL CAPACITY'!"&amp;"$B"&amp;$W100))=6,AND(LEN(INDIRECT("'ADDITIONAL CAPACITY'!"&amp;"$B"&amp;$W100))=7,MID(INDIRECT("'ADDITIONAL CAPACITY'!"&amp;"$B"&amp;$W100),4,1)=" ")),INDIRECT("'ADDITIONAL CAPACITY'!"&amp;"$C"&amp;$W100)='DATA SUMMARY'!$A$103)</f>
        <v>0</v>
      </c>
      <c r="CQ100" s="193" t="b">
        <f ca="1">AND(LEFT(INDIRECT("'ADDITIONAL CAPACITY'!"&amp;"$B"&amp;$W100),2)="HU",OR(LEN(INDIRECT("'ADDITIONAL CAPACITY'!"&amp;"$B"&amp;$W100))=6,AND(LEN(INDIRECT("'ADDITIONAL CAPACITY'!"&amp;"$B"&amp;$W100))=7,MID(INDIRECT("'ADDITIONAL CAPACITY'!"&amp;"$B"&amp;$W100),4,1)=" ")),INDIRECT("'ADDITIONAL CAPACITY'!"&amp;"$C"&amp;$W100)='DATA SUMMARY'!$A$104)</f>
        <v>0</v>
      </c>
      <c r="CR100" s="193" t="b">
        <f ca="1">AND(LEFT(INDIRECT("'ADDITIONAL CAPACITY'!"&amp;"$B"&amp;$W100),2)="HU",OR(LEN(INDIRECT("'ADDITIONAL CAPACITY'!"&amp;"$B"&amp;$W100))=6,AND(LEN(INDIRECT("'ADDITIONAL CAPACITY'!"&amp;"$B"&amp;$W100))=7,MID(INDIRECT("'ADDITIONAL CAPACITY'!"&amp;"$B"&amp;$W100),4,1)=" ")),INDIRECT("'ADDITIONAL CAPACITY'!"&amp;"$C"&amp;$W100)='DATA SUMMARY'!$A$105)</f>
        <v>0</v>
      </c>
      <c r="CS100" s="193" t="b">
        <f ca="1">AND(LEFT(INDIRECT("'ADDITIONAL CAPACITY'!"&amp;"$B"&amp;$W100),2)="HU",OR(LEN(INDIRECT("'ADDITIONAL CAPACITY'!"&amp;"$B"&amp;$W100))=6,AND(LEN(INDIRECT("'ADDITIONAL CAPACITY'!"&amp;"$B"&amp;$W100))=7,MID(INDIRECT("'ADDITIONAL CAPACITY'!"&amp;"$B"&amp;$W100),4,1)=" ")),INDIRECT("'ADDITIONAL CAPACITY'!"&amp;"$C"&amp;$W100)='DATA SUMMARY'!$A$106)</f>
        <v>0</v>
      </c>
      <c r="CT100" s="193" t="b">
        <f ca="1">AND(LEFT(INDIRECT("'ADDITIONAL CAPACITY'!"&amp;"$B"&amp;$W100),2)="HU",OR(LEN(INDIRECT("'ADDITIONAL CAPACITY'!"&amp;"$B"&amp;$W100))=6,AND(LEN(INDIRECT("'ADDITIONAL CAPACITY'!"&amp;"$B"&amp;$W100))=7,MID(INDIRECT("'ADDITIONAL CAPACITY'!"&amp;"$B"&amp;$W100),4,1)=" ")),INDIRECT("'ADDITIONAL CAPACITY'!"&amp;"$C"&amp;$W100)='DATA SUMMARY'!$A$107)</f>
        <v>0</v>
      </c>
      <c r="CU100" s="193" t="b">
        <f ca="1">AND(LEFT(INDIRECT("'ADDITIONAL CAPACITY'!"&amp;"$B"&amp;$W100),2)="HU",OR(LEN(INDIRECT("'ADDITIONAL CAPACITY'!"&amp;"$B"&amp;$W100))=6,AND(LEN(INDIRECT("'ADDITIONAL CAPACITY'!"&amp;"$B"&amp;$W100))=7,MID(INDIRECT("'ADDITIONAL CAPACITY'!"&amp;"$B"&amp;$W100),4,1)=" ")),INDIRECT("'ADDITIONAL CAPACITY'!"&amp;"$C"&amp;$W100)='DATA SUMMARY'!$A$108)</f>
        <v>0</v>
      </c>
    </row>
    <row r="101" spans="22:99" x14ac:dyDescent="0.3">
      <c r="V101" s="2">
        <v>102</v>
      </c>
      <c r="W101" s="2">
        <v>103</v>
      </c>
      <c r="X101" s="2">
        <v>105</v>
      </c>
      <c r="Y101" s="2">
        <v>116</v>
      </c>
      <c r="Z101" s="193" t="b">
        <f t="shared" ca="1" si="50"/>
        <v>0</v>
      </c>
      <c r="AA101" s="193" t="b">
        <f t="shared" ca="1" si="51"/>
        <v>0</v>
      </c>
      <c r="AB101" s="193" t="b">
        <f t="shared" ca="1" si="52"/>
        <v>0</v>
      </c>
      <c r="AC101" s="193" t="b">
        <f t="shared" ca="1" si="53"/>
        <v>0</v>
      </c>
      <c r="AD101" s="193" t="b">
        <f t="shared" ca="1" si="54"/>
        <v>0</v>
      </c>
      <c r="AE101" s="193" t="b">
        <f t="shared" ca="1" si="55"/>
        <v>0</v>
      </c>
      <c r="AF101" s="193" t="b">
        <f t="shared" ca="1" si="56"/>
        <v>0</v>
      </c>
      <c r="AG101" s="193" t="b">
        <f t="shared" ca="1" si="49"/>
        <v>0</v>
      </c>
      <c r="AH101" s="193" t="b">
        <f t="shared" ca="1" si="57"/>
        <v>0</v>
      </c>
      <c r="AI101" s="193" t="b">
        <f t="shared" ca="1" si="58"/>
        <v>0</v>
      </c>
      <c r="AJ101" s="193" t="b">
        <f t="shared" ca="1" si="59"/>
        <v>0</v>
      </c>
      <c r="AK101" s="193" t="b">
        <f t="shared" ca="1" si="60"/>
        <v>0</v>
      </c>
      <c r="AL101" s="193" t="b">
        <f t="shared" ca="1" si="61"/>
        <v>0</v>
      </c>
      <c r="AM101" s="193" t="b">
        <f t="shared" ca="1" si="62"/>
        <v>0</v>
      </c>
      <c r="AN101" s="193" t="b">
        <f t="shared" ca="1" si="63"/>
        <v>0</v>
      </c>
      <c r="AO101" s="193" t="b">
        <f t="shared" ca="1" si="64"/>
        <v>0</v>
      </c>
      <c r="AP101" s="193" t="b">
        <f t="shared" ca="1" si="65"/>
        <v>0</v>
      </c>
      <c r="AQ101" s="193" t="b">
        <f t="shared" ca="1" si="66"/>
        <v>0</v>
      </c>
      <c r="AR101" s="193" t="b">
        <f t="shared" ca="1" si="67"/>
        <v>0</v>
      </c>
      <c r="AS101" s="193" t="b">
        <f t="shared" ca="1" si="68"/>
        <v>0</v>
      </c>
      <c r="AT101" s="193" t="b">
        <f t="shared" ca="1" si="69"/>
        <v>0</v>
      </c>
      <c r="AU101" s="193" t="b">
        <f t="shared" ca="1" si="70"/>
        <v>0</v>
      </c>
      <c r="AV101" s="193" t="b">
        <f t="shared" ca="1" si="71"/>
        <v>0</v>
      </c>
      <c r="AW101" s="193" t="b">
        <f t="shared" ca="1" si="72"/>
        <v>0</v>
      </c>
      <c r="AX101" s="193" t="b">
        <f t="shared" ca="1" si="73"/>
        <v>0</v>
      </c>
      <c r="AY101" s="193" t="b">
        <f t="shared" ca="1" si="74"/>
        <v>0</v>
      </c>
      <c r="AZ101" s="193" t="b">
        <f t="shared" ca="1" si="75"/>
        <v>0</v>
      </c>
      <c r="BA101" s="193" t="b">
        <f t="shared" ca="1" si="76"/>
        <v>0</v>
      </c>
      <c r="BB101" s="193" t="b">
        <f t="shared" ca="1" si="77"/>
        <v>0</v>
      </c>
      <c r="BC101" s="193" t="b">
        <f t="shared" ca="1" si="78"/>
        <v>0</v>
      </c>
      <c r="BD101" s="193" t="b">
        <f t="shared" ca="1" si="79"/>
        <v>0</v>
      </c>
      <c r="BE101" s="193" t="b">
        <f t="shared" ca="1" si="80"/>
        <v>0</v>
      </c>
      <c r="BF101" s="193" t="b">
        <f t="shared" ca="1" si="81"/>
        <v>0</v>
      </c>
      <c r="BG101" s="193" t="b">
        <f t="shared" ca="1" si="82"/>
        <v>0</v>
      </c>
      <c r="BH101" s="193" t="b">
        <f t="shared" ca="1" si="83"/>
        <v>0</v>
      </c>
      <c r="BI101" s="193" t="b">
        <f t="shared" ca="1" si="84"/>
        <v>0</v>
      </c>
      <c r="BJ101" s="193" t="b">
        <f t="shared" ca="1" si="85"/>
        <v>0</v>
      </c>
      <c r="BK101" s="193" t="b">
        <f t="shared" ca="1" si="86"/>
        <v>0</v>
      </c>
      <c r="BL101" s="193" t="b">
        <f t="shared" ca="1" si="87"/>
        <v>0</v>
      </c>
      <c r="BM101" s="193" t="b">
        <f t="shared" ca="1" si="88"/>
        <v>0</v>
      </c>
      <c r="BN101" s="193" t="b">
        <f t="shared" ca="1" si="89"/>
        <v>0</v>
      </c>
      <c r="BO101" s="193" t="b">
        <f t="shared" ca="1" si="90"/>
        <v>0</v>
      </c>
      <c r="BP101" s="193" t="b">
        <f t="shared" ca="1" si="91"/>
        <v>0</v>
      </c>
      <c r="BQ101" s="193" t="b">
        <f t="shared" ca="1" si="92"/>
        <v>0</v>
      </c>
      <c r="BR101" s="193" t="b">
        <f t="shared" ca="1" si="93"/>
        <v>0</v>
      </c>
      <c r="BS101" s="193" t="b">
        <f t="shared" ca="1" si="94"/>
        <v>0</v>
      </c>
      <c r="BT101" s="193" t="b">
        <f t="shared" ca="1" si="95"/>
        <v>0</v>
      </c>
      <c r="BU101" s="193" t="b">
        <f t="shared" ca="1" si="96"/>
        <v>0</v>
      </c>
      <c r="BV101" s="193" t="b">
        <f t="shared" ca="1" si="97"/>
        <v>0</v>
      </c>
      <c r="BW101" s="193" t="b">
        <f ca="1">AND(LEFT(INDIRECT("'YOUR PEOPLE'!"&amp;"$B"&amp;$W101),2)="HU",OR(LEN(INDIRECT("'YOUR PEOPLE'!"&amp;"$B"&amp;$W101))=6,AND(LEN(INDIRECT("'YOUR PEOPLE'!"&amp;"$B"&amp;$W101))=7,MID(INDIRECT("'YOUR PEOPLE'!"&amp;"$B"&amp;$W101),4,1)=" ")),INDIRECT("'YOUR PEOPLE'!"&amp;"$C"&amp;$W101)='DATA SUMMARY'!$A$63)</f>
        <v>0</v>
      </c>
      <c r="BX101" s="193" t="b">
        <f ca="1">AND(LEFT(INDIRECT("'YOUR PEOPLE'!"&amp;"$B"&amp;$W101),2)="HU",OR(LEN(INDIRECT("'YOUR PEOPLE'!"&amp;"$B"&amp;$W101))=6,AND(LEN(INDIRECT("'YOUR PEOPLE'!"&amp;"$B"&amp;$W101))=7,MID(INDIRECT("'YOUR PEOPLE'!"&amp;"$B"&amp;$W101),4,1)=" ")),INDIRECT("'YOUR PEOPLE'!"&amp;"$C"&amp;$W101)='DATA SUMMARY'!$A$64)</f>
        <v>0</v>
      </c>
      <c r="BY101" s="193" t="b">
        <f ca="1">AND(LEFT(INDIRECT("'YOUR PEOPLE'!"&amp;"$B"&amp;$W101),2)="HU",OR(LEN(INDIRECT("'YOUR PEOPLE'!"&amp;"$B"&amp;$W101))=6,AND(LEN(INDIRECT("'YOUR PEOPLE'!"&amp;"$B"&amp;$W101))=7,MID(INDIRECT("'YOUR PEOPLE'!"&amp;"$B"&amp;$W101),4,1)=" ")),INDIRECT("'YOUR PEOPLE'!"&amp;"$C"&amp;$W101)='DATA SUMMARY'!$A$65)</f>
        <v>0</v>
      </c>
      <c r="BZ101" s="193" t="b">
        <f ca="1">AND(LEFT(INDIRECT("'YOUR PEOPLE'!"&amp;"$B"&amp;$W101),2)="HU",OR(LEN(INDIRECT("'YOUR PEOPLE'!"&amp;"$B"&amp;$W101))=6,AND(LEN(INDIRECT("'YOUR PEOPLE'!"&amp;"$B"&amp;$W101))=7,MID(INDIRECT("'YOUR PEOPLE'!"&amp;"$B"&amp;$W101),4,1)=" ")),INDIRECT("'YOUR PEOPLE'!"&amp;"$C"&amp;$W101)='DATA SUMMARY'!$A$66)</f>
        <v>0</v>
      </c>
      <c r="CA101" s="193" t="b">
        <f ca="1">AND(LEFT(INDIRECT("'YOUR PEOPLE'!"&amp;"$B"&amp;$W101),2)="HU",OR(LEN(INDIRECT("'YOUR PEOPLE'!"&amp;"$B"&amp;$W101))=6,AND(LEN(INDIRECT("'YOUR PEOPLE'!"&amp;"$B"&amp;$W101))=7,MID(INDIRECT("'YOUR PEOPLE'!"&amp;"$B"&amp;$W101),4,1)=" ")),INDIRECT("'YOUR PEOPLE'!"&amp;"$C"&amp;$W101)='DATA SUMMARY'!$A$67)</f>
        <v>0</v>
      </c>
      <c r="CB101" s="193" t="b">
        <f ca="1">AND(LEFT(INDIRECT("'YOUR PEOPLE'!"&amp;"$B"&amp;$W101),2)="HU",OR(LEN(INDIRECT("'YOUR PEOPLE'!"&amp;"$B"&amp;$W101))=6,AND(LEN(INDIRECT("'YOUR PEOPLE'!"&amp;"$B"&amp;$W101))=7,MID(INDIRECT("'YOUR PEOPLE'!"&amp;"$B"&amp;$W101),4,1)=" ")),INDIRECT("'YOUR PEOPLE'!"&amp;"$C"&amp;$W101)='DATA SUMMARY'!$A$68)</f>
        <v>0</v>
      </c>
      <c r="CC101" s="193" t="b">
        <f ca="1">AND(LEFT(INDIRECT("'YOUR PEOPLE'!"&amp;"$B"&amp;$W101),2)="HU",OR(LEN(INDIRECT("'YOUR PEOPLE'!"&amp;"$B"&amp;$W101))=6,AND(LEN(INDIRECT("'YOUR PEOPLE'!"&amp;"$B"&amp;$W101))=7,MID(INDIRECT("'YOUR PEOPLE'!"&amp;"$B"&amp;$W101),4,1)=" ")),INDIRECT("'YOUR PEOPLE'!"&amp;"$C"&amp;$W101)='DATA SUMMARY'!$A$69)</f>
        <v>0</v>
      </c>
      <c r="CD101" s="193" t="b">
        <f ca="1">AND(LEFT(INDIRECT("'YOUR PEOPLE'!"&amp;"$B"&amp;$W101),2)="HU",OR(LEN(INDIRECT("'YOUR PEOPLE'!"&amp;"$B"&amp;$W101))=6,AND(LEN(INDIRECT("'YOUR PEOPLE'!"&amp;"$B"&amp;$W101))=7,MID(INDIRECT("'YOUR PEOPLE'!"&amp;"$B"&amp;$W101),4,1)=" ")),INDIRECT("'YOUR PEOPLE'!"&amp;"$C"&amp;$W101)='DATA SUMMARY'!$A$70)</f>
        <v>0</v>
      </c>
      <c r="CE101" s="193" t="b">
        <f ca="1">AND(LEFT(INDIRECT("'YOUR PEOPLE'!"&amp;"$B"&amp;$W101),2)="HU",OR(LEN(INDIRECT("'YOUR PEOPLE'!"&amp;"$B"&amp;$W101))=6,AND(LEN(INDIRECT("'YOUR PEOPLE'!"&amp;"$B"&amp;$W101))=7,MID(INDIRECT("'YOUR PEOPLE'!"&amp;"$B"&amp;$W101),4,1)=" ")),INDIRECT("'YOUR PEOPLE'!"&amp;"$C"&amp;$W101)='DATA SUMMARY'!$A$71)</f>
        <v>0</v>
      </c>
      <c r="CF101" s="193" t="b">
        <f ca="1">AND(LEFT(INDIRECT("'YOUR PEOPLE'!"&amp;"$B"&amp;$W101),2)="HU",OR(LEN(INDIRECT("'YOUR PEOPLE'!"&amp;"$B"&amp;$W101))=6,AND(LEN(INDIRECT("'YOUR PEOPLE'!"&amp;"$B"&amp;$W101))=7,MID(INDIRECT("'YOUR PEOPLE'!"&amp;"$B"&amp;$W101),4,1)=" ")),INDIRECT("'YOUR PEOPLE'!"&amp;"$C"&amp;$W101)='DATA SUMMARY'!$A$72)</f>
        <v>0</v>
      </c>
      <c r="CG101" s="193" t="b">
        <f ca="1">AND(LEFT(INDIRECT("'YOUR PEOPLE'!"&amp;"$B"&amp;$W101),2)="HU",OR(LEN(INDIRECT("'YOUR PEOPLE'!"&amp;"$B"&amp;$W101))=6,AND(LEN(INDIRECT("'YOUR PEOPLE'!"&amp;"$B"&amp;$W101))=7,MID(INDIRECT("'YOUR PEOPLE'!"&amp;"$B"&amp;$W101),4,1)=" ")),INDIRECT("'YOUR PEOPLE'!"&amp;"$C"&amp;$W101)='DATA SUMMARY'!$A$73)</f>
        <v>0</v>
      </c>
      <c r="CH101" s="193" t="b">
        <f ca="1">AND(LEFT(INDIRECT("'YOUR PEOPLE'!"&amp;"$B"&amp;$W101),2)="HU",OR(LEN(INDIRECT("'YOUR PEOPLE'!"&amp;"$B"&amp;$W101))=6,AND(LEN(INDIRECT("'YOUR PEOPLE'!"&amp;"$B"&amp;$W101))=7,MID(INDIRECT("'YOUR PEOPLE'!"&amp;"$B"&amp;$W101),4,1)=" ")),INDIRECT("'YOUR PEOPLE'!"&amp;"$C"&amp;$W101)='DATA SUMMARY'!$A$74)</f>
        <v>0</v>
      </c>
      <c r="CI101" s="193" t="b">
        <f ca="1">AND(LEFT(INDIRECT("'YOUR PEOPLE'!"&amp;"$B"&amp;$W101),2)="HU",OR(LEN(INDIRECT("'YOUR PEOPLE'!"&amp;"$B"&amp;$W101))=6,AND(LEN(INDIRECT("'YOUR PEOPLE'!"&amp;"$B"&amp;$W101))=7,MID(INDIRECT("'YOUR PEOPLE'!"&amp;"$B"&amp;$W101),4,1)=" ")),INDIRECT("'YOUR PEOPLE'!"&amp;"$C"&amp;$W101)='DATA SUMMARY'!$A$75)</f>
        <v>0</v>
      </c>
      <c r="CJ101" s="193" t="b">
        <f ca="1">AND(LEFT(INDIRECT("'YOUR PEOPLE'!"&amp;"$B"&amp;$W101),2)="HU",OR(LEN(INDIRECT("'YOUR PEOPLE'!"&amp;"$B"&amp;$W101))=6,AND(LEN(INDIRECT("'YOUR PEOPLE'!"&amp;"$B"&amp;$W101))=7,MID(INDIRECT("'YOUR PEOPLE'!"&amp;"$B"&amp;$W101),4,1)=" ")),INDIRECT("'YOUR PEOPLE'!"&amp;"$C"&amp;$W101)='DATA SUMMARY'!$A$76)</f>
        <v>0</v>
      </c>
      <c r="CK101" s="193" t="b">
        <f ca="1">AND(LEFT(INDIRECT("'YOUR PEOPLE'!"&amp;"$B"&amp;$W101),2)="HU",OR(LEN(INDIRECT("'YOUR PEOPLE'!"&amp;"$B"&amp;$W101))=6,AND(LEN(INDIRECT("'YOUR PEOPLE'!"&amp;"$B"&amp;$W101))=7,MID(INDIRECT("'YOUR PEOPLE'!"&amp;"$B"&amp;$W101),4,1)=" ")),INDIRECT("'YOUR PEOPLE'!"&amp;"$C"&amp;$W101)='DATA SUMMARY'!$A$77)</f>
        <v>0</v>
      </c>
      <c r="CL101" s="193" t="b">
        <f ca="1">AND(LEFT(INDIRECT("'YOUR PEOPLE'!"&amp;"$B"&amp;$W101),2)="HU",OR(LEN(INDIRECT("'YOUR PEOPLE'!"&amp;"$B"&amp;$W101))=6,AND(LEN(INDIRECT("'YOUR PEOPLE'!"&amp;"$B"&amp;$W101))=7,MID(INDIRECT("'YOUR PEOPLE'!"&amp;"$B"&amp;$W101),4,1)=" ")),INDIRECT("'YOUR PEOPLE'!"&amp;"$C"&amp;$W101)='DATA SUMMARY'!$A$78)</f>
        <v>0</v>
      </c>
      <c r="CM101" s="193" t="b">
        <f ca="1">AND(LEFT(INDIRECT("'YOUR PEOPLE'!"&amp;"$B"&amp;$W101),2)="HU",OR(LEN(INDIRECT("'YOUR PEOPLE'!"&amp;"$B"&amp;$W101))=6,AND(LEN(INDIRECT("'YOUR PEOPLE'!"&amp;"$B"&amp;$W101))=7,MID(INDIRECT("'YOUR PEOPLE'!"&amp;"$B"&amp;$W101),4,1)=" ")),INDIRECT("'YOUR PEOPLE'!"&amp;"$C"&amp;$W101)='DATA SUMMARY'!$A$79)</f>
        <v>0</v>
      </c>
      <c r="CN101" s="193" t="b">
        <f ca="1">AND(LEFT(INDIRECT("'ADDITIONAL CAPACITY'!"&amp;"$B"&amp;$W101),2)="HU",OR(LEN(INDIRECT("'ADDITIONAL CAPACITY'!"&amp;"$B"&amp;$W101))=6,AND(LEN(INDIRECT("'ADDITIONAL CAPACITY'!"&amp;"$B"&amp;$W101))=7,MID(INDIRECT("'ADDITIONAL CAPACITY'!"&amp;"$B"&amp;$W101),4,1)=" ")),INDIRECT("'ADDITIONAL CAPACITY'!"&amp;"$C"&amp;$W101)='DATA SUMMARY'!$A$101)</f>
        <v>0</v>
      </c>
      <c r="CO101" s="193" t="b">
        <f ca="1">AND(LEFT(INDIRECT("'ADDITIONAL CAPACITY'!"&amp;"$B"&amp;$W101),2)="HU",OR(LEN(INDIRECT("'ADDITIONAL CAPACITY'!"&amp;"$B"&amp;$W101))=6,AND(LEN(INDIRECT("'ADDITIONAL CAPACITY'!"&amp;"$B"&amp;$W101))=7,MID(INDIRECT("'ADDITIONAL CAPACITY'!"&amp;"$B"&amp;$W101),4,1)=" ")),INDIRECT("'ADDITIONAL CAPACITY'!"&amp;"$C"&amp;$W101)='DATA SUMMARY'!$A$102)</f>
        <v>0</v>
      </c>
      <c r="CP101" s="193" t="b">
        <f ca="1">AND(LEFT(INDIRECT("'ADDITIONAL CAPACITY'!"&amp;"$B"&amp;$W101),2)="HU",OR(LEN(INDIRECT("'ADDITIONAL CAPACITY'!"&amp;"$B"&amp;$W101))=6,AND(LEN(INDIRECT("'ADDITIONAL CAPACITY'!"&amp;"$B"&amp;$W101))=7,MID(INDIRECT("'ADDITIONAL CAPACITY'!"&amp;"$B"&amp;$W101),4,1)=" ")),INDIRECT("'ADDITIONAL CAPACITY'!"&amp;"$C"&amp;$W101)='DATA SUMMARY'!$A$103)</f>
        <v>0</v>
      </c>
      <c r="CQ101" s="193" t="b">
        <f ca="1">AND(LEFT(INDIRECT("'ADDITIONAL CAPACITY'!"&amp;"$B"&amp;$W101),2)="HU",OR(LEN(INDIRECT("'ADDITIONAL CAPACITY'!"&amp;"$B"&amp;$W101))=6,AND(LEN(INDIRECT("'ADDITIONAL CAPACITY'!"&amp;"$B"&amp;$W101))=7,MID(INDIRECT("'ADDITIONAL CAPACITY'!"&amp;"$B"&amp;$W101),4,1)=" ")),INDIRECT("'ADDITIONAL CAPACITY'!"&amp;"$C"&amp;$W101)='DATA SUMMARY'!$A$104)</f>
        <v>0</v>
      </c>
      <c r="CR101" s="193" t="b">
        <f ca="1">AND(LEFT(INDIRECT("'ADDITIONAL CAPACITY'!"&amp;"$B"&amp;$W101),2)="HU",OR(LEN(INDIRECT("'ADDITIONAL CAPACITY'!"&amp;"$B"&amp;$W101))=6,AND(LEN(INDIRECT("'ADDITIONAL CAPACITY'!"&amp;"$B"&amp;$W101))=7,MID(INDIRECT("'ADDITIONAL CAPACITY'!"&amp;"$B"&amp;$W101),4,1)=" ")),INDIRECT("'ADDITIONAL CAPACITY'!"&amp;"$C"&amp;$W101)='DATA SUMMARY'!$A$105)</f>
        <v>0</v>
      </c>
      <c r="CS101" s="193" t="b">
        <f ca="1">AND(LEFT(INDIRECT("'ADDITIONAL CAPACITY'!"&amp;"$B"&amp;$W101),2)="HU",OR(LEN(INDIRECT("'ADDITIONAL CAPACITY'!"&amp;"$B"&amp;$W101))=6,AND(LEN(INDIRECT("'ADDITIONAL CAPACITY'!"&amp;"$B"&amp;$W101))=7,MID(INDIRECT("'ADDITIONAL CAPACITY'!"&amp;"$B"&amp;$W101),4,1)=" ")),INDIRECT("'ADDITIONAL CAPACITY'!"&amp;"$C"&amp;$W101)='DATA SUMMARY'!$A$106)</f>
        <v>0</v>
      </c>
      <c r="CT101" s="193" t="b">
        <f ca="1">AND(LEFT(INDIRECT("'ADDITIONAL CAPACITY'!"&amp;"$B"&amp;$W101),2)="HU",OR(LEN(INDIRECT("'ADDITIONAL CAPACITY'!"&amp;"$B"&amp;$W101))=6,AND(LEN(INDIRECT("'ADDITIONAL CAPACITY'!"&amp;"$B"&amp;$W101))=7,MID(INDIRECT("'ADDITIONAL CAPACITY'!"&amp;"$B"&amp;$W101),4,1)=" ")),INDIRECT("'ADDITIONAL CAPACITY'!"&amp;"$C"&amp;$W101)='DATA SUMMARY'!$A$107)</f>
        <v>0</v>
      </c>
      <c r="CU101" s="193" t="b">
        <f ca="1">AND(LEFT(INDIRECT("'ADDITIONAL CAPACITY'!"&amp;"$B"&amp;$W101),2)="HU",OR(LEN(INDIRECT("'ADDITIONAL CAPACITY'!"&amp;"$B"&amp;$W101))=6,AND(LEN(INDIRECT("'ADDITIONAL CAPACITY'!"&amp;"$B"&amp;$W101))=7,MID(INDIRECT("'ADDITIONAL CAPACITY'!"&amp;"$B"&amp;$W101),4,1)=" ")),INDIRECT("'ADDITIONAL CAPACITY'!"&amp;"$C"&amp;$W101)='DATA SUMMARY'!$A$108)</f>
        <v>0</v>
      </c>
    </row>
    <row r="102" spans="22:99" x14ac:dyDescent="0.3">
      <c r="V102" s="2">
        <v>103</v>
      </c>
      <c r="W102" s="2">
        <v>104</v>
      </c>
      <c r="X102" s="2">
        <v>106</v>
      </c>
      <c r="Y102" s="2">
        <v>117</v>
      </c>
      <c r="Z102" s="193" t="b">
        <f t="shared" ca="1" si="50"/>
        <v>0</v>
      </c>
      <c r="AA102" s="193" t="b">
        <f t="shared" ca="1" si="51"/>
        <v>0</v>
      </c>
      <c r="AB102" s="193" t="b">
        <f t="shared" ca="1" si="52"/>
        <v>0</v>
      </c>
      <c r="AC102" s="193" t="b">
        <f t="shared" ca="1" si="53"/>
        <v>0</v>
      </c>
      <c r="AD102" s="193" t="b">
        <f t="shared" ca="1" si="54"/>
        <v>0</v>
      </c>
      <c r="AE102" s="193" t="b">
        <f t="shared" ca="1" si="55"/>
        <v>0</v>
      </c>
      <c r="AF102" s="193" t="b">
        <f t="shared" ca="1" si="56"/>
        <v>0</v>
      </c>
      <c r="AG102" s="193" t="b">
        <f t="shared" ca="1" si="49"/>
        <v>0</v>
      </c>
      <c r="AH102" s="193" t="b">
        <f t="shared" ca="1" si="57"/>
        <v>0</v>
      </c>
      <c r="AI102" s="193" t="b">
        <f t="shared" ca="1" si="58"/>
        <v>0</v>
      </c>
      <c r="AJ102" s="193" t="b">
        <f t="shared" ca="1" si="59"/>
        <v>0</v>
      </c>
      <c r="AK102" s="193" t="b">
        <f t="shared" ca="1" si="60"/>
        <v>0</v>
      </c>
      <c r="AL102" s="193" t="b">
        <f t="shared" ca="1" si="61"/>
        <v>0</v>
      </c>
      <c r="AM102" s="193" t="b">
        <f t="shared" ca="1" si="62"/>
        <v>0</v>
      </c>
      <c r="AN102" s="193" t="b">
        <f t="shared" ca="1" si="63"/>
        <v>0</v>
      </c>
      <c r="AO102" s="193" t="b">
        <f t="shared" ca="1" si="64"/>
        <v>0</v>
      </c>
      <c r="AP102" s="193" t="b">
        <f t="shared" ca="1" si="65"/>
        <v>0</v>
      </c>
      <c r="AQ102" s="193" t="b">
        <f t="shared" ca="1" si="66"/>
        <v>0</v>
      </c>
      <c r="AR102" s="193" t="b">
        <f t="shared" ca="1" si="67"/>
        <v>0</v>
      </c>
      <c r="AS102" s="193" t="b">
        <f t="shared" ca="1" si="68"/>
        <v>0</v>
      </c>
      <c r="AT102" s="193" t="b">
        <f t="shared" ca="1" si="69"/>
        <v>0</v>
      </c>
      <c r="AU102" s="193" t="b">
        <f t="shared" ca="1" si="70"/>
        <v>0</v>
      </c>
      <c r="AV102" s="193" t="b">
        <f t="shared" ca="1" si="71"/>
        <v>0</v>
      </c>
      <c r="AW102" s="193" t="b">
        <f t="shared" ca="1" si="72"/>
        <v>0</v>
      </c>
      <c r="AX102" s="193" t="b">
        <f t="shared" ca="1" si="73"/>
        <v>0</v>
      </c>
      <c r="AY102" s="193" t="b">
        <f t="shared" ca="1" si="74"/>
        <v>0</v>
      </c>
      <c r="AZ102" s="193" t="b">
        <f t="shared" ca="1" si="75"/>
        <v>0</v>
      </c>
      <c r="BA102" s="193" t="b">
        <f t="shared" ca="1" si="76"/>
        <v>0</v>
      </c>
      <c r="BB102" s="193" t="b">
        <f t="shared" ca="1" si="77"/>
        <v>0</v>
      </c>
      <c r="BC102" s="193" t="b">
        <f t="shared" ca="1" si="78"/>
        <v>0</v>
      </c>
      <c r="BD102" s="193" t="b">
        <f t="shared" ca="1" si="79"/>
        <v>0</v>
      </c>
      <c r="BE102" s="193" t="b">
        <f t="shared" ca="1" si="80"/>
        <v>0</v>
      </c>
      <c r="BF102" s="193" t="b">
        <f t="shared" ca="1" si="81"/>
        <v>0</v>
      </c>
      <c r="BG102" s="193" t="b">
        <f t="shared" ca="1" si="82"/>
        <v>0</v>
      </c>
      <c r="BH102" s="193" t="b">
        <f t="shared" ca="1" si="83"/>
        <v>0</v>
      </c>
      <c r="BI102" s="193" t="b">
        <f t="shared" ca="1" si="84"/>
        <v>0</v>
      </c>
      <c r="BJ102" s="193" t="b">
        <f t="shared" ca="1" si="85"/>
        <v>0</v>
      </c>
      <c r="BK102" s="193" t="b">
        <f t="shared" ca="1" si="86"/>
        <v>0</v>
      </c>
      <c r="BL102" s="193" t="b">
        <f t="shared" ca="1" si="87"/>
        <v>0</v>
      </c>
      <c r="BM102" s="193" t="b">
        <f t="shared" ca="1" si="88"/>
        <v>0</v>
      </c>
      <c r="BN102" s="193" t="b">
        <f t="shared" ca="1" si="89"/>
        <v>0</v>
      </c>
      <c r="BO102" s="193" t="b">
        <f t="shared" ca="1" si="90"/>
        <v>0</v>
      </c>
      <c r="BP102" s="193" t="b">
        <f t="shared" ca="1" si="91"/>
        <v>0</v>
      </c>
      <c r="BQ102" s="193" t="b">
        <f t="shared" ca="1" si="92"/>
        <v>0</v>
      </c>
      <c r="BR102" s="193" t="b">
        <f t="shared" ca="1" si="93"/>
        <v>0</v>
      </c>
      <c r="BS102" s="193" t="b">
        <f t="shared" ca="1" si="94"/>
        <v>0</v>
      </c>
      <c r="BT102" s="193" t="b">
        <f t="shared" ca="1" si="95"/>
        <v>0</v>
      </c>
      <c r="BU102" s="193" t="b">
        <f t="shared" ca="1" si="96"/>
        <v>0</v>
      </c>
      <c r="BV102" s="193" t="b">
        <f t="shared" ca="1" si="97"/>
        <v>0</v>
      </c>
      <c r="BW102" s="193" t="b">
        <f ca="1">AND(LEFT(INDIRECT("'YOUR PEOPLE'!"&amp;"$B"&amp;$W102),2)="HU",OR(LEN(INDIRECT("'YOUR PEOPLE'!"&amp;"$B"&amp;$W102))=6,AND(LEN(INDIRECT("'YOUR PEOPLE'!"&amp;"$B"&amp;$W102))=7,MID(INDIRECT("'YOUR PEOPLE'!"&amp;"$B"&amp;$W102),4,1)=" ")),INDIRECT("'YOUR PEOPLE'!"&amp;"$C"&amp;$W102)='DATA SUMMARY'!$A$63)</f>
        <v>0</v>
      </c>
      <c r="BX102" s="193" t="b">
        <f ca="1">AND(LEFT(INDIRECT("'YOUR PEOPLE'!"&amp;"$B"&amp;$W102),2)="HU",OR(LEN(INDIRECT("'YOUR PEOPLE'!"&amp;"$B"&amp;$W102))=6,AND(LEN(INDIRECT("'YOUR PEOPLE'!"&amp;"$B"&amp;$W102))=7,MID(INDIRECT("'YOUR PEOPLE'!"&amp;"$B"&amp;$W102),4,1)=" ")),INDIRECT("'YOUR PEOPLE'!"&amp;"$C"&amp;$W102)='DATA SUMMARY'!$A$64)</f>
        <v>0</v>
      </c>
      <c r="BY102" s="193" t="b">
        <f ca="1">AND(LEFT(INDIRECT("'YOUR PEOPLE'!"&amp;"$B"&amp;$W102),2)="HU",OR(LEN(INDIRECT("'YOUR PEOPLE'!"&amp;"$B"&amp;$W102))=6,AND(LEN(INDIRECT("'YOUR PEOPLE'!"&amp;"$B"&amp;$W102))=7,MID(INDIRECT("'YOUR PEOPLE'!"&amp;"$B"&amp;$W102),4,1)=" ")),INDIRECT("'YOUR PEOPLE'!"&amp;"$C"&amp;$W102)='DATA SUMMARY'!$A$65)</f>
        <v>0</v>
      </c>
      <c r="BZ102" s="193" t="b">
        <f ca="1">AND(LEFT(INDIRECT("'YOUR PEOPLE'!"&amp;"$B"&amp;$W102),2)="HU",OR(LEN(INDIRECT("'YOUR PEOPLE'!"&amp;"$B"&amp;$W102))=6,AND(LEN(INDIRECT("'YOUR PEOPLE'!"&amp;"$B"&amp;$W102))=7,MID(INDIRECT("'YOUR PEOPLE'!"&amp;"$B"&amp;$W102),4,1)=" ")),INDIRECT("'YOUR PEOPLE'!"&amp;"$C"&amp;$W102)='DATA SUMMARY'!$A$66)</f>
        <v>0</v>
      </c>
      <c r="CA102" s="193" t="b">
        <f ca="1">AND(LEFT(INDIRECT("'YOUR PEOPLE'!"&amp;"$B"&amp;$W102),2)="HU",OR(LEN(INDIRECT("'YOUR PEOPLE'!"&amp;"$B"&amp;$W102))=6,AND(LEN(INDIRECT("'YOUR PEOPLE'!"&amp;"$B"&amp;$W102))=7,MID(INDIRECT("'YOUR PEOPLE'!"&amp;"$B"&amp;$W102),4,1)=" ")),INDIRECT("'YOUR PEOPLE'!"&amp;"$C"&amp;$W102)='DATA SUMMARY'!$A$67)</f>
        <v>0</v>
      </c>
      <c r="CB102" s="193" t="b">
        <f ca="1">AND(LEFT(INDIRECT("'YOUR PEOPLE'!"&amp;"$B"&amp;$W102),2)="HU",OR(LEN(INDIRECT("'YOUR PEOPLE'!"&amp;"$B"&amp;$W102))=6,AND(LEN(INDIRECT("'YOUR PEOPLE'!"&amp;"$B"&amp;$W102))=7,MID(INDIRECT("'YOUR PEOPLE'!"&amp;"$B"&amp;$W102),4,1)=" ")),INDIRECT("'YOUR PEOPLE'!"&amp;"$C"&amp;$W102)='DATA SUMMARY'!$A$68)</f>
        <v>0</v>
      </c>
      <c r="CC102" s="193" t="b">
        <f ca="1">AND(LEFT(INDIRECT("'YOUR PEOPLE'!"&amp;"$B"&amp;$W102),2)="HU",OR(LEN(INDIRECT("'YOUR PEOPLE'!"&amp;"$B"&amp;$W102))=6,AND(LEN(INDIRECT("'YOUR PEOPLE'!"&amp;"$B"&amp;$W102))=7,MID(INDIRECT("'YOUR PEOPLE'!"&amp;"$B"&amp;$W102),4,1)=" ")),INDIRECT("'YOUR PEOPLE'!"&amp;"$C"&amp;$W102)='DATA SUMMARY'!$A$69)</f>
        <v>0</v>
      </c>
      <c r="CD102" s="193" t="b">
        <f ca="1">AND(LEFT(INDIRECT("'YOUR PEOPLE'!"&amp;"$B"&amp;$W102),2)="HU",OR(LEN(INDIRECT("'YOUR PEOPLE'!"&amp;"$B"&amp;$W102))=6,AND(LEN(INDIRECT("'YOUR PEOPLE'!"&amp;"$B"&amp;$W102))=7,MID(INDIRECT("'YOUR PEOPLE'!"&amp;"$B"&amp;$W102),4,1)=" ")),INDIRECT("'YOUR PEOPLE'!"&amp;"$C"&amp;$W102)='DATA SUMMARY'!$A$70)</f>
        <v>0</v>
      </c>
      <c r="CE102" s="193" t="b">
        <f ca="1">AND(LEFT(INDIRECT("'YOUR PEOPLE'!"&amp;"$B"&amp;$W102),2)="HU",OR(LEN(INDIRECT("'YOUR PEOPLE'!"&amp;"$B"&amp;$W102))=6,AND(LEN(INDIRECT("'YOUR PEOPLE'!"&amp;"$B"&amp;$W102))=7,MID(INDIRECT("'YOUR PEOPLE'!"&amp;"$B"&amp;$W102),4,1)=" ")),INDIRECT("'YOUR PEOPLE'!"&amp;"$C"&amp;$W102)='DATA SUMMARY'!$A$71)</f>
        <v>0</v>
      </c>
      <c r="CF102" s="193" t="b">
        <f ca="1">AND(LEFT(INDIRECT("'YOUR PEOPLE'!"&amp;"$B"&amp;$W102),2)="HU",OR(LEN(INDIRECT("'YOUR PEOPLE'!"&amp;"$B"&amp;$W102))=6,AND(LEN(INDIRECT("'YOUR PEOPLE'!"&amp;"$B"&amp;$W102))=7,MID(INDIRECT("'YOUR PEOPLE'!"&amp;"$B"&amp;$W102),4,1)=" ")),INDIRECT("'YOUR PEOPLE'!"&amp;"$C"&amp;$W102)='DATA SUMMARY'!$A$72)</f>
        <v>0</v>
      </c>
      <c r="CG102" s="193" t="b">
        <f ca="1">AND(LEFT(INDIRECT("'YOUR PEOPLE'!"&amp;"$B"&amp;$W102),2)="HU",OR(LEN(INDIRECT("'YOUR PEOPLE'!"&amp;"$B"&amp;$W102))=6,AND(LEN(INDIRECT("'YOUR PEOPLE'!"&amp;"$B"&amp;$W102))=7,MID(INDIRECT("'YOUR PEOPLE'!"&amp;"$B"&amp;$W102),4,1)=" ")),INDIRECT("'YOUR PEOPLE'!"&amp;"$C"&amp;$W102)='DATA SUMMARY'!$A$73)</f>
        <v>0</v>
      </c>
      <c r="CH102" s="193" t="b">
        <f ca="1">AND(LEFT(INDIRECT("'YOUR PEOPLE'!"&amp;"$B"&amp;$W102),2)="HU",OR(LEN(INDIRECT("'YOUR PEOPLE'!"&amp;"$B"&amp;$W102))=6,AND(LEN(INDIRECT("'YOUR PEOPLE'!"&amp;"$B"&amp;$W102))=7,MID(INDIRECT("'YOUR PEOPLE'!"&amp;"$B"&amp;$W102),4,1)=" ")),INDIRECT("'YOUR PEOPLE'!"&amp;"$C"&amp;$W102)='DATA SUMMARY'!$A$74)</f>
        <v>0</v>
      </c>
      <c r="CI102" s="193" t="b">
        <f ca="1">AND(LEFT(INDIRECT("'YOUR PEOPLE'!"&amp;"$B"&amp;$W102),2)="HU",OR(LEN(INDIRECT("'YOUR PEOPLE'!"&amp;"$B"&amp;$W102))=6,AND(LEN(INDIRECT("'YOUR PEOPLE'!"&amp;"$B"&amp;$W102))=7,MID(INDIRECT("'YOUR PEOPLE'!"&amp;"$B"&amp;$W102),4,1)=" ")),INDIRECT("'YOUR PEOPLE'!"&amp;"$C"&amp;$W102)='DATA SUMMARY'!$A$75)</f>
        <v>0</v>
      </c>
      <c r="CJ102" s="193" t="b">
        <f ca="1">AND(LEFT(INDIRECT("'YOUR PEOPLE'!"&amp;"$B"&amp;$W102),2)="HU",OR(LEN(INDIRECT("'YOUR PEOPLE'!"&amp;"$B"&amp;$W102))=6,AND(LEN(INDIRECT("'YOUR PEOPLE'!"&amp;"$B"&amp;$W102))=7,MID(INDIRECT("'YOUR PEOPLE'!"&amp;"$B"&amp;$W102),4,1)=" ")),INDIRECT("'YOUR PEOPLE'!"&amp;"$C"&amp;$W102)='DATA SUMMARY'!$A$76)</f>
        <v>0</v>
      </c>
      <c r="CK102" s="193" t="b">
        <f ca="1">AND(LEFT(INDIRECT("'YOUR PEOPLE'!"&amp;"$B"&amp;$W102),2)="HU",OR(LEN(INDIRECT("'YOUR PEOPLE'!"&amp;"$B"&amp;$W102))=6,AND(LEN(INDIRECT("'YOUR PEOPLE'!"&amp;"$B"&amp;$W102))=7,MID(INDIRECT("'YOUR PEOPLE'!"&amp;"$B"&amp;$W102),4,1)=" ")),INDIRECT("'YOUR PEOPLE'!"&amp;"$C"&amp;$W102)='DATA SUMMARY'!$A$77)</f>
        <v>0</v>
      </c>
      <c r="CL102" s="193" t="b">
        <f ca="1">AND(LEFT(INDIRECT("'YOUR PEOPLE'!"&amp;"$B"&amp;$W102),2)="HU",OR(LEN(INDIRECT("'YOUR PEOPLE'!"&amp;"$B"&amp;$W102))=6,AND(LEN(INDIRECT("'YOUR PEOPLE'!"&amp;"$B"&amp;$W102))=7,MID(INDIRECT("'YOUR PEOPLE'!"&amp;"$B"&amp;$W102),4,1)=" ")),INDIRECT("'YOUR PEOPLE'!"&amp;"$C"&amp;$W102)='DATA SUMMARY'!$A$78)</f>
        <v>0</v>
      </c>
      <c r="CM102" s="193" t="b">
        <f ca="1">AND(LEFT(INDIRECT("'YOUR PEOPLE'!"&amp;"$B"&amp;$W102),2)="HU",OR(LEN(INDIRECT("'YOUR PEOPLE'!"&amp;"$B"&amp;$W102))=6,AND(LEN(INDIRECT("'YOUR PEOPLE'!"&amp;"$B"&amp;$W102))=7,MID(INDIRECT("'YOUR PEOPLE'!"&amp;"$B"&amp;$W102),4,1)=" ")),INDIRECT("'YOUR PEOPLE'!"&amp;"$C"&amp;$W102)='DATA SUMMARY'!$A$79)</f>
        <v>0</v>
      </c>
      <c r="CN102" s="193" t="b">
        <f ca="1">AND(LEFT(INDIRECT("'ADDITIONAL CAPACITY'!"&amp;"$B"&amp;$W102),2)="HU",OR(LEN(INDIRECT("'ADDITIONAL CAPACITY'!"&amp;"$B"&amp;$W102))=6,AND(LEN(INDIRECT("'ADDITIONAL CAPACITY'!"&amp;"$B"&amp;$W102))=7,MID(INDIRECT("'ADDITIONAL CAPACITY'!"&amp;"$B"&amp;$W102),4,1)=" ")),INDIRECT("'ADDITIONAL CAPACITY'!"&amp;"$C"&amp;$W102)='DATA SUMMARY'!$A$101)</f>
        <v>0</v>
      </c>
      <c r="CO102" s="193" t="b">
        <f ca="1">AND(LEFT(INDIRECT("'ADDITIONAL CAPACITY'!"&amp;"$B"&amp;$W102),2)="HU",OR(LEN(INDIRECT("'ADDITIONAL CAPACITY'!"&amp;"$B"&amp;$W102))=6,AND(LEN(INDIRECT("'ADDITIONAL CAPACITY'!"&amp;"$B"&amp;$W102))=7,MID(INDIRECT("'ADDITIONAL CAPACITY'!"&amp;"$B"&amp;$W102),4,1)=" ")),INDIRECT("'ADDITIONAL CAPACITY'!"&amp;"$C"&amp;$W102)='DATA SUMMARY'!$A$102)</f>
        <v>0</v>
      </c>
      <c r="CP102" s="193" t="b">
        <f ca="1">AND(LEFT(INDIRECT("'ADDITIONAL CAPACITY'!"&amp;"$B"&amp;$W102),2)="HU",OR(LEN(INDIRECT("'ADDITIONAL CAPACITY'!"&amp;"$B"&amp;$W102))=6,AND(LEN(INDIRECT("'ADDITIONAL CAPACITY'!"&amp;"$B"&amp;$W102))=7,MID(INDIRECT("'ADDITIONAL CAPACITY'!"&amp;"$B"&amp;$W102),4,1)=" ")),INDIRECT("'ADDITIONAL CAPACITY'!"&amp;"$C"&amp;$W102)='DATA SUMMARY'!$A$103)</f>
        <v>0</v>
      </c>
      <c r="CQ102" s="193" t="b">
        <f ca="1">AND(LEFT(INDIRECT("'ADDITIONAL CAPACITY'!"&amp;"$B"&amp;$W102),2)="HU",OR(LEN(INDIRECT("'ADDITIONAL CAPACITY'!"&amp;"$B"&amp;$W102))=6,AND(LEN(INDIRECT("'ADDITIONAL CAPACITY'!"&amp;"$B"&amp;$W102))=7,MID(INDIRECT("'ADDITIONAL CAPACITY'!"&amp;"$B"&amp;$W102),4,1)=" ")),INDIRECT("'ADDITIONAL CAPACITY'!"&amp;"$C"&amp;$W102)='DATA SUMMARY'!$A$104)</f>
        <v>0</v>
      </c>
      <c r="CR102" s="193" t="b">
        <f ca="1">AND(LEFT(INDIRECT("'ADDITIONAL CAPACITY'!"&amp;"$B"&amp;$W102),2)="HU",OR(LEN(INDIRECT("'ADDITIONAL CAPACITY'!"&amp;"$B"&amp;$W102))=6,AND(LEN(INDIRECT("'ADDITIONAL CAPACITY'!"&amp;"$B"&amp;$W102))=7,MID(INDIRECT("'ADDITIONAL CAPACITY'!"&amp;"$B"&amp;$W102),4,1)=" ")),INDIRECT("'ADDITIONAL CAPACITY'!"&amp;"$C"&amp;$W102)='DATA SUMMARY'!$A$105)</f>
        <v>0</v>
      </c>
      <c r="CS102" s="193" t="b">
        <f ca="1">AND(LEFT(INDIRECT("'ADDITIONAL CAPACITY'!"&amp;"$B"&amp;$W102),2)="HU",OR(LEN(INDIRECT("'ADDITIONAL CAPACITY'!"&amp;"$B"&amp;$W102))=6,AND(LEN(INDIRECT("'ADDITIONAL CAPACITY'!"&amp;"$B"&amp;$W102))=7,MID(INDIRECT("'ADDITIONAL CAPACITY'!"&amp;"$B"&amp;$W102),4,1)=" ")),INDIRECT("'ADDITIONAL CAPACITY'!"&amp;"$C"&amp;$W102)='DATA SUMMARY'!$A$106)</f>
        <v>0</v>
      </c>
      <c r="CT102" s="193" t="b">
        <f ca="1">AND(LEFT(INDIRECT("'ADDITIONAL CAPACITY'!"&amp;"$B"&amp;$W102),2)="HU",OR(LEN(INDIRECT("'ADDITIONAL CAPACITY'!"&amp;"$B"&amp;$W102))=6,AND(LEN(INDIRECT("'ADDITIONAL CAPACITY'!"&amp;"$B"&amp;$W102))=7,MID(INDIRECT("'ADDITIONAL CAPACITY'!"&amp;"$B"&amp;$W102),4,1)=" ")),INDIRECT("'ADDITIONAL CAPACITY'!"&amp;"$C"&amp;$W102)='DATA SUMMARY'!$A$107)</f>
        <v>0</v>
      </c>
      <c r="CU102" s="193" t="b">
        <f ca="1">AND(LEFT(INDIRECT("'ADDITIONAL CAPACITY'!"&amp;"$B"&amp;$W102),2)="HU",OR(LEN(INDIRECT("'ADDITIONAL CAPACITY'!"&amp;"$B"&amp;$W102))=6,AND(LEN(INDIRECT("'ADDITIONAL CAPACITY'!"&amp;"$B"&amp;$W102))=7,MID(INDIRECT("'ADDITIONAL CAPACITY'!"&amp;"$B"&amp;$W102),4,1)=" ")),INDIRECT("'ADDITIONAL CAPACITY'!"&amp;"$C"&amp;$W102)='DATA SUMMARY'!$A$108)</f>
        <v>0</v>
      </c>
    </row>
    <row r="103" spans="22:99" x14ac:dyDescent="0.3">
      <c r="V103" s="2">
        <v>104</v>
      </c>
      <c r="W103" s="2">
        <v>105</v>
      </c>
      <c r="X103" s="2">
        <v>107</v>
      </c>
      <c r="Y103" s="2">
        <v>118</v>
      </c>
      <c r="Z103" s="193" t="b">
        <f t="shared" ca="1" si="50"/>
        <v>0</v>
      </c>
      <c r="AA103" s="193" t="b">
        <f t="shared" ca="1" si="51"/>
        <v>0</v>
      </c>
      <c r="AB103" s="193" t="b">
        <f t="shared" ca="1" si="52"/>
        <v>0</v>
      </c>
      <c r="AC103" s="193" t="b">
        <f t="shared" ca="1" si="53"/>
        <v>0</v>
      </c>
      <c r="AD103" s="193" t="b">
        <f t="shared" ca="1" si="54"/>
        <v>0</v>
      </c>
      <c r="AE103" s="193" t="b">
        <f t="shared" ca="1" si="55"/>
        <v>0</v>
      </c>
      <c r="AF103" s="193" t="b">
        <f t="shared" ca="1" si="56"/>
        <v>0</v>
      </c>
      <c r="AG103" s="193" t="b">
        <f t="shared" ca="1" si="49"/>
        <v>0</v>
      </c>
      <c r="AH103" s="193" t="b">
        <f t="shared" ca="1" si="57"/>
        <v>0</v>
      </c>
      <c r="AI103" s="193" t="b">
        <f t="shared" ca="1" si="58"/>
        <v>0</v>
      </c>
      <c r="AJ103" s="193" t="b">
        <f t="shared" ca="1" si="59"/>
        <v>0</v>
      </c>
      <c r="AK103" s="193" t="b">
        <f t="shared" ca="1" si="60"/>
        <v>0</v>
      </c>
      <c r="AL103" s="193" t="b">
        <f t="shared" ca="1" si="61"/>
        <v>0</v>
      </c>
      <c r="AM103" s="193" t="b">
        <f t="shared" ca="1" si="62"/>
        <v>0</v>
      </c>
      <c r="AN103" s="193" t="b">
        <f t="shared" ca="1" si="63"/>
        <v>0</v>
      </c>
      <c r="AO103" s="193" t="b">
        <f t="shared" ca="1" si="64"/>
        <v>0</v>
      </c>
      <c r="AP103" s="193" t="b">
        <f t="shared" ca="1" si="65"/>
        <v>0</v>
      </c>
      <c r="AQ103" s="193" t="b">
        <f t="shared" ca="1" si="66"/>
        <v>0</v>
      </c>
      <c r="AR103" s="193" t="b">
        <f t="shared" ca="1" si="67"/>
        <v>0</v>
      </c>
      <c r="AS103" s="193" t="b">
        <f t="shared" ca="1" si="68"/>
        <v>0</v>
      </c>
      <c r="AT103" s="193" t="b">
        <f t="shared" ca="1" si="69"/>
        <v>0</v>
      </c>
      <c r="AU103" s="193" t="b">
        <f t="shared" ca="1" si="70"/>
        <v>0</v>
      </c>
      <c r="AV103" s="193" t="b">
        <f t="shared" ca="1" si="71"/>
        <v>0</v>
      </c>
      <c r="AW103" s="193" t="b">
        <f t="shared" ca="1" si="72"/>
        <v>0</v>
      </c>
      <c r="AX103" s="193" t="b">
        <f t="shared" ca="1" si="73"/>
        <v>0</v>
      </c>
      <c r="AY103" s="193" t="b">
        <f t="shared" ca="1" si="74"/>
        <v>0</v>
      </c>
      <c r="AZ103" s="193" t="b">
        <f t="shared" ca="1" si="75"/>
        <v>0</v>
      </c>
      <c r="BA103" s="193" t="b">
        <f t="shared" ca="1" si="76"/>
        <v>0</v>
      </c>
      <c r="BB103" s="193" t="b">
        <f t="shared" ca="1" si="77"/>
        <v>0</v>
      </c>
      <c r="BC103" s="193" t="b">
        <f t="shared" ca="1" si="78"/>
        <v>0</v>
      </c>
      <c r="BD103" s="193" t="b">
        <f t="shared" ca="1" si="79"/>
        <v>0</v>
      </c>
      <c r="BE103" s="193" t="b">
        <f t="shared" ca="1" si="80"/>
        <v>0</v>
      </c>
      <c r="BF103" s="193" t="b">
        <f t="shared" ca="1" si="81"/>
        <v>0</v>
      </c>
      <c r="BG103" s="193" t="b">
        <f t="shared" ca="1" si="82"/>
        <v>0</v>
      </c>
      <c r="BH103" s="193" t="b">
        <f t="shared" ca="1" si="83"/>
        <v>0</v>
      </c>
      <c r="BI103" s="193" t="b">
        <f t="shared" ca="1" si="84"/>
        <v>0</v>
      </c>
      <c r="BJ103" s="193" t="b">
        <f t="shared" ca="1" si="85"/>
        <v>0</v>
      </c>
      <c r="BK103" s="193" t="b">
        <f t="shared" ca="1" si="86"/>
        <v>0</v>
      </c>
      <c r="BL103" s="193" t="b">
        <f t="shared" ca="1" si="87"/>
        <v>0</v>
      </c>
      <c r="BM103" s="193" t="b">
        <f t="shared" ca="1" si="88"/>
        <v>0</v>
      </c>
      <c r="BN103" s="193" t="b">
        <f t="shared" ca="1" si="89"/>
        <v>0</v>
      </c>
      <c r="BO103" s="193" t="b">
        <f t="shared" ca="1" si="90"/>
        <v>0</v>
      </c>
      <c r="BP103" s="193" t="b">
        <f t="shared" ca="1" si="91"/>
        <v>0</v>
      </c>
      <c r="BQ103" s="193" t="b">
        <f t="shared" ca="1" si="92"/>
        <v>0</v>
      </c>
      <c r="BR103" s="193" t="b">
        <f t="shared" ca="1" si="93"/>
        <v>0</v>
      </c>
      <c r="BS103" s="193" t="b">
        <f t="shared" ca="1" si="94"/>
        <v>0</v>
      </c>
      <c r="BT103" s="193" t="b">
        <f t="shared" ca="1" si="95"/>
        <v>0</v>
      </c>
      <c r="BU103" s="193" t="b">
        <f t="shared" ca="1" si="96"/>
        <v>0</v>
      </c>
      <c r="BV103" s="193" t="b">
        <f t="shared" ca="1" si="97"/>
        <v>0</v>
      </c>
      <c r="BW103" s="193" t="b">
        <f ca="1">AND(LEFT(INDIRECT("'YOUR PEOPLE'!"&amp;"$B"&amp;$W103),2)="HU",OR(LEN(INDIRECT("'YOUR PEOPLE'!"&amp;"$B"&amp;$W103))=6,AND(LEN(INDIRECT("'YOUR PEOPLE'!"&amp;"$B"&amp;$W103))=7,MID(INDIRECT("'YOUR PEOPLE'!"&amp;"$B"&amp;$W103),4,1)=" ")),INDIRECT("'YOUR PEOPLE'!"&amp;"$C"&amp;$W103)='DATA SUMMARY'!$A$63)</f>
        <v>0</v>
      </c>
      <c r="BX103" s="193" t="b">
        <f ca="1">AND(LEFT(INDIRECT("'YOUR PEOPLE'!"&amp;"$B"&amp;$W103),2)="HU",OR(LEN(INDIRECT("'YOUR PEOPLE'!"&amp;"$B"&amp;$W103))=6,AND(LEN(INDIRECT("'YOUR PEOPLE'!"&amp;"$B"&amp;$W103))=7,MID(INDIRECT("'YOUR PEOPLE'!"&amp;"$B"&amp;$W103),4,1)=" ")),INDIRECT("'YOUR PEOPLE'!"&amp;"$C"&amp;$W103)='DATA SUMMARY'!$A$64)</f>
        <v>0</v>
      </c>
      <c r="BY103" s="193" t="b">
        <f ca="1">AND(LEFT(INDIRECT("'YOUR PEOPLE'!"&amp;"$B"&amp;$W103),2)="HU",OR(LEN(INDIRECT("'YOUR PEOPLE'!"&amp;"$B"&amp;$W103))=6,AND(LEN(INDIRECT("'YOUR PEOPLE'!"&amp;"$B"&amp;$W103))=7,MID(INDIRECT("'YOUR PEOPLE'!"&amp;"$B"&amp;$W103),4,1)=" ")),INDIRECT("'YOUR PEOPLE'!"&amp;"$C"&amp;$W103)='DATA SUMMARY'!$A$65)</f>
        <v>0</v>
      </c>
      <c r="BZ103" s="193" t="b">
        <f ca="1">AND(LEFT(INDIRECT("'YOUR PEOPLE'!"&amp;"$B"&amp;$W103),2)="HU",OR(LEN(INDIRECT("'YOUR PEOPLE'!"&amp;"$B"&amp;$W103))=6,AND(LEN(INDIRECT("'YOUR PEOPLE'!"&amp;"$B"&amp;$W103))=7,MID(INDIRECT("'YOUR PEOPLE'!"&amp;"$B"&amp;$W103),4,1)=" ")),INDIRECT("'YOUR PEOPLE'!"&amp;"$C"&amp;$W103)='DATA SUMMARY'!$A$66)</f>
        <v>0</v>
      </c>
      <c r="CA103" s="193" t="b">
        <f ca="1">AND(LEFT(INDIRECT("'YOUR PEOPLE'!"&amp;"$B"&amp;$W103),2)="HU",OR(LEN(INDIRECT("'YOUR PEOPLE'!"&amp;"$B"&amp;$W103))=6,AND(LEN(INDIRECT("'YOUR PEOPLE'!"&amp;"$B"&amp;$W103))=7,MID(INDIRECT("'YOUR PEOPLE'!"&amp;"$B"&amp;$W103),4,1)=" ")),INDIRECT("'YOUR PEOPLE'!"&amp;"$C"&amp;$W103)='DATA SUMMARY'!$A$67)</f>
        <v>0</v>
      </c>
      <c r="CB103" s="193" t="b">
        <f ca="1">AND(LEFT(INDIRECT("'YOUR PEOPLE'!"&amp;"$B"&amp;$W103),2)="HU",OR(LEN(INDIRECT("'YOUR PEOPLE'!"&amp;"$B"&amp;$W103))=6,AND(LEN(INDIRECT("'YOUR PEOPLE'!"&amp;"$B"&amp;$W103))=7,MID(INDIRECT("'YOUR PEOPLE'!"&amp;"$B"&amp;$W103),4,1)=" ")),INDIRECT("'YOUR PEOPLE'!"&amp;"$C"&amp;$W103)='DATA SUMMARY'!$A$68)</f>
        <v>0</v>
      </c>
      <c r="CC103" s="193" t="b">
        <f ca="1">AND(LEFT(INDIRECT("'YOUR PEOPLE'!"&amp;"$B"&amp;$W103),2)="HU",OR(LEN(INDIRECT("'YOUR PEOPLE'!"&amp;"$B"&amp;$W103))=6,AND(LEN(INDIRECT("'YOUR PEOPLE'!"&amp;"$B"&amp;$W103))=7,MID(INDIRECT("'YOUR PEOPLE'!"&amp;"$B"&amp;$W103),4,1)=" ")),INDIRECT("'YOUR PEOPLE'!"&amp;"$C"&amp;$W103)='DATA SUMMARY'!$A$69)</f>
        <v>0</v>
      </c>
      <c r="CD103" s="193" t="b">
        <f ca="1">AND(LEFT(INDIRECT("'YOUR PEOPLE'!"&amp;"$B"&amp;$W103),2)="HU",OR(LEN(INDIRECT("'YOUR PEOPLE'!"&amp;"$B"&amp;$W103))=6,AND(LEN(INDIRECT("'YOUR PEOPLE'!"&amp;"$B"&amp;$W103))=7,MID(INDIRECT("'YOUR PEOPLE'!"&amp;"$B"&amp;$W103),4,1)=" ")),INDIRECT("'YOUR PEOPLE'!"&amp;"$C"&amp;$W103)='DATA SUMMARY'!$A$70)</f>
        <v>0</v>
      </c>
      <c r="CE103" s="193" t="b">
        <f ca="1">AND(LEFT(INDIRECT("'YOUR PEOPLE'!"&amp;"$B"&amp;$W103),2)="HU",OR(LEN(INDIRECT("'YOUR PEOPLE'!"&amp;"$B"&amp;$W103))=6,AND(LEN(INDIRECT("'YOUR PEOPLE'!"&amp;"$B"&amp;$W103))=7,MID(INDIRECT("'YOUR PEOPLE'!"&amp;"$B"&amp;$W103),4,1)=" ")),INDIRECT("'YOUR PEOPLE'!"&amp;"$C"&amp;$W103)='DATA SUMMARY'!$A$71)</f>
        <v>0</v>
      </c>
      <c r="CF103" s="193" t="b">
        <f ca="1">AND(LEFT(INDIRECT("'YOUR PEOPLE'!"&amp;"$B"&amp;$W103),2)="HU",OR(LEN(INDIRECT("'YOUR PEOPLE'!"&amp;"$B"&amp;$W103))=6,AND(LEN(INDIRECT("'YOUR PEOPLE'!"&amp;"$B"&amp;$W103))=7,MID(INDIRECT("'YOUR PEOPLE'!"&amp;"$B"&amp;$W103),4,1)=" ")),INDIRECT("'YOUR PEOPLE'!"&amp;"$C"&amp;$W103)='DATA SUMMARY'!$A$72)</f>
        <v>0</v>
      </c>
      <c r="CG103" s="193" t="b">
        <f ca="1">AND(LEFT(INDIRECT("'YOUR PEOPLE'!"&amp;"$B"&amp;$W103),2)="HU",OR(LEN(INDIRECT("'YOUR PEOPLE'!"&amp;"$B"&amp;$W103))=6,AND(LEN(INDIRECT("'YOUR PEOPLE'!"&amp;"$B"&amp;$W103))=7,MID(INDIRECT("'YOUR PEOPLE'!"&amp;"$B"&amp;$W103),4,1)=" ")),INDIRECT("'YOUR PEOPLE'!"&amp;"$C"&amp;$W103)='DATA SUMMARY'!$A$73)</f>
        <v>0</v>
      </c>
      <c r="CH103" s="193" t="b">
        <f ca="1">AND(LEFT(INDIRECT("'YOUR PEOPLE'!"&amp;"$B"&amp;$W103),2)="HU",OR(LEN(INDIRECT("'YOUR PEOPLE'!"&amp;"$B"&amp;$W103))=6,AND(LEN(INDIRECT("'YOUR PEOPLE'!"&amp;"$B"&amp;$W103))=7,MID(INDIRECT("'YOUR PEOPLE'!"&amp;"$B"&amp;$W103),4,1)=" ")),INDIRECT("'YOUR PEOPLE'!"&amp;"$C"&amp;$W103)='DATA SUMMARY'!$A$74)</f>
        <v>0</v>
      </c>
      <c r="CI103" s="193" t="b">
        <f ca="1">AND(LEFT(INDIRECT("'YOUR PEOPLE'!"&amp;"$B"&amp;$W103),2)="HU",OR(LEN(INDIRECT("'YOUR PEOPLE'!"&amp;"$B"&amp;$W103))=6,AND(LEN(INDIRECT("'YOUR PEOPLE'!"&amp;"$B"&amp;$W103))=7,MID(INDIRECT("'YOUR PEOPLE'!"&amp;"$B"&amp;$W103),4,1)=" ")),INDIRECT("'YOUR PEOPLE'!"&amp;"$C"&amp;$W103)='DATA SUMMARY'!$A$75)</f>
        <v>0</v>
      </c>
      <c r="CJ103" s="193" t="b">
        <f ca="1">AND(LEFT(INDIRECT("'YOUR PEOPLE'!"&amp;"$B"&amp;$W103),2)="HU",OR(LEN(INDIRECT("'YOUR PEOPLE'!"&amp;"$B"&amp;$W103))=6,AND(LEN(INDIRECT("'YOUR PEOPLE'!"&amp;"$B"&amp;$W103))=7,MID(INDIRECT("'YOUR PEOPLE'!"&amp;"$B"&amp;$W103),4,1)=" ")),INDIRECT("'YOUR PEOPLE'!"&amp;"$C"&amp;$W103)='DATA SUMMARY'!$A$76)</f>
        <v>0</v>
      </c>
      <c r="CK103" s="193" t="b">
        <f ca="1">AND(LEFT(INDIRECT("'YOUR PEOPLE'!"&amp;"$B"&amp;$W103),2)="HU",OR(LEN(INDIRECT("'YOUR PEOPLE'!"&amp;"$B"&amp;$W103))=6,AND(LEN(INDIRECT("'YOUR PEOPLE'!"&amp;"$B"&amp;$W103))=7,MID(INDIRECT("'YOUR PEOPLE'!"&amp;"$B"&amp;$W103),4,1)=" ")),INDIRECT("'YOUR PEOPLE'!"&amp;"$C"&amp;$W103)='DATA SUMMARY'!$A$77)</f>
        <v>0</v>
      </c>
      <c r="CL103" s="193" t="b">
        <f ca="1">AND(LEFT(INDIRECT("'YOUR PEOPLE'!"&amp;"$B"&amp;$W103),2)="HU",OR(LEN(INDIRECT("'YOUR PEOPLE'!"&amp;"$B"&amp;$W103))=6,AND(LEN(INDIRECT("'YOUR PEOPLE'!"&amp;"$B"&amp;$W103))=7,MID(INDIRECT("'YOUR PEOPLE'!"&amp;"$B"&amp;$W103),4,1)=" ")),INDIRECT("'YOUR PEOPLE'!"&amp;"$C"&amp;$W103)='DATA SUMMARY'!$A$78)</f>
        <v>0</v>
      </c>
      <c r="CM103" s="193" t="b">
        <f ca="1">AND(LEFT(INDIRECT("'YOUR PEOPLE'!"&amp;"$B"&amp;$W103),2)="HU",OR(LEN(INDIRECT("'YOUR PEOPLE'!"&amp;"$B"&amp;$W103))=6,AND(LEN(INDIRECT("'YOUR PEOPLE'!"&amp;"$B"&amp;$W103))=7,MID(INDIRECT("'YOUR PEOPLE'!"&amp;"$B"&amp;$W103),4,1)=" ")),INDIRECT("'YOUR PEOPLE'!"&amp;"$C"&amp;$W103)='DATA SUMMARY'!$A$79)</f>
        <v>0</v>
      </c>
      <c r="CN103" s="193" t="b">
        <f ca="1">AND(LEFT(INDIRECT("'ADDITIONAL CAPACITY'!"&amp;"$B"&amp;$W103),2)="HU",OR(LEN(INDIRECT("'ADDITIONAL CAPACITY'!"&amp;"$B"&amp;$W103))=6,AND(LEN(INDIRECT("'ADDITIONAL CAPACITY'!"&amp;"$B"&amp;$W103))=7,MID(INDIRECT("'ADDITIONAL CAPACITY'!"&amp;"$B"&amp;$W103),4,1)=" ")),INDIRECT("'ADDITIONAL CAPACITY'!"&amp;"$C"&amp;$W103)='DATA SUMMARY'!$A$101)</f>
        <v>0</v>
      </c>
      <c r="CO103" s="193" t="b">
        <f ca="1">AND(LEFT(INDIRECT("'ADDITIONAL CAPACITY'!"&amp;"$B"&amp;$W103),2)="HU",OR(LEN(INDIRECT("'ADDITIONAL CAPACITY'!"&amp;"$B"&amp;$W103))=6,AND(LEN(INDIRECT("'ADDITIONAL CAPACITY'!"&amp;"$B"&amp;$W103))=7,MID(INDIRECT("'ADDITIONAL CAPACITY'!"&amp;"$B"&amp;$W103),4,1)=" ")),INDIRECT("'ADDITIONAL CAPACITY'!"&amp;"$C"&amp;$W103)='DATA SUMMARY'!$A$102)</f>
        <v>0</v>
      </c>
      <c r="CP103" s="193" t="b">
        <f ca="1">AND(LEFT(INDIRECT("'ADDITIONAL CAPACITY'!"&amp;"$B"&amp;$W103),2)="HU",OR(LEN(INDIRECT("'ADDITIONAL CAPACITY'!"&amp;"$B"&amp;$W103))=6,AND(LEN(INDIRECT("'ADDITIONAL CAPACITY'!"&amp;"$B"&amp;$W103))=7,MID(INDIRECT("'ADDITIONAL CAPACITY'!"&amp;"$B"&amp;$W103),4,1)=" ")),INDIRECT("'ADDITIONAL CAPACITY'!"&amp;"$C"&amp;$W103)='DATA SUMMARY'!$A$103)</f>
        <v>0</v>
      </c>
      <c r="CQ103" s="193" t="b">
        <f ca="1">AND(LEFT(INDIRECT("'ADDITIONAL CAPACITY'!"&amp;"$B"&amp;$W103),2)="HU",OR(LEN(INDIRECT("'ADDITIONAL CAPACITY'!"&amp;"$B"&amp;$W103))=6,AND(LEN(INDIRECT("'ADDITIONAL CAPACITY'!"&amp;"$B"&amp;$W103))=7,MID(INDIRECT("'ADDITIONAL CAPACITY'!"&amp;"$B"&amp;$W103),4,1)=" ")),INDIRECT("'ADDITIONAL CAPACITY'!"&amp;"$C"&amp;$W103)='DATA SUMMARY'!$A$104)</f>
        <v>0</v>
      </c>
      <c r="CR103" s="193" t="b">
        <f ca="1">AND(LEFT(INDIRECT("'ADDITIONAL CAPACITY'!"&amp;"$B"&amp;$W103),2)="HU",OR(LEN(INDIRECT("'ADDITIONAL CAPACITY'!"&amp;"$B"&amp;$W103))=6,AND(LEN(INDIRECT("'ADDITIONAL CAPACITY'!"&amp;"$B"&amp;$W103))=7,MID(INDIRECT("'ADDITIONAL CAPACITY'!"&amp;"$B"&amp;$W103),4,1)=" ")),INDIRECT("'ADDITIONAL CAPACITY'!"&amp;"$C"&amp;$W103)='DATA SUMMARY'!$A$105)</f>
        <v>0</v>
      </c>
      <c r="CS103" s="193" t="b">
        <f ca="1">AND(LEFT(INDIRECT("'ADDITIONAL CAPACITY'!"&amp;"$B"&amp;$W103),2)="HU",OR(LEN(INDIRECT("'ADDITIONAL CAPACITY'!"&amp;"$B"&amp;$W103))=6,AND(LEN(INDIRECT("'ADDITIONAL CAPACITY'!"&amp;"$B"&amp;$W103))=7,MID(INDIRECT("'ADDITIONAL CAPACITY'!"&amp;"$B"&amp;$W103),4,1)=" ")),INDIRECT("'ADDITIONAL CAPACITY'!"&amp;"$C"&amp;$W103)='DATA SUMMARY'!$A$106)</f>
        <v>0</v>
      </c>
      <c r="CT103" s="193" t="b">
        <f ca="1">AND(LEFT(INDIRECT("'ADDITIONAL CAPACITY'!"&amp;"$B"&amp;$W103),2)="HU",OR(LEN(INDIRECT("'ADDITIONAL CAPACITY'!"&amp;"$B"&amp;$W103))=6,AND(LEN(INDIRECT("'ADDITIONAL CAPACITY'!"&amp;"$B"&amp;$W103))=7,MID(INDIRECT("'ADDITIONAL CAPACITY'!"&amp;"$B"&amp;$W103),4,1)=" ")),INDIRECT("'ADDITIONAL CAPACITY'!"&amp;"$C"&amp;$W103)='DATA SUMMARY'!$A$107)</f>
        <v>0</v>
      </c>
      <c r="CU103" s="193" t="b">
        <f ca="1">AND(LEFT(INDIRECT("'ADDITIONAL CAPACITY'!"&amp;"$B"&amp;$W103),2)="HU",OR(LEN(INDIRECT("'ADDITIONAL CAPACITY'!"&amp;"$B"&amp;$W103))=6,AND(LEN(INDIRECT("'ADDITIONAL CAPACITY'!"&amp;"$B"&amp;$W103))=7,MID(INDIRECT("'ADDITIONAL CAPACITY'!"&amp;"$B"&amp;$W103),4,1)=" ")),INDIRECT("'ADDITIONAL CAPACITY'!"&amp;"$C"&amp;$W103)='DATA SUMMARY'!$A$108)</f>
        <v>0</v>
      </c>
    </row>
    <row r="104" spans="22:99" x14ac:dyDescent="0.3">
      <c r="V104" s="2">
        <v>105</v>
      </c>
      <c r="W104" s="2">
        <v>106</v>
      </c>
      <c r="X104" s="2">
        <v>108</v>
      </c>
      <c r="Y104" s="2">
        <v>119</v>
      </c>
      <c r="Z104" s="193" t="b">
        <f t="shared" ca="1" si="50"/>
        <v>0</v>
      </c>
      <c r="AA104" s="193" t="b">
        <f t="shared" ca="1" si="51"/>
        <v>0</v>
      </c>
      <c r="AB104" s="193" t="b">
        <f t="shared" ca="1" si="52"/>
        <v>0</v>
      </c>
      <c r="AC104" s="193" t="b">
        <f t="shared" ca="1" si="53"/>
        <v>0</v>
      </c>
      <c r="AD104" s="193" t="b">
        <f t="shared" ca="1" si="54"/>
        <v>0</v>
      </c>
      <c r="AE104" s="193" t="b">
        <f t="shared" ca="1" si="55"/>
        <v>0</v>
      </c>
      <c r="AF104" s="193" t="b">
        <f t="shared" ca="1" si="56"/>
        <v>0</v>
      </c>
      <c r="AG104" s="193" t="b">
        <f t="shared" ca="1" si="49"/>
        <v>0</v>
      </c>
      <c r="AH104" s="193" t="b">
        <f t="shared" ca="1" si="57"/>
        <v>0</v>
      </c>
      <c r="AI104" s="193" t="b">
        <f t="shared" ca="1" si="58"/>
        <v>0</v>
      </c>
      <c r="AJ104" s="193" t="b">
        <f t="shared" ca="1" si="59"/>
        <v>0</v>
      </c>
      <c r="AK104" s="193" t="b">
        <f t="shared" ca="1" si="60"/>
        <v>0</v>
      </c>
      <c r="AL104" s="193" t="b">
        <f t="shared" ca="1" si="61"/>
        <v>0</v>
      </c>
      <c r="AM104" s="193" t="b">
        <f t="shared" ca="1" si="62"/>
        <v>0</v>
      </c>
      <c r="AN104" s="193" t="b">
        <f t="shared" ca="1" si="63"/>
        <v>0</v>
      </c>
      <c r="AO104" s="193" t="b">
        <f t="shared" ca="1" si="64"/>
        <v>0</v>
      </c>
      <c r="AP104" s="193" t="b">
        <f t="shared" ca="1" si="65"/>
        <v>0</v>
      </c>
      <c r="AQ104" s="193" t="b">
        <f t="shared" ca="1" si="66"/>
        <v>0</v>
      </c>
      <c r="AR104" s="193" t="b">
        <f t="shared" ca="1" si="67"/>
        <v>0</v>
      </c>
      <c r="AS104" s="193" t="b">
        <f t="shared" ca="1" si="68"/>
        <v>0</v>
      </c>
      <c r="AT104" s="193" t="b">
        <f t="shared" ca="1" si="69"/>
        <v>0</v>
      </c>
      <c r="AU104" s="193" t="b">
        <f t="shared" ca="1" si="70"/>
        <v>0</v>
      </c>
      <c r="AV104" s="193" t="b">
        <f t="shared" ca="1" si="71"/>
        <v>0</v>
      </c>
      <c r="AW104" s="193" t="b">
        <f t="shared" ca="1" si="72"/>
        <v>0</v>
      </c>
      <c r="AX104" s="193" t="b">
        <f t="shared" ca="1" si="73"/>
        <v>0</v>
      </c>
      <c r="AY104" s="193" t="b">
        <f t="shared" ca="1" si="74"/>
        <v>0</v>
      </c>
      <c r="AZ104" s="193" t="b">
        <f t="shared" ca="1" si="75"/>
        <v>0</v>
      </c>
      <c r="BA104" s="193" t="b">
        <f t="shared" ca="1" si="76"/>
        <v>0</v>
      </c>
      <c r="BB104" s="193" t="b">
        <f t="shared" ca="1" si="77"/>
        <v>0</v>
      </c>
      <c r="BC104" s="193" t="b">
        <f t="shared" ca="1" si="78"/>
        <v>0</v>
      </c>
      <c r="BD104" s="193" t="b">
        <f t="shared" ca="1" si="79"/>
        <v>0</v>
      </c>
      <c r="BE104" s="193" t="b">
        <f t="shared" ca="1" si="80"/>
        <v>0</v>
      </c>
      <c r="BF104" s="193" t="b">
        <f t="shared" ca="1" si="81"/>
        <v>0</v>
      </c>
      <c r="BG104" s="193" t="b">
        <f t="shared" ca="1" si="82"/>
        <v>0</v>
      </c>
      <c r="BH104" s="193" t="b">
        <f t="shared" ca="1" si="83"/>
        <v>0</v>
      </c>
      <c r="BI104" s="193" t="b">
        <f t="shared" ca="1" si="84"/>
        <v>0</v>
      </c>
      <c r="BJ104" s="193" t="b">
        <f t="shared" ca="1" si="85"/>
        <v>0</v>
      </c>
      <c r="BK104" s="193" t="b">
        <f t="shared" ca="1" si="86"/>
        <v>0</v>
      </c>
      <c r="BL104" s="193" t="b">
        <f t="shared" ca="1" si="87"/>
        <v>0</v>
      </c>
      <c r="BM104" s="193" t="b">
        <f t="shared" ca="1" si="88"/>
        <v>0</v>
      </c>
      <c r="BN104" s="193" t="b">
        <f t="shared" ca="1" si="89"/>
        <v>0</v>
      </c>
      <c r="BO104" s="193" t="b">
        <f t="shared" ca="1" si="90"/>
        <v>0</v>
      </c>
      <c r="BP104" s="193" t="b">
        <f t="shared" ca="1" si="91"/>
        <v>0</v>
      </c>
      <c r="BQ104" s="193" t="b">
        <f t="shared" ca="1" si="92"/>
        <v>0</v>
      </c>
      <c r="BR104" s="193" t="b">
        <f t="shared" ca="1" si="93"/>
        <v>0</v>
      </c>
      <c r="BS104" s="193" t="b">
        <f t="shared" ca="1" si="94"/>
        <v>0</v>
      </c>
      <c r="BT104" s="193" t="b">
        <f t="shared" ca="1" si="95"/>
        <v>0</v>
      </c>
      <c r="BU104" s="193" t="b">
        <f t="shared" ca="1" si="96"/>
        <v>0</v>
      </c>
      <c r="BV104" s="193" t="b">
        <f t="shared" ca="1" si="97"/>
        <v>0</v>
      </c>
      <c r="BW104" s="193" t="b">
        <f ca="1">AND(LEFT(INDIRECT("'YOUR PEOPLE'!"&amp;"$B"&amp;$W104),2)="HU",OR(LEN(INDIRECT("'YOUR PEOPLE'!"&amp;"$B"&amp;$W104))=6,AND(LEN(INDIRECT("'YOUR PEOPLE'!"&amp;"$B"&amp;$W104))=7,MID(INDIRECT("'YOUR PEOPLE'!"&amp;"$B"&amp;$W104),4,1)=" ")),INDIRECT("'YOUR PEOPLE'!"&amp;"$C"&amp;$W104)='DATA SUMMARY'!$A$63)</f>
        <v>0</v>
      </c>
      <c r="BX104" s="193" t="b">
        <f ca="1">AND(LEFT(INDIRECT("'YOUR PEOPLE'!"&amp;"$B"&amp;$W104),2)="HU",OR(LEN(INDIRECT("'YOUR PEOPLE'!"&amp;"$B"&amp;$W104))=6,AND(LEN(INDIRECT("'YOUR PEOPLE'!"&amp;"$B"&amp;$W104))=7,MID(INDIRECT("'YOUR PEOPLE'!"&amp;"$B"&amp;$W104),4,1)=" ")),INDIRECT("'YOUR PEOPLE'!"&amp;"$C"&amp;$W104)='DATA SUMMARY'!$A$64)</f>
        <v>0</v>
      </c>
      <c r="BY104" s="193" t="b">
        <f ca="1">AND(LEFT(INDIRECT("'YOUR PEOPLE'!"&amp;"$B"&amp;$W104),2)="HU",OR(LEN(INDIRECT("'YOUR PEOPLE'!"&amp;"$B"&amp;$W104))=6,AND(LEN(INDIRECT("'YOUR PEOPLE'!"&amp;"$B"&amp;$W104))=7,MID(INDIRECT("'YOUR PEOPLE'!"&amp;"$B"&amp;$W104),4,1)=" ")),INDIRECT("'YOUR PEOPLE'!"&amp;"$C"&amp;$W104)='DATA SUMMARY'!$A$65)</f>
        <v>0</v>
      </c>
      <c r="BZ104" s="193" t="b">
        <f ca="1">AND(LEFT(INDIRECT("'YOUR PEOPLE'!"&amp;"$B"&amp;$W104),2)="HU",OR(LEN(INDIRECT("'YOUR PEOPLE'!"&amp;"$B"&amp;$W104))=6,AND(LEN(INDIRECT("'YOUR PEOPLE'!"&amp;"$B"&amp;$W104))=7,MID(INDIRECT("'YOUR PEOPLE'!"&amp;"$B"&amp;$W104),4,1)=" ")),INDIRECT("'YOUR PEOPLE'!"&amp;"$C"&amp;$W104)='DATA SUMMARY'!$A$66)</f>
        <v>0</v>
      </c>
      <c r="CA104" s="193" t="b">
        <f ca="1">AND(LEFT(INDIRECT("'YOUR PEOPLE'!"&amp;"$B"&amp;$W104),2)="HU",OR(LEN(INDIRECT("'YOUR PEOPLE'!"&amp;"$B"&amp;$W104))=6,AND(LEN(INDIRECT("'YOUR PEOPLE'!"&amp;"$B"&amp;$W104))=7,MID(INDIRECT("'YOUR PEOPLE'!"&amp;"$B"&amp;$W104),4,1)=" ")),INDIRECT("'YOUR PEOPLE'!"&amp;"$C"&amp;$W104)='DATA SUMMARY'!$A$67)</f>
        <v>0</v>
      </c>
      <c r="CB104" s="193" t="b">
        <f ca="1">AND(LEFT(INDIRECT("'YOUR PEOPLE'!"&amp;"$B"&amp;$W104),2)="HU",OR(LEN(INDIRECT("'YOUR PEOPLE'!"&amp;"$B"&amp;$W104))=6,AND(LEN(INDIRECT("'YOUR PEOPLE'!"&amp;"$B"&amp;$W104))=7,MID(INDIRECT("'YOUR PEOPLE'!"&amp;"$B"&amp;$W104),4,1)=" ")),INDIRECT("'YOUR PEOPLE'!"&amp;"$C"&amp;$W104)='DATA SUMMARY'!$A$68)</f>
        <v>0</v>
      </c>
      <c r="CC104" s="193" t="b">
        <f ca="1">AND(LEFT(INDIRECT("'YOUR PEOPLE'!"&amp;"$B"&amp;$W104),2)="HU",OR(LEN(INDIRECT("'YOUR PEOPLE'!"&amp;"$B"&amp;$W104))=6,AND(LEN(INDIRECT("'YOUR PEOPLE'!"&amp;"$B"&amp;$W104))=7,MID(INDIRECT("'YOUR PEOPLE'!"&amp;"$B"&amp;$W104),4,1)=" ")),INDIRECT("'YOUR PEOPLE'!"&amp;"$C"&amp;$W104)='DATA SUMMARY'!$A$69)</f>
        <v>0</v>
      </c>
      <c r="CD104" s="193" t="b">
        <f ca="1">AND(LEFT(INDIRECT("'YOUR PEOPLE'!"&amp;"$B"&amp;$W104),2)="HU",OR(LEN(INDIRECT("'YOUR PEOPLE'!"&amp;"$B"&amp;$W104))=6,AND(LEN(INDIRECT("'YOUR PEOPLE'!"&amp;"$B"&amp;$W104))=7,MID(INDIRECT("'YOUR PEOPLE'!"&amp;"$B"&amp;$W104),4,1)=" ")),INDIRECT("'YOUR PEOPLE'!"&amp;"$C"&amp;$W104)='DATA SUMMARY'!$A$70)</f>
        <v>0</v>
      </c>
      <c r="CE104" s="193" t="b">
        <f ca="1">AND(LEFT(INDIRECT("'YOUR PEOPLE'!"&amp;"$B"&amp;$W104),2)="HU",OR(LEN(INDIRECT("'YOUR PEOPLE'!"&amp;"$B"&amp;$W104))=6,AND(LEN(INDIRECT("'YOUR PEOPLE'!"&amp;"$B"&amp;$W104))=7,MID(INDIRECT("'YOUR PEOPLE'!"&amp;"$B"&amp;$W104),4,1)=" ")),INDIRECT("'YOUR PEOPLE'!"&amp;"$C"&amp;$W104)='DATA SUMMARY'!$A$71)</f>
        <v>0</v>
      </c>
      <c r="CF104" s="193" t="b">
        <f ca="1">AND(LEFT(INDIRECT("'YOUR PEOPLE'!"&amp;"$B"&amp;$W104),2)="HU",OR(LEN(INDIRECT("'YOUR PEOPLE'!"&amp;"$B"&amp;$W104))=6,AND(LEN(INDIRECT("'YOUR PEOPLE'!"&amp;"$B"&amp;$W104))=7,MID(INDIRECT("'YOUR PEOPLE'!"&amp;"$B"&amp;$W104),4,1)=" ")),INDIRECT("'YOUR PEOPLE'!"&amp;"$C"&amp;$W104)='DATA SUMMARY'!$A$72)</f>
        <v>0</v>
      </c>
      <c r="CG104" s="193" t="b">
        <f ca="1">AND(LEFT(INDIRECT("'YOUR PEOPLE'!"&amp;"$B"&amp;$W104),2)="HU",OR(LEN(INDIRECT("'YOUR PEOPLE'!"&amp;"$B"&amp;$W104))=6,AND(LEN(INDIRECT("'YOUR PEOPLE'!"&amp;"$B"&amp;$W104))=7,MID(INDIRECT("'YOUR PEOPLE'!"&amp;"$B"&amp;$W104),4,1)=" ")),INDIRECT("'YOUR PEOPLE'!"&amp;"$C"&amp;$W104)='DATA SUMMARY'!$A$73)</f>
        <v>0</v>
      </c>
      <c r="CH104" s="193" t="b">
        <f ca="1">AND(LEFT(INDIRECT("'YOUR PEOPLE'!"&amp;"$B"&amp;$W104),2)="HU",OR(LEN(INDIRECT("'YOUR PEOPLE'!"&amp;"$B"&amp;$W104))=6,AND(LEN(INDIRECT("'YOUR PEOPLE'!"&amp;"$B"&amp;$W104))=7,MID(INDIRECT("'YOUR PEOPLE'!"&amp;"$B"&amp;$W104),4,1)=" ")),INDIRECT("'YOUR PEOPLE'!"&amp;"$C"&amp;$W104)='DATA SUMMARY'!$A$74)</f>
        <v>0</v>
      </c>
      <c r="CI104" s="193" t="b">
        <f ca="1">AND(LEFT(INDIRECT("'YOUR PEOPLE'!"&amp;"$B"&amp;$W104),2)="HU",OR(LEN(INDIRECT("'YOUR PEOPLE'!"&amp;"$B"&amp;$W104))=6,AND(LEN(INDIRECT("'YOUR PEOPLE'!"&amp;"$B"&amp;$W104))=7,MID(INDIRECT("'YOUR PEOPLE'!"&amp;"$B"&amp;$W104),4,1)=" ")),INDIRECT("'YOUR PEOPLE'!"&amp;"$C"&amp;$W104)='DATA SUMMARY'!$A$75)</f>
        <v>0</v>
      </c>
      <c r="CJ104" s="193" t="b">
        <f ca="1">AND(LEFT(INDIRECT("'YOUR PEOPLE'!"&amp;"$B"&amp;$W104),2)="HU",OR(LEN(INDIRECT("'YOUR PEOPLE'!"&amp;"$B"&amp;$W104))=6,AND(LEN(INDIRECT("'YOUR PEOPLE'!"&amp;"$B"&amp;$W104))=7,MID(INDIRECT("'YOUR PEOPLE'!"&amp;"$B"&amp;$W104),4,1)=" ")),INDIRECT("'YOUR PEOPLE'!"&amp;"$C"&amp;$W104)='DATA SUMMARY'!$A$76)</f>
        <v>0</v>
      </c>
      <c r="CK104" s="193" t="b">
        <f ca="1">AND(LEFT(INDIRECT("'YOUR PEOPLE'!"&amp;"$B"&amp;$W104),2)="HU",OR(LEN(INDIRECT("'YOUR PEOPLE'!"&amp;"$B"&amp;$W104))=6,AND(LEN(INDIRECT("'YOUR PEOPLE'!"&amp;"$B"&amp;$W104))=7,MID(INDIRECT("'YOUR PEOPLE'!"&amp;"$B"&amp;$W104),4,1)=" ")),INDIRECT("'YOUR PEOPLE'!"&amp;"$C"&amp;$W104)='DATA SUMMARY'!$A$77)</f>
        <v>0</v>
      </c>
      <c r="CL104" s="193" t="b">
        <f ca="1">AND(LEFT(INDIRECT("'YOUR PEOPLE'!"&amp;"$B"&amp;$W104),2)="HU",OR(LEN(INDIRECT("'YOUR PEOPLE'!"&amp;"$B"&amp;$W104))=6,AND(LEN(INDIRECT("'YOUR PEOPLE'!"&amp;"$B"&amp;$W104))=7,MID(INDIRECT("'YOUR PEOPLE'!"&amp;"$B"&amp;$W104),4,1)=" ")),INDIRECT("'YOUR PEOPLE'!"&amp;"$C"&amp;$W104)='DATA SUMMARY'!$A$78)</f>
        <v>0</v>
      </c>
      <c r="CM104" s="193" t="b">
        <f ca="1">AND(LEFT(INDIRECT("'YOUR PEOPLE'!"&amp;"$B"&amp;$W104),2)="HU",OR(LEN(INDIRECT("'YOUR PEOPLE'!"&amp;"$B"&amp;$W104))=6,AND(LEN(INDIRECT("'YOUR PEOPLE'!"&amp;"$B"&amp;$W104))=7,MID(INDIRECT("'YOUR PEOPLE'!"&amp;"$B"&amp;$W104),4,1)=" ")),INDIRECT("'YOUR PEOPLE'!"&amp;"$C"&amp;$W104)='DATA SUMMARY'!$A$79)</f>
        <v>0</v>
      </c>
      <c r="CN104" s="193" t="b">
        <f ca="1">AND(LEFT(INDIRECT("'ADDITIONAL CAPACITY'!"&amp;"$B"&amp;$W104),2)="HU",OR(LEN(INDIRECT("'ADDITIONAL CAPACITY'!"&amp;"$B"&amp;$W104))=6,AND(LEN(INDIRECT("'ADDITIONAL CAPACITY'!"&amp;"$B"&amp;$W104))=7,MID(INDIRECT("'ADDITIONAL CAPACITY'!"&amp;"$B"&amp;$W104),4,1)=" ")),INDIRECT("'ADDITIONAL CAPACITY'!"&amp;"$C"&amp;$W104)='DATA SUMMARY'!$A$101)</f>
        <v>0</v>
      </c>
      <c r="CO104" s="193" t="b">
        <f ca="1">AND(LEFT(INDIRECT("'ADDITIONAL CAPACITY'!"&amp;"$B"&amp;$W104),2)="HU",OR(LEN(INDIRECT("'ADDITIONAL CAPACITY'!"&amp;"$B"&amp;$W104))=6,AND(LEN(INDIRECT("'ADDITIONAL CAPACITY'!"&amp;"$B"&amp;$W104))=7,MID(INDIRECT("'ADDITIONAL CAPACITY'!"&amp;"$B"&amp;$W104),4,1)=" ")),INDIRECT("'ADDITIONAL CAPACITY'!"&amp;"$C"&amp;$W104)='DATA SUMMARY'!$A$102)</f>
        <v>0</v>
      </c>
      <c r="CP104" s="193" t="b">
        <f ca="1">AND(LEFT(INDIRECT("'ADDITIONAL CAPACITY'!"&amp;"$B"&amp;$W104),2)="HU",OR(LEN(INDIRECT("'ADDITIONAL CAPACITY'!"&amp;"$B"&amp;$W104))=6,AND(LEN(INDIRECT("'ADDITIONAL CAPACITY'!"&amp;"$B"&amp;$W104))=7,MID(INDIRECT("'ADDITIONAL CAPACITY'!"&amp;"$B"&amp;$W104),4,1)=" ")),INDIRECT("'ADDITIONAL CAPACITY'!"&amp;"$C"&amp;$W104)='DATA SUMMARY'!$A$103)</f>
        <v>0</v>
      </c>
      <c r="CQ104" s="193" t="b">
        <f ca="1">AND(LEFT(INDIRECT("'ADDITIONAL CAPACITY'!"&amp;"$B"&amp;$W104),2)="HU",OR(LEN(INDIRECT("'ADDITIONAL CAPACITY'!"&amp;"$B"&amp;$W104))=6,AND(LEN(INDIRECT("'ADDITIONAL CAPACITY'!"&amp;"$B"&amp;$W104))=7,MID(INDIRECT("'ADDITIONAL CAPACITY'!"&amp;"$B"&amp;$W104),4,1)=" ")),INDIRECT("'ADDITIONAL CAPACITY'!"&amp;"$C"&amp;$W104)='DATA SUMMARY'!$A$104)</f>
        <v>0</v>
      </c>
      <c r="CR104" s="193" t="b">
        <f ca="1">AND(LEFT(INDIRECT("'ADDITIONAL CAPACITY'!"&amp;"$B"&amp;$W104),2)="HU",OR(LEN(INDIRECT("'ADDITIONAL CAPACITY'!"&amp;"$B"&amp;$W104))=6,AND(LEN(INDIRECT("'ADDITIONAL CAPACITY'!"&amp;"$B"&amp;$W104))=7,MID(INDIRECT("'ADDITIONAL CAPACITY'!"&amp;"$B"&amp;$W104),4,1)=" ")),INDIRECT("'ADDITIONAL CAPACITY'!"&amp;"$C"&amp;$W104)='DATA SUMMARY'!$A$105)</f>
        <v>0</v>
      </c>
      <c r="CS104" s="193" t="b">
        <f ca="1">AND(LEFT(INDIRECT("'ADDITIONAL CAPACITY'!"&amp;"$B"&amp;$W104),2)="HU",OR(LEN(INDIRECT("'ADDITIONAL CAPACITY'!"&amp;"$B"&amp;$W104))=6,AND(LEN(INDIRECT("'ADDITIONAL CAPACITY'!"&amp;"$B"&amp;$W104))=7,MID(INDIRECT("'ADDITIONAL CAPACITY'!"&amp;"$B"&amp;$W104),4,1)=" ")),INDIRECT("'ADDITIONAL CAPACITY'!"&amp;"$C"&amp;$W104)='DATA SUMMARY'!$A$106)</f>
        <v>0</v>
      </c>
      <c r="CT104" s="193" t="b">
        <f ca="1">AND(LEFT(INDIRECT("'ADDITIONAL CAPACITY'!"&amp;"$B"&amp;$W104),2)="HU",OR(LEN(INDIRECT("'ADDITIONAL CAPACITY'!"&amp;"$B"&amp;$W104))=6,AND(LEN(INDIRECT("'ADDITIONAL CAPACITY'!"&amp;"$B"&amp;$W104))=7,MID(INDIRECT("'ADDITIONAL CAPACITY'!"&amp;"$B"&amp;$W104),4,1)=" ")),INDIRECT("'ADDITIONAL CAPACITY'!"&amp;"$C"&amp;$W104)='DATA SUMMARY'!$A$107)</f>
        <v>0</v>
      </c>
      <c r="CU104" s="193" t="b">
        <f ca="1">AND(LEFT(INDIRECT("'ADDITIONAL CAPACITY'!"&amp;"$B"&amp;$W104),2)="HU",OR(LEN(INDIRECT("'ADDITIONAL CAPACITY'!"&amp;"$B"&amp;$W104))=6,AND(LEN(INDIRECT("'ADDITIONAL CAPACITY'!"&amp;"$B"&amp;$W104))=7,MID(INDIRECT("'ADDITIONAL CAPACITY'!"&amp;"$B"&amp;$W104),4,1)=" ")),INDIRECT("'ADDITIONAL CAPACITY'!"&amp;"$C"&amp;$W104)='DATA SUMMARY'!$A$108)</f>
        <v>0</v>
      </c>
    </row>
    <row r="105" spans="22:99" x14ac:dyDescent="0.3">
      <c r="V105" s="2">
        <v>106</v>
      </c>
      <c r="W105" s="2">
        <v>107</v>
      </c>
      <c r="X105" s="2">
        <v>109</v>
      </c>
      <c r="Y105" s="2">
        <v>120</v>
      </c>
      <c r="Z105" s="193" t="b">
        <f t="shared" ca="1" si="50"/>
        <v>0</v>
      </c>
      <c r="AA105" s="193" t="b">
        <f t="shared" ca="1" si="51"/>
        <v>0</v>
      </c>
      <c r="AB105" s="193" t="b">
        <f t="shared" ca="1" si="52"/>
        <v>0</v>
      </c>
      <c r="AC105" s="193" t="b">
        <f t="shared" ca="1" si="53"/>
        <v>0</v>
      </c>
      <c r="AD105" s="193" t="b">
        <f t="shared" ca="1" si="54"/>
        <v>0</v>
      </c>
      <c r="AE105" s="193" t="b">
        <f t="shared" ca="1" si="55"/>
        <v>0</v>
      </c>
      <c r="AF105" s="193" t="b">
        <f t="shared" ca="1" si="56"/>
        <v>0</v>
      </c>
      <c r="AG105" s="193" t="b">
        <f t="shared" ca="1" si="49"/>
        <v>0</v>
      </c>
      <c r="AH105" s="193" t="b">
        <f t="shared" ca="1" si="57"/>
        <v>0</v>
      </c>
      <c r="AI105" s="193" t="b">
        <f t="shared" ca="1" si="58"/>
        <v>0</v>
      </c>
      <c r="AJ105" s="193" t="b">
        <f t="shared" ca="1" si="59"/>
        <v>0</v>
      </c>
      <c r="AK105" s="193" t="b">
        <f t="shared" ca="1" si="60"/>
        <v>0</v>
      </c>
      <c r="AL105" s="193" t="b">
        <f t="shared" ca="1" si="61"/>
        <v>0</v>
      </c>
      <c r="AM105" s="193" t="b">
        <f t="shared" ca="1" si="62"/>
        <v>0</v>
      </c>
      <c r="AN105" s="193" t="b">
        <f t="shared" ca="1" si="63"/>
        <v>0</v>
      </c>
      <c r="AO105" s="193" t="b">
        <f t="shared" ca="1" si="64"/>
        <v>0</v>
      </c>
      <c r="AP105" s="193" t="b">
        <f t="shared" ca="1" si="65"/>
        <v>0</v>
      </c>
      <c r="AQ105" s="193" t="b">
        <f t="shared" ca="1" si="66"/>
        <v>0</v>
      </c>
      <c r="AR105" s="193" t="b">
        <f t="shared" ca="1" si="67"/>
        <v>0</v>
      </c>
      <c r="AS105" s="193" t="b">
        <f t="shared" ca="1" si="68"/>
        <v>0</v>
      </c>
      <c r="AT105" s="193" t="b">
        <f t="shared" ca="1" si="69"/>
        <v>0</v>
      </c>
      <c r="AU105" s="193" t="b">
        <f t="shared" ca="1" si="70"/>
        <v>0</v>
      </c>
      <c r="AV105" s="193" t="b">
        <f t="shared" ca="1" si="71"/>
        <v>0</v>
      </c>
      <c r="AW105" s="193" t="b">
        <f t="shared" ca="1" si="72"/>
        <v>0</v>
      </c>
      <c r="AX105" s="193" t="b">
        <f t="shared" ca="1" si="73"/>
        <v>0</v>
      </c>
      <c r="AY105" s="193" t="b">
        <f t="shared" ca="1" si="74"/>
        <v>0</v>
      </c>
      <c r="AZ105" s="193" t="b">
        <f t="shared" ca="1" si="75"/>
        <v>0</v>
      </c>
      <c r="BA105" s="193" t="b">
        <f t="shared" ca="1" si="76"/>
        <v>0</v>
      </c>
      <c r="BB105" s="193" t="b">
        <f t="shared" ca="1" si="77"/>
        <v>0</v>
      </c>
      <c r="BC105" s="193" t="b">
        <f t="shared" ca="1" si="78"/>
        <v>0</v>
      </c>
      <c r="BD105" s="193" t="b">
        <f t="shared" ca="1" si="79"/>
        <v>0</v>
      </c>
      <c r="BE105" s="193" t="b">
        <f t="shared" ca="1" si="80"/>
        <v>0</v>
      </c>
      <c r="BF105" s="193" t="b">
        <f t="shared" ca="1" si="81"/>
        <v>0</v>
      </c>
      <c r="BG105" s="193" t="b">
        <f t="shared" ca="1" si="82"/>
        <v>0</v>
      </c>
      <c r="BH105" s="193" t="b">
        <f t="shared" ca="1" si="83"/>
        <v>0</v>
      </c>
      <c r="BI105" s="193" t="b">
        <f t="shared" ca="1" si="84"/>
        <v>0</v>
      </c>
      <c r="BJ105" s="193" t="b">
        <f t="shared" ca="1" si="85"/>
        <v>0</v>
      </c>
      <c r="BK105" s="193" t="b">
        <f t="shared" ca="1" si="86"/>
        <v>0</v>
      </c>
      <c r="BL105" s="193" t="b">
        <f t="shared" ca="1" si="87"/>
        <v>0</v>
      </c>
      <c r="BM105" s="193" t="b">
        <f t="shared" ca="1" si="88"/>
        <v>0</v>
      </c>
      <c r="BN105" s="193" t="b">
        <f t="shared" ca="1" si="89"/>
        <v>0</v>
      </c>
      <c r="BO105" s="193" t="b">
        <f t="shared" ca="1" si="90"/>
        <v>0</v>
      </c>
      <c r="BP105" s="193" t="b">
        <f t="shared" ca="1" si="91"/>
        <v>0</v>
      </c>
      <c r="BQ105" s="193" t="b">
        <f t="shared" ca="1" si="92"/>
        <v>0</v>
      </c>
      <c r="BR105" s="193" t="b">
        <f t="shared" ca="1" si="93"/>
        <v>0</v>
      </c>
      <c r="BS105" s="193" t="b">
        <f t="shared" ca="1" si="94"/>
        <v>0</v>
      </c>
      <c r="BT105" s="193" t="b">
        <f t="shared" ca="1" si="95"/>
        <v>0</v>
      </c>
      <c r="BU105" s="193" t="b">
        <f t="shared" ca="1" si="96"/>
        <v>0</v>
      </c>
      <c r="BV105" s="193" t="b">
        <f t="shared" ca="1" si="97"/>
        <v>0</v>
      </c>
      <c r="BW105" s="193" t="b">
        <f ca="1">AND(LEFT(INDIRECT("'YOUR PEOPLE'!"&amp;"$B"&amp;$W105),2)="HU",OR(LEN(INDIRECT("'YOUR PEOPLE'!"&amp;"$B"&amp;$W105))=6,AND(LEN(INDIRECT("'YOUR PEOPLE'!"&amp;"$B"&amp;$W105))=7,MID(INDIRECT("'YOUR PEOPLE'!"&amp;"$B"&amp;$W105),4,1)=" ")),INDIRECT("'YOUR PEOPLE'!"&amp;"$C"&amp;$W105)='DATA SUMMARY'!$A$63)</f>
        <v>0</v>
      </c>
      <c r="BX105" s="193" t="b">
        <f ca="1">AND(LEFT(INDIRECT("'YOUR PEOPLE'!"&amp;"$B"&amp;$W105),2)="HU",OR(LEN(INDIRECT("'YOUR PEOPLE'!"&amp;"$B"&amp;$W105))=6,AND(LEN(INDIRECT("'YOUR PEOPLE'!"&amp;"$B"&amp;$W105))=7,MID(INDIRECT("'YOUR PEOPLE'!"&amp;"$B"&amp;$W105),4,1)=" ")),INDIRECT("'YOUR PEOPLE'!"&amp;"$C"&amp;$W105)='DATA SUMMARY'!$A$64)</f>
        <v>0</v>
      </c>
      <c r="BY105" s="193" t="b">
        <f ca="1">AND(LEFT(INDIRECT("'YOUR PEOPLE'!"&amp;"$B"&amp;$W105),2)="HU",OR(LEN(INDIRECT("'YOUR PEOPLE'!"&amp;"$B"&amp;$W105))=6,AND(LEN(INDIRECT("'YOUR PEOPLE'!"&amp;"$B"&amp;$W105))=7,MID(INDIRECT("'YOUR PEOPLE'!"&amp;"$B"&amp;$W105),4,1)=" ")),INDIRECT("'YOUR PEOPLE'!"&amp;"$C"&amp;$W105)='DATA SUMMARY'!$A$65)</f>
        <v>0</v>
      </c>
      <c r="BZ105" s="193" t="b">
        <f ca="1">AND(LEFT(INDIRECT("'YOUR PEOPLE'!"&amp;"$B"&amp;$W105),2)="HU",OR(LEN(INDIRECT("'YOUR PEOPLE'!"&amp;"$B"&amp;$W105))=6,AND(LEN(INDIRECT("'YOUR PEOPLE'!"&amp;"$B"&amp;$W105))=7,MID(INDIRECT("'YOUR PEOPLE'!"&amp;"$B"&amp;$W105),4,1)=" ")),INDIRECT("'YOUR PEOPLE'!"&amp;"$C"&amp;$W105)='DATA SUMMARY'!$A$66)</f>
        <v>0</v>
      </c>
      <c r="CA105" s="193" t="b">
        <f ca="1">AND(LEFT(INDIRECT("'YOUR PEOPLE'!"&amp;"$B"&amp;$W105),2)="HU",OR(LEN(INDIRECT("'YOUR PEOPLE'!"&amp;"$B"&amp;$W105))=6,AND(LEN(INDIRECT("'YOUR PEOPLE'!"&amp;"$B"&amp;$W105))=7,MID(INDIRECT("'YOUR PEOPLE'!"&amp;"$B"&amp;$W105),4,1)=" ")),INDIRECT("'YOUR PEOPLE'!"&amp;"$C"&amp;$W105)='DATA SUMMARY'!$A$67)</f>
        <v>0</v>
      </c>
      <c r="CB105" s="193" t="b">
        <f ca="1">AND(LEFT(INDIRECT("'YOUR PEOPLE'!"&amp;"$B"&amp;$W105),2)="HU",OR(LEN(INDIRECT("'YOUR PEOPLE'!"&amp;"$B"&amp;$W105))=6,AND(LEN(INDIRECT("'YOUR PEOPLE'!"&amp;"$B"&amp;$W105))=7,MID(INDIRECT("'YOUR PEOPLE'!"&amp;"$B"&amp;$W105),4,1)=" ")),INDIRECT("'YOUR PEOPLE'!"&amp;"$C"&amp;$W105)='DATA SUMMARY'!$A$68)</f>
        <v>0</v>
      </c>
      <c r="CC105" s="193" t="b">
        <f ca="1">AND(LEFT(INDIRECT("'YOUR PEOPLE'!"&amp;"$B"&amp;$W105),2)="HU",OR(LEN(INDIRECT("'YOUR PEOPLE'!"&amp;"$B"&amp;$W105))=6,AND(LEN(INDIRECT("'YOUR PEOPLE'!"&amp;"$B"&amp;$W105))=7,MID(INDIRECT("'YOUR PEOPLE'!"&amp;"$B"&amp;$W105),4,1)=" ")),INDIRECT("'YOUR PEOPLE'!"&amp;"$C"&amp;$W105)='DATA SUMMARY'!$A$69)</f>
        <v>0</v>
      </c>
      <c r="CD105" s="193" t="b">
        <f ca="1">AND(LEFT(INDIRECT("'YOUR PEOPLE'!"&amp;"$B"&amp;$W105),2)="HU",OR(LEN(INDIRECT("'YOUR PEOPLE'!"&amp;"$B"&amp;$W105))=6,AND(LEN(INDIRECT("'YOUR PEOPLE'!"&amp;"$B"&amp;$W105))=7,MID(INDIRECT("'YOUR PEOPLE'!"&amp;"$B"&amp;$W105),4,1)=" ")),INDIRECT("'YOUR PEOPLE'!"&amp;"$C"&amp;$W105)='DATA SUMMARY'!$A$70)</f>
        <v>0</v>
      </c>
      <c r="CE105" s="193" t="b">
        <f ca="1">AND(LEFT(INDIRECT("'YOUR PEOPLE'!"&amp;"$B"&amp;$W105),2)="HU",OR(LEN(INDIRECT("'YOUR PEOPLE'!"&amp;"$B"&amp;$W105))=6,AND(LEN(INDIRECT("'YOUR PEOPLE'!"&amp;"$B"&amp;$W105))=7,MID(INDIRECT("'YOUR PEOPLE'!"&amp;"$B"&amp;$W105),4,1)=" ")),INDIRECT("'YOUR PEOPLE'!"&amp;"$C"&amp;$W105)='DATA SUMMARY'!$A$71)</f>
        <v>0</v>
      </c>
      <c r="CF105" s="193" t="b">
        <f ca="1">AND(LEFT(INDIRECT("'YOUR PEOPLE'!"&amp;"$B"&amp;$W105),2)="HU",OR(LEN(INDIRECT("'YOUR PEOPLE'!"&amp;"$B"&amp;$W105))=6,AND(LEN(INDIRECT("'YOUR PEOPLE'!"&amp;"$B"&amp;$W105))=7,MID(INDIRECT("'YOUR PEOPLE'!"&amp;"$B"&amp;$W105),4,1)=" ")),INDIRECT("'YOUR PEOPLE'!"&amp;"$C"&amp;$W105)='DATA SUMMARY'!$A$72)</f>
        <v>0</v>
      </c>
      <c r="CG105" s="193" t="b">
        <f ca="1">AND(LEFT(INDIRECT("'YOUR PEOPLE'!"&amp;"$B"&amp;$W105),2)="HU",OR(LEN(INDIRECT("'YOUR PEOPLE'!"&amp;"$B"&amp;$W105))=6,AND(LEN(INDIRECT("'YOUR PEOPLE'!"&amp;"$B"&amp;$W105))=7,MID(INDIRECT("'YOUR PEOPLE'!"&amp;"$B"&amp;$W105),4,1)=" ")),INDIRECT("'YOUR PEOPLE'!"&amp;"$C"&amp;$W105)='DATA SUMMARY'!$A$73)</f>
        <v>0</v>
      </c>
      <c r="CH105" s="193" t="b">
        <f ca="1">AND(LEFT(INDIRECT("'YOUR PEOPLE'!"&amp;"$B"&amp;$W105),2)="HU",OR(LEN(INDIRECT("'YOUR PEOPLE'!"&amp;"$B"&amp;$W105))=6,AND(LEN(INDIRECT("'YOUR PEOPLE'!"&amp;"$B"&amp;$W105))=7,MID(INDIRECT("'YOUR PEOPLE'!"&amp;"$B"&amp;$W105),4,1)=" ")),INDIRECT("'YOUR PEOPLE'!"&amp;"$C"&amp;$W105)='DATA SUMMARY'!$A$74)</f>
        <v>0</v>
      </c>
      <c r="CI105" s="193" t="b">
        <f ca="1">AND(LEFT(INDIRECT("'YOUR PEOPLE'!"&amp;"$B"&amp;$W105),2)="HU",OR(LEN(INDIRECT("'YOUR PEOPLE'!"&amp;"$B"&amp;$W105))=6,AND(LEN(INDIRECT("'YOUR PEOPLE'!"&amp;"$B"&amp;$W105))=7,MID(INDIRECT("'YOUR PEOPLE'!"&amp;"$B"&amp;$W105),4,1)=" ")),INDIRECT("'YOUR PEOPLE'!"&amp;"$C"&amp;$W105)='DATA SUMMARY'!$A$75)</f>
        <v>0</v>
      </c>
      <c r="CJ105" s="193" t="b">
        <f ca="1">AND(LEFT(INDIRECT("'YOUR PEOPLE'!"&amp;"$B"&amp;$W105),2)="HU",OR(LEN(INDIRECT("'YOUR PEOPLE'!"&amp;"$B"&amp;$W105))=6,AND(LEN(INDIRECT("'YOUR PEOPLE'!"&amp;"$B"&amp;$W105))=7,MID(INDIRECT("'YOUR PEOPLE'!"&amp;"$B"&amp;$W105),4,1)=" ")),INDIRECT("'YOUR PEOPLE'!"&amp;"$C"&amp;$W105)='DATA SUMMARY'!$A$76)</f>
        <v>0</v>
      </c>
      <c r="CK105" s="193" t="b">
        <f ca="1">AND(LEFT(INDIRECT("'YOUR PEOPLE'!"&amp;"$B"&amp;$W105),2)="HU",OR(LEN(INDIRECT("'YOUR PEOPLE'!"&amp;"$B"&amp;$W105))=6,AND(LEN(INDIRECT("'YOUR PEOPLE'!"&amp;"$B"&amp;$W105))=7,MID(INDIRECT("'YOUR PEOPLE'!"&amp;"$B"&amp;$W105),4,1)=" ")),INDIRECT("'YOUR PEOPLE'!"&amp;"$C"&amp;$W105)='DATA SUMMARY'!$A$77)</f>
        <v>0</v>
      </c>
      <c r="CL105" s="193" t="b">
        <f ca="1">AND(LEFT(INDIRECT("'YOUR PEOPLE'!"&amp;"$B"&amp;$W105),2)="HU",OR(LEN(INDIRECT("'YOUR PEOPLE'!"&amp;"$B"&amp;$W105))=6,AND(LEN(INDIRECT("'YOUR PEOPLE'!"&amp;"$B"&amp;$W105))=7,MID(INDIRECT("'YOUR PEOPLE'!"&amp;"$B"&amp;$W105),4,1)=" ")),INDIRECT("'YOUR PEOPLE'!"&amp;"$C"&amp;$W105)='DATA SUMMARY'!$A$78)</f>
        <v>0</v>
      </c>
      <c r="CM105" s="193" t="b">
        <f ca="1">AND(LEFT(INDIRECT("'YOUR PEOPLE'!"&amp;"$B"&amp;$W105),2)="HU",OR(LEN(INDIRECT("'YOUR PEOPLE'!"&amp;"$B"&amp;$W105))=6,AND(LEN(INDIRECT("'YOUR PEOPLE'!"&amp;"$B"&amp;$W105))=7,MID(INDIRECT("'YOUR PEOPLE'!"&amp;"$B"&amp;$W105),4,1)=" ")),INDIRECT("'YOUR PEOPLE'!"&amp;"$C"&amp;$W105)='DATA SUMMARY'!$A$79)</f>
        <v>0</v>
      </c>
      <c r="CN105" s="193" t="b">
        <f ca="1">AND(LEFT(INDIRECT("'ADDITIONAL CAPACITY'!"&amp;"$B"&amp;$W105),2)="HU",OR(LEN(INDIRECT("'ADDITIONAL CAPACITY'!"&amp;"$B"&amp;$W105))=6,AND(LEN(INDIRECT("'ADDITIONAL CAPACITY'!"&amp;"$B"&amp;$W105))=7,MID(INDIRECT("'ADDITIONAL CAPACITY'!"&amp;"$B"&amp;$W105),4,1)=" ")),INDIRECT("'ADDITIONAL CAPACITY'!"&amp;"$C"&amp;$W105)='DATA SUMMARY'!$A$101)</f>
        <v>0</v>
      </c>
      <c r="CO105" s="193" t="b">
        <f ca="1">AND(LEFT(INDIRECT("'ADDITIONAL CAPACITY'!"&amp;"$B"&amp;$W105),2)="HU",OR(LEN(INDIRECT("'ADDITIONAL CAPACITY'!"&amp;"$B"&amp;$W105))=6,AND(LEN(INDIRECT("'ADDITIONAL CAPACITY'!"&amp;"$B"&amp;$W105))=7,MID(INDIRECT("'ADDITIONAL CAPACITY'!"&amp;"$B"&amp;$W105),4,1)=" ")),INDIRECT("'ADDITIONAL CAPACITY'!"&amp;"$C"&amp;$W105)='DATA SUMMARY'!$A$102)</f>
        <v>0</v>
      </c>
      <c r="CP105" s="193" t="b">
        <f ca="1">AND(LEFT(INDIRECT("'ADDITIONAL CAPACITY'!"&amp;"$B"&amp;$W105),2)="HU",OR(LEN(INDIRECT("'ADDITIONAL CAPACITY'!"&amp;"$B"&amp;$W105))=6,AND(LEN(INDIRECT("'ADDITIONAL CAPACITY'!"&amp;"$B"&amp;$W105))=7,MID(INDIRECT("'ADDITIONAL CAPACITY'!"&amp;"$B"&amp;$W105),4,1)=" ")),INDIRECT("'ADDITIONAL CAPACITY'!"&amp;"$C"&amp;$W105)='DATA SUMMARY'!$A$103)</f>
        <v>0</v>
      </c>
      <c r="CQ105" s="193" t="b">
        <f ca="1">AND(LEFT(INDIRECT("'ADDITIONAL CAPACITY'!"&amp;"$B"&amp;$W105),2)="HU",OR(LEN(INDIRECT("'ADDITIONAL CAPACITY'!"&amp;"$B"&amp;$W105))=6,AND(LEN(INDIRECT("'ADDITIONAL CAPACITY'!"&amp;"$B"&amp;$W105))=7,MID(INDIRECT("'ADDITIONAL CAPACITY'!"&amp;"$B"&amp;$W105),4,1)=" ")),INDIRECT("'ADDITIONAL CAPACITY'!"&amp;"$C"&amp;$W105)='DATA SUMMARY'!$A$104)</f>
        <v>0</v>
      </c>
      <c r="CR105" s="193" t="b">
        <f ca="1">AND(LEFT(INDIRECT("'ADDITIONAL CAPACITY'!"&amp;"$B"&amp;$W105),2)="HU",OR(LEN(INDIRECT("'ADDITIONAL CAPACITY'!"&amp;"$B"&amp;$W105))=6,AND(LEN(INDIRECT("'ADDITIONAL CAPACITY'!"&amp;"$B"&amp;$W105))=7,MID(INDIRECT("'ADDITIONAL CAPACITY'!"&amp;"$B"&amp;$W105),4,1)=" ")),INDIRECT("'ADDITIONAL CAPACITY'!"&amp;"$C"&amp;$W105)='DATA SUMMARY'!$A$105)</f>
        <v>0</v>
      </c>
      <c r="CS105" s="193" t="b">
        <f ca="1">AND(LEFT(INDIRECT("'ADDITIONAL CAPACITY'!"&amp;"$B"&amp;$W105),2)="HU",OR(LEN(INDIRECT("'ADDITIONAL CAPACITY'!"&amp;"$B"&amp;$W105))=6,AND(LEN(INDIRECT("'ADDITIONAL CAPACITY'!"&amp;"$B"&amp;$W105))=7,MID(INDIRECT("'ADDITIONAL CAPACITY'!"&amp;"$B"&amp;$W105),4,1)=" ")),INDIRECT("'ADDITIONAL CAPACITY'!"&amp;"$C"&amp;$W105)='DATA SUMMARY'!$A$106)</f>
        <v>0</v>
      </c>
      <c r="CT105" s="193" t="b">
        <f ca="1">AND(LEFT(INDIRECT("'ADDITIONAL CAPACITY'!"&amp;"$B"&amp;$W105),2)="HU",OR(LEN(INDIRECT("'ADDITIONAL CAPACITY'!"&amp;"$B"&amp;$W105))=6,AND(LEN(INDIRECT("'ADDITIONAL CAPACITY'!"&amp;"$B"&amp;$W105))=7,MID(INDIRECT("'ADDITIONAL CAPACITY'!"&amp;"$B"&amp;$W105),4,1)=" ")),INDIRECT("'ADDITIONAL CAPACITY'!"&amp;"$C"&amp;$W105)='DATA SUMMARY'!$A$107)</f>
        <v>0</v>
      </c>
      <c r="CU105" s="193" t="b">
        <f ca="1">AND(LEFT(INDIRECT("'ADDITIONAL CAPACITY'!"&amp;"$B"&amp;$W105),2)="HU",OR(LEN(INDIRECT("'ADDITIONAL CAPACITY'!"&amp;"$B"&amp;$W105))=6,AND(LEN(INDIRECT("'ADDITIONAL CAPACITY'!"&amp;"$B"&amp;$W105))=7,MID(INDIRECT("'ADDITIONAL CAPACITY'!"&amp;"$B"&amp;$W105),4,1)=" ")),INDIRECT("'ADDITIONAL CAPACITY'!"&amp;"$C"&amp;$W105)='DATA SUMMARY'!$A$108)</f>
        <v>0</v>
      </c>
    </row>
    <row r="106" spans="22:99" x14ac:dyDescent="0.3">
      <c r="V106" s="2">
        <v>107</v>
      </c>
      <c r="W106" s="2">
        <v>108</v>
      </c>
      <c r="X106" s="2">
        <v>110</v>
      </c>
      <c r="Y106" s="2">
        <v>121</v>
      </c>
      <c r="Z106" s="193" t="b">
        <f t="shared" ca="1" si="50"/>
        <v>0</v>
      </c>
      <c r="AA106" s="193" t="b">
        <f t="shared" ca="1" si="51"/>
        <v>0</v>
      </c>
      <c r="AB106" s="193" t="b">
        <f t="shared" ca="1" si="52"/>
        <v>0</v>
      </c>
      <c r="AC106" s="193" t="b">
        <f t="shared" ca="1" si="53"/>
        <v>0</v>
      </c>
      <c r="AD106" s="193" t="b">
        <f t="shared" ca="1" si="54"/>
        <v>0</v>
      </c>
      <c r="AE106" s="193" t="b">
        <f t="shared" ca="1" si="55"/>
        <v>0</v>
      </c>
      <c r="AF106" s="193" t="b">
        <f t="shared" ca="1" si="56"/>
        <v>0</v>
      </c>
      <c r="AG106" s="193" t="b">
        <f t="shared" ca="1" si="49"/>
        <v>0</v>
      </c>
      <c r="AH106" s="193" t="b">
        <f t="shared" ca="1" si="57"/>
        <v>0</v>
      </c>
      <c r="AI106" s="193" t="b">
        <f t="shared" ca="1" si="58"/>
        <v>0</v>
      </c>
      <c r="AJ106" s="193" t="b">
        <f t="shared" ca="1" si="59"/>
        <v>0</v>
      </c>
      <c r="AK106" s="193" t="b">
        <f t="shared" ca="1" si="60"/>
        <v>0</v>
      </c>
      <c r="AL106" s="193" t="b">
        <f t="shared" ca="1" si="61"/>
        <v>0</v>
      </c>
      <c r="AM106" s="193" t="b">
        <f t="shared" ca="1" si="62"/>
        <v>0</v>
      </c>
      <c r="AN106" s="193" t="b">
        <f t="shared" ca="1" si="63"/>
        <v>0</v>
      </c>
      <c r="AO106" s="193" t="b">
        <f t="shared" ca="1" si="64"/>
        <v>0</v>
      </c>
      <c r="AP106" s="193" t="b">
        <f t="shared" ca="1" si="65"/>
        <v>0</v>
      </c>
      <c r="AQ106" s="193" t="b">
        <f t="shared" ca="1" si="66"/>
        <v>0</v>
      </c>
      <c r="AR106" s="193" t="b">
        <f t="shared" ca="1" si="67"/>
        <v>0</v>
      </c>
      <c r="AS106" s="193" t="b">
        <f t="shared" ca="1" si="68"/>
        <v>0</v>
      </c>
      <c r="AT106" s="193" t="b">
        <f t="shared" ca="1" si="69"/>
        <v>0</v>
      </c>
      <c r="AU106" s="193" t="b">
        <f t="shared" ca="1" si="70"/>
        <v>0</v>
      </c>
      <c r="AV106" s="193" t="b">
        <f t="shared" ca="1" si="71"/>
        <v>0</v>
      </c>
      <c r="AW106" s="193" t="b">
        <f t="shared" ca="1" si="72"/>
        <v>0</v>
      </c>
      <c r="AX106" s="193" t="b">
        <f t="shared" ca="1" si="73"/>
        <v>0</v>
      </c>
      <c r="AY106" s="193" t="b">
        <f t="shared" ca="1" si="74"/>
        <v>0</v>
      </c>
      <c r="AZ106" s="193" t="b">
        <f t="shared" ca="1" si="75"/>
        <v>0</v>
      </c>
      <c r="BA106" s="193" t="b">
        <f t="shared" ca="1" si="76"/>
        <v>0</v>
      </c>
      <c r="BB106" s="193" t="b">
        <f t="shared" ca="1" si="77"/>
        <v>0</v>
      </c>
      <c r="BC106" s="193" t="b">
        <f t="shared" ca="1" si="78"/>
        <v>0</v>
      </c>
      <c r="BD106" s="193" t="b">
        <f t="shared" ca="1" si="79"/>
        <v>0</v>
      </c>
      <c r="BE106" s="193" t="b">
        <f t="shared" ca="1" si="80"/>
        <v>0</v>
      </c>
      <c r="BF106" s="193" t="b">
        <f t="shared" ca="1" si="81"/>
        <v>0</v>
      </c>
      <c r="BG106" s="193" t="b">
        <f t="shared" ca="1" si="82"/>
        <v>0</v>
      </c>
      <c r="BH106" s="193" t="b">
        <f t="shared" ca="1" si="83"/>
        <v>0</v>
      </c>
      <c r="BI106" s="193" t="b">
        <f t="shared" ca="1" si="84"/>
        <v>0</v>
      </c>
      <c r="BJ106" s="193" t="b">
        <f t="shared" ca="1" si="85"/>
        <v>0</v>
      </c>
      <c r="BK106" s="193" t="b">
        <f t="shared" ca="1" si="86"/>
        <v>0</v>
      </c>
      <c r="BL106" s="193" t="b">
        <f t="shared" ca="1" si="87"/>
        <v>0</v>
      </c>
      <c r="BM106" s="193" t="b">
        <f t="shared" ca="1" si="88"/>
        <v>0</v>
      </c>
      <c r="BN106" s="193" t="b">
        <f t="shared" ca="1" si="89"/>
        <v>0</v>
      </c>
      <c r="BO106" s="193" t="b">
        <f t="shared" ca="1" si="90"/>
        <v>0</v>
      </c>
      <c r="BP106" s="193" t="b">
        <f t="shared" ca="1" si="91"/>
        <v>0</v>
      </c>
      <c r="BQ106" s="193" t="b">
        <f t="shared" ca="1" si="92"/>
        <v>0</v>
      </c>
      <c r="BR106" s="193" t="b">
        <f t="shared" ca="1" si="93"/>
        <v>0</v>
      </c>
      <c r="BS106" s="193" t="b">
        <f t="shared" ca="1" si="94"/>
        <v>0</v>
      </c>
      <c r="BT106" s="193" t="b">
        <f t="shared" ca="1" si="95"/>
        <v>0</v>
      </c>
      <c r="BU106" s="193" t="b">
        <f t="shared" ca="1" si="96"/>
        <v>0</v>
      </c>
      <c r="BV106" s="193" t="b">
        <f t="shared" ca="1" si="97"/>
        <v>0</v>
      </c>
      <c r="BW106" s="193" t="b">
        <f ca="1">AND(LEFT(INDIRECT("'YOUR PEOPLE'!"&amp;"$B"&amp;$W106),2)="HU",OR(LEN(INDIRECT("'YOUR PEOPLE'!"&amp;"$B"&amp;$W106))=6,AND(LEN(INDIRECT("'YOUR PEOPLE'!"&amp;"$B"&amp;$W106))=7,MID(INDIRECT("'YOUR PEOPLE'!"&amp;"$B"&amp;$W106),4,1)=" ")),INDIRECT("'YOUR PEOPLE'!"&amp;"$C"&amp;$W106)='DATA SUMMARY'!$A$63)</f>
        <v>0</v>
      </c>
      <c r="BX106" s="193" t="b">
        <f ca="1">AND(LEFT(INDIRECT("'YOUR PEOPLE'!"&amp;"$B"&amp;$W106),2)="HU",OR(LEN(INDIRECT("'YOUR PEOPLE'!"&amp;"$B"&amp;$W106))=6,AND(LEN(INDIRECT("'YOUR PEOPLE'!"&amp;"$B"&amp;$W106))=7,MID(INDIRECT("'YOUR PEOPLE'!"&amp;"$B"&amp;$W106),4,1)=" ")),INDIRECT("'YOUR PEOPLE'!"&amp;"$C"&amp;$W106)='DATA SUMMARY'!$A$64)</f>
        <v>0</v>
      </c>
      <c r="BY106" s="193" t="b">
        <f ca="1">AND(LEFT(INDIRECT("'YOUR PEOPLE'!"&amp;"$B"&amp;$W106),2)="HU",OR(LEN(INDIRECT("'YOUR PEOPLE'!"&amp;"$B"&amp;$W106))=6,AND(LEN(INDIRECT("'YOUR PEOPLE'!"&amp;"$B"&amp;$W106))=7,MID(INDIRECT("'YOUR PEOPLE'!"&amp;"$B"&amp;$W106),4,1)=" ")),INDIRECT("'YOUR PEOPLE'!"&amp;"$C"&amp;$W106)='DATA SUMMARY'!$A$65)</f>
        <v>0</v>
      </c>
      <c r="BZ106" s="193" t="b">
        <f ca="1">AND(LEFT(INDIRECT("'YOUR PEOPLE'!"&amp;"$B"&amp;$W106),2)="HU",OR(LEN(INDIRECT("'YOUR PEOPLE'!"&amp;"$B"&amp;$W106))=6,AND(LEN(INDIRECT("'YOUR PEOPLE'!"&amp;"$B"&amp;$W106))=7,MID(INDIRECT("'YOUR PEOPLE'!"&amp;"$B"&amp;$W106),4,1)=" ")),INDIRECT("'YOUR PEOPLE'!"&amp;"$C"&amp;$W106)='DATA SUMMARY'!$A$66)</f>
        <v>0</v>
      </c>
      <c r="CA106" s="193" t="b">
        <f ca="1">AND(LEFT(INDIRECT("'YOUR PEOPLE'!"&amp;"$B"&amp;$W106),2)="HU",OR(LEN(INDIRECT("'YOUR PEOPLE'!"&amp;"$B"&amp;$W106))=6,AND(LEN(INDIRECT("'YOUR PEOPLE'!"&amp;"$B"&amp;$W106))=7,MID(INDIRECT("'YOUR PEOPLE'!"&amp;"$B"&amp;$W106),4,1)=" ")),INDIRECT("'YOUR PEOPLE'!"&amp;"$C"&amp;$W106)='DATA SUMMARY'!$A$67)</f>
        <v>0</v>
      </c>
      <c r="CB106" s="193" t="b">
        <f ca="1">AND(LEFT(INDIRECT("'YOUR PEOPLE'!"&amp;"$B"&amp;$W106),2)="HU",OR(LEN(INDIRECT("'YOUR PEOPLE'!"&amp;"$B"&amp;$W106))=6,AND(LEN(INDIRECT("'YOUR PEOPLE'!"&amp;"$B"&amp;$W106))=7,MID(INDIRECT("'YOUR PEOPLE'!"&amp;"$B"&amp;$W106),4,1)=" ")),INDIRECT("'YOUR PEOPLE'!"&amp;"$C"&amp;$W106)='DATA SUMMARY'!$A$68)</f>
        <v>0</v>
      </c>
      <c r="CC106" s="193" t="b">
        <f ca="1">AND(LEFT(INDIRECT("'YOUR PEOPLE'!"&amp;"$B"&amp;$W106),2)="HU",OR(LEN(INDIRECT("'YOUR PEOPLE'!"&amp;"$B"&amp;$W106))=6,AND(LEN(INDIRECT("'YOUR PEOPLE'!"&amp;"$B"&amp;$W106))=7,MID(INDIRECT("'YOUR PEOPLE'!"&amp;"$B"&amp;$W106),4,1)=" ")),INDIRECT("'YOUR PEOPLE'!"&amp;"$C"&amp;$W106)='DATA SUMMARY'!$A$69)</f>
        <v>0</v>
      </c>
      <c r="CD106" s="193" t="b">
        <f ca="1">AND(LEFT(INDIRECT("'YOUR PEOPLE'!"&amp;"$B"&amp;$W106),2)="HU",OR(LEN(INDIRECT("'YOUR PEOPLE'!"&amp;"$B"&amp;$W106))=6,AND(LEN(INDIRECT("'YOUR PEOPLE'!"&amp;"$B"&amp;$W106))=7,MID(INDIRECT("'YOUR PEOPLE'!"&amp;"$B"&amp;$W106),4,1)=" ")),INDIRECT("'YOUR PEOPLE'!"&amp;"$C"&amp;$W106)='DATA SUMMARY'!$A$70)</f>
        <v>0</v>
      </c>
      <c r="CE106" s="193" t="b">
        <f ca="1">AND(LEFT(INDIRECT("'YOUR PEOPLE'!"&amp;"$B"&amp;$W106),2)="HU",OR(LEN(INDIRECT("'YOUR PEOPLE'!"&amp;"$B"&amp;$W106))=6,AND(LEN(INDIRECT("'YOUR PEOPLE'!"&amp;"$B"&amp;$W106))=7,MID(INDIRECT("'YOUR PEOPLE'!"&amp;"$B"&amp;$W106),4,1)=" ")),INDIRECT("'YOUR PEOPLE'!"&amp;"$C"&amp;$W106)='DATA SUMMARY'!$A$71)</f>
        <v>0</v>
      </c>
      <c r="CF106" s="193" t="b">
        <f ca="1">AND(LEFT(INDIRECT("'YOUR PEOPLE'!"&amp;"$B"&amp;$W106),2)="HU",OR(LEN(INDIRECT("'YOUR PEOPLE'!"&amp;"$B"&amp;$W106))=6,AND(LEN(INDIRECT("'YOUR PEOPLE'!"&amp;"$B"&amp;$W106))=7,MID(INDIRECT("'YOUR PEOPLE'!"&amp;"$B"&amp;$W106),4,1)=" ")),INDIRECT("'YOUR PEOPLE'!"&amp;"$C"&amp;$W106)='DATA SUMMARY'!$A$72)</f>
        <v>0</v>
      </c>
      <c r="CG106" s="193" t="b">
        <f ca="1">AND(LEFT(INDIRECT("'YOUR PEOPLE'!"&amp;"$B"&amp;$W106),2)="HU",OR(LEN(INDIRECT("'YOUR PEOPLE'!"&amp;"$B"&amp;$W106))=6,AND(LEN(INDIRECT("'YOUR PEOPLE'!"&amp;"$B"&amp;$W106))=7,MID(INDIRECT("'YOUR PEOPLE'!"&amp;"$B"&amp;$W106),4,1)=" ")),INDIRECT("'YOUR PEOPLE'!"&amp;"$C"&amp;$W106)='DATA SUMMARY'!$A$73)</f>
        <v>0</v>
      </c>
      <c r="CH106" s="193" t="b">
        <f ca="1">AND(LEFT(INDIRECT("'YOUR PEOPLE'!"&amp;"$B"&amp;$W106),2)="HU",OR(LEN(INDIRECT("'YOUR PEOPLE'!"&amp;"$B"&amp;$W106))=6,AND(LEN(INDIRECT("'YOUR PEOPLE'!"&amp;"$B"&amp;$W106))=7,MID(INDIRECT("'YOUR PEOPLE'!"&amp;"$B"&amp;$W106),4,1)=" ")),INDIRECT("'YOUR PEOPLE'!"&amp;"$C"&amp;$W106)='DATA SUMMARY'!$A$74)</f>
        <v>0</v>
      </c>
      <c r="CI106" s="193" t="b">
        <f ca="1">AND(LEFT(INDIRECT("'YOUR PEOPLE'!"&amp;"$B"&amp;$W106),2)="HU",OR(LEN(INDIRECT("'YOUR PEOPLE'!"&amp;"$B"&amp;$W106))=6,AND(LEN(INDIRECT("'YOUR PEOPLE'!"&amp;"$B"&amp;$W106))=7,MID(INDIRECT("'YOUR PEOPLE'!"&amp;"$B"&amp;$W106),4,1)=" ")),INDIRECT("'YOUR PEOPLE'!"&amp;"$C"&amp;$W106)='DATA SUMMARY'!$A$75)</f>
        <v>0</v>
      </c>
      <c r="CJ106" s="193" t="b">
        <f ca="1">AND(LEFT(INDIRECT("'YOUR PEOPLE'!"&amp;"$B"&amp;$W106),2)="HU",OR(LEN(INDIRECT("'YOUR PEOPLE'!"&amp;"$B"&amp;$W106))=6,AND(LEN(INDIRECT("'YOUR PEOPLE'!"&amp;"$B"&amp;$W106))=7,MID(INDIRECT("'YOUR PEOPLE'!"&amp;"$B"&amp;$W106),4,1)=" ")),INDIRECT("'YOUR PEOPLE'!"&amp;"$C"&amp;$W106)='DATA SUMMARY'!$A$76)</f>
        <v>0</v>
      </c>
      <c r="CK106" s="193" t="b">
        <f ca="1">AND(LEFT(INDIRECT("'YOUR PEOPLE'!"&amp;"$B"&amp;$W106),2)="HU",OR(LEN(INDIRECT("'YOUR PEOPLE'!"&amp;"$B"&amp;$W106))=6,AND(LEN(INDIRECT("'YOUR PEOPLE'!"&amp;"$B"&amp;$W106))=7,MID(INDIRECT("'YOUR PEOPLE'!"&amp;"$B"&amp;$W106),4,1)=" ")),INDIRECT("'YOUR PEOPLE'!"&amp;"$C"&amp;$W106)='DATA SUMMARY'!$A$77)</f>
        <v>0</v>
      </c>
      <c r="CL106" s="193" t="b">
        <f ca="1">AND(LEFT(INDIRECT("'YOUR PEOPLE'!"&amp;"$B"&amp;$W106),2)="HU",OR(LEN(INDIRECT("'YOUR PEOPLE'!"&amp;"$B"&amp;$W106))=6,AND(LEN(INDIRECT("'YOUR PEOPLE'!"&amp;"$B"&amp;$W106))=7,MID(INDIRECT("'YOUR PEOPLE'!"&amp;"$B"&amp;$W106),4,1)=" ")),INDIRECT("'YOUR PEOPLE'!"&amp;"$C"&amp;$W106)='DATA SUMMARY'!$A$78)</f>
        <v>0</v>
      </c>
      <c r="CM106" s="193" t="b">
        <f ca="1">AND(LEFT(INDIRECT("'YOUR PEOPLE'!"&amp;"$B"&amp;$W106),2)="HU",OR(LEN(INDIRECT("'YOUR PEOPLE'!"&amp;"$B"&amp;$W106))=6,AND(LEN(INDIRECT("'YOUR PEOPLE'!"&amp;"$B"&amp;$W106))=7,MID(INDIRECT("'YOUR PEOPLE'!"&amp;"$B"&amp;$W106),4,1)=" ")),INDIRECT("'YOUR PEOPLE'!"&amp;"$C"&amp;$W106)='DATA SUMMARY'!$A$79)</f>
        <v>0</v>
      </c>
      <c r="CN106" s="193" t="b">
        <f ca="1">AND(LEFT(INDIRECT("'ADDITIONAL CAPACITY'!"&amp;"$B"&amp;$W106),2)="HU",OR(LEN(INDIRECT("'ADDITIONAL CAPACITY'!"&amp;"$B"&amp;$W106))=6,AND(LEN(INDIRECT("'ADDITIONAL CAPACITY'!"&amp;"$B"&amp;$W106))=7,MID(INDIRECT("'ADDITIONAL CAPACITY'!"&amp;"$B"&amp;$W106),4,1)=" ")),INDIRECT("'ADDITIONAL CAPACITY'!"&amp;"$C"&amp;$W106)='DATA SUMMARY'!$A$101)</f>
        <v>0</v>
      </c>
      <c r="CO106" s="193" t="b">
        <f ca="1">AND(LEFT(INDIRECT("'ADDITIONAL CAPACITY'!"&amp;"$B"&amp;$W106),2)="HU",OR(LEN(INDIRECT("'ADDITIONAL CAPACITY'!"&amp;"$B"&amp;$W106))=6,AND(LEN(INDIRECT("'ADDITIONAL CAPACITY'!"&amp;"$B"&amp;$W106))=7,MID(INDIRECT("'ADDITIONAL CAPACITY'!"&amp;"$B"&amp;$W106),4,1)=" ")),INDIRECT("'ADDITIONAL CAPACITY'!"&amp;"$C"&amp;$W106)='DATA SUMMARY'!$A$102)</f>
        <v>0</v>
      </c>
      <c r="CP106" s="193" t="b">
        <f ca="1">AND(LEFT(INDIRECT("'ADDITIONAL CAPACITY'!"&amp;"$B"&amp;$W106),2)="HU",OR(LEN(INDIRECT("'ADDITIONAL CAPACITY'!"&amp;"$B"&amp;$W106))=6,AND(LEN(INDIRECT("'ADDITIONAL CAPACITY'!"&amp;"$B"&amp;$W106))=7,MID(INDIRECT("'ADDITIONAL CAPACITY'!"&amp;"$B"&amp;$W106),4,1)=" ")),INDIRECT("'ADDITIONAL CAPACITY'!"&amp;"$C"&amp;$W106)='DATA SUMMARY'!$A$103)</f>
        <v>0</v>
      </c>
      <c r="CQ106" s="193" t="b">
        <f ca="1">AND(LEFT(INDIRECT("'ADDITIONAL CAPACITY'!"&amp;"$B"&amp;$W106),2)="HU",OR(LEN(INDIRECT("'ADDITIONAL CAPACITY'!"&amp;"$B"&amp;$W106))=6,AND(LEN(INDIRECT("'ADDITIONAL CAPACITY'!"&amp;"$B"&amp;$W106))=7,MID(INDIRECT("'ADDITIONAL CAPACITY'!"&amp;"$B"&amp;$W106),4,1)=" ")),INDIRECT("'ADDITIONAL CAPACITY'!"&amp;"$C"&amp;$W106)='DATA SUMMARY'!$A$104)</f>
        <v>0</v>
      </c>
      <c r="CR106" s="193" t="b">
        <f ca="1">AND(LEFT(INDIRECT("'ADDITIONAL CAPACITY'!"&amp;"$B"&amp;$W106),2)="HU",OR(LEN(INDIRECT("'ADDITIONAL CAPACITY'!"&amp;"$B"&amp;$W106))=6,AND(LEN(INDIRECT("'ADDITIONAL CAPACITY'!"&amp;"$B"&amp;$W106))=7,MID(INDIRECT("'ADDITIONAL CAPACITY'!"&amp;"$B"&amp;$W106),4,1)=" ")),INDIRECT("'ADDITIONAL CAPACITY'!"&amp;"$C"&amp;$W106)='DATA SUMMARY'!$A$105)</f>
        <v>0</v>
      </c>
      <c r="CS106" s="193" t="b">
        <f ca="1">AND(LEFT(INDIRECT("'ADDITIONAL CAPACITY'!"&amp;"$B"&amp;$W106),2)="HU",OR(LEN(INDIRECT("'ADDITIONAL CAPACITY'!"&amp;"$B"&amp;$W106))=6,AND(LEN(INDIRECT("'ADDITIONAL CAPACITY'!"&amp;"$B"&amp;$W106))=7,MID(INDIRECT("'ADDITIONAL CAPACITY'!"&amp;"$B"&amp;$W106),4,1)=" ")),INDIRECT("'ADDITIONAL CAPACITY'!"&amp;"$C"&amp;$W106)='DATA SUMMARY'!$A$106)</f>
        <v>0</v>
      </c>
      <c r="CT106" s="193" t="b">
        <f ca="1">AND(LEFT(INDIRECT("'ADDITIONAL CAPACITY'!"&amp;"$B"&amp;$W106),2)="HU",OR(LEN(INDIRECT("'ADDITIONAL CAPACITY'!"&amp;"$B"&amp;$W106))=6,AND(LEN(INDIRECT("'ADDITIONAL CAPACITY'!"&amp;"$B"&amp;$W106))=7,MID(INDIRECT("'ADDITIONAL CAPACITY'!"&amp;"$B"&amp;$W106),4,1)=" ")),INDIRECT("'ADDITIONAL CAPACITY'!"&amp;"$C"&amp;$W106)='DATA SUMMARY'!$A$107)</f>
        <v>0</v>
      </c>
      <c r="CU106" s="193" t="b">
        <f ca="1">AND(LEFT(INDIRECT("'ADDITIONAL CAPACITY'!"&amp;"$B"&amp;$W106),2)="HU",OR(LEN(INDIRECT("'ADDITIONAL CAPACITY'!"&amp;"$B"&amp;$W106))=6,AND(LEN(INDIRECT("'ADDITIONAL CAPACITY'!"&amp;"$B"&amp;$W106))=7,MID(INDIRECT("'ADDITIONAL CAPACITY'!"&amp;"$B"&amp;$W106),4,1)=" ")),INDIRECT("'ADDITIONAL CAPACITY'!"&amp;"$C"&amp;$W106)='DATA SUMMARY'!$A$108)</f>
        <v>0</v>
      </c>
    </row>
    <row r="107" spans="22:99" x14ac:dyDescent="0.3">
      <c r="V107" s="2">
        <v>108</v>
      </c>
      <c r="W107" s="2">
        <v>109</v>
      </c>
      <c r="X107" s="2">
        <v>111</v>
      </c>
      <c r="Y107" s="2">
        <v>122</v>
      </c>
      <c r="Z107" s="193" t="b">
        <f t="shared" ca="1" si="50"/>
        <v>0</v>
      </c>
      <c r="AA107" s="193" t="b">
        <f t="shared" ca="1" si="51"/>
        <v>0</v>
      </c>
      <c r="AB107" s="193" t="b">
        <f t="shared" ca="1" si="52"/>
        <v>0</v>
      </c>
      <c r="AC107" s="193" t="b">
        <f t="shared" ca="1" si="53"/>
        <v>0</v>
      </c>
      <c r="AD107" s="193" t="b">
        <f t="shared" ca="1" si="54"/>
        <v>0</v>
      </c>
      <c r="AE107" s="193" t="b">
        <f t="shared" ca="1" si="55"/>
        <v>0</v>
      </c>
      <c r="AF107" s="193" t="b">
        <f t="shared" ca="1" si="56"/>
        <v>0</v>
      </c>
      <c r="AG107" s="193" t="b">
        <f t="shared" ca="1" si="49"/>
        <v>0</v>
      </c>
      <c r="AH107" s="193" t="b">
        <f t="shared" ca="1" si="57"/>
        <v>0</v>
      </c>
      <c r="AI107" s="193" t="b">
        <f t="shared" ca="1" si="58"/>
        <v>0</v>
      </c>
      <c r="AJ107" s="193" t="b">
        <f t="shared" ca="1" si="59"/>
        <v>0</v>
      </c>
      <c r="AK107" s="193" t="b">
        <f t="shared" ca="1" si="60"/>
        <v>0</v>
      </c>
      <c r="AL107" s="193" t="b">
        <f t="shared" ca="1" si="61"/>
        <v>0</v>
      </c>
      <c r="AM107" s="193" t="b">
        <f t="shared" ca="1" si="62"/>
        <v>0</v>
      </c>
      <c r="AN107" s="193" t="b">
        <f t="shared" ca="1" si="63"/>
        <v>0</v>
      </c>
      <c r="AO107" s="193" t="b">
        <f t="shared" ca="1" si="64"/>
        <v>0</v>
      </c>
      <c r="AP107" s="193" t="b">
        <f t="shared" ca="1" si="65"/>
        <v>0</v>
      </c>
      <c r="AQ107" s="193" t="b">
        <f t="shared" ca="1" si="66"/>
        <v>0</v>
      </c>
      <c r="AR107" s="193" t="b">
        <f t="shared" ca="1" si="67"/>
        <v>0</v>
      </c>
      <c r="AS107" s="193" t="b">
        <f t="shared" ca="1" si="68"/>
        <v>0</v>
      </c>
      <c r="AT107" s="193" t="b">
        <f t="shared" ca="1" si="69"/>
        <v>0</v>
      </c>
      <c r="AU107" s="193" t="b">
        <f t="shared" ca="1" si="70"/>
        <v>0</v>
      </c>
      <c r="AV107" s="193" t="b">
        <f t="shared" ca="1" si="71"/>
        <v>0</v>
      </c>
      <c r="AW107" s="193" t="b">
        <f t="shared" ca="1" si="72"/>
        <v>0</v>
      </c>
      <c r="AX107" s="193" t="b">
        <f t="shared" ca="1" si="73"/>
        <v>0</v>
      </c>
      <c r="AY107" s="193" t="b">
        <f t="shared" ca="1" si="74"/>
        <v>0</v>
      </c>
      <c r="AZ107" s="193" t="b">
        <f t="shared" ca="1" si="75"/>
        <v>0</v>
      </c>
      <c r="BA107" s="193" t="b">
        <f t="shared" ca="1" si="76"/>
        <v>0</v>
      </c>
      <c r="BB107" s="193" t="b">
        <f t="shared" ca="1" si="77"/>
        <v>0</v>
      </c>
      <c r="BC107" s="193" t="b">
        <f t="shared" ca="1" si="78"/>
        <v>0</v>
      </c>
      <c r="BD107" s="193" t="b">
        <f t="shared" ca="1" si="79"/>
        <v>0</v>
      </c>
      <c r="BE107" s="193" t="b">
        <f t="shared" ca="1" si="80"/>
        <v>0</v>
      </c>
      <c r="BF107" s="193" t="b">
        <f t="shared" ca="1" si="81"/>
        <v>0</v>
      </c>
      <c r="BG107" s="193" t="b">
        <f t="shared" ca="1" si="82"/>
        <v>0</v>
      </c>
      <c r="BH107" s="193" t="b">
        <f t="shared" ca="1" si="83"/>
        <v>0</v>
      </c>
      <c r="BI107" s="193" t="b">
        <f t="shared" ca="1" si="84"/>
        <v>0</v>
      </c>
      <c r="BJ107" s="193" t="b">
        <f t="shared" ca="1" si="85"/>
        <v>0</v>
      </c>
      <c r="BK107" s="193" t="b">
        <f t="shared" ca="1" si="86"/>
        <v>0</v>
      </c>
      <c r="BL107" s="193" t="b">
        <f t="shared" ca="1" si="87"/>
        <v>0</v>
      </c>
      <c r="BM107" s="193" t="b">
        <f t="shared" ca="1" si="88"/>
        <v>0</v>
      </c>
      <c r="BN107" s="193" t="b">
        <f t="shared" ca="1" si="89"/>
        <v>0</v>
      </c>
      <c r="BO107" s="193" t="b">
        <f t="shared" ca="1" si="90"/>
        <v>0</v>
      </c>
      <c r="BP107" s="193" t="b">
        <f t="shared" ca="1" si="91"/>
        <v>0</v>
      </c>
      <c r="BQ107" s="193" t="b">
        <f t="shared" ca="1" si="92"/>
        <v>0</v>
      </c>
      <c r="BR107" s="193" t="b">
        <f t="shared" ca="1" si="93"/>
        <v>0</v>
      </c>
      <c r="BS107" s="193" t="b">
        <f t="shared" ca="1" si="94"/>
        <v>0</v>
      </c>
      <c r="BT107" s="193" t="b">
        <f t="shared" ca="1" si="95"/>
        <v>0</v>
      </c>
      <c r="BU107" s="193" t="b">
        <f t="shared" ca="1" si="96"/>
        <v>0</v>
      </c>
      <c r="BV107" s="193" t="b">
        <f t="shared" ca="1" si="97"/>
        <v>0</v>
      </c>
      <c r="BW107" s="193" t="b">
        <f ca="1">AND(LEFT(INDIRECT("'YOUR PEOPLE'!"&amp;"$B"&amp;$W107),2)="HU",OR(LEN(INDIRECT("'YOUR PEOPLE'!"&amp;"$B"&amp;$W107))=6,AND(LEN(INDIRECT("'YOUR PEOPLE'!"&amp;"$B"&amp;$W107))=7,MID(INDIRECT("'YOUR PEOPLE'!"&amp;"$B"&amp;$W107),4,1)=" ")),INDIRECT("'YOUR PEOPLE'!"&amp;"$C"&amp;$W107)='DATA SUMMARY'!$A$63)</f>
        <v>0</v>
      </c>
      <c r="BX107" s="193" t="b">
        <f ca="1">AND(LEFT(INDIRECT("'YOUR PEOPLE'!"&amp;"$B"&amp;$W107),2)="HU",OR(LEN(INDIRECT("'YOUR PEOPLE'!"&amp;"$B"&amp;$W107))=6,AND(LEN(INDIRECT("'YOUR PEOPLE'!"&amp;"$B"&amp;$W107))=7,MID(INDIRECT("'YOUR PEOPLE'!"&amp;"$B"&amp;$W107),4,1)=" ")),INDIRECT("'YOUR PEOPLE'!"&amp;"$C"&amp;$W107)='DATA SUMMARY'!$A$64)</f>
        <v>0</v>
      </c>
      <c r="BY107" s="193" t="b">
        <f ca="1">AND(LEFT(INDIRECT("'YOUR PEOPLE'!"&amp;"$B"&amp;$W107),2)="HU",OR(LEN(INDIRECT("'YOUR PEOPLE'!"&amp;"$B"&amp;$W107))=6,AND(LEN(INDIRECT("'YOUR PEOPLE'!"&amp;"$B"&amp;$W107))=7,MID(INDIRECT("'YOUR PEOPLE'!"&amp;"$B"&amp;$W107),4,1)=" ")),INDIRECT("'YOUR PEOPLE'!"&amp;"$C"&amp;$W107)='DATA SUMMARY'!$A$65)</f>
        <v>0</v>
      </c>
      <c r="BZ107" s="193" t="b">
        <f ca="1">AND(LEFT(INDIRECT("'YOUR PEOPLE'!"&amp;"$B"&amp;$W107),2)="HU",OR(LEN(INDIRECT("'YOUR PEOPLE'!"&amp;"$B"&amp;$W107))=6,AND(LEN(INDIRECT("'YOUR PEOPLE'!"&amp;"$B"&amp;$W107))=7,MID(INDIRECT("'YOUR PEOPLE'!"&amp;"$B"&amp;$W107),4,1)=" ")),INDIRECT("'YOUR PEOPLE'!"&amp;"$C"&amp;$W107)='DATA SUMMARY'!$A$66)</f>
        <v>0</v>
      </c>
      <c r="CA107" s="193" t="b">
        <f ca="1">AND(LEFT(INDIRECT("'YOUR PEOPLE'!"&amp;"$B"&amp;$W107),2)="HU",OR(LEN(INDIRECT("'YOUR PEOPLE'!"&amp;"$B"&amp;$W107))=6,AND(LEN(INDIRECT("'YOUR PEOPLE'!"&amp;"$B"&amp;$W107))=7,MID(INDIRECT("'YOUR PEOPLE'!"&amp;"$B"&amp;$W107),4,1)=" ")),INDIRECT("'YOUR PEOPLE'!"&amp;"$C"&amp;$W107)='DATA SUMMARY'!$A$67)</f>
        <v>0</v>
      </c>
      <c r="CB107" s="193" t="b">
        <f ca="1">AND(LEFT(INDIRECT("'YOUR PEOPLE'!"&amp;"$B"&amp;$W107),2)="HU",OR(LEN(INDIRECT("'YOUR PEOPLE'!"&amp;"$B"&amp;$W107))=6,AND(LEN(INDIRECT("'YOUR PEOPLE'!"&amp;"$B"&amp;$W107))=7,MID(INDIRECT("'YOUR PEOPLE'!"&amp;"$B"&amp;$W107),4,1)=" ")),INDIRECT("'YOUR PEOPLE'!"&amp;"$C"&amp;$W107)='DATA SUMMARY'!$A$68)</f>
        <v>0</v>
      </c>
      <c r="CC107" s="193" t="b">
        <f ca="1">AND(LEFT(INDIRECT("'YOUR PEOPLE'!"&amp;"$B"&amp;$W107),2)="HU",OR(LEN(INDIRECT("'YOUR PEOPLE'!"&amp;"$B"&amp;$W107))=6,AND(LEN(INDIRECT("'YOUR PEOPLE'!"&amp;"$B"&amp;$W107))=7,MID(INDIRECT("'YOUR PEOPLE'!"&amp;"$B"&amp;$W107),4,1)=" ")),INDIRECT("'YOUR PEOPLE'!"&amp;"$C"&amp;$W107)='DATA SUMMARY'!$A$69)</f>
        <v>0</v>
      </c>
      <c r="CD107" s="193" t="b">
        <f ca="1">AND(LEFT(INDIRECT("'YOUR PEOPLE'!"&amp;"$B"&amp;$W107),2)="HU",OR(LEN(INDIRECT("'YOUR PEOPLE'!"&amp;"$B"&amp;$W107))=6,AND(LEN(INDIRECT("'YOUR PEOPLE'!"&amp;"$B"&amp;$W107))=7,MID(INDIRECT("'YOUR PEOPLE'!"&amp;"$B"&amp;$W107),4,1)=" ")),INDIRECT("'YOUR PEOPLE'!"&amp;"$C"&amp;$W107)='DATA SUMMARY'!$A$70)</f>
        <v>0</v>
      </c>
      <c r="CE107" s="193" t="b">
        <f ca="1">AND(LEFT(INDIRECT("'YOUR PEOPLE'!"&amp;"$B"&amp;$W107),2)="HU",OR(LEN(INDIRECT("'YOUR PEOPLE'!"&amp;"$B"&amp;$W107))=6,AND(LEN(INDIRECT("'YOUR PEOPLE'!"&amp;"$B"&amp;$W107))=7,MID(INDIRECT("'YOUR PEOPLE'!"&amp;"$B"&amp;$W107),4,1)=" ")),INDIRECT("'YOUR PEOPLE'!"&amp;"$C"&amp;$W107)='DATA SUMMARY'!$A$71)</f>
        <v>0</v>
      </c>
      <c r="CF107" s="193" t="b">
        <f ca="1">AND(LEFT(INDIRECT("'YOUR PEOPLE'!"&amp;"$B"&amp;$W107),2)="HU",OR(LEN(INDIRECT("'YOUR PEOPLE'!"&amp;"$B"&amp;$W107))=6,AND(LEN(INDIRECT("'YOUR PEOPLE'!"&amp;"$B"&amp;$W107))=7,MID(INDIRECT("'YOUR PEOPLE'!"&amp;"$B"&amp;$W107),4,1)=" ")),INDIRECT("'YOUR PEOPLE'!"&amp;"$C"&amp;$W107)='DATA SUMMARY'!$A$72)</f>
        <v>0</v>
      </c>
      <c r="CG107" s="193" t="b">
        <f ca="1">AND(LEFT(INDIRECT("'YOUR PEOPLE'!"&amp;"$B"&amp;$W107),2)="HU",OR(LEN(INDIRECT("'YOUR PEOPLE'!"&amp;"$B"&amp;$W107))=6,AND(LEN(INDIRECT("'YOUR PEOPLE'!"&amp;"$B"&amp;$W107))=7,MID(INDIRECT("'YOUR PEOPLE'!"&amp;"$B"&amp;$W107),4,1)=" ")),INDIRECT("'YOUR PEOPLE'!"&amp;"$C"&amp;$W107)='DATA SUMMARY'!$A$73)</f>
        <v>0</v>
      </c>
      <c r="CH107" s="193" t="b">
        <f ca="1">AND(LEFT(INDIRECT("'YOUR PEOPLE'!"&amp;"$B"&amp;$W107),2)="HU",OR(LEN(INDIRECT("'YOUR PEOPLE'!"&amp;"$B"&amp;$W107))=6,AND(LEN(INDIRECT("'YOUR PEOPLE'!"&amp;"$B"&amp;$W107))=7,MID(INDIRECT("'YOUR PEOPLE'!"&amp;"$B"&amp;$W107),4,1)=" ")),INDIRECT("'YOUR PEOPLE'!"&amp;"$C"&amp;$W107)='DATA SUMMARY'!$A$74)</f>
        <v>0</v>
      </c>
      <c r="CI107" s="193" t="b">
        <f ca="1">AND(LEFT(INDIRECT("'YOUR PEOPLE'!"&amp;"$B"&amp;$W107),2)="HU",OR(LEN(INDIRECT("'YOUR PEOPLE'!"&amp;"$B"&amp;$W107))=6,AND(LEN(INDIRECT("'YOUR PEOPLE'!"&amp;"$B"&amp;$W107))=7,MID(INDIRECT("'YOUR PEOPLE'!"&amp;"$B"&amp;$W107),4,1)=" ")),INDIRECT("'YOUR PEOPLE'!"&amp;"$C"&amp;$W107)='DATA SUMMARY'!$A$75)</f>
        <v>0</v>
      </c>
      <c r="CJ107" s="193" t="b">
        <f ca="1">AND(LEFT(INDIRECT("'YOUR PEOPLE'!"&amp;"$B"&amp;$W107),2)="HU",OR(LEN(INDIRECT("'YOUR PEOPLE'!"&amp;"$B"&amp;$W107))=6,AND(LEN(INDIRECT("'YOUR PEOPLE'!"&amp;"$B"&amp;$W107))=7,MID(INDIRECT("'YOUR PEOPLE'!"&amp;"$B"&amp;$W107),4,1)=" ")),INDIRECT("'YOUR PEOPLE'!"&amp;"$C"&amp;$W107)='DATA SUMMARY'!$A$76)</f>
        <v>0</v>
      </c>
      <c r="CK107" s="193" t="b">
        <f ca="1">AND(LEFT(INDIRECT("'YOUR PEOPLE'!"&amp;"$B"&amp;$W107),2)="HU",OR(LEN(INDIRECT("'YOUR PEOPLE'!"&amp;"$B"&amp;$W107))=6,AND(LEN(INDIRECT("'YOUR PEOPLE'!"&amp;"$B"&amp;$W107))=7,MID(INDIRECT("'YOUR PEOPLE'!"&amp;"$B"&amp;$W107),4,1)=" ")),INDIRECT("'YOUR PEOPLE'!"&amp;"$C"&amp;$W107)='DATA SUMMARY'!$A$77)</f>
        <v>0</v>
      </c>
      <c r="CL107" s="193" t="b">
        <f ca="1">AND(LEFT(INDIRECT("'YOUR PEOPLE'!"&amp;"$B"&amp;$W107),2)="HU",OR(LEN(INDIRECT("'YOUR PEOPLE'!"&amp;"$B"&amp;$W107))=6,AND(LEN(INDIRECT("'YOUR PEOPLE'!"&amp;"$B"&amp;$W107))=7,MID(INDIRECT("'YOUR PEOPLE'!"&amp;"$B"&amp;$W107),4,1)=" ")),INDIRECT("'YOUR PEOPLE'!"&amp;"$C"&amp;$W107)='DATA SUMMARY'!$A$78)</f>
        <v>0</v>
      </c>
      <c r="CM107" s="193" t="b">
        <f ca="1">AND(LEFT(INDIRECT("'YOUR PEOPLE'!"&amp;"$B"&amp;$W107),2)="HU",OR(LEN(INDIRECT("'YOUR PEOPLE'!"&amp;"$B"&amp;$W107))=6,AND(LEN(INDIRECT("'YOUR PEOPLE'!"&amp;"$B"&amp;$W107))=7,MID(INDIRECT("'YOUR PEOPLE'!"&amp;"$B"&amp;$W107),4,1)=" ")),INDIRECT("'YOUR PEOPLE'!"&amp;"$C"&amp;$W107)='DATA SUMMARY'!$A$79)</f>
        <v>0</v>
      </c>
      <c r="CN107" s="193" t="b">
        <f ca="1">AND(LEFT(INDIRECT("'ADDITIONAL CAPACITY'!"&amp;"$B"&amp;$W107),2)="HU",OR(LEN(INDIRECT("'ADDITIONAL CAPACITY'!"&amp;"$B"&amp;$W107))=6,AND(LEN(INDIRECT("'ADDITIONAL CAPACITY'!"&amp;"$B"&amp;$W107))=7,MID(INDIRECT("'ADDITIONAL CAPACITY'!"&amp;"$B"&amp;$W107),4,1)=" ")),INDIRECT("'ADDITIONAL CAPACITY'!"&amp;"$C"&amp;$W107)='DATA SUMMARY'!$A$101)</f>
        <v>0</v>
      </c>
      <c r="CO107" s="193" t="b">
        <f ca="1">AND(LEFT(INDIRECT("'ADDITIONAL CAPACITY'!"&amp;"$B"&amp;$W107),2)="HU",OR(LEN(INDIRECT("'ADDITIONAL CAPACITY'!"&amp;"$B"&amp;$W107))=6,AND(LEN(INDIRECT("'ADDITIONAL CAPACITY'!"&amp;"$B"&amp;$W107))=7,MID(INDIRECT("'ADDITIONAL CAPACITY'!"&amp;"$B"&amp;$W107),4,1)=" ")),INDIRECT("'ADDITIONAL CAPACITY'!"&amp;"$C"&amp;$W107)='DATA SUMMARY'!$A$102)</f>
        <v>0</v>
      </c>
      <c r="CP107" s="193" t="b">
        <f ca="1">AND(LEFT(INDIRECT("'ADDITIONAL CAPACITY'!"&amp;"$B"&amp;$W107),2)="HU",OR(LEN(INDIRECT("'ADDITIONAL CAPACITY'!"&amp;"$B"&amp;$W107))=6,AND(LEN(INDIRECT("'ADDITIONAL CAPACITY'!"&amp;"$B"&amp;$W107))=7,MID(INDIRECT("'ADDITIONAL CAPACITY'!"&amp;"$B"&amp;$W107),4,1)=" ")),INDIRECT("'ADDITIONAL CAPACITY'!"&amp;"$C"&amp;$W107)='DATA SUMMARY'!$A$103)</f>
        <v>0</v>
      </c>
      <c r="CQ107" s="193" t="b">
        <f ca="1">AND(LEFT(INDIRECT("'ADDITIONAL CAPACITY'!"&amp;"$B"&amp;$W107),2)="HU",OR(LEN(INDIRECT("'ADDITIONAL CAPACITY'!"&amp;"$B"&amp;$W107))=6,AND(LEN(INDIRECT("'ADDITIONAL CAPACITY'!"&amp;"$B"&amp;$W107))=7,MID(INDIRECT("'ADDITIONAL CAPACITY'!"&amp;"$B"&amp;$W107),4,1)=" ")),INDIRECT("'ADDITIONAL CAPACITY'!"&amp;"$C"&amp;$W107)='DATA SUMMARY'!$A$104)</f>
        <v>0</v>
      </c>
      <c r="CR107" s="193" t="b">
        <f ca="1">AND(LEFT(INDIRECT("'ADDITIONAL CAPACITY'!"&amp;"$B"&amp;$W107),2)="HU",OR(LEN(INDIRECT("'ADDITIONAL CAPACITY'!"&amp;"$B"&amp;$W107))=6,AND(LEN(INDIRECT("'ADDITIONAL CAPACITY'!"&amp;"$B"&amp;$W107))=7,MID(INDIRECT("'ADDITIONAL CAPACITY'!"&amp;"$B"&amp;$W107),4,1)=" ")),INDIRECT("'ADDITIONAL CAPACITY'!"&amp;"$C"&amp;$W107)='DATA SUMMARY'!$A$105)</f>
        <v>0</v>
      </c>
      <c r="CS107" s="193" t="b">
        <f ca="1">AND(LEFT(INDIRECT("'ADDITIONAL CAPACITY'!"&amp;"$B"&amp;$W107),2)="HU",OR(LEN(INDIRECT("'ADDITIONAL CAPACITY'!"&amp;"$B"&amp;$W107))=6,AND(LEN(INDIRECT("'ADDITIONAL CAPACITY'!"&amp;"$B"&amp;$W107))=7,MID(INDIRECT("'ADDITIONAL CAPACITY'!"&amp;"$B"&amp;$W107),4,1)=" ")),INDIRECT("'ADDITIONAL CAPACITY'!"&amp;"$C"&amp;$W107)='DATA SUMMARY'!$A$106)</f>
        <v>0</v>
      </c>
      <c r="CT107" s="193" t="b">
        <f ca="1">AND(LEFT(INDIRECT("'ADDITIONAL CAPACITY'!"&amp;"$B"&amp;$W107),2)="HU",OR(LEN(INDIRECT("'ADDITIONAL CAPACITY'!"&amp;"$B"&amp;$W107))=6,AND(LEN(INDIRECT("'ADDITIONAL CAPACITY'!"&amp;"$B"&amp;$W107))=7,MID(INDIRECT("'ADDITIONAL CAPACITY'!"&amp;"$B"&amp;$W107),4,1)=" ")),INDIRECT("'ADDITIONAL CAPACITY'!"&amp;"$C"&amp;$W107)='DATA SUMMARY'!$A$107)</f>
        <v>0</v>
      </c>
      <c r="CU107" s="193" t="b">
        <f ca="1">AND(LEFT(INDIRECT("'ADDITIONAL CAPACITY'!"&amp;"$B"&amp;$W107),2)="HU",OR(LEN(INDIRECT("'ADDITIONAL CAPACITY'!"&amp;"$B"&amp;$W107))=6,AND(LEN(INDIRECT("'ADDITIONAL CAPACITY'!"&amp;"$B"&amp;$W107))=7,MID(INDIRECT("'ADDITIONAL CAPACITY'!"&amp;"$B"&amp;$W107),4,1)=" ")),INDIRECT("'ADDITIONAL CAPACITY'!"&amp;"$C"&amp;$W107)='DATA SUMMARY'!$A$108)</f>
        <v>0</v>
      </c>
    </row>
    <row r="108" spans="22:99" x14ac:dyDescent="0.3">
      <c r="V108" s="2">
        <v>109</v>
      </c>
      <c r="W108" s="2">
        <v>110</v>
      </c>
      <c r="X108" s="2">
        <v>112</v>
      </c>
      <c r="Y108" s="2">
        <v>123</v>
      </c>
      <c r="Z108" s="193" t="b">
        <f t="shared" ca="1" si="50"/>
        <v>0</v>
      </c>
      <c r="AA108" s="193" t="b">
        <f t="shared" ca="1" si="51"/>
        <v>0</v>
      </c>
      <c r="AB108" s="193" t="b">
        <f t="shared" ca="1" si="52"/>
        <v>0</v>
      </c>
      <c r="AC108" s="193" t="b">
        <f t="shared" ca="1" si="53"/>
        <v>0</v>
      </c>
      <c r="AD108" s="193" t="b">
        <f t="shared" ca="1" si="54"/>
        <v>0</v>
      </c>
      <c r="AE108" s="193" t="b">
        <f t="shared" ca="1" si="55"/>
        <v>0</v>
      </c>
      <c r="AF108" s="193" t="b">
        <f t="shared" ca="1" si="56"/>
        <v>0</v>
      </c>
      <c r="AG108" s="193" t="b">
        <f t="shared" ca="1" si="49"/>
        <v>0</v>
      </c>
      <c r="AH108" s="193" t="b">
        <f t="shared" ca="1" si="57"/>
        <v>0</v>
      </c>
      <c r="AI108" s="193" t="b">
        <f t="shared" ca="1" si="58"/>
        <v>0</v>
      </c>
      <c r="AJ108" s="193" t="b">
        <f t="shared" ca="1" si="59"/>
        <v>0</v>
      </c>
      <c r="AK108" s="193" t="b">
        <f t="shared" ca="1" si="60"/>
        <v>0</v>
      </c>
      <c r="AL108" s="193" t="b">
        <f t="shared" ca="1" si="61"/>
        <v>0</v>
      </c>
      <c r="AM108" s="193" t="b">
        <f t="shared" ca="1" si="62"/>
        <v>0</v>
      </c>
      <c r="AN108" s="193" t="b">
        <f t="shared" ca="1" si="63"/>
        <v>0</v>
      </c>
      <c r="AO108" s="193" t="b">
        <f t="shared" ca="1" si="64"/>
        <v>0</v>
      </c>
      <c r="AP108" s="193" t="b">
        <f t="shared" ca="1" si="65"/>
        <v>0</v>
      </c>
      <c r="AQ108" s="193" t="b">
        <f t="shared" ca="1" si="66"/>
        <v>0</v>
      </c>
      <c r="AR108" s="193" t="b">
        <f t="shared" ca="1" si="67"/>
        <v>0</v>
      </c>
      <c r="AS108" s="193" t="b">
        <f t="shared" ca="1" si="68"/>
        <v>0</v>
      </c>
      <c r="AT108" s="193" t="b">
        <f t="shared" ca="1" si="69"/>
        <v>0</v>
      </c>
      <c r="AU108" s="193" t="b">
        <f t="shared" ca="1" si="70"/>
        <v>0</v>
      </c>
      <c r="AV108" s="193" t="b">
        <f t="shared" ca="1" si="71"/>
        <v>0</v>
      </c>
      <c r="AW108" s="193" t="b">
        <f t="shared" ca="1" si="72"/>
        <v>0</v>
      </c>
      <c r="AX108" s="193" t="b">
        <f t="shared" ca="1" si="73"/>
        <v>0</v>
      </c>
      <c r="AY108" s="193" t="b">
        <f t="shared" ca="1" si="74"/>
        <v>0</v>
      </c>
      <c r="AZ108" s="193" t="b">
        <f t="shared" ca="1" si="75"/>
        <v>0</v>
      </c>
      <c r="BA108" s="193" t="b">
        <f t="shared" ca="1" si="76"/>
        <v>0</v>
      </c>
      <c r="BB108" s="193" t="b">
        <f t="shared" ca="1" si="77"/>
        <v>0</v>
      </c>
      <c r="BC108" s="193" t="b">
        <f t="shared" ca="1" si="78"/>
        <v>0</v>
      </c>
      <c r="BD108" s="193" t="b">
        <f t="shared" ca="1" si="79"/>
        <v>0</v>
      </c>
      <c r="BE108" s="193" t="b">
        <f t="shared" ca="1" si="80"/>
        <v>0</v>
      </c>
      <c r="BF108" s="193" t="b">
        <f t="shared" ca="1" si="81"/>
        <v>0</v>
      </c>
      <c r="BG108" s="193" t="b">
        <f t="shared" ca="1" si="82"/>
        <v>0</v>
      </c>
      <c r="BH108" s="193" t="b">
        <f t="shared" ca="1" si="83"/>
        <v>0</v>
      </c>
      <c r="BI108" s="193" t="b">
        <f t="shared" ca="1" si="84"/>
        <v>0</v>
      </c>
      <c r="BJ108" s="193" t="b">
        <f t="shared" ca="1" si="85"/>
        <v>0</v>
      </c>
      <c r="BK108" s="193" t="b">
        <f t="shared" ca="1" si="86"/>
        <v>0</v>
      </c>
      <c r="BL108" s="193" t="b">
        <f t="shared" ca="1" si="87"/>
        <v>0</v>
      </c>
      <c r="BM108" s="193" t="b">
        <f t="shared" ca="1" si="88"/>
        <v>0</v>
      </c>
      <c r="BN108" s="193" t="b">
        <f t="shared" ca="1" si="89"/>
        <v>0</v>
      </c>
      <c r="BO108" s="193" t="b">
        <f t="shared" ca="1" si="90"/>
        <v>0</v>
      </c>
      <c r="BP108" s="193" t="b">
        <f t="shared" ca="1" si="91"/>
        <v>0</v>
      </c>
      <c r="BQ108" s="193" t="b">
        <f t="shared" ca="1" si="92"/>
        <v>0</v>
      </c>
      <c r="BR108" s="193" t="b">
        <f t="shared" ca="1" si="93"/>
        <v>0</v>
      </c>
      <c r="BS108" s="193" t="b">
        <f t="shared" ca="1" si="94"/>
        <v>0</v>
      </c>
      <c r="BT108" s="193" t="b">
        <f t="shared" ca="1" si="95"/>
        <v>0</v>
      </c>
      <c r="BU108" s="193" t="b">
        <f t="shared" ca="1" si="96"/>
        <v>0</v>
      </c>
      <c r="BV108" s="193" t="b">
        <f t="shared" ca="1" si="97"/>
        <v>0</v>
      </c>
      <c r="BW108" s="193" t="b">
        <f ca="1">AND(LEFT(INDIRECT("'YOUR PEOPLE'!"&amp;"$B"&amp;$W108),2)="HU",OR(LEN(INDIRECT("'YOUR PEOPLE'!"&amp;"$B"&amp;$W108))=6,AND(LEN(INDIRECT("'YOUR PEOPLE'!"&amp;"$B"&amp;$W108))=7,MID(INDIRECT("'YOUR PEOPLE'!"&amp;"$B"&amp;$W108),4,1)=" ")),INDIRECT("'YOUR PEOPLE'!"&amp;"$C"&amp;$W108)='DATA SUMMARY'!$A$63)</f>
        <v>0</v>
      </c>
      <c r="BX108" s="193" t="b">
        <f ca="1">AND(LEFT(INDIRECT("'YOUR PEOPLE'!"&amp;"$B"&amp;$W108),2)="HU",OR(LEN(INDIRECT("'YOUR PEOPLE'!"&amp;"$B"&amp;$W108))=6,AND(LEN(INDIRECT("'YOUR PEOPLE'!"&amp;"$B"&amp;$W108))=7,MID(INDIRECT("'YOUR PEOPLE'!"&amp;"$B"&amp;$W108),4,1)=" ")),INDIRECT("'YOUR PEOPLE'!"&amp;"$C"&amp;$W108)='DATA SUMMARY'!$A$64)</f>
        <v>0</v>
      </c>
      <c r="BY108" s="193" t="b">
        <f ca="1">AND(LEFT(INDIRECT("'YOUR PEOPLE'!"&amp;"$B"&amp;$W108),2)="HU",OR(LEN(INDIRECT("'YOUR PEOPLE'!"&amp;"$B"&amp;$W108))=6,AND(LEN(INDIRECT("'YOUR PEOPLE'!"&amp;"$B"&amp;$W108))=7,MID(INDIRECT("'YOUR PEOPLE'!"&amp;"$B"&amp;$W108),4,1)=" ")),INDIRECT("'YOUR PEOPLE'!"&amp;"$C"&amp;$W108)='DATA SUMMARY'!$A$65)</f>
        <v>0</v>
      </c>
      <c r="BZ108" s="193" t="b">
        <f ca="1">AND(LEFT(INDIRECT("'YOUR PEOPLE'!"&amp;"$B"&amp;$W108),2)="HU",OR(LEN(INDIRECT("'YOUR PEOPLE'!"&amp;"$B"&amp;$W108))=6,AND(LEN(INDIRECT("'YOUR PEOPLE'!"&amp;"$B"&amp;$W108))=7,MID(INDIRECT("'YOUR PEOPLE'!"&amp;"$B"&amp;$W108),4,1)=" ")),INDIRECT("'YOUR PEOPLE'!"&amp;"$C"&amp;$W108)='DATA SUMMARY'!$A$66)</f>
        <v>0</v>
      </c>
      <c r="CA108" s="193" t="b">
        <f ca="1">AND(LEFT(INDIRECT("'YOUR PEOPLE'!"&amp;"$B"&amp;$W108),2)="HU",OR(LEN(INDIRECT("'YOUR PEOPLE'!"&amp;"$B"&amp;$W108))=6,AND(LEN(INDIRECT("'YOUR PEOPLE'!"&amp;"$B"&amp;$W108))=7,MID(INDIRECT("'YOUR PEOPLE'!"&amp;"$B"&amp;$W108),4,1)=" ")),INDIRECT("'YOUR PEOPLE'!"&amp;"$C"&amp;$W108)='DATA SUMMARY'!$A$67)</f>
        <v>0</v>
      </c>
      <c r="CB108" s="193" t="b">
        <f ca="1">AND(LEFT(INDIRECT("'YOUR PEOPLE'!"&amp;"$B"&amp;$W108),2)="HU",OR(LEN(INDIRECT("'YOUR PEOPLE'!"&amp;"$B"&amp;$W108))=6,AND(LEN(INDIRECT("'YOUR PEOPLE'!"&amp;"$B"&amp;$W108))=7,MID(INDIRECT("'YOUR PEOPLE'!"&amp;"$B"&amp;$W108),4,1)=" ")),INDIRECT("'YOUR PEOPLE'!"&amp;"$C"&amp;$W108)='DATA SUMMARY'!$A$68)</f>
        <v>0</v>
      </c>
      <c r="CC108" s="193" t="b">
        <f ca="1">AND(LEFT(INDIRECT("'YOUR PEOPLE'!"&amp;"$B"&amp;$W108),2)="HU",OR(LEN(INDIRECT("'YOUR PEOPLE'!"&amp;"$B"&amp;$W108))=6,AND(LEN(INDIRECT("'YOUR PEOPLE'!"&amp;"$B"&amp;$W108))=7,MID(INDIRECT("'YOUR PEOPLE'!"&amp;"$B"&amp;$W108),4,1)=" ")),INDIRECT("'YOUR PEOPLE'!"&amp;"$C"&amp;$W108)='DATA SUMMARY'!$A$69)</f>
        <v>0</v>
      </c>
      <c r="CD108" s="193" t="b">
        <f ca="1">AND(LEFT(INDIRECT("'YOUR PEOPLE'!"&amp;"$B"&amp;$W108),2)="HU",OR(LEN(INDIRECT("'YOUR PEOPLE'!"&amp;"$B"&amp;$W108))=6,AND(LEN(INDIRECT("'YOUR PEOPLE'!"&amp;"$B"&amp;$W108))=7,MID(INDIRECT("'YOUR PEOPLE'!"&amp;"$B"&amp;$W108),4,1)=" ")),INDIRECT("'YOUR PEOPLE'!"&amp;"$C"&amp;$W108)='DATA SUMMARY'!$A$70)</f>
        <v>0</v>
      </c>
      <c r="CE108" s="193" t="b">
        <f ca="1">AND(LEFT(INDIRECT("'YOUR PEOPLE'!"&amp;"$B"&amp;$W108),2)="HU",OR(LEN(INDIRECT("'YOUR PEOPLE'!"&amp;"$B"&amp;$W108))=6,AND(LEN(INDIRECT("'YOUR PEOPLE'!"&amp;"$B"&amp;$W108))=7,MID(INDIRECT("'YOUR PEOPLE'!"&amp;"$B"&amp;$W108),4,1)=" ")),INDIRECT("'YOUR PEOPLE'!"&amp;"$C"&amp;$W108)='DATA SUMMARY'!$A$71)</f>
        <v>0</v>
      </c>
      <c r="CF108" s="193" t="b">
        <f ca="1">AND(LEFT(INDIRECT("'YOUR PEOPLE'!"&amp;"$B"&amp;$W108),2)="HU",OR(LEN(INDIRECT("'YOUR PEOPLE'!"&amp;"$B"&amp;$W108))=6,AND(LEN(INDIRECT("'YOUR PEOPLE'!"&amp;"$B"&amp;$W108))=7,MID(INDIRECT("'YOUR PEOPLE'!"&amp;"$B"&amp;$W108),4,1)=" ")),INDIRECT("'YOUR PEOPLE'!"&amp;"$C"&amp;$W108)='DATA SUMMARY'!$A$72)</f>
        <v>0</v>
      </c>
      <c r="CG108" s="193" t="b">
        <f ca="1">AND(LEFT(INDIRECT("'YOUR PEOPLE'!"&amp;"$B"&amp;$W108),2)="HU",OR(LEN(INDIRECT("'YOUR PEOPLE'!"&amp;"$B"&amp;$W108))=6,AND(LEN(INDIRECT("'YOUR PEOPLE'!"&amp;"$B"&amp;$W108))=7,MID(INDIRECT("'YOUR PEOPLE'!"&amp;"$B"&amp;$W108),4,1)=" ")),INDIRECT("'YOUR PEOPLE'!"&amp;"$C"&amp;$W108)='DATA SUMMARY'!$A$73)</f>
        <v>0</v>
      </c>
      <c r="CH108" s="193" t="b">
        <f ca="1">AND(LEFT(INDIRECT("'YOUR PEOPLE'!"&amp;"$B"&amp;$W108),2)="HU",OR(LEN(INDIRECT("'YOUR PEOPLE'!"&amp;"$B"&amp;$W108))=6,AND(LEN(INDIRECT("'YOUR PEOPLE'!"&amp;"$B"&amp;$W108))=7,MID(INDIRECT("'YOUR PEOPLE'!"&amp;"$B"&amp;$W108),4,1)=" ")),INDIRECT("'YOUR PEOPLE'!"&amp;"$C"&amp;$W108)='DATA SUMMARY'!$A$74)</f>
        <v>0</v>
      </c>
      <c r="CI108" s="193" t="b">
        <f ca="1">AND(LEFT(INDIRECT("'YOUR PEOPLE'!"&amp;"$B"&amp;$W108),2)="HU",OR(LEN(INDIRECT("'YOUR PEOPLE'!"&amp;"$B"&amp;$W108))=6,AND(LEN(INDIRECT("'YOUR PEOPLE'!"&amp;"$B"&amp;$W108))=7,MID(INDIRECT("'YOUR PEOPLE'!"&amp;"$B"&amp;$W108),4,1)=" ")),INDIRECT("'YOUR PEOPLE'!"&amp;"$C"&amp;$W108)='DATA SUMMARY'!$A$75)</f>
        <v>0</v>
      </c>
      <c r="CJ108" s="193" t="b">
        <f ca="1">AND(LEFT(INDIRECT("'YOUR PEOPLE'!"&amp;"$B"&amp;$W108),2)="HU",OR(LEN(INDIRECT("'YOUR PEOPLE'!"&amp;"$B"&amp;$W108))=6,AND(LEN(INDIRECT("'YOUR PEOPLE'!"&amp;"$B"&amp;$W108))=7,MID(INDIRECT("'YOUR PEOPLE'!"&amp;"$B"&amp;$W108),4,1)=" ")),INDIRECT("'YOUR PEOPLE'!"&amp;"$C"&amp;$W108)='DATA SUMMARY'!$A$76)</f>
        <v>0</v>
      </c>
      <c r="CK108" s="193" t="b">
        <f ca="1">AND(LEFT(INDIRECT("'YOUR PEOPLE'!"&amp;"$B"&amp;$W108),2)="HU",OR(LEN(INDIRECT("'YOUR PEOPLE'!"&amp;"$B"&amp;$W108))=6,AND(LEN(INDIRECT("'YOUR PEOPLE'!"&amp;"$B"&amp;$W108))=7,MID(INDIRECT("'YOUR PEOPLE'!"&amp;"$B"&amp;$W108),4,1)=" ")),INDIRECT("'YOUR PEOPLE'!"&amp;"$C"&amp;$W108)='DATA SUMMARY'!$A$77)</f>
        <v>0</v>
      </c>
      <c r="CL108" s="193" t="b">
        <f ca="1">AND(LEFT(INDIRECT("'YOUR PEOPLE'!"&amp;"$B"&amp;$W108),2)="HU",OR(LEN(INDIRECT("'YOUR PEOPLE'!"&amp;"$B"&amp;$W108))=6,AND(LEN(INDIRECT("'YOUR PEOPLE'!"&amp;"$B"&amp;$W108))=7,MID(INDIRECT("'YOUR PEOPLE'!"&amp;"$B"&amp;$W108),4,1)=" ")),INDIRECT("'YOUR PEOPLE'!"&amp;"$C"&amp;$W108)='DATA SUMMARY'!$A$78)</f>
        <v>0</v>
      </c>
      <c r="CM108" s="193" t="b">
        <f ca="1">AND(LEFT(INDIRECT("'YOUR PEOPLE'!"&amp;"$B"&amp;$W108),2)="HU",OR(LEN(INDIRECT("'YOUR PEOPLE'!"&amp;"$B"&amp;$W108))=6,AND(LEN(INDIRECT("'YOUR PEOPLE'!"&amp;"$B"&amp;$W108))=7,MID(INDIRECT("'YOUR PEOPLE'!"&amp;"$B"&amp;$W108),4,1)=" ")),INDIRECT("'YOUR PEOPLE'!"&amp;"$C"&amp;$W108)='DATA SUMMARY'!$A$79)</f>
        <v>0</v>
      </c>
      <c r="CN108" s="193" t="b">
        <f ca="1">AND(LEFT(INDIRECT("'ADDITIONAL CAPACITY'!"&amp;"$B"&amp;$W108),2)="HU",OR(LEN(INDIRECT("'ADDITIONAL CAPACITY'!"&amp;"$B"&amp;$W108))=6,AND(LEN(INDIRECT("'ADDITIONAL CAPACITY'!"&amp;"$B"&amp;$W108))=7,MID(INDIRECT("'ADDITIONAL CAPACITY'!"&amp;"$B"&amp;$W108),4,1)=" ")),INDIRECT("'ADDITIONAL CAPACITY'!"&amp;"$C"&amp;$W108)='DATA SUMMARY'!$A$101)</f>
        <v>0</v>
      </c>
      <c r="CO108" s="193" t="b">
        <f ca="1">AND(LEFT(INDIRECT("'ADDITIONAL CAPACITY'!"&amp;"$B"&amp;$W108),2)="HU",OR(LEN(INDIRECT("'ADDITIONAL CAPACITY'!"&amp;"$B"&amp;$W108))=6,AND(LEN(INDIRECT("'ADDITIONAL CAPACITY'!"&amp;"$B"&amp;$W108))=7,MID(INDIRECT("'ADDITIONAL CAPACITY'!"&amp;"$B"&amp;$W108),4,1)=" ")),INDIRECT("'ADDITIONAL CAPACITY'!"&amp;"$C"&amp;$W108)='DATA SUMMARY'!$A$102)</f>
        <v>0</v>
      </c>
      <c r="CP108" s="193" t="b">
        <f ca="1">AND(LEFT(INDIRECT("'ADDITIONAL CAPACITY'!"&amp;"$B"&amp;$W108),2)="HU",OR(LEN(INDIRECT("'ADDITIONAL CAPACITY'!"&amp;"$B"&amp;$W108))=6,AND(LEN(INDIRECT("'ADDITIONAL CAPACITY'!"&amp;"$B"&amp;$W108))=7,MID(INDIRECT("'ADDITIONAL CAPACITY'!"&amp;"$B"&amp;$W108),4,1)=" ")),INDIRECT("'ADDITIONAL CAPACITY'!"&amp;"$C"&amp;$W108)='DATA SUMMARY'!$A$103)</f>
        <v>0</v>
      </c>
      <c r="CQ108" s="193" t="b">
        <f ca="1">AND(LEFT(INDIRECT("'ADDITIONAL CAPACITY'!"&amp;"$B"&amp;$W108),2)="HU",OR(LEN(INDIRECT("'ADDITIONAL CAPACITY'!"&amp;"$B"&amp;$W108))=6,AND(LEN(INDIRECT("'ADDITIONAL CAPACITY'!"&amp;"$B"&amp;$W108))=7,MID(INDIRECT("'ADDITIONAL CAPACITY'!"&amp;"$B"&amp;$W108),4,1)=" ")),INDIRECT("'ADDITIONAL CAPACITY'!"&amp;"$C"&amp;$W108)='DATA SUMMARY'!$A$104)</f>
        <v>0</v>
      </c>
      <c r="CR108" s="193" t="b">
        <f ca="1">AND(LEFT(INDIRECT("'ADDITIONAL CAPACITY'!"&amp;"$B"&amp;$W108),2)="HU",OR(LEN(INDIRECT("'ADDITIONAL CAPACITY'!"&amp;"$B"&amp;$W108))=6,AND(LEN(INDIRECT("'ADDITIONAL CAPACITY'!"&amp;"$B"&amp;$W108))=7,MID(INDIRECT("'ADDITIONAL CAPACITY'!"&amp;"$B"&amp;$W108),4,1)=" ")),INDIRECT("'ADDITIONAL CAPACITY'!"&amp;"$C"&amp;$W108)='DATA SUMMARY'!$A$105)</f>
        <v>0</v>
      </c>
      <c r="CS108" s="193" t="b">
        <f ca="1">AND(LEFT(INDIRECT("'ADDITIONAL CAPACITY'!"&amp;"$B"&amp;$W108),2)="HU",OR(LEN(INDIRECT("'ADDITIONAL CAPACITY'!"&amp;"$B"&amp;$W108))=6,AND(LEN(INDIRECT("'ADDITIONAL CAPACITY'!"&amp;"$B"&amp;$W108))=7,MID(INDIRECT("'ADDITIONAL CAPACITY'!"&amp;"$B"&amp;$W108),4,1)=" ")),INDIRECT("'ADDITIONAL CAPACITY'!"&amp;"$C"&amp;$W108)='DATA SUMMARY'!$A$106)</f>
        <v>0</v>
      </c>
      <c r="CT108" s="193" t="b">
        <f ca="1">AND(LEFT(INDIRECT("'ADDITIONAL CAPACITY'!"&amp;"$B"&amp;$W108),2)="HU",OR(LEN(INDIRECT("'ADDITIONAL CAPACITY'!"&amp;"$B"&amp;$W108))=6,AND(LEN(INDIRECT("'ADDITIONAL CAPACITY'!"&amp;"$B"&amp;$W108))=7,MID(INDIRECT("'ADDITIONAL CAPACITY'!"&amp;"$B"&amp;$W108),4,1)=" ")),INDIRECT("'ADDITIONAL CAPACITY'!"&amp;"$C"&amp;$W108)='DATA SUMMARY'!$A$107)</f>
        <v>0</v>
      </c>
      <c r="CU108" s="193" t="b">
        <f ca="1">AND(LEFT(INDIRECT("'ADDITIONAL CAPACITY'!"&amp;"$B"&amp;$W108),2)="HU",OR(LEN(INDIRECT("'ADDITIONAL CAPACITY'!"&amp;"$B"&amp;$W108))=6,AND(LEN(INDIRECT("'ADDITIONAL CAPACITY'!"&amp;"$B"&amp;$W108))=7,MID(INDIRECT("'ADDITIONAL CAPACITY'!"&amp;"$B"&amp;$W108),4,1)=" ")),INDIRECT("'ADDITIONAL CAPACITY'!"&amp;"$C"&amp;$W108)='DATA SUMMARY'!$A$108)</f>
        <v>0</v>
      </c>
    </row>
    <row r="109" spans="22:99" x14ac:dyDescent="0.3">
      <c r="V109" s="2">
        <v>110</v>
      </c>
      <c r="W109" s="2">
        <v>111</v>
      </c>
      <c r="X109" s="2">
        <v>113</v>
      </c>
      <c r="Y109" s="2">
        <v>124</v>
      </c>
      <c r="Z109" s="193" t="b">
        <f t="shared" ca="1" si="50"/>
        <v>0</v>
      </c>
      <c r="AA109" s="193" t="b">
        <f t="shared" ca="1" si="51"/>
        <v>0</v>
      </c>
      <c r="AB109" s="193" t="b">
        <f t="shared" ca="1" si="52"/>
        <v>0</v>
      </c>
      <c r="AC109" s="193" t="b">
        <f t="shared" ca="1" si="53"/>
        <v>0</v>
      </c>
      <c r="AD109" s="193" t="b">
        <f t="shared" ca="1" si="54"/>
        <v>0</v>
      </c>
      <c r="AE109" s="193" t="b">
        <f t="shared" ca="1" si="55"/>
        <v>0</v>
      </c>
      <c r="AF109" s="193" t="b">
        <f t="shared" ca="1" si="56"/>
        <v>0</v>
      </c>
      <c r="AG109" s="193" t="b">
        <f t="shared" ca="1" si="49"/>
        <v>0</v>
      </c>
      <c r="AH109" s="193" t="b">
        <f t="shared" ca="1" si="57"/>
        <v>0</v>
      </c>
      <c r="AI109" s="193" t="b">
        <f t="shared" ca="1" si="58"/>
        <v>0</v>
      </c>
      <c r="AJ109" s="193" t="b">
        <f t="shared" ca="1" si="59"/>
        <v>0</v>
      </c>
      <c r="AK109" s="193" t="b">
        <f t="shared" ca="1" si="60"/>
        <v>0</v>
      </c>
      <c r="AL109" s="193" t="b">
        <f t="shared" ca="1" si="61"/>
        <v>0</v>
      </c>
      <c r="AM109" s="193" t="b">
        <f t="shared" ca="1" si="62"/>
        <v>0</v>
      </c>
      <c r="AN109" s="193" t="b">
        <f t="shared" ca="1" si="63"/>
        <v>0</v>
      </c>
      <c r="AO109" s="193" t="b">
        <f t="shared" ca="1" si="64"/>
        <v>0</v>
      </c>
      <c r="AP109" s="193" t="b">
        <f t="shared" ca="1" si="65"/>
        <v>0</v>
      </c>
      <c r="AQ109" s="193" t="b">
        <f t="shared" ca="1" si="66"/>
        <v>0</v>
      </c>
      <c r="AR109" s="193" t="b">
        <f t="shared" ca="1" si="67"/>
        <v>0</v>
      </c>
      <c r="AS109" s="193" t="b">
        <f t="shared" ca="1" si="68"/>
        <v>0</v>
      </c>
      <c r="AT109" s="193" t="b">
        <f t="shared" ca="1" si="69"/>
        <v>0</v>
      </c>
      <c r="AU109" s="193" t="b">
        <f t="shared" ca="1" si="70"/>
        <v>0</v>
      </c>
      <c r="AV109" s="193" t="b">
        <f t="shared" ca="1" si="71"/>
        <v>0</v>
      </c>
      <c r="AW109" s="193" t="b">
        <f t="shared" ca="1" si="72"/>
        <v>0</v>
      </c>
      <c r="AX109" s="193" t="b">
        <f t="shared" ca="1" si="73"/>
        <v>0</v>
      </c>
      <c r="AY109" s="193" t="b">
        <f t="shared" ca="1" si="74"/>
        <v>0</v>
      </c>
      <c r="AZ109" s="193" t="b">
        <f t="shared" ca="1" si="75"/>
        <v>0</v>
      </c>
      <c r="BA109" s="193" t="b">
        <f t="shared" ca="1" si="76"/>
        <v>0</v>
      </c>
      <c r="BB109" s="193" t="b">
        <f t="shared" ca="1" si="77"/>
        <v>0</v>
      </c>
      <c r="BC109" s="193" t="b">
        <f t="shared" ca="1" si="78"/>
        <v>0</v>
      </c>
      <c r="BD109" s="193" t="b">
        <f t="shared" ca="1" si="79"/>
        <v>0</v>
      </c>
      <c r="BE109" s="193" t="b">
        <f t="shared" ca="1" si="80"/>
        <v>0</v>
      </c>
      <c r="BF109" s="193" t="b">
        <f t="shared" ca="1" si="81"/>
        <v>0</v>
      </c>
      <c r="BG109" s="193" t="b">
        <f t="shared" ca="1" si="82"/>
        <v>0</v>
      </c>
      <c r="BH109" s="193" t="b">
        <f t="shared" ca="1" si="83"/>
        <v>0</v>
      </c>
      <c r="BI109" s="193" t="b">
        <f t="shared" ca="1" si="84"/>
        <v>0</v>
      </c>
      <c r="BJ109" s="193" t="b">
        <f t="shared" ca="1" si="85"/>
        <v>0</v>
      </c>
      <c r="BK109" s="193" t="b">
        <f t="shared" ca="1" si="86"/>
        <v>0</v>
      </c>
      <c r="BL109" s="193" t="b">
        <f t="shared" ca="1" si="87"/>
        <v>0</v>
      </c>
      <c r="BM109" s="193" t="b">
        <f t="shared" ca="1" si="88"/>
        <v>0</v>
      </c>
      <c r="BN109" s="193" t="b">
        <f t="shared" ca="1" si="89"/>
        <v>0</v>
      </c>
      <c r="BO109" s="193" t="b">
        <f t="shared" ca="1" si="90"/>
        <v>0</v>
      </c>
      <c r="BP109" s="193" t="b">
        <f t="shared" ca="1" si="91"/>
        <v>0</v>
      </c>
      <c r="BQ109" s="193" t="b">
        <f t="shared" ca="1" si="92"/>
        <v>0</v>
      </c>
      <c r="BR109" s="193" t="b">
        <f t="shared" ca="1" si="93"/>
        <v>0</v>
      </c>
      <c r="BS109" s="193" t="b">
        <f t="shared" ca="1" si="94"/>
        <v>0</v>
      </c>
      <c r="BT109" s="193" t="b">
        <f t="shared" ca="1" si="95"/>
        <v>0</v>
      </c>
      <c r="BU109" s="193" t="b">
        <f t="shared" ca="1" si="96"/>
        <v>0</v>
      </c>
      <c r="BV109" s="193" t="b">
        <f t="shared" ca="1" si="97"/>
        <v>0</v>
      </c>
      <c r="BW109" s="193" t="b">
        <f ca="1">AND(LEFT(INDIRECT("'YOUR PEOPLE'!"&amp;"$B"&amp;$W109),2)="HU",OR(LEN(INDIRECT("'YOUR PEOPLE'!"&amp;"$B"&amp;$W109))=6,AND(LEN(INDIRECT("'YOUR PEOPLE'!"&amp;"$B"&amp;$W109))=7,MID(INDIRECT("'YOUR PEOPLE'!"&amp;"$B"&amp;$W109),4,1)=" ")),INDIRECT("'YOUR PEOPLE'!"&amp;"$C"&amp;$W109)='DATA SUMMARY'!$A$63)</f>
        <v>0</v>
      </c>
      <c r="BX109" s="193" t="b">
        <f ca="1">AND(LEFT(INDIRECT("'YOUR PEOPLE'!"&amp;"$B"&amp;$W109),2)="HU",OR(LEN(INDIRECT("'YOUR PEOPLE'!"&amp;"$B"&amp;$W109))=6,AND(LEN(INDIRECT("'YOUR PEOPLE'!"&amp;"$B"&amp;$W109))=7,MID(INDIRECT("'YOUR PEOPLE'!"&amp;"$B"&amp;$W109),4,1)=" ")),INDIRECT("'YOUR PEOPLE'!"&amp;"$C"&amp;$W109)='DATA SUMMARY'!$A$64)</f>
        <v>0</v>
      </c>
      <c r="BY109" s="193" t="b">
        <f ca="1">AND(LEFT(INDIRECT("'YOUR PEOPLE'!"&amp;"$B"&amp;$W109),2)="HU",OR(LEN(INDIRECT("'YOUR PEOPLE'!"&amp;"$B"&amp;$W109))=6,AND(LEN(INDIRECT("'YOUR PEOPLE'!"&amp;"$B"&amp;$W109))=7,MID(INDIRECT("'YOUR PEOPLE'!"&amp;"$B"&amp;$W109),4,1)=" ")),INDIRECT("'YOUR PEOPLE'!"&amp;"$C"&amp;$W109)='DATA SUMMARY'!$A$65)</f>
        <v>0</v>
      </c>
      <c r="BZ109" s="193" t="b">
        <f ca="1">AND(LEFT(INDIRECT("'YOUR PEOPLE'!"&amp;"$B"&amp;$W109),2)="HU",OR(LEN(INDIRECT("'YOUR PEOPLE'!"&amp;"$B"&amp;$W109))=6,AND(LEN(INDIRECT("'YOUR PEOPLE'!"&amp;"$B"&amp;$W109))=7,MID(INDIRECT("'YOUR PEOPLE'!"&amp;"$B"&amp;$W109),4,1)=" ")),INDIRECT("'YOUR PEOPLE'!"&amp;"$C"&amp;$W109)='DATA SUMMARY'!$A$66)</f>
        <v>0</v>
      </c>
      <c r="CA109" s="193" t="b">
        <f ca="1">AND(LEFT(INDIRECT("'YOUR PEOPLE'!"&amp;"$B"&amp;$W109),2)="HU",OR(LEN(INDIRECT("'YOUR PEOPLE'!"&amp;"$B"&amp;$W109))=6,AND(LEN(INDIRECT("'YOUR PEOPLE'!"&amp;"$B"&amp;$W109))=7,MID(INDIRECT("'YOUR PEOPLE'!"&amp;"$B"&amp;$W109),4,1)=" ")),INDIRECT("'YOUR PEOPLE'!"&amp;"$C"&amp;$W109)='DATA SUMMARY'!$A$67)</f>
        <v>0</v>
      </c>
      <c r="CB109" s="193" t="b">
        <f ca="1">AND(LEFT(INDIRECT("'YOUR PEOPLE'!"&amp;"$B"&amp;$W109),2)="HU",OR(LEN(INDIRECT("'YOUR PEOPLE'!"&amp;"$B"&amp;$W109))=6,AND(LEN(INDIRECT("'YOUR PEOPLE'!"&amp;"$B"&amp;$W109))=7,MID(INDIRECT("'YOUR PEOPLE'!"&amp;"$B"&amp;$W109),4,1)=" ")),INDIRECT("'YOUR PEOPLE'!"&amp;"$C"&amp;$W109)='DATA SUMMARY'!$A$68)</f>
        <v>0</v>
      </c>
      <c r="CC109" s="193" t="b">
        <f ca="1">AND(LEFT(INDIRECT("'YOUR PEOPLE'!"&amp;"$B"&amp;$W109),2)="HU",OR(LEN(INDIRECT("'YOUR PEOPLE'!"&amp;"$B"&amp;$W109))=6,AND(LEN(INDIRECT("'YOUR PEOPLE'!"&amp;"$B"&amp;$W109))=7,MID(INDIRECT("'YOUR PEOPLE'!"&amp;"$B"&amp;$W109),4,1)=" ")),INDIRECT("'YOUR PEOPLE'!"&amp;"$C"&amp;$W109)='DATA SUMMARY'!$A$69)</f>
        <v>0</v>
      </c>
      <c r="CD109" s="193" t="b">
        <f ca="1">AND(LEFT(INDIRECT("'YOUR PEOPLE'!"&amp;"$B"&amp;$W109),2)="HU",OR(LEN(INDIRECT("'YOUR PEOPLE'!"&amp;"$B"&amp;$W109))=6,AND(LEN(INDIRECT("'YOUR PEOPLE'!"&amp;"$B"&amp;$W109))=7,MID(INDIRECT("'YOUR PEOPLE'!"&amp;"$B"&amp;$W109),4,1)=" ")),INDIRECT("'YOUR PEOPLE'!"&amp;"$C"&amp;$W109)='DATA SUMMARY'!$A$70)</f>
        <v>0</v>
      </c>
      <c r="CE109" s="193" t="b">
        <f ca="1">AND(LEFT(INDIRECT("'YOUR PEOPLE'!"&amp;"$B"&amp;$W109),2)="HU",OR(LEN(INDIRECT("'YOUR PEOPLE'!"&amp;"$B"&amp;$W109))=6,AND(LEN(INDIRECT("'YOUR PEOPLE'!"&amp;"$B"&amp;$W109))=7,MID(INDIRECT("'YOUR PEOPLE'!"&amp;"$B"&amp;$W109),4,1)=" ")),INDIRECT("'YOUR PEOPLE'!"&amp;"$C"&amp;$W109)='DATA SUMMARY'!$A$71)</f>
        <v>0</v>
      </c>
      <c r="CF109" s="193" t="b">
        <f ca="1">AND(LEFT(INDIRECT("'YOUR PEOPLE'!"&amp;"$B"&amp;$W109),2)="HU",OR(LEN(INDIRECT("'YOUR PEOPLE'!"&amp;"$B"&amp;$W109))=6,AND(LEN(INDIRECT("'YOUR PEOPLE'!"&amp;"$B"&amp;$W109))=7,MID(INDIRECT("'YOUR PEOPLE'!"&amp;"$B"&amp;$W109),4,1)=" ")),INDIRECT("'YOUR PEOPLE'!"&amp;"$C"&amp;$W109)='DATA SUMMARY'!$A$72)</f>
        <v>0</v>
      </c>
      <c r="CG109" s="193" t="b">
        <f ca="1">AND(LEFT(INDIRECT("'YOUR PEOPLE'!"&amp;"$B"&amp;$W109),2)="HU",OR(LEN(INDIRECT("'YOUR PEOPLE'!"&amp;"$B"&amp;$W109))=6,AND(LEN(INDIRECT("'YOUR PEOPLE'!"&amp;"$B"&amp;$W109))=7,MID(INDIRECT("'YOUR PEOPLE'!"&amp;"$B"&amp;$W109),4,1)=" ")),INDIRECT("'YOUR PEOPLE'!"&amp;"$C"&amp;$W109)='DATA SUMMARY'!$A$73)</f>
        <v>0</v>
      </c>
      <c r="CH109" s="193" t="b">
        <f ca="1">AND(LEFT(INDIRECT("'YOUR PEOPLE'!"&amp;"$B"&amp;$W109),2)="HU",OR(LEN(INDIRECT("'YOUR PEOPLE'!"&amp;"$B"&amp;$W109))=6,AND(LEN(INDIRECT("'YOUR PEOPLE'!"&amp;"$B"&amp;$W109))=7,MID(INDIRECT("'YOUR PEOPLE'!"&amp;"$B"&amp;$W109),4,1)=" ")),INDIRECT("'YOUR PEOPLE'!"&amp;"$C"&amp;$W109)='DATA SUMMARY'!$A$74)</f>
        <v>0</v>
      </c>
      <c r="CI109" s="193" t="b">
        <f ca="1">AND(LEFT(INDIRECT("'YOUR PEOPLE'!"&amp;"$B"&amp;$W109),2)="HU",OR(LEN(INDIRECT("'YOUR PEOPLE'!"&amp;"$B"&amp;$W109))=6,AND(LEN(INDIRECT("'YOUR PEOPLE'!"&amp;"$B"&amp;$W109))=7,MID(INDIRECT("'YOUR PEOPLE'!"&amp;"$B"&amp;$W109),4,1)=" ")),INDIRECT("'YOUR PEOPLE'!"&amp;"$C"&amp;$W109)='DATA SUMMARY'!$A$75)</f>
        <v>0</v>
      </c>
      <c r="CJ109" s="193" t="b">
        <f ca="1">AND(LEFT(INDIRECT("'YOUR PEOPLE'!"&amp;"$B"&amp;$W109),2)="HU",OR(LEN(INDIRECT("'YOUR PEOPLE'!"&amp;"$B"&amp;$W109))=6,AND(LEN(INDIRECT("'YOUR PEOPLE'!"&amp;"$B"&amp;$W109))=7,MID(INDIRECT("'YOUR PEOPLE'!"&amp;"$B"&amp;$W109),4,1)=" ")),INDIRECT("'YOUR PEOPLE'!"&amp;"$C"&amp;$W109)='DATA SUMMARY'!$A$76)</f>
        <v>0</v>
      </c>
      <c r="CK109" s="193" t="b">
        <f ca="1">AND(LEFT(INDIRECT("'YOUR PEOPLE'!"&amp;"$B"&amp;$W109),2)="HU",OR(LEN(INDIRECT("'YOUR PEOPLE'!"&amp;"$B"&amp;$W109))=6,AND(LEN(INDIRECT("'YOUR PEOPLE'!"&amp;"$B"&amp;$W109))=7,MID(INDIRECT("'YOUR PEOPLE'!"&amp;"$B"&amp;$W109),4,1)=" ")),INDIRECT("'YOUR PEOPLE'!"&amp;"$C"&amp;$W109)='DATA SUMMARY'!$A$77)</f>
        <v>0</v>
      </c>
      <c r="CL109" s="193" t="b">
        <f ca="1">AND(LEFT(INDIRECT("'YOUR PEOPLE'!"&amp;"$B"&amp;$W109),2)="HU",OR(LEN(INDIRECT("'YOUR PEOPLE'!"&amp;"$B"&amp;$W109))=6,AND(LEN(INDIRECT("'YOUR PEOPLE'!"&amp;"$B"&amp;$W109))=7,MID(INDIRECT("'YOUR PEOPLE'!"&amp;"$B"&amp;$W109),4,1)=" ")),INDIRECT("'YOUR PEOPLE'!"&amp;"$C"&amp;$W109)='DATA SUMMARY'!$A$78)</f>
        <v>0</v>
      </c>
      <c r="CM109" s="193" t="b">
        <f ca="1">AND(LEFT(INDIRECT("'YOUR PEOPLE'!"&amp;"$B"&amp;$W109),2)="HU",OR(LEN(INDIRECT("'YOUR PEOPLE'!"&amp;"$B"&amp;$W109))=6,AND(LEN(INDIRECT("'YOUR PEOPLE'!"&amp;"$B"&amp;$W109))=7,MID(INDIRECT("'YOUR PEOPLE'!"&amp;"$B"&amp;$W109),4,1)=" ")),INDIRECT("'YOUR PEOPLE'!"&amp;"$C"&amp;$W109)='DATA SUMMARY'!$A$79)</f>
        <v>0</v>
      </c>
      <c r="CN109" s="193" t="b">
        <f ca="1">AND(LEFT(INDIRECT("'ADDITIONAL CAPACITY'!"&amp;"$B"&amp;$W109),2)="HU",OR(LEN(INDIRECT("'ADDITIONAL CAPACITY'!"&amp;"$B"&amp;$W109))=6,AND(LEN(INDIRECT("'ADDITIONAL CAPACITY'!"&amp;"$B"&amp;$W109))=7,MID(INDIRECT("'ADDITIONAL CAPACITY'!"&amp;"$B"&amp;$W109),4,1)=" ")),INDIRECT("'ADDITIONAL CAPACITY'!"&amp;"$C"&amp;$W109)='DATA SUMMARY'!$A$101)</f>
        <v>0</v>
      </c>
      <c r="CO109" s="193" t="b">
        <f ca="1">AND(LEFT(INDIRECT("'ADDITIONAL CAPACITY'!"&amp;"$B"&amp;$W109),2)="HU",OR(LEN(INDIRECT("'ADDITIONAL CAPACITY'!"&amp;"$B"&amp;$W109))=6,AND(LEN(INDIRECT("'ADDITIONAL CAPACITY'!"&amp;"$B"&amp;$W109))=7,MID(INDIRECT("'ADDITIONAL CAPACITY'!"&amp;"$B"&amp;$W109),4,1)=" ")),INDIRECT("'ADDITIONAL CAPACITY'!"&amp;"$C"&amp;$W109)='DATA SUMMARY'!$A$102)</f>
        <v>0</v>
      </c>
      <c r="CP109" s="193" t="b">
        <f ca="1">AND(LEFT(INDIRECT("'ADDITIONAL CAPACITY'!"&amp;"$B"&amp;$W109),2)="HU",OR(LEN(INDIRECT("'ADDITIONAL CAPACITY'!"&amp;"$B"&amp;$W109))=6,AND(LEN(INDIRECT("'ADDITIONAL CAPACITY'!"&amp;"$B"&amp;$W109))=7,MID(INDIRECT("'ADDITIONAL CAPACITY'!"&amp;"$B"&amp;$W109),4,1)=" ")),INDIRECT("'ADDITIONAL CAPACITY'!"&amp;"$C"&amp;$W109)='DATA SUMMARY'!$A$103)</f>
        <v>0</v>
      </c>
      <c r="CQ109" s="193" t="b">
        <f ca="1">AND(LEFT(INDIRECT("'ADDITIONAL CAPACITY'!"&amp;"$B"&amp;$W109),2)="HU",OR(LEN(INDIRECT("'ADDITIONAL CAPACITY'!"&amp;"$B"&amp;$W109))=6,AND(LEN(INDIRECT("'ADDITIONAL CAPACITY'!"&amp;"$B"&amp;$W109))=7,MID(INDIRECT("'ADDITIONAL CAPACITY'!"&amp;"$B"&amp;$W109),4,1)=" ")),INDIRECT("'ADDITIONAL CAPACITY'!"&amp;"$C"&amp;$W109)='DATA SUMMARY'!$A$104)</f>
        <v>0</v>
      </c>
      <c r="CR109" s="193" t="b">
        <f ca="1">AND(LEFT(INDIRECT("'ADDITIONAL CAPACITY'!"&amp;"$B"&amp;$W109),2)="HU",OR(LEN(INDIRECT("'ADDITIONAL CAPACITY'!"&amp;"$B"&amp;$W109))=6,AND(LEN(INDIRECT("'ADDITIONAL CAPACITY'!"&amp;"$B"&amp;$W109))=7,MID(INDIRECT("'ADDITIONAL CAPACITY'!"&amp;"$B"&amp;$W109),4,1)=" ")),INDIRECT("'ADDITIONAL CAPACITY'!"&amp;"$C"&amp;$W109)='DATA SUMMARY'!$A$105)</f>
        <v>0</v>
      </c>
      <c r="CS109" s="193" t="b">
        <f ca="1">AND(LEFT(INDIRECT("'ADDITIONAL CAPACITY'!"&amp;"$B"&amp;$W109),2)="HU",OR(LEN(INDIRECT("'ADDITIONAL CAPACITY'!"&amp;"$B"&amp;$W109))=6,AND(LEN(INDIRECT("'ADDITIONAL CAPACITY'!"&amp;"$B"&amp;$W109))=7,MID(INDIRECT("'ADDITIONAL CAPACITY'!"&amp;"$B"&amp;$W109),4,1)=" ")),INDIRECT("'ADDITIONAL CAPACITY'!"&amp;"$C"&amp;$W109)='DATA SUMMARY'!$A$106)</f>
        <v>0</v>
      </c>
      <c r="CT109" s="193" t="b">
        <f ca="1">AND(LEFT(INDIRECT("'ADDITIONAL CAPACITY'!"&amp;"$B"&amp;$W109),2)="HU",OR(LEN(INDIRECT("'ADDITIONAL CAPACITY'!"&amp;"$B"&amp;$W109))=6,AND(LEN(INDIRECT("'ADDITIONAL CAPACITY'!"&amp;"$B"&amp;$W109))=7,MID(INDIRECT("'ADDITIONAL CAPACITY'!"&amp;"$B"&amp;$W109),4,1)=" ")),INDIRECT("'ADDITIONAL CAPACITY'!"&amp;"$C"&amp;$W109)='DATA SUMMARY'!$A$107)</f>
        <v>0</v>
      </c>
      <c r="CU109" s="193" t="b">
        <f ca="1">AND(LEFT(INDIRECT("'ADDITIONAL CAPACITY'!"&amp;"$B"&amp;$W109),2)="HU",OR(LEN(INDIRECT("'ADDITIONAL CAPACITY'!"&amp;"$B"&amp;$W109))=6,AND(LEN(INDIRECT("'ADDITIONAL CAPACITY'!"&amp;"$B"&amp;$W109))=7,MID(INDIRECT("'ADDITIONAL CAPACITY'!"&amp;"$B"&amp;$W109),4,1)=" ")),INDIRECT("'ADDITIONAL CAPACITY'!"&amp;"$C"&amp;$W109)='DATA SUMMARY'!$A$108)</f>
        <v>0</v>
      </c>
    </row>
    <row r="110" spans="22:99" x14ac:dyDescent="0.3">
      <c r="V110" s="2">
        <v>111</v>
      </c>
      <c r="W110" s="2">
        <v>112</v>
      </c>
      <c r="X110" s="2">
        <v>114</v>
      </c>
      <c r="Y110" s="2">
        <v>125</v>
      </c>
      <c r="Z110" s="193" t="b">
        <f t="shared" ca="1" si="50"/>
        <v>0</v>
      </c>
      <c r="AA110" s="193" t="b">
        <f t="shared" ca="1" si="51"/>
        <v>0</v>
      </c>
      <c r="AB110" s="193" t="b">
        <f t="shared" ca="1" si="52"/>
        <v>0</v>
      </c>
      <c r="AC110" s="193" t="b">
        <f t="shared" ca="1" si="53"/>
        <v>0</v>
      </c>
      <c r="AD110" s="193" t="b">
        <f t="shared" ca="1" si="54"/>
        <v>0</v>
      </c>
      <c r="AE110" s="193" t="b">
        <f t="shared" ca="1" si="55"/>
        <v>0</v>
      </c>
      <c r="AF110" s="193" t="b">
        <f t="shared" ca="1" si="56"/>
        <v>0</v>
      </c>
      <c r="AG110" s="193" t="b">
        <f t="shared" ca="1" si="49"/>
        <v>0</v>
      </c>
      <c r="AH110" s="193" t="b">
        <f t="shared" ca="1" si="57"/>
        <v>0</v>
      </c>
      <c r="AI110" s="193" t="b">
        <f t="shared" ca="1" si="58"/>
        <v>0</v>
      </c>
      <c r="AJ110" s="193" t="b">
        <f t="shared" ca="1" si="59"/>
        <v>0</v>
      </c>
      <c r="AK110" s="193" t="b">
        <f t="shared" ca="1" si="60"/>
        <v>0</v>
      </c>
      <c r="AL110" s="193" t="b">
        <f t="shared" ca="1" si="61"/>
        <v>0</v>
      </c>
      <c r="AM110" s="193" t="b">
        <f t="shared" ca="1" si="62"/>
        <v>0</v>
      </c>
      <c r="AN110" s="193" t="b">
        <f t="shared" ca="1" si="63"/>
        <v>0</v>
      </c>
      <c r="AO110" s="193" t="b">
        <f t="shared" ca="1" si="64"/>
        <v>0</v>
      </c>
      <c r="AP110" s="193" t="b">
        <f t="shared" ca="1" si="65"/>
        <v>0</v>
      </c>
      <c r="AQ110" s="193" t="b">
        <f t="shared" ca="1" si="66"/>
        <v>0</v>
      </c>
      <c r="AR110" s="193" t="b">
        <f t="shared" ca="1" si="67"/>
        <v>0</v>
      </c>
      <c r="AS110" s="193" t="b">
        <f t="shared" ca="1" si="68"/>
        <v>0</v>
      </c>
      <c r="AT110" s="193" t="b">
        <f t="shared" ca="1" si="69"/>
        <v>0</v>
      </c>
      <c r="AU110" s="193" t="b">
        <f t="shared" ca="1" si="70"/>
        <v>0</v>
      </c>
      <c r="AV110" s="193" t="b">
        <f t="shared" ca="1" si="71"/>
        <v>0</v>
      </c>
      <c r="AW110" s="193" t="b">
        <f t="shared" ca="1" si="72"/>
        <v>0</v>
      </c>
      <c r="AX110" s="193" t="b">
        <f t="shared" ca="1" si="73"/>
        <v>0</v>
      </c>
      <c r="AY110" s="193" t="b">
        <f t="shared" ca="1" si="74"/>
        <v>0</v>
      </c>
      <c r="AZ110" s="193" t="b">
        <f t="shared" ca="1" si="75"/>
        <v>0</v>
      </c>
      <c r="BA110" s="193" t="b">
        <f t="shared" ca="1" si="76"/>
        <v>0</v>
      </c>
      <c r="BB110" s="193" t="b">
        <f t="shared" ca="1" si="77"/>
        <v>0</v>
      </c>
      <c r="BC110" s="193" t="b">
        <f t="shared" ca="1" si="78"/>
        <v>0</v>
      </c>
      <c r="BD110" s="193" t="b">
        <f t="shared" ca="1" si="79"/>
        <v>0</v>
      </c>
      <c r="BE110" s="193" t="b">
        <f t="shared" ca="1" si="80"/>
        <v>0</v>
      </c>
      <c r="BF110" s="193" t="b">
        <f t="shared" ca="1" si="81"/>
        <v>0</v>
      </c>
      <c r="BG110" s="193" t="b">
        <f t="shared" ca="1" si="82"/>
        <v>0</v>
      </c>
      <c r="BH110" s="193" t="b">
        <f t="shared" ca="1" si="83"/>
        <v>0</v>
      </c>
      <c r="BI110" s="193" t="b">
        <f t="shared" ca="1" si="84"/>
        <v>0</v>
      </c>
      <c r="BJ110" s="193" t="b">
        <f t="shared" ca="1" si="85"/>
        <v>0</v>
      </c>
      <c r="BK110" s="193" t="b">
        <f t="shared" ca="1" si="86"/>
        <v>0</v>
      </c>
      <c r="BL110" s="193" t="b">
        <f t="shared" ca="1" si="87"/>
        <v>0</v>
      </c>
      <c r="BM110" s="193" t="b">
        <f t="shared" ca="1" si="88"/>
        <v>0</v>
      </c>
      <c r="BN110" s="193" t="b">
        <f t="shared" ca="1" si="89"/>
        <v>0</v>
      </c>
      <c r="BO110" s="193" t="b">
        <f t="shared" ca="1" si="90"/>
        <v>0</v>
      </c>
      <c r="BP110" s="193" t="b">
        <f t="shared" ca="1" si="91"/>
        <v>0</v>
      </c>
      <c r="BQ110" s="193" t="b">
        <f t="shared" ca="1" si="92"/>
        <v>0</v>
      </c>
      <c r="BR110" s="193" t="b">
        <f t="shared" ca="1" si="93"/>
        <v>0</v>
      </c>
      <c r="BS110" s="193" t="b">
        <f t="shared" ca="1" si="94"/>
        <v>0</v>
      </c>
      <c r="BT110" s="193" t="b">
        <f t="shared" ca="1" si="95"/>
        <v>0</v>
      </c>
      <c r="BU110" s="193" t="b">
        <f t="shared" ca="1" si="96"/>
        <v>0</v>
      </c>
      <c r="BV110" s="193" t="b">
        <f t="shared" ca="1" si="97"/>
        <v>0</v>
      </c>
      <c r="BW110" s="193" t="b">
        <f ca="1">AND(LEFT(INDIRECT("'YOUR PEOPLE'!"&amp;"$B"&amp;$W110),2)="HU",OR(LEN(INDIRECT("'YOUR PEOPLE'!"&amp;"$B"&amp;$W110))=6,AND(LEN(INDIRECT("'YOUR PEOPLE'!"&amp;"$B"&amp;$W110))=7,MID(INDIRECT("'YOUR PEOPLE'!"&amp;"$B"&amp;$W110),4,1)=" ")),INDIRECT("'YOUR PEOPLE'!"&amp;"$C"&amp;$W110)='DATA SUMMARY'!$A$63)</f>
        <v>0</v>
      </c>
      <c r="BX110" s="193" t="b">
        <f ca="1">AND(LEFT(INDIRECT("'YOUR PEOPLE'!"&amp;"$B"&amp;$W110),2)="HU",OR(LEN(INDIRECT("'YOUR PEOPLE'!"&amp;"$B"&amp;$W110))=6,AND(LEN(INDIRECT("'YOUR PEOPLE'!"&amp;"$B"&amp;$W110))=7,MID(INDIRECT("'YOUR PEOPLE'!"&amp;"$B"&amp;$W110),4,1)=" ")),INDIRECT("'YOUR PEOPLE'!"&amp;"$C"&amp;$W110)='DATA SUMMARY'!$A$64)</f>
        <v>0</v>
      </c>
      <c r="BY110" s="193" t="b">
        <f ca="1">AND(LEFT(INDIRECT("'YOUR PEOPLE'!"&amp;"$B"&amp;$W110),2)="HU",OR(LEN(INDIRECT("'YOUR PEOPLE'!"&amp;"$B"&amp;$W110))=6,AND(LEN(INDIRECT("'YOUR PEOPLE'!"&amp;"$B"&amp;$W110))=7,MID(INDIRECT("'YOUR PEOPLE'!"&amp;"$B"&amp;$W110),4,1)=" ")),INDIRECT("'YOUR PEOPLE'!"&amp;"$C"&amp;$W110)='DATA SUMMARY'!$A$65)</f>
        <v>0</v>
      </c>
      <c r="BZ110" s="193" t="b">
        <f ca="1">AND(LEFT(INDIRECT("'YOUR PEOPLE'!"&amp;"$B"&amp;$W110),2)="HU",OR(LEN(INDIRECT("'YOUR PEOPLE'!"&amp;"$B"&amp;$W110))=6,AND(LEN(INDIRECT("'YOUR PEOPLE'!"&amp;"$B"&amp;$W110))=7,MID(INDIRECT("'YOUR PEOPLE'!"&amp;"$B"&amp;$W110),4,1)=" ")),INDIRECT("'YOUR PEOPLE'!"&amp;"$C"&amp;$W110)='DATA SUMMARY'!$A$66)</f>
        <v>0</v>
      </c>
      <c r="CA110" s="193" t="b">
        <f ca="1">AND(LEFT(INDIRECT("'YOUR PEOPLE'!"&amp;"$B"&amp;$W110),2)="HU",OR(LEN(INDIRECT("'YOUR PEOPLE'!"&amp;"$B"&amp;$W110))=6,AND(LEN(INDIRECT("'YOUR PEOPLE'!"&amp;"$B"&amp;$W110))=7,MID(INDIRECT("'YOUR PEOPLE'!"&amp;"$B"&amp;$W110),4,1)=" ")),INDIRECT("'YOUR PEOPLE'!"&amp;"$C"&amp;$W110)='DATA SUMMARY'!$A$67)</f>
        <v>0</v>
      </c>
      <c r="CB110" s="193" t="b">
        <f ca="1">AND(LEFT(INDIRECT("'YOUR PEOPLE'!"&amp;"$B"&amp;$W110),2)="HU",OR(LEN(INDIRECT("'YOUR PEOPLE'!"&amp;"$B"&amp;$W110))=6,AND(LEN(INDIRECT("'YOUR PEOPLE'!"&amp;"$B"&amp;$W110))=7,MID(INDIRECT("'YOUR PEOPLE'!"&amp;"$B"&amp;$W110),4,1)=" ")),INDIRECT("'YOUR PEOPLE'!"&amp;"$C"&amp;$W110)='DATA SUMMARY'!$A$68)</f>
        <v>0</v>
      </c>
      <c r="CC110" s="193" t="b">
        <f ca="1">AND(LEFT(INDIRECT("'YOUR PEOPLE'!"&amp;"$B"&amp;$W110),2)="HU",OR(LEN(INDIRECT("'YOUR PEOPLE'!"&amp;"$B"&amp;$W110))=6,AND(LEN(INDIRECT("'YOUR PEOPLE'!"&amp;"$B"&amp;$W110))=7,MID(INDIRECT("'YOUR PEOPLE'!"&amp;"$B"&amp;$W110),4,1)=" ")),INDIRECT("'YOUR PEOPLE'!"&amp;"$C"&amp;$W110)='DATA SUMMARY'!$A$69)</f>
        <v>0</v>
      </c>
      <c r="CD110" s="193" t="b">
        <f ca="1">AND(LEFT(INDIRECT("'YOUR PEOPLE'!"&amp;"$B"&amp;$W110),2)="HU",OR(LEN(INDIRECT("'YOUR PEOPLE'!"&amp;"$B"&amp;$W110))=6,AND(LEN(INDIRECT("'YOUR PEOPLE'!"&amp;"$B"&amp;$W110))=7,MID(INDIRECT("'YOUR PEOPLE'!"&amp;"$B"&amp;$W110),4,1)=" ")),INDIRECT("'YOUR PEOPLE'!"&amp;"$C"&amp;$W110)='DATA SUMMARY'!$A$70)</f>
        <v>0</v>
      </c>
      <c r="CE110" s="193" t="b">
        <f ca="1">AND(LEFT(INDIRECT("'YOUR PEOPLE'!"&amp;"$B"&amp;$W110),2)="HU",OR(LEN(INDIRECT("'YOUR PEOPLE'!"&amp;"$B"&amp;$W110))=6,AND(LEN(INDIRECT("'YOUR PEOPLE'!"&amp;"$B"&amp;$W110))=7,MID(INDIRECT("'YOUR PEOPLE'!"&amp;"$B"&amp;$W110),4,1)=" ")),INDIRECT("'YOUR PEOPLE'!"&amp;"$C"&amp;$W110)='DATA SUMMARY'!$A$71)</f>
        <v>0</v>
      </c>
      <c r="CF110" s="193" t="b">
        <f ca="1">AND(LEFT(INDIRECT("'YOUR PEOPLE'!"&amp;"$B"&amp;$W110),2)="HU",OR(LEN(INDIRECT("'YOUR PEOPLE'!"&amp;"$B"&amp;$W110))=6,AND(LEN(INDIRECT("'YOUR PEOPLE'!"&amp;"$B"&amp;$W110))=7,MID(INDIRECT("'YOUR PEOPLE'!"&amp;"$B"&amp;$W110),4,1)=" ")),INDIRECT("'YOUR PEOPLE'!"&amp;"$C"&amp;$W110)='DATA SUMMARY'!$A$72)</f>
        <v>0</v>
      </c>
      <c r="CG110" s="193" t="b">
        <f ca="1">AND(LEFT(INDIRECT("'YOUR PEOPLE'!"&amp;"$B"&amp;$W110),2)="HU",OR(LEN(INDIRECT("'YOUR PEOPLE'!"&amp;"$B"&amp;$W110))=6,AND(LEN(INDIRECT("'YOUR PEOPLE'!"&amp;"$B"&amp;$W110))=7,MID(INDIRECT("'YOUR PEOPLE'!"&amp;"$B"&amp;$W110),4,1)=" ")),INDIRECT("'YOUR PEOPLE'!"&amp;"$C"&amp;$W110)='DATA SUMMARY'!$A$73)</f>
        <v>0</v>
      </c>
      <c r="CH110" s="193" t="b">
        <f ca="1">AND(LEFT(INDIRECT("'YOUR PEOPLE'!"&amp;"$B"&amp;$W110),2)="HU",OR(LEN(INDIRECT("'YOUR PEOPLE'!"&amp;"$B"&amp;$W110))=6,AND(LEN(INDIRECT("'YOUR PEOPLE'!"&amp;"$B"&amp;$W110))=7,MID(INDIRECT("'YOUR PEOPLE'!"&amp;"$B"&amp;$W110),4,1)=" ")),INDIRECT("'YOUR PEOPLE'!"&amp;"$C"&amp;$W110)='DATA SUMMARY'!$A$74)</f>
        <v>0</v>
      </c>
      <c r="CI110" s="193" t="b">
        <f ca="1">AND(LEFT(INDIRECT("'YOUR PEOPLE'!"&amp;"$B"&amp;$W110),2)="HU",OR(LEN(INDIRECT("'YOUR PEOPLE'!"&amp;"$B"&amp;$W110))=6,AND(LEN(INDIRECT("'YOUR PEOPLE'!"&amp;"$B"&amp;$W110))=7,MID(INDIRECT("'YOUR PEOPLE'!"&amp;"$B"&amp;$W110),4,1)=" ")),INDIRECT("'YOUR PEOPLE'!"&amp;"$C"&amp;$W110)='DATA SUMMARY'!$A$75)</f>
        <v>0</v>
      </c>
      <c r="CJ110" s="193" t="b">
        <f ca="1">AND(LEFT(INDIRECT("'YOUR PEOPLE'!"&amp;"$B"&amp;$W110),2)="HU",OR(LEN(INDIRECT("'YOUR PEOPLE'!"&amp;"$B"&amp;$W110))=6,AND(LEN(INDIRECT("'YOUR PEOPLE'!"&amp;"$B"&amp;$W110))=7,MID(INDIRECT("'YOUR PEOPLE'!"&amp;"$B"&amp;$W110),4,1)=" ")),INDIRECT("'YOUR PEOPLE'!"&amp;"$C"&amp;$W110)='DATA SUMMARY'!$A$76)</f>
        <v>0</v>
      </c>
      <c r="CK110" s="193" t="b">
        <f ca="1">AND(LEFT(INDIRECT("'YOUR PEOPLE'!"&amp;"$B"&amp;$W110),2)="HU",OR(LEN(INDIRECT("'YOUR PEOPLE'!"&amp;"$B"&amp;$W110))=6,AND(LEN(INDIRECT("'YOUR PEOPLE'!"&amp;"$B"&amp;$W110))=7,MID(INDIRECT("'YOUR PEOPLE'!"&amp;"$B"&amp;$W110),4,1)=" ")),INDIRECT("'YOUR PEOPLE'!"&amp;"$C"&amp;$W110)='DATA SUMMARY'!$A$77)</f>
        <v>0</v>
      </c>
      <c r="CL110" s="193" t="b">
        <f ca="1">AND(LEFT(INDIRECT("'YOUR PEOPLE'!"&amp;"$B"&amp;$W110),2)="HU",OR(LEN(INDIRECT("'YOUR PEOPLE'!"&amp;"$B"&amp;$W110))=6,AND(LEN(INDIRECT("'YOUR PEOPLE'!"&amp;"$B"&amp;$W110))=7,MID(INDIRECT("'YOUR PEOPLE'!"&amp;"$B"&amp;$W110),4,1)=" ")),INDIRECT("'YOUR PEOPLE'!"&amp;"$C"&amp;$W110)='DATA SUMMARY'!$A$78)</f>
        <v>0</v>
      </c>
      <c r="CM110" s="193" t="b">
        <f ca="1">AND(LEFT(INDIRECT("'YOUR PEOPLE'!"&amp;"$B"&amp;$W110),2)="HU",OR(LEN(INDIRECT("'YOUR PEOPLE'!"&amp;"$B"&amp;$W110))=6,AND(LEN(INDIRECT("'YOUR PEOPLE'!"&amp;"$B"&amp;$W110))=7,MID(INDIRECT("'YOUR PEOPLE'!"&amp;"$B"&amp;$W110),4,1)=" ")),INDIRECT("'YOUR PEOPLE'!"&amp;"$C"&amp;$W110)='DATA SUMMARY'!$A$79)</f>
        <v>0</v>
      </c>
      <c r="CN110" s="193" t="b">
        <f ca="1">AND(LEFT(INDIRECT("'ADDITIONAL CAPACITY'!"&amp;"$B"&amp;$W110),2)="HU",OR(LEN(INDIRECT("'ADDITIONAL CAPACITY'!"&amp;"$B"&amp;$W110))=6,AND(LEN(INDIRECT("'ADDITIONAL CAPACITY'!"&amp;"$B"&amp;$W110))=7,MID(INDIRECT("'ADDITIONAL CAPACITY'!"&amp;"$B"&amp;$W110),4,1)=" ")),INDIRECT("'ADDITIONAL CAPACITY'!"&amp;"$C"&amp;$W110)='DATA SUMMARY'!$A$101)</f>
        <v>0</v>
      </c>
      <c r="CO110" s="193" t="b">
        <f ca="1">AND(LEFT(INDIRECT("'ADDITIONAL CAPACITY'!"&amp;"$B"&amp;$W110),2)="HU",OR(LEN(INDIRECT("'ADDITIONAL CAPACITY'!"&amp;"$B"&amp;$W110))=6,AND(LEN(INDIRECT("'ADDITIONAL CAPACITY'!"&amp;"$B"&amp;$W110))=7,MID(INDIRECT("'ADDITIONAL CAPACITY'!"&amp;"$B"&amp;$W110),4,1)=" ")),INDIRECT("'ADDITIONAL CAPACITY'!"&amp;"$C"&amp;$W110)='DATA SUMMARY'!$A$102)</f>
        <v>0</v>
      </c>
      <c r="CP110" s="193" t="b">
        <f ca="1">AND(LEFT(INDIRECT("'ADDITIONAL CAPACITY'!"&amp;"$B"&amp;$W110),2)="HU",OR(LEN(INDIRECT("'ADDITIONAL CAPACITY'!"&amp;"$B"&amp;$W110))=6,AND(LEN(INDIRECT("'ADDITIONAL CAPACITY'!"&amp;"$B"&amp;$W110))=7,MID(INDIRECT("'ADDITIONAL CAPACITY'!"&amp;"$B"&amp;$W110),4,1)=" ")),INDIRECT("'ADDITIONAL CAPACITY'!"&amp;"$C"&amp;$W110)='DATA SUMMARY'!$A$103)</f>
        <v>0</v>
      </c>
      <c r="CQ110" s="193" t="b">
        <f ca="1">AND(LEFT(INDIRECT("'ADDITIONAL CAPACITY'!"&amp;"$B"&amp;$W110),2)="HU",OR(LEN(INDIRECT("'ADDITIONAL CAPACITY'!"&amp;"$B"&amp;$W110))=6,AND(LEN(INDIRECT("'ADDITIONAL CAPACITY'!"&amp;"$B"&amp;$W110))=7,MID(INDIRECT("'ADDITIONAL CAPACITY'!"&amp;"$B"&amp;$W110),4,1)=" ")),INDIRECT("'ADDITIONAL CAPACITY'!"&amp;"$C"&amp;$W110)='DATA SUMMARY'!$A$104)</f>
        <v>0</v>
      </c>
      <c r="CR110" s="193" t="b">
        <f ca="1">AND(LEFT(INDIRECT("'ADDITIONAL CAPACITY'!"&amp;"$B"&amp;$W110),2)="HU",OR(LEN(INDIRECT("'ADDITIONAL CAPACITY'!"&amp;"$B"&amp;$W110))=6,AND(LEN(INDIRECT("'ADDITIONAL CAPACITY'!"&amp;"$B"&amp;$W110))=7,MID(INDIRECT("'ADDITIONAL CAPACITY'!"&amp;"$B"&amp;$W110),4,1)=" ")),INDIRECT("'ADDITIONAL CAPACITY'!"&amp;"$C"&amp;$W110)='DATA SUMMARY'!$A$105)</f>
        <v>0</v>
      </c>
      <c r="CS110" s="193" t="b">
        <f ca="1">AND(LEFT(INDIRECT("'ADDITIONAL CAPACITY'!"&amp;"$B"&amp;$W110),2)="HU",OR(LEN(INDIRECT("'ADDITIONAL CAPACITY'!"&amp;"$B"&amp;$W110))=6,AND(LEN(INDIRECT("'ADDITIONAL CAPACITY'!"&amp;"$B"&amp;$W110))=7,MID(INDIRECT("'ADDITIONAL CAPACITY'!"&amp;"$B"&amp;$W110),4,1)=" ")),INDIRECT("'ADDITIONAL CAPACITY'!"&amp;"$C"&amp;$W110)='DATA SUMMARY'!$A$106)</f>
        <v>0</v>
      </c>
      <c r="CT110" s="193" t="b">
        <f ca="1">AND(LEFT(INDIRECT("'ADDITIONAL CAPACITY'!"&amp;"$B"&amp;$W110),2)="HU",OR(LEN(INDIRECT("'ADDITIONAL CAPACITY'!"&amp;"$B"&amp;$W110))=6,AND(LEN(INDIRECT("'ADDITIONAL CAPACITY'!"&amp;"$B"&amp;$W110))=7,MID(INDIRECT("'ADDITIONAL CAPACITY'!"&amp;"$B"&amp;$W110),4,1)=" ")),INDIRECT("'ADDITIONAL CAPACITY'!"&amp;"$C"&amp;$W110)='DATA SUMMARY'!$A$107)</f>
        <v>0</v>
      </c>
      <c r="CU110" s="193" t="b">
        <f ca="1">AND(LEFT(INDIRECT("'ADDITIONAL CAPACITY'!"&amp;"$B"&amp;$W110),2)="HU",OR(LEN(INDIRECT("'ADDITIONAL CAPACITY'!"&amp;"$B"&amp;$W110))=6,AND(LEN(INDIRECT("'ADDITIONAL CAPACITY'!"&amp;"$B"&amp;$W110))=7,MID(INDIRECT("'ADDITIONAL CAPACITY'!"&amp;"$B"&amp;$W110),4,1)=" ")),INDIRECT("'ADDITIONAL CAPACITY'!"&amp;"$C"&amp;$W110)='DATA SUMMARY'!$A$108)</f>
        <v>0</v>
      </c>
    </row>
    <row r="111" spans="22:99" x14ac:dyDescent="0.3">
      <c r="V111" s="2">
        <v>112</v>
      </c>
      <c r="W111" s="2">
        <v>113</v>
      </c>
      <c r="X111" s="2">
        <v>115</v>
      </c>
      <c r="Y111" s="2">
        <v>126</v>
      </c>
      <c r="Z111" s="193" t="b">
        <f t="shared" ca="1" si="50"/>
        <v>0</v>
      </c>
      <c r="AA111" s="193" t="b">
        <f t="shared" ca="1" si="51"/>
        <v>0</v>
      </c>
      <c r="AB111" s="193" t="b">
        <f t="shared" ca="1" si="52"/>
        <v>0</v>
      </c>
      <c r="AC111" s="193" t="b">
        <f t="shared" ca="1" si="53"/>
        <v>0</v>
      </c>
      <c r="AD111" s="193" t="b">
        <f t="shared" ca="1" si="54"/>
        <v>0</v>
      </c>
      <c r="AE111" s="193" t="b">
        <f t="shared" ca="1" si="55"/>
        <v>0</v>
      </c>
      <c r="AF111" s="193" t="b">
        <f t="shared" ca="1" si="56"/>
        <v>0</v>
      </c>
      <c r="AG111" s="193" t="b">
        <f t="shared" ca="1" si="49"/>
        <v>0</v>
      </c>
      <c r="AH111" s="193" t="b">
        <f t="shared" ca="1" si="57"/>
        <v>0</v>
      </c>
      <c r="AI111" s="193" t="b">
        <f t="shared" ca="1" si="58"/>
        <v>0</v>
      </c>
      <c r="AJ111" s="193" t="b">
        <f t="shared" ca="1" si="59"/>
        <v>0</v>
      </c>
      <c r="AK111" s="193" t="b">
        <f t="shared" ca="1" si="60"/>
        <v>0</v>
      </c>
      <c r="AL111" s="193" t="b">
        <f t="shared" ca="1" si="61"/>
        <v>0</v>
      </c>
      <c r="AM111" s="193" t="b">
        <f t="shared" ca="1" si="62"/>
        <v>0</v>
      </c>
      <c r="AN111" s="193" t="b">
        <f t="shared" ca="1" si="63"/>
        <v>0</v>
      </c>
      <c r="AO111" s="193" t="b">
        <f t="shared" ca="1" si="64"/>
        <v>0</v>
      </c>
      <c r="AP111" s="193" t="b">
        <f t="shared" ca="1" si="65"/>
        <v>0</v>
      </c>
      <c r="AQ111" s="193" t="b">
        <f t="shared" ca="1" si="66"/>
        <v>0</v>
      </c>
      <c r="AR111" s="193" t="b">
        <f t="shared" ca="1" si="67"/>
        <v>0</v>
      </c>
      <c r="AS111" s="193" t="b">
        <f t="shared" ca="1" si="68"/>
        <v>0</v>
      </c>
      <c r="AT111" s="193" t="b">
        <f t="shared" ca="1" si="69"/>
        <v>0</v>
      </c>
      <c r="AU111" s="193" t="b">
        <f t="shared" ca="1" si="70"/>
        <v>0</v>
      </c>
      <c r="AV111" s="193" t="b">
        <f t="shared" ca="1" si="71"/>
        <v>0</v>
      </c>
      <c r="AW111" s="193" t="b">
        <f t="shared" ca="1" si="72"/>
        <v>0</v>
      </c>
      <c r="AX111" s="193" t="b">
        <f t="shared" ca="1" si="73"/>
        <v>0</v>
      </c>
      <c r="AY111" s="193" t="b">
        <f t="shared" ca="1" si="74"/>
        <v>0</v>
      </c>
      <c r="AZ111" s="193" t="b">
        <f t="shared" ca="1" si="75"/>
        <v>0</v>
      </c>
      <c r="BA111" s="193" t="b">
        <f t="shared" ca="1" si="76"/>
        <v>0</v>
      </c>
      <c r="BB111" s="193" t="b">
        <f t="shared" ca="1" si="77"/>
        <v>0</v>
      </c>
      <c r="BC111" s="193" t="b">
        <f t="shared" ca="1" si="78"/>
        <v>0</v>
      </c>
      <c r="BD111" s="193" t="b">
        <f t="shared" ca="1" si="79"/>
        <v>0</v>
      </c>
      <c r="BE111" s="193" t="b">
        <f t="shared" ca="1" si="80"/>
        <v>0</v>
      </c>
      <c r="BF111" s="193" t="b">
        <f t="shared" ca="1" si="81"/>
        <v>0</v>
      </c>
      <c r="BG111" s="193" t="b">
        <f t="shared" ca="1" si="82"/>
        <v>0</v>
      </c>
      <c r="BH111" s="193" t="b">
        <f t="shared" ca="1" si="83"/>
        <v>0</v>
      </c>
      <c r="BI111" s="193" t="b">
        <f t="shared" ca="1" si="84"/>
        <v>0</v>
      </c>
      <c r="BJ111" s="193" t="b">
        <f t="shared" ca="1" si="85"/>
        <v>0</v>
      </c>
      <c r="BK111" s="193" t="b">
        <f t="shared" ca="1" si="86"/>
        <v>0</v>
      </c>
      <c r="BL111" s="193" t="b">
        <f t="shared" ca="1" si="87"/>
        <v>0</v>
      </c>
      <c r="BM111" s="193" t="b">
        <f t="shared" ca="1" si="88"/>
        <v>0</v>
      </c>
      <c r="BN111" s="193" t="b">
        <f t="shared" ca="1" si="89"/>
        <v>0</v>
      </c>
      <c r="BO111" s="193" t="b">
        <f t="shared" ca="1" si="90"/>
        <v>0</v>
      </c>
      <c r="BP111" s="193" t="b">
        <f t="shared" ca="1" si="91"/>
        <v>0</v>
      </c>
      <c r="BQ111" s="193" t="b">
        <f t="shared" ca="1" si="92"/>
        <v>0</v>
      </c>
      <c r="BR111" s="193" t="b">
        <f t="shared" ca="1" si="93"/>
        <v>0</v>
      </c>
      <c r="BS111" s="193" t="b">
        <f t="shared" ca="1" si="94"/>
        <v>0</v>
      </c>
      <c r="BT111" s="193" t="b">
        <f t="shared" ca="1" si="95"/>
        <v>0</v>
      </c>
      <c r="BU111" s="193" t="b">
        <f t="shared" ca="1" si="96"/>
        <v>0</v>
      </c>
      <c r="BV111" s="193" t="b">
        <f t="shared" ca="1" si="97"/>
        <v>0</v>
      </c>
      <c r="BW111" s="193" t="b">
        <f ca="1">AND(LEFT(INDIRECT("'YOUR PEOPLE'!"&amp;"$B"&amp;$W111),2)="HU",OR(LEN(INDIRECT("'YOUR PEOPLE'!"&amp;"$B"&amp;$W111))=6,AND(LEN(INDIRECT("'YOUR PEOPLE'!"&amp;"$B"&amp;$W111))=7,MID(INDIRECT("'YOUR PEOPLE'!"&amp;"$B"&amp;$W111),4,1)=" ")),INDIRECT("'YOUR PEOPLE'!"&amp;"$C"&amp;$W111)='DATA SUMMARY'!$A$63)</f>
        <v>0</v>
      </c>
      <c r="BX111" s="193" t="b">
        <f ca="1">AND(LEFT(INDIRECT("'YOUR PEOPLE'!"&amp;"$B"&amp;$W111),2)="HU",OR(LEN(INDIRECT("'YOUR PEOPLE'!"&amp;"$B"&amp;$W111))=6,AND(LEN(INDIRECT("'YOUR PEOPLE'!"&amp;"$B"&amp;$W111))=7,MID(INDIRECT("'YOUR PEOPLE'!"&amp;"$B"&amp;$W111),4,1)=" ")),INDIRECT("'YOUR PEOPLE'!"&amp;"$C"&amp;$W111)='DATA SUMMARY'!$A$64)</f>
        <v>0</v>
      </c>
      <c r="BY111" s="193" t="b">
        <f ca="1">AND(LEFT(INDIRECT("'YOUR PEOPLE'!"&amp;"$B"&amp;$W111),2)="HU",OR(LEN(INDIRECT("'YOUR PEOPLE'!"&amp;"$B"&amp;$W111))=6,AND(LEN(INDIRECT("'YOUR PEOPLE'!"&amp;"$B"&amp;$W111))=7,MID(INDIRECT("'YOUR PEOPLE'!"&amp;"$B"&amp;$W111),4,1)=" ")),INDIRECT("'YOUR PEOPLE'!"&amp;"$C"&amp;$W111)='DATA SUMMARY'!$A$65)</f>
        <v>0</v>
      </c>
      <c r="BZ111" s="193" t="b">
        <f ca="1">AND(LEFT(INDIRECT("'YOUR PEOPLE'!"&amp;"$B"&amp;$W111),2)="HU",OR(LEN(INDIRECT("'YOUR PEOPLE'!"&amp;"$B"&amp;$W111))=6,AND(LEN(INDIRECT("'YOUR PEOPLE'!"&amp;"$B"&amp;$W111))=7,MID(INDIRECT("'YOUR PEOPLE'!"&amp;"$B"&amp;$W111),4,1)=" ")),INDIRECT("'YOUR PEOPLE'!"&amp;"$C"&amp;$W111)='DATA SUMMARY'!$A$66)</f>
        <v>0</v>
      </c>
      <c r="CA111" s="193" t="b">
        <f ca="1">AND(LEFT(INDIRECT("'YOUR PEOPLE'!"&amp;"$B"&amp;$W111),2)="HU",OR(LEN(INDIRECT("'YOUR PEOPLE'!"&amp;"$B"&amp;$W111))=6,AND(LEN(INDIRECT("'YOUR PEOPLE'!"&amp;"$B"&amp;$W111))=7,MID(INDIRECT("'YOUR PEOPLE'!"&amp;"$B"&amp;$W111),4,1)=" ")),INDIRECT("'YOUR PEOPLE'!"&amp;"$C"&amp;$W111)='DATA SUMMARY'!$A$67)</f>
        <v>0</v>
      </c>
      <c r="CB111" s="193" t="b">
        <f ca="1">AND(LEFT(INDIRECT("'YOUR PEOPLE'!"&amp;"$B"&amp;$W111),2)="HU",OR(LEN(INDIRECT("'YOUR PEOPLE'!"&amp;"$B"&amp;$W111))=6,AND(LEN(INDIRECT("'YOUR PEOPLE'!"&amp;"$B"&amp;$W111))=7,MID(INDIRECT("'YOUR PEOPLE'!"&amp;"$B"&amp;$W111),4,1)=" ")),INDIRECT("'YOUR PEOPLE'!"&amp;"$C"&amp;$W111)='DATA SUMMARY'!$A$68)</f>
        <v>0</v>
      </c>
      <c r="CC111" s="193" t="b">
        <f ca="1">AND(LEFT(INDIRECT("'YOUR PEOPLE'!"&amp;"$B"&amp;$W111),2)="HU",OR(LEN(INDIRECT("'YOUR PEOPLE'!"&amp;"$B"&amp;$W111))=6,AND(LEN(INDIRECT("'YOUR PEOPLE'!"&amp;"$B"&amp;$W111))=7,MID(INDIRECT("'YOUR PEOPLE'!"&amp;"$B"&amp;$W111),4,1)=" ")),INDIRECT("'YOUR PEOPLE'!"&amp;"$C"&amp;$W111)='DATA SUMMARY'!$A$69)</f>
        <v>0</v>
      </c>
      <c r="CD111" s="193" t="b">
        <f ca="1">AND(LEFT(INDIRECT("'YOUR PEOPLE'!"&amp;"$B"&amp;$W111),2)="HU",OR(LEN(INDIRECT("'YOUR PEOPLE'!"&amp;"$B"&amp;$W111))=6,AND(LEN(INDIRECT("'YOUR PEOPLE'!"&amp;"$B"&amp;$W111))=7,MID(INDIRECT("'YOUR PEOPLE'!"&amp;"$B"&amp;$W111),4,1)=" ")),INDIRECT("'YOUR PEOPLE'!"&amp;"$C"&amp;$W111)='DATA SUMMARY'!$A$70)</f>
        <v>0</v>
      </c>
      <c r="CE111" s="193" t="b">
        <f ca="1">AND(LEFT(INDIRECT("'YOUR PEOPLE'!"&amp;"$B"&amp;$W111),2)="HU",OR(LEN(INDIRECT("'YOUR PEOPLE'!"&amp;"$B"&amp;$W111))=6,AND(LEN(INDIRECT("'YOUR PEOPLE'!"&amp;"$B"&amp;$W111))=7,MID(INDIRECT("'YOUR PEOPLE'!"&amp;"$B"&amp;$W111),4,1)=" ")),INDIRECT("'YOUR PEOPLE'!"&amp;"$C"&amp;$W111)='DATA SUMMARY'!$A$71)</f>
        <v>0</v>
      </c>
      <c r="CF111" s="193" t="b">
        <f ca="1">AND(LEFT(INDIRECT("'YOUR PEOPLE'!"&amp;"$B"&amp;$W111),2)="HU",OR(LEN(INDIRECT("'YOUR PEOPLE'!"&amp;"$B"&amp;$W111))=6,AND(LEN(INDIRECT("'YOUR PEOPLE'!"&amp;"$B"&amp;$W111))=7,MID(INDIRECT("'YOUR PEOPLE'!"&amp;"$B"&amp;$W111),4,1)=" ")),INDIRECT("'YOUR PEOPLE'!"&amp;"$C"&amp;$W111)='DATA SUMMARY'!$A$72)</f>
        <v>0</v>
      </c>
      <c r="CG111" s="193" t="b">
        <f ca="1">AND(LEFT(INDIRECT("'YOUR PEOPLE'!"&amp;"$B"&amp;$W111),2)="HU",OR(LEN(INDIRECT("'YOUR PEOPLE'!"&amp;"$B"&amp;$W111))=6,AND(LEN(INDIRECT("'YOUR PEOPLE'!"&amp;"$B"&amp;$W111))=7,MID(INDIRECT("'YOUR PEOPLE'!"&amp;"$B"&amp;$W111),4,1)=" ")),INDIRECT("'YOUR PEOPLE'!"&amp;"$C"&amp;$W111)='DATA SUMMARY'!$A$73)</f>
        <v>0</v>
      </c>
      <c r="CH111" s="193" t="b">
        <f ca="1">AND(LEFT(INDIRECT("'YOUR PEOPLE'!"&amp;"$B"&amp;$W111),2)="HU",OR(LEN(INDIRECT("'YOUR PEOPLE'!"&amp;"$B"&amp;$W111))=6,AND(LEN(INDIRECT("'YOUR PEOPLE'!"&amp;"$B"&amp;$W111))=7,MID(INDIRECT("'YOUR PEOPLE'!"&amp;"$B"&amp;$W111),4,1)=" ")),INDIRECT("'YOUR PEOPLE'!"&amp;"$C"&amp;$W111)='DATA SUMMARY'!$A$74)</f>
        <v>0</v>
      </c>
      <c r="CI111" s="193" t="b">
        <f ca="1">AND(LEFT(INDIRECT("'YOUR PEOPLE'!"&amp;"$B"&amp;$W111),2)="HU",OR(LEN(INDIRECT("'YOUR PEOPLE'!"&amp;"$B"&amp;$W111))=6,AND(LEN(INDIRECT("'YOUR PEOPLE'!"&amp;"$B"&amp;$W111))=7,MID(INDIRECT("'YOUR PEOPLE'!"&amp;"$B"&amp;$W111),4,1)=" ")),INDIRECT("'YOUR PEOPLE'!"&amp;"$C"&amp;$W111)='DATA SUMMARY'!$A$75)</f>
        <v>0</v>
      </c>
      <c r="CJ111" s="193" t="b">
        <f ca="1">AND(LEFT(INDIRECT("'YOUR PEOPLE'!"&amp;"$B"&amp;$W111),2)="HU",OR(LEN(INDIRECT("'YOUR PEOPLE'!"&amp;"$B"&amp;$W111))=6,AND(LEN(INDIRECT("'YOUR PEOPLE'!"&amp;"$B"&amp;$W111))=7,MID(INDIRECT("'YOUR PEOPLE'!"&amp;"$B"&amp;$W111),4,1)=" ")),INDIRECT("'YOUR PEOPLE'!"&amp;"$C"&amp;$W111)='DATA SUMMARY'!$A$76)</f>
        <v>0</v>
      </c>
      <c r="CK111" s="193" t="b">
        <f ca="1">AND(LEFT(INDIRECT("'YOUR PEOPLE'!"&amp;"$B"&amp;$W111),2)="HU",OR(LEN(INDIRECT("'YOUR PEOPLE'!"&amp;"$B"&amp;$W111))=6,AND(LEN(INDIRECT("'YOUR PEOPLE'!"&amp;"$B"&amp;$W111))=7,MID(INDIRECT("'YOUR PEOPLE'!"&amp;"$B"&amp;$W111),4,1)=" ")),INDIRECT("'YOUR PEOPLE'!"&amp;"$C"&amp;$W111)='DATA SUMMARY'!$A$77)</f>
        <v>0</v>
      </c>
      <c r="CL111" s="193" t="b">
        <f ca="1">AND(LEFT(INDIRECT("'YOUR PEOPLE'!"&amp;"$B"&amp;$W111),2)="HU",OR(LEN(INDIRECT("'YOUR PEOPLE'!"&amp;"$B"&amp;$W111))=6,AND(LEN(INDIRECT("'YOUR PEOPLE'!"&amp;"$B"&amp;$W111))=7,MID(INDIRECT("'YOUR PEOPLE'!"&amp;"$B"&amp;$W111),4,1)=" ")),INDIRECT("'YOUR PEOPLE'!"&amp;"$C"&amp;$W111)='DATA SUMMARY'!$A$78)</f>
        <v>0</v>
      </c>
      <c r="CM111" s="193" t="b">
        <f ca="1">AND(LEFT(INDIRECT("'YOUR PEOPLE'!"&amp;"$B"&amp;$W111),2)="HU",OR(LEN(INDIRECT("'YOUR PEOPLE'!"&amp;"$B"&amp;$W111))=6,AND(LEN(INDIRECT("'YOUR PEOPLE'!"&amp;"$B"&amp;$W111))=7,MID(INDIRECT("'YOUR PEOPLE'!"&amp;"$B"&amp;$W111),4,1)=" ")),INDIRECT("'YOUR PEOPLE'!"&amp;"$C"&amp;$W111)='DATA SUMMARY'!$A$79)</f>
        <v>0</v>
      </c>
      <c r="CN111" s="193" t="b">
        <f ca="1">AND(LEFT(INDIRECT("'ADDITIONAL CAPACITY'!"&amp;"$B"&amp;$W111),2)="HU",OR(LEN(INDIRECT("'ADDITIONAL CAPACITY'!"&amp;"$B"&amp;$W111))=6,AND(LEN(INDIRECT("'ADDITIONAL CAPACITY'!"&amp;"$B"&amp;$W111))=7,MID(INDIRECT("'ADDITIONAL CAPACITY'!"&amp;"$B"&amp;$W111),4,1)=" ")),INDIRECT("'ADDITIONAL CAPACITY'!"&amp;"$C"&amp;$W111)='DATA SUMMARY'!$A$101)</f>
        <v>0</v>
      </c>
      <c r="CO111" s="193" t="b">
        <f ca="1">AND(LEFT(INDIRECT("'ADDITIONAL CAPACITY'!"&amp;"$B"&amp;$W111),2)="HU",OR(LEN(INDIRECT("'ADDITIONAL CAPACITY'!"&amp;"$B"&amp;$W111))=6,AND(LEN(INDIRECT("'ADDITIONAL CAPACITY'!"&amp;"$B"&amp;$W111))=7,MID(INDIRECT("'ADDITIONAL CAPACITY'!"&amp;"$B"&amp;$W111),4,1)=" ")),INDIRECT("'ADDITIONAL CAPACITY'!"&amp;"$C"&amp;$W111)='DATA SUMMARY'!$A$102)</f>
        <v>0</v>
      </c>
      <c r="CP111" s="193" t="b">
        <f ca="1">AND(LEFT(INDIRECT("'ADDITIONAL CAPACITY'!"&amp;"$B"&amp;$W111),2)="HU",OR(LEN(INDIRECT("'ADDITIONAL CAPACITY'!"&amp;"$B"&amp;$W111))=6,AND(LEN(INDIRECT("'ADDITIONAL CAPACITY'!"&amp;"$B"&amp;$W111))=7,MID(INDIRECT("'ADDITIONAL CAPACITY'!"&amp;"$B"&amp;$W111),4,1)=" ")),INDIRECT("'ADDITIONAL CAPACITY'!"&amp;"$C"&amp;$W111)='DATA SUMMARY'!$A$103)</f>
        <v>0</v>
      </c>
      <c r="CQ111" s="193" t="b">
        <f ca="1">AND(LEFT(INDIRECT("'ADDITIONAL CAPACITY'!"&amp;"$B"&amp;$W111),2)="HU",OR(LEN(INDIRECT("'ADDITIONAL CAPACITY'!"&amp;"$B"&amp;$W111))=6,AND(LEN(INDIRECT("'ADDITIONAL CAPACITY'!"&amp;"$B"&amp;$W111))=7,MID(INDIRECT("'ADDITIONAL CAPACITY'!"&amp;"$B"&amp;$W111),4,1)=" ")),INDIRECT("'ADDITIONAL CAPACITY'!"&amp;"$C"&amp;$W111)='DATA SUMMARY'!$A$104)</f>
        <v>0</v>
      </c>
      <c r="CR111" s="193" t="b">
        <f ca="1">AND(LEFT(INDIRECT("'ADDITIONAL CAPACITY'!"&amp;"$B"&amp;$W111),2)="HU",OR(LEN(INDIRECT("'ADDITIONAL CAPACITY'!"&amp;"$B"&amp;$W111))=6,AND(LEN(INDIRECT("'ADDITIONAL CAPACITY'!"&amp;"$B"&amp;$W111))=7,MID(INDIRECT("'ADDITIONAL CAPACITY'!"&amp;"$B"&amp;$W111),4,1)=" ")),INDIRECT("'ADDITIONAL CAPACITY'!"&amp;"$C"&amp;$W111)='DATA SUMMARY'!$A$105)</f>
        <v>0</v>
      </c>
      <c r="CS111" s="193" t="b">
        <f ca="1">AND(LEFT(INDIRECT("'ADDITIONAL CAPACITY'!"&amp;"$B"&amp;$W111),2)="HU",OR(LEN(INDIRECT("'ADDITIONAL CAPACITY'!"&amp;"$B"&amp;$W111))=6,AND(LEN(INDIRECT("'ADDITIONAL CAPACITY'!"&amp;"$B"&amp;$W111))=7,MID(INDIRECT("'ADDITIONAL CAPACITY'!"&amp;"$B"&amp;$W111),4,1)=" ")),INDIRECT("'ADDITIONAL CAPACITY'!"&amp;"$C"&amp;$W111)='DATA SUMMARY'!$A$106)</f>
        <v>0</v>
      </c>
      <c r="CT111" s="193" t="b">
        <f ca="1">AND(LEFT(INDIRECT("'ADDITIONAL CAPACITY'!"&amp;"$B"&amp;$W111),2)="HU",OR(LEN(INDIRECT("'ADDITIONAL CAPACITY'!"&amp;"$B"&amp;$W111))=6,AND(LEN(INDIRECT("'ADDITIONAL CAPACITY'!"&amp;"$B"&amp;$W111))=7,MID(INDIRECT("'ADDITIONAL CAPACITY'!"&amp;"$B"&amp;$W111),4,1)=" ")),INDIRECT("'ADDITIONAL CAPACITY'!"&amp;"$C"&amp;$W111)='DATA SUMMARY'!$A$107)</f>
        <v>0</v>
      </c>
      <c r="CU111" s="193" t="b">
        <f ca="1">AND(LEFT(INDIRECT("'ADDITIONAL CAPACITY'!"&amp;"$B"&amp;$W111),2)="HU",OR(LEN(INDIRECT("'ADDITIONAL CAPACITY'!"&amp;"$B"&amp;$W111))=6,AND(LEN(INDIRECT("'ADDITIONAL CAPACITY'!"&amp;"$B"&amp;$W111))=7,MID(INDIRECT("'ADDITIONAL CAPACITY'!"&amp;"$B"&amp;$W111),4,1)=" ")),INDIRECT("'ADDITIONAL CAPACITY'!"&amp;"$C"&amp;$W111)='DATA SUMMARY'!$A$108)</f>
        <v>0</v>
      </c>
    </row>
    <row r="112" spans="22:99" x14ac:dyDescent="0.3">
      <c r="V112" s="2">
        <v>113</v>
      </c>
      <c r="W112" s="2">
        <v>114</v>
      </c>
      <c r="X112" s="2">
        <v>116</v>
      </c>
      <c r="Y112" s="2">
        <v>127</v>
      </c>
      <c r="Z112" s="193" t="b">
        <f t="shared" ca="1" si="50"/>
        <v>0</v>
      </c>
      <c r="AA112" s="193" t="b">
        <f t="shared" ca="1" si="51"/>
        <v>0</v>
      </c>
      <c r="AB112" s="193" t="b">
        <f t="shared" ca="1" si="52"/>
        <v>0</v>
      </c>
      <c r="AC112" s="193" t="b">
        <f t="shared" ca="1" si="53"/>
        <v>0</v>
      </c>
      <c r="AD112" s="193" t="b">
        <f t="shared" ca="1" si="54"/>
        <v>0</v>
      </c>
      <c r="AE112" s="193" t="b">
        <f t="shared" ca="1" si="55"/>
        <v>0</v>
      </c>
      <c r="AF112" s="193" t="b">
        <f t="shared" ca="1" si="56"/>
        <v>0</v>
      </c>
      <c r="AG112" s="193" t="b">
        <f t="shared" ca="1" si="49"/>
        <v>0</v>
      </c>
      <c r="AH112" s="193" t="b">
        <f t="shared" ca="1" si="57"/>
        <v>0</v>
      </c>
      <c r="AI112" s="193" t="b">
        <f t="shared" ca="1" si="58"/>
        <v>0</v>
      </c>
      <c r="AJ112" s="193" t="b">
        <f t="shared" ca="1" si="59"/>
        <v>0</v>
      </c>
      <c r="AK112" s="193" t="b">
        <f t="shared" ca="1" si="60"/>
        <v>0</v>
      </c>
      <c r="AL112" s="193" t="b">
        <f t="shared" ca="1" si="61"/>
        <v>0</v>
      </c>
      <c r="AM112" s="193" t="b">
        <f t="shared" ca="1" si="62"/>
        <v>0</v>
      </c>
      <c r="AN112" s="193" t="b">
        <f t="shared" ca="1" si="63"/>
        <v>0</v>
      </c>
      <c r="AO112" s="193" t="b">
        <f t="shared" ca="1" si="64"/>
        <v>0</v>
      </c>
      <c r="AP112" s="193" t="b">
        <f t="shared" ca="1" si="65"/>
        <v>0</v>
      </c>
      <c r="AQ112" s="193" t="b">
        <f t="shared" ca="1" si="66"/>
        <v>0</v>
      </c>
      <c r="AR112" s="193" t="b">
        <f t="shared" ca="1" si="67"/>
        <v>0</v>
      </c>
      <c r="AS112" s="193" t="b">
        <f t="shared" ca="1" si="68"/>
        <v>0</v>
      </c>
      <c r="AT112" s="193" t="b">
        <f t="shared" ca="1" si="69"/>
        <v>0</v>
      </c>
      <c r="AU112" s="193" t="b">
        <f t="shared" ca="1" si="70"/>
        <v>0</v>
      </c>
      <c r="AV112" s="193" t="b">
        <f t="shared" ca="1" si="71"/>
        <v>0</v>
      </c>
      <c r="AW112" s="193" t="b">
        <f t="shared" ca="1" si="72"/>
        <v>0</v>
      </c>
      <c r="AX112" s="193" t="b">
        <f t="shared" ca="1" si="73"/>
        <v>0</v>
      </c>
      <c r="AY112" s="193" t="b">
        <f t="shared" ca="1" si="74"/>
        <v>0</v>
      </c>
      <c r="AZ112" s="193" t="b">
        <f t="shared" ca="1" si="75"/>
        <v>0</v>
      </c>
      <c r="BA112" s="193" t="b">
        <f t="shared" ca="1" si="76"/>
        <v>0</v>
      </c>
      <c r="BB112" s="193" t="b">
        <f t="shared" ca="1" si="77"/>
        <v>0</v>
      </c>
      <c r="BC112" s="193" t="b">
        <f t="shared" ca="1" si="78"/>
        <v>0</v>
      </c>
      <c r="BD112" s="193" t="b">
        <f t="shared" ca="1" si="79"/>
        <v>0</v>
      </c>
      <c r="BE112" s="193" t="b">
        <f t="shared" ca="1" si="80"/>
        <v>0</v>
      </c>
      <c r="BF112" s="193" t="b">
        <f t="shared" ca="1" si="81"/>
        <v>0</v>
      </c>
      <c r="BG112" s="193" t="b">
        <f t="shared" ca="1" si="82"/>
        <v>0</v>
      </c>
      <c r="BH112" s="193" t="b">
        <f t="shared" ca="1" si="83"/>
        <v>0</v>
      </c>
      <c r="BI112" s="193" t="b">
        <f t="shared" ca="1" si="84"/>
        <v>0</v>
      </c>
      <c r="BJ112" s="193" t="b">
        <f t="shared" ca="1" si="85"/>
        <v>0</v>
      </c>
      <c r="BK112" s="193" t="b">
        <f t="shared" ca="1" si="86"/>
        <v>0</v>
      </c>
      <c r="BL112" s="193" t="b">
        <f t="shared" ca="1" si="87"/>
        <v>0</v>
      </c>
      <c r="BM112" s="193" t="b">
        <f t="shared" ca="1" si="88"/>
        <v>0</v>
      </c>
      <c r="BN112" s="193" t="b">
        <f t="shared" ca="1" si="89"/>
        <v>0</v>
      </c>
      <c r="BO112" s="193" t="b">
        <f t="shared" ca="1" si="90"/>
        <v>0</v>
      </c>
      <c r="BP112" s="193" t="b">
        <f t="shared" ca="1" si="91"/>
        <v>0</v>
      </c>
      <c r="BQ112" s="193" t="b">
        <f t="shared" ca="1" si="92"/>
        <v>0</v>
      </c>
      <c r="BR112" s="193" t="b">
        <f t="shared" ca="1" si="93"/>
        <v>0</v>
      </c>
      <c r="BS112" s="193" t="b">
        <f t="shared" ca="1" si="94"/>
        <v>0</v>
      </c>
      <c r="BT112" s="193" t="b">
        <f t="shared" ca="1" si="95"/>
        <v>0</v>
      </c>
      <c r="BU112" s="193" t="b">
        <f t="shared" ca="1" si="96"/>
        <v>0</v>
      </c>
      <c r="BV112" s="193" t="b">
        <f t="shared" ca="1" si="97"/>
        <v>0</v>
      </c>
      <c r="BW112" s="193" t="b">
        <f ca="1">AND(LEFT(INDIRECT("'YOUR PEOPLE'!"&amp;"$B"&amp;$W112),2)="HU",OR(LEN(INDIRECT("'YOUR PEOPLE'!"&amp;"$B"&amp;$W112))=6,AND(LEN(INDIRECT("'YOUR PEOPLE'!"&amp;"$B"&amp;$W112))=7,MID(INDIRECT("'YOUR PEOPLE'!"&amp;"$B"&amp;$W112),4,1)=" ")),INDIRECT("'YOUR PEOPLE'!"&amp;"$C"&amp;$W112)='DATA SUMMARY'!$A$63)</f>
        <v>0</v>
      </c>
      <c r="BX112" s="193" t="b">
        <f ca="1">AND(LEFT(INDIRECT("'YOUR PEOPLE'!"&amp;"$B"&amp;$W112),2)="HU",OR(LEN(INDIRECT("'YOUR PEOPLE'!"&amp;"$B"&amp;$W112))=6,AND(LEN(INDIRECT("'YOUR PEOPLE'!"&amp;"$B"&amp;$W112))=7,MID(INDIRECT("'YOUR PEOPLE'!"&amp;"$B"&amp;$W112),4,1)=" ")),INDIRECT("'YOUR PEOPLE'!"&amp;"$C"&amp;$W112)='DATA SUMMARY'!$A$64)</f>
        <v>0</v>
      </c>
      <c r="BY112" s="193" t="b">
        <f ca="1">AND(LEFT(INDIRECT("'YOUR PEOPLE'!"&amp;"$B"&amp;$W112),2)="HU",OR(LEN(INDIRECT("'YOUR PEOPLE'!"&amp;"$B"&amp;$W112))=6,AND(LEN(INDIRECT("'YOUR PEOPLE'!"&amp;"$B"&amp;$W112))=7,MID(INDIRECT("'YOUR PEOPLE'!"&amp;"$B"&amp;$W112),4,1)=" ")),INDIRECT("'YOUR PEOPLE'!"&amp;"$C"&amp;$W112)='DATA SUMMARY'!$A$65)</f>
        <v>0</v>
      </c>
      <c r="BZ112" s="193" t="b">
        <f ca="1">AND(LEFT(INDIRECT("'YOUR PEOPLE'!"&amp;"$B"&amp;$W112),2)="HU",OR(LEN(INDIRECT("'YOUR PEOPLE'!"&amp;"$B"&amp;$W112))=6,AND(LEN(INDIRECT("'YOUR PEOPLE'!"&amp;"$B"&amp;$W112))=7,MID(INDIRECT("'YOUR PEOPLE'!"&amp;"$B"&amp;$W112),4,1)=" ")),INDIRECT("'YOUR PEOPLE'!"&amp;"$C"&amp;$W112)='DATA SUMMARY'!$A$66)</f>
        <v>0</v>
      </c>
      <c r="CA112" s="193" t="b">
        <f ca="1">AND(LEFT(INDIRECT("'YOUR PEOPLE'!"&amp;"$B"&amp;$W112),2)="HU",OR(LEN(INDIRECT("'YOUR PEOPLE'!"&amp;"$B"&amp;$W112))=6,AND(LEN(INDIRECT("'YOUR PEOPLE'!"&amp;"$B"&amp;$W112))=7,MID(INDIRECT("'YOUR PEOPLE'!"&amp;"$B"&amp;$W112),4,1)=" ")),INDIRECT("'YOUR PEOPLE'!"&amp;"$C"&amp;$W112)='DATA SUMMARY'!$A$67)</f>
        <v>0</v>
      </c>
      <c r="CB112" s="193" t="b">
        <f ca="1">AND(LEFT(INDIRECT("'YOUR PEOPLE'!"&amp;"$B"&amp;$W112),2)="HU",OR(LEN(INDIRECT("'YOUR PEOPLE'!"&amp;"$B"&amp;$W112))=6,AND(LEN(INDIRECT("'YOUR PEOPLE'!"&amp;"$B"&amp;$W112))=7,MID(INDIRECT("'YOUR PEOPLE'!"&amp;"$B"&amp;$W112),4,1)=" ")),INDIRECT("'YOUR PEOPLE'!"&amp;"$C"&amp;$W112)='DATA SUMMARY'!$A$68)</f>
        <v>0</v>
      </c>
      <c r="CC112" s="193" t="b">
        <f ca="1">AND(LEFT(INDIRECT("'YOUR PEOPLE'!"&amp;"$B"&amp;$W112),2)="HU",OR(LEN(INDIRECT("'YOUR PEOPLE'!"&amp;"$B"&amp;$W112))=6,AND(LEN(INDIRECT("'YOUR PEOPLE'!"&amp;"$B"&amp;$W112))=7,MID(INDIRECT("'YOUR PEOPLE'!"&amp;"$B"&amp;$W112),4,1)=" ")),INDIRECT("'YOUR PEOPLE'!"&amp;"$C"&amp;$W112)='DATA SUMMARY'!$A$69)</f>
        <v>0</v>
      </c>
      <c r="CD112" s="193" t="b">
        <f ca="1">AND(LEFT(INDIRECT("'YOUR PEOPLE'!"&amp;"$B"&amp;$W112),2)="HU",OR(LEN(INDIRECT("'YOUR PEOPLE'!"&amp;"$B"&amp;$W112))=6,AND(LEN(INDIRECT("'YOUR PEOPLE'!"&amp;"$B"&amp;$W112))=7,MID(INDIRECT("'YOUR PEOPLE'!"&amp;"$B"&amp;$W112),4,1)=" ")),INDIRECT("'YOUR PEOPLE'!"&amp;"$C"&amp;$W112)='DATA SUMMARY'!$A$70)</f>
        <v>0</v>
      </c>
      <c r="CE112" s="193" t="b">
        <f ca="1">AND(LEFT(INDIRECT("'YOUR PEOPLE'!"&amp;"$B"&amp;$W112),2)="HU",OR(LEN(INDIRECT("'YOUR PEOPLE'!"&amp;"$B"&amp;$W112))=6,AND(LEN(INDIRECT("'YOUR PEOPLE'!"&amp;"$B"&amp;$W112))=7,MID(INDIRECT("'YOUR PEOPLE'!"&amp;"$B"&amp;$W112),4,1)=" ")),INDIRECT("'YOUR PEOPLE'!"&amp;"$C"&amp;$W112)='DATA SUMMARY'!$A$71)</f>
        <v>0</v>
      </c>
      <c r="CF112" s="193" t="b">
        <f ca="1">AND(LEFT(INDIRECT("'YOUR PEOPLE'!"&amp;"$B"&amp;$W112),2)="HU",OR(LEN(INDIRECT("'YOUR PEOPLE'!"&amp;"$B"&amp;$W112))=6,AND(LEN(INDIRECT("'YOUR PEOPLE'!"&amp;"$B"&amp;$W112))=7,MID(INDIRECT("'YOUR PEOPLE'!"&amp;"$B"&amp;$W112),4,1)=" ")),INDIRECT("'YOUR PEOPLE'!"&amp;"$C"&amp;$W112)='DATA SUMMARY'!$A$72)</f>
        <v>0</v>
      </c>
      <c r="CG112" s="193" t="b">
        <f ca="1">AND(LEFT(INDIRECT("'YOUR PEOPLE'!"&amp;"$B"&amp;$W112),2)="HU",OR(LEN(INDIRECT("'YOUR PEOPLE'!"&amp;"$B"&amp;$W112))=6,AND(LEN(INDIRECT("'YOUR PEOPLE'!"&amp;"$B"&amp;$W112))=7,MID(INDIRECT("'YOUR PEOPLE'!"&amp;"$B"&amp;$W112),4,1)=" ")),INDIRECT("'YOUR PEOPLE'!"&amp;"$C"&amp;$W112)='DATA SUMMARY'!$A$73)</f>
        <v>0</v>
      </c>
      <c r="CH112" s="193" t="b">
        <f ca="1">AND(LEFT(INDIRECT("'YOUR PEOPLE'!"&amp;"$B"&amp;$W112),2)="HU",OR(LEN(INDIRECT("'YOUR PEOPLE'!"&amp;"$B"&amp;$W112))=6,AND(LEN(INDIRECT("'YOUR PEOPLE'!"&amp;"$B"&amp;$W112))=7,MID(INDIRECT("'YOUR PEOPLE'!"&amp;"$B"&amp;$W112),4,1)=" ")),INDIRECT("'YOUR PEOPLE'!"&amp;"$C"&amp;$W112)='DATA SUMMARY'!$A$74)</f>
        <v>0</v>
      </c>
      <c r="CI112" s="193" t="b">
        <f ca="1">AND(LEFT(INDIRECT("'YOUR PEOPLE'!"&amp;"$B"&amp;$W112),2)="HU",OR(LEN(INDIRECT("'YOUR PEOPLE'!"&amp;"$B"&amp;$W112))=6,AND(LEN(INDIRECT("'YOUR PEOPLE'!"&amp;"$B"&amp;$W112))=7,MID(INDIRECT("'YOUR PEOPLE'!"&amp;"$B"&amp;$W112),4,1)=" ")),INDIRECT("'YOUR PEOPLE'!"&amp;"$C"&amp;$W112)='DATA SUMMARY'!$A$75)</f>
        <v>0</v>
      </c>
      <c r="CJ112" s="193" t="b">
        <f ca="1">AND(LEFT(INDIRECT("'YOUR PEOPLE'!"&amp;"$B"&amp;$W112),2)="HU",OR(LEN(INDIRECT("'YOUR PEOPLE'!"&amp;"$B"&amp;$W112))=6,AND(LEN(INDIRECT("'YOUR PEOPLE'!"&amp;"$B"&amp;$W112))=7,MID(INDIRECT("'YOUR PEOPLE'!"&amp;"$B"&amp;$W112),4,1)=" ")),INDIRECT("'YOUR PEOPLE'!"&amp;"$C"&amp;$W112)='DATA SUMMARY'!$A$76)</f>
        <v>0</v>
      </c>
      <c r="CK112" s="193" t="b">
        <f ca="1">AND(LEFT(INDIRECT("'YOUR PEOPLE'!"&amp;"$B"&amp;$W112),2)="HU",OR(LEN(INDIRECT("'YOUR PEOPLE'!"&amp;"$B"&amp;$W112))=6,AND(LEN(INDIRECT("'YOUR PEOPLE'!"&amp;"$B"&amp;$W112))=7,MID(INDIRECT("'YOUR PEOPLE'!"&amp;"$B"&amp;$W112),4,1)=" ")),INDIRECT("'YOUR PEOPLE'!"&amp;"$C"&amp;$W112)='DATA SUMMARY'!$A$77)</f>
        <v>0</v>
      </c>
      <c r="CL112" s="193" t="b">
        <f ca="1">AND(LEFT(INDIRECT("'YOUR PEOPLE'!"&amp;"$B"&amp;$W112),2)="HU",OR(LEN(INDIRECT("'YOUR PEOPLE'!"&amp;"$B"&amp;$W112))=6,AND(LEN(INDIRECT("'YOUR PEOPLE'!"&amp;"$B"&amp;$W112))=7,MID(INDIRECT("'YOUR PEOPLE'!"&amp;"$B"&amp;$W112),4,1)=" ")),INDIRECT("'YOUR PEOPLE'!"&amp;"$C"&amp;$W112)='DATA SUMMARY'!$A$78)</f>
        <v>0</v>
      </c>
      <c r="CM112" s="193" t="b">
        <f ca="1">AND(LEFT(INDIRECT("'YOUR PEOPLE'!"&amp;"$B"&amp;$W112),2)="HU",OR(LEN(INDIRECT("'YOUR PEOPLE'!"&amp;"$B"&amp;$W112))=6,AND(LEN(INDIRECT("'YOUR PEOPLE'!"&amp;"$B"&amp;$W112))=7,MID(INDIRECT("'YOUR PEOPLE'!"&amp;"$B"&amp;$W112),4,1)=" ")),INDIRECT("'YOUR PEOPLE'!"&amp;"$C"&amp;$W112)='DATA SUMMARY'!$A$79)</f>
        <v>0</v>
      </c>
      <c r="CN112" s="193" t="b">
        <f ca="1">AND(LEFT(INDIRECT("'ADDITIONAL CAPACITY'!"&amp;"$B"&amp;$W112),2)="HU",OR(LEN(INDIRECT("'ADDITIONAL CAPACITY'!"&amp;"$B"&amp;$W112))=6,AND(LEN(INDIRECT("'ADDITIONAL CAPACITY'!"&amp;"$B"&amp;$W112))=7,MID(INDIRECT("'ADDITIONAL CAPACITY'!"&amp;"$B"&amp;$W112),4,1)=" ")),INDIRECT("'ADDITIONAL CAPACITY'!"&amp;"$C"&amp;$W112)='DATA SUMMARY'!$A$101)</f>
        <v>0</v>
      </c>
      <c r="CO112" s="193" t="b">
        <f ca="1">AND(LEFT(INDIRECT("'ADDITIONAL CAPACITY'!"&amp;"$B"&amp;$W112),2)="HU",OR(LEN(INDIRECT("'ADDITIONAL CAPACITY'!"&amp;"$B"&amp;$W112))=6,AND(LEN(INDIRECT("'ADDITIONAL CAPACITY'!"&amp;"$B"&amp;$W112))=7,MID(INDIRECT("'ADDITIONAL CAPACITY'!"&amp;"$B"&amp;$W112),4,1)=" ")),INDIRECT("'ADDITIONAL CAPACITY'!"&amp;"$C"&amp;$W112)='DATA SUMMARY'!$A$102)</f>
        <v>0</v>
      </c>
      <c r="CP112" s="193" t="b">
        <f ca="1">AND(LEFT(INDIRECT("'ADDITIONAL CAPACITY'!"&amp;"$B"&amp;$W112),2)="HU",OR(LEN(INDIRECT("'ADDITIONAL CAPACITY'!"&amp;"$B"&amp;$W112))=6,AND(LEN(INDIRECT("'ADDITIONAL CAPACITY'!"&amp;"$B"&amp;$W112))=7,MID(INDIRECT("'ADDITIONAL CAPACITY'!"&amp;"$B"&amp;$W112),4,1)=" ")),INDIRECT("'ADDITIONAL CAPACITY'!"&amp;"$C"&amp;$W112)='DATA SUMMARY'!$A$103)</f>
        <v>0</v>
      </c>
      <c r="CQ112" s="193" t="b">
        <f ca="1">AND(LEFT(INDIRECT("'ADDITIONAL CAPACITY'!"&amp;"$B"&amp;$W112),2)="HU",OR(LEN(INDIRECT("'ADDITIONAL CAPACITY'!"&amp;"$B"&amp;$W112))=6,AND(LEN(INDIRECT("'ADDITIONAL CAPACITY'!"&amp;"$B"&amp;$W112))=7,MID(INDIRECT("'ADDITIONAL CAPACITY'!"&amp;"$B"&amp;$W112),4,1)=" ")),INDIRECT("'ADDITIONAL CAPACITY'!"&amp;"$C"&amp;$W112)='DATA SUMMARY'!$A$104)</f>
        <v>0</v>
      </c>
      <c r="CR112" s="193" t="b">
        <f ca="1">AND(LEFT(INDIRECT("'ADDITIONAL CAPACITY'!"&amp;"$B"&amp;$W112),2)="HU",OR(LEN(INDIRECT("'ADDITIONAL CAPACITY'!"&amp;"$B"&amp;$W112))=6,AND(LEN(INDIRECT("'ADDITIONAL CAPACITY'!"&amp;"$B"&amp;$W112))=7,MID(INDIRECT("'ADDITIONAL CAPACITY'!"&amp;"$B"&amp;$W112),4,1)=" ")),INDIRECT("'ADDITIONAL CAPACITY'!"&amp;"$C"&amp;$W112)='DATA SUMMARY'!$A$105)</f>
        <v>0</v>
      </c>
      <c r="CS112" s="193" t="b">
        <f ca="1">AND(LEFT(INDIRECT("'ADDITIONAL CAPACITY'!"&amp;"$B"&amp;$W112),2)="HU",OR(LEN(INDIRECT("'ADDITIONAL CAPACITY'!"&amp;"$B"&amp;$W112))=6,AND(LEN(INDIRECT("'ADDITIONAL CAPACITY'!"&amp;"$B"&amp;$W112))=7,MID(INDIRECT("'ADDITIONAL CAPACITY'!"&amp;"$B"&amp;$W112),4,1)=" ")),INDIRECT("'ADDITIONAL CAPACITY'!"&amp;"$C"&amp;$W112)='DATA SUMMARY'!$A$106)</f>
        <v>0</v>
      </c>
      <c r="CT112" s="193" t="b">
        <f ca="1">AND(LEFT(INDIRECT("'ADDITIONAL CAPACITY'!"&amp;"$B"&amp;$W112),2)="HU",OR(LEN(INDIRECT("'ADDITIONAL CAPACITY'!"&amp;"$B"&amp;$W112))=6,AND(LEN(INDIRECT("'ADDITIONAL CAPACITY'!"&amp;"$B"&amp;$W112))=7,MID(INDIRECT("'ADDITIONAL CAPACITY'!"&amp;"$B"&amp;$W112),4,1)=" ")),INDIRECT("'ADDITIONAL CAPACITY'!"&amp;"$C"&amp;$W112)='DATA SUMMARY'!$A$107)</f>
        <v>0</v>
      </c>
      <c r="CU112" s="193" t="b">
        <f ca="1">AND(LEFT(INDIRECT("'ADDITIONAL CAPACITY'!"&amp;"$B"&amp;$W112),2)="HU",OR(LEN(INDIRECT("'ADDITIONAL CAPACITY'!"&amp;"$B"&amp;$W112))=6,AND(LEN(INDIRECT("'ADDITIONAL CAPACITY'!"&amp;"$B"&amp;$W112))=7,MID(INDIRECT("'ADDITIONAL CAPACITY'!"&amp;"$B"&amp;$W112),4,1)=" ")),INDIRECT("'ADDITIONAL CAPACITY'!"&amp;"$C"&amp;$W112)='DATA SUMMARY'!$A$108)</f>
        <v>0</v>
      </c>
    </row>
    <row r="113" spans="22:99" x14ac:dyDescent="0.3">
      <c r="V113" s="2">
        <v>114</v>
      </c>
      <c r="W113" s="2">
        <v>115</v>
      </c>
      <c r="X113" s="2">
        <v>117</v>
      </c>
      <c r="Y113" s="2">
        <v>128</v>
      </c>
      <c r="Z113" s="193" t="b">
        <f t="shared" ca="1" si="50"/>
        <v>0</v>
      </c>
      <c r="AA113" s="193" t="b">
        <f t="shared" ca="1" si="51"/>
        <v>0</v>
      </c>
      <c r="AB113" s="193" t="b">
        <f t="shared" ca="1" si="52"/>
        <v>0</v>
      </c>
      <c r="AC113" s="193" t="b">
        <f t="shared" ca="1" si="53"/>
        <v>0</v>
      </c>
      <c r="AD113" s="193" t="b">
        <f t="shared" ca="1" si="54"/>
        <v>0</v>
      </c>
      <c r="AE113" s="193" t="b">
        <f t="shared" ca="1" si="55"/>
        <v>0</v>
      </c>
      <c r="AF113" s="193" t="b">
        <f t="shared" ca="1" si="56"/>
        <v>0</v>
      </c>
      <c r="AG113" s="193" t="b">
        <f t="shared" ca="1" si="49"/>
        <v>0</v>
      </c>
      <c r="AH113" s="193" t="b">
        <f t="shared" ca="1" si="57"/>
        <v>0</v>
      </c>
      <c r="AI113" s="193" t="b">
        <f t="shared" ca="1" si="58"/>
        <v>0</v>
      </c>
      <c r="AJ113" s="193" t="b">
        <f t="shared" ca="1" si="59"/>
        <v>0</v>
      </c>
      <c r="AK113" s="193" t="b">
        <f t="shared" ca="1" si="60"/>
        <v>0</v>
      </c>
      <c r="AL113" s="193" t="b">
        <f t="shared" ca="1" si="61"/>
        <v>0</v>
      </c>
      <c r="AM113" s="193" t="b">
        <f t="shared" ca="1" si="62"/>
        <v>0</v>
      </c>
      <c r="AN113" s="193" t="b">
        <f t="shared" ca="1" si="63"/>
        <v>0</v>
      </c>
      <c r="AO113" s="193" t="b">
        <f t="shared" ca="1" si="64"/>
        <v>0</v>
      </c>
      <c r="AP113" s="193" t="b">
        <f t="shared" ca="1" si="65"/>
        <v>0</v>
      </c>
      <c r="AQ113" s="193" t="b">
        <f t="shared" ca="1" si="66"/>
        <v>0</v>
      </c>
      <c r="AR113" s="193" t="b">
        <f t="shared" ca="1" si="67"/>
        <v>0</v>
      </c>
      <c r="AS113" s="193" t="b">
        <f t="shared" ca="1" si="68"/>
        <v>0</v>
      </c>
      <c r="AT113" s="193" t="b">
        <f t="shared" ca="1" si="69"/>
        <v>0</v>
      </c>
      <c r="AU113" s="193" t="b">
        <f t="shared" ca="1" si="70"/>
        <v>0</v>
      </c>
      <c r="AV113" s="193" t="b">
        <f t="shared" ca="1" si="71"/>
        <v>0</v>
      </c>
      <c r="AW113" s="193" t="b">
        <f t="shared" ca="1" si="72"/>
        <v>0</v>
      </c>
      <c r="AX113" s="193" t="b">
        <f t="shared" ca="1" si="73"/>
        <v>0</v>
      </c>
      <c r="AY113" s="193" t="b">
        <f t="shared" ca="1" si="74"/>
        <v>0</v>
      </c>
      <c r="AZ113" s="193" t="b">
        <f t="shared" ca="1" si="75"/>
        <v>0</v>
      </c>
      <c r="BA113" s="193" t="b">
        <f t="shared" ca="1" si="76"/>
        <v>0</v>
      </c>
      <c r="BB113" s="193" t="b">
        <f t="shared" ca="1" si="77"/>
        <v>0</v>
      </c>
      <c r="BC113" s="193" t="b">
        <f t="shared" ca="1" si="78"/>
        <v>0</v>
      </c>
      <c r="BD113" s="193" t="b">
        <f t="shared" ca="1" si="79"/>
        <v>0</v>
      </c>
      <c r="BE113" s="193" t="b">
        <f t="shared" ca="1" si="80"/>
        <v>0</v>
      </c>
      <c r="BF113" s="193" t="b">
        <f t="shared" ca="1" si="81"/>
        <v>0</v>
      </c>
      <c r="BG113" s="193" t="b">
        <f t="shared" ca="1" si="82"/>
        <v>0</v>
      </c>
      <c r="BH113" s="193" t="b">
        <f t="shared" ca="1" si="83"/>
        <v>0</v>
      </c>
      <c r="BI113" s="193" t="b">
        <f t="shared" ca="1" si="84"/>
        <v>0</v>
      </c>
      <c r="BJ113" s="193" t="b">
        <f t="shared" ca="1" si="85"/>
        <v>0</v>
      </c>
      <c r="BK113" s="193" t="b">
        <f t="shared" ca="1" si="86"/>
        <v>0</v>
      </c>
      <c r="BL113" s="193" t="b">
        <f t="shared" ca="1" si="87"/>
        <v>0</v>
      </c>
      <c r="BM113" s="193" t="b">
        <f t="shared" ca="1" si="88"/>
        <v>0</v>
      </c>
      <c r="BN113" s="193" t="b">
        <f t="shared" ca="1" si="89"/>
        <v>0</v>
      </c>
      <c r="BO113" s="193" t="b">
        <f t="shared" ca="1" si="90"/>
        <v>0</v>
      </c>
      <c r="BP113" s="193" t="b">
        <f t="shared" ca="1" si="91"/>
        <v>0</v>
      </c>
      <c r="BQ113" s="193" t="b">
        <f t="shared" ca="1" si="92"/>
        <v>0</v>
      </c>
      <c r="BR113" s="193" t="b">
        <f t="shared" ca="1" si="93"/>
        <v>0</v>
      </c>
      <c r="BS113" s="193" t="b">
        <f t="shared" ca="1" si="94"/>
        <v>0</v>
      </c>
      <c r="BT113" s="193" t="b">
        <f t="shared" ca="1" si="95"/>
        <v>0</v>
      </c>
      <c r="BU113" s="193" t="b">
        <f t="shared" ca="1" si="96"/>
        <v>0</v>
      </c>
      <c r="BV113" s="193" t="b">
        <f t="shared" ca="1" si="97"/>
        <v>0</v>
      </c>
      <c r="BW113" s="193" t="b">
        <f ca="1">AND(LEFT(INDIRECT("'YOUR PEOPLE'!"&amp;"$B"&amp;$W113),2)="HU",OR(LEN(INDIRECT("'YOUR PEOPLE'!"&amp;"$B"&amp;$W113))=6,AND(LEN(INDIRECT("'YOUR PEOPLE'!"&amp;"$B"&amp;$W113))=7,MID(INDIRECT("'YOUR PEOPLE'!"&amp;"$B"&amp;$W113),4,1)=" ")),INDIRECT("'YOUR PEOPLE'!"&amp;"$C"&amp;$W113)='DATA SUMMARY'!$A$63)</f>
        <v>0</v>
      </c>
      <c r="BX113" s="193" t="b">
        <f ca="1">AND(LEFT(INDIRECT("'YOUR PEOPLE'!"&amp;"$B"&amp;$W113),2)="HU",OR(LEN(INDIRECT("'YOUR PEOPLE'!"&amp;"$B"&amp;$W113))=6,AND(LEN(INDIRECT("'YOUR PEOPLE'!"&amp;"$B"&amp;$W113))=7,MID(INDIRECT("'YOUR PEOPLE'!"&amp;"$B"&amp;$W113),4,1)=" ")),INDIRECT("'YOUR PEOPLE'!"&amp;"$C"&amp;$W113)='DATA SUMMARY'!$A$64)</f>
        <v>0</v>
      </c>
      <c r="BY113" s="193" t="b">
        <f ca="1">AND(LEFT(INDIRECT("'YOUR PEOPLE'!"&amp;"$B"&amp;$W113),2)="HU",OR(LEN(INDIRECT("'YOUR PEOPLE'!"&amp;"$B"&amp;$W113))=6,AND(LEN(INDIRECT("'YOUR PEOPLE'!"&amp;"$B"&amp;$W113))=7,MID(INDIRECT("'YOUR PEOPLE'!"&amp;"$B"&amp;$W113),4,1)=" ")),INDIRECT("'YOUR PEOPLE'!"&amp;"$C"&amp;$W113)='DATA SUMMARY'!$A$65)</f>
        <v>0</v>
      </c>
      <c r="BZ113" s="193" t="b">
        <f ca="1">AND(LEFT(INDIRECT("'YOUR PEOPLE'!"&amp;"$B"&amp;$W113),2)="HU",OR(LEN(INDIRECT("'YOUR PEOPLE'!"&amp;"$B"&amp;$W113))=6,AND(LEN(INDIRECT("'YOUR PEOPLE'!"&amp;"$B"&amp;$W113))=7,MID(INDIRECT("'YOUR PEOPLE'!"&amp;"$B"&amp;$W113),4,1)=" ")),INDIRECT("'YOUR PEOPLE'!"&amp;"$C"&amp;$W113)='DATA SUMMARY'!$A$66)</f>
        <v>0</v>
      </c>
      <c r="CA113" s="193" t="b">
        <f ca="1">AND(LEFT(INDIRECT("'YOUR PEOPLE'!"&amp;"$B"&amp;$W113),2)="HU",OR(LEN(INDIRECT("'YOUR PEOPLE'!"&amp;"$B"&amp;$W113))=6,AND(LEN(INDIRECT("'YOUR PEOPLE'!"&amp;"$B"&amp;$W113))=7,MID(INDIRECT("'YOUR PEOPLE'!"&amp;"$B"&amp;$W113),4,1)=" ")),INDIRECT("'YOUR PEOPLE'!"&amp;"$C"&amp;$W113)='DATA SUMMARY'!$A$67)</f>
        <v>0</v>
      </c>
      <c r="CB113" s="193" t="b">
        <f ca="1">AND(LEFT(INDIRECT("'YOUR PEOPLE'!"&amp;"$B"&amp;$W113),2)="HU",OR(LEN(INDIRECT("'YOUR PEOPLE'!"&amp;"$B"&amp;$W113))=6,AND(LEN(INDIRECT("'YOUR PEOPLE'!"&amp;"$B"&amp;$W113))=7,MID(INDIRECT("'YOUR PEOPLE'!"&amp;"$B"&amp;$W113),4,1)=" ")),INDIRECT("'YOUR PEOPLE'!"&amp;"$C"&amp;$W113)='DATA SUMMARY'!$A$68)</f>
        <v>0</v>
      </c>
      <c r="CC113" s="193" t="b">
        <f ca="1">AND(LEFT(INDIRECT("'YOUR PEOPLE'!"&amp;"$B"&amp;$W113),2)="HU",OR(LEN(INDIRECT("'YOUR PEOPLE'!"&amp;"$B"&amp;$W113))=6,AND(LEN(INDIRECT("'YOUR PEOPLE'!"&amp;"$B"&amp;$W113))=7,MID(INDIRECT("'YOUR PEOPLE'!"&amp;"$B"&amp;$W113),4,1)=" ")),INDIRECT("'YOUR PEOPLE'!"&amp;"$C"&amp;$W113)='DATA SUMMARY'!$A$69)</f>
        <v>0</v>
      </c>
      <c r="CD113" s="193" t="b">
        <f ca="1">AND(LEFT(INDIRECT("'YOUR PEOPLE'!"&amp;"$B"&amp;$W113),2)="HU",OR(LEN(INDIRECT("'YOUR PEOPLE'!"&amp;"$B"&amp;$W113))=6,AND(LEN(INDIRECT("'YOUR PEOPLE'!"&amp;"$B"&amp;$W113))=7,MID(INDIRECT("'YOUR PEOPLE'!"&amp;"$B"&amp;$W113),4,1)=" ")),INDIRECT("'YOUR PEOPLE'!"&amp;"$C"&amp;$W113)='DATA SUMMARY'!$A$70)</f>
        <v>0</v>
      </c>
      <c r="CE113" s="193" t="b">
        <f ca="1">AND(LEFT(INDIRECT("'YOUR PEOPLE'!"&amp;"$B"&amp;$W113),2)="HU",OR(LEN(INDIRECT("'YOUR PEOPLE'!"&amp;"$B"&amp;$W113))=6,AND(LEN(INDIRECT("'YOUR PEOPLE'!"&amp;"$B"&amp;$W113))=7,MID(INDIRECT("'YOUR PEOPLE'!"&amp;"$B"&amp;$W113),4,1)=" ")),INDIRECT("'YOUR PEOPLE'!"&amp;"$C"&amp;$W113)='DATA SUMMARY'!$A$71)</f>
        <v>0</v>
      </c>
      <c r="CF113" s="193" t="b">
        <f ca="1">AND(LEFT(INDIRECT("'YOUR PEOPLE'!"&amp;"$B"&amp;$W113),2)="HU",OR(LEN(INDIRECT("'YOUR PEOPLE'!"&amp;"$B"&amp;$W113))=6,AND(LEN(INDIRECT("'YOUR PEOPLE'!"&amp;"$B"&amp;$W113))=7,MID(INDIRECT("'YOUR PEOPLE'!"&amp;"$B"&amp;$W113),4,1)=" ")),INDIRECT("'YOUR PEOPLE'!"&amp;"$C"&amp;$W113)='DATA SUMMARY'!$A$72)</f>
        <v>0</v>
      </c>
      <c r="CG113" s="193" t="b">
        <f ca="1">AND(LEFT(INDIRECT("'YOUR PEOPLE'!"&amp;"$B"&amp;$W113),2)="HU",OR(LEN(INDIRECT("'YOUR PEOPLE'!"&amp;"$B"&amp;$W113))=6,AND(LEN(INDIRECT("'YOUR PEOPLE'!"&amp;"$B"&amp;$W113))=7,MID(INDIRECT("'YOUR PEOPLE'!"&amp;"$B"&amp;$W113),4,1)=" ")),INDIRECT("'YOUR PEOPLE'!"&amp;"$C"&amp;$W113)='DATA SUMMARY'!$A$73)</f>
        <v>0</v>
      </c>
      <c r="CH113" s="193" t="b">
        <f ca="1">AND(LEFT(INDIRECT("'YOUR PEOPLE'!"&amp;"$B"&amp;$W113),2)="HU",OR(LEN(INDIRECT("'YOUR PEOPLE'!"&amp;"$B"&amp;$W113))=6,AND(LEN(INDIRECT("'YOUR PEOPLE'!"&amp;"$B"&amp;$W113))=7,MID(INDIRECT("'YOUR PEOPLE'!"&amp;"$B"&amp;$W113),4,1)=" ")),INDIRECT("'YOUR PEOPLE'!"&amp;"$C"&amp;$W113)='DATA SUMMARY'!$A$74)</f>
        <v>0</v>
      </c>
      <c r="CI113" s="193" t="b">
        <f ca="1">AND(LEFT(INDIRECT("'YOUR PEOPLE'!"&amp;"$B"&amp;$W113),2)="HU",OR(LEN(INDIRECT("'YOUR PEOPLE'!"&amp;"$B"&amp;$W113))=6,AND(LEN(INDIRECT("'YOUR PEOPLE'!"&amp;"$B"&amp;$W113))=7,MID(INDIRECT("'YOUR PEOPLE'!"&amp;"$B"&amp;$W113),4,1)=" ")),INDIRECT("'YOUR PEOPLE'!"&amp;"$C"&amp;$W113)='DATA SUMMARY'!$A$75)</f>
        <v>0</v>
      </c>
      <c r="CJ113" s="193" t="b">
        <f ca="1">AND(LEFT(INDIRECT("'YOUR PEOPLE'!"&amp;"$B"&amp;$W113),2)="HU",OR(LEN(INDIRECT("'YOUR PEOPLE'!"&amp;"$B"&amp;$W113))=6,AND(LEN(INDIRECT("'YOUR PEOPLE'!"&amp;"$B"&amp;$W113))=7,MID(INDIRECT("'YOUR PEOPLE'!"&amp;"$B"&amp;$W113),4,1)=" ")),INDIRECT("'YOUR PEOPLE'!"&amp;"$C"&amp;$W113)='DATA SUMMARY'!$A$76)</f>
        <v>0</v>
      </c>
      <c r="CK113" s="193" t="b">
        <f ca="1">AND(LEFT(INDIRECT("'YOUR PEOPLE'!"&amp;"$B"&amp;$W113),2)="HU",OR(LEN(INDIRECT("'YOUR PEOPLE'!"&amp;"$B"&amp;$W113))=6,AND(LEN(INDIRECT("'YOUR PEOPLE'!"&amp;"$B"&amp;$W113))=7,MID(INDIRECT("'YOUR PEOPLE'!"&amp;"$B"&amp;$W113),4,1)=" ")),INDIRECT("'YOUR PEOPLE'!"&amp;"$C"&amp;$W113)='DATA SUMMARY'!$A$77)</f>
        <v>0</v>
      </c>
      <c r="CL113" s="193" t="b">
        <f ca="1">AND(LEFT(INDIRECT("'YOUR PEOPLE'!"&amp;"$B"&amp;$W113),2)="HU",OR(LEN(INDIRECT("'YOUR PEOPLE'!"&amp;"$B"&amp;$W113))=6,AND(LEN(INDIRECT("'YOUR PEOPLE'!"&amp;"$B"&amp;$W113))=7,MID(INDIRECT("'YOUR PEOPLE'!"&amp;"$B"&amp;$W113),4,1)=" ")),INDIRECT("'YOUR PEOPLE'!"&amp;"$C"&amp;$W113)='DATA SUMMARY'!$A$78)</f>
        <v>0</v>
      </c>
      <c r="CM113" s="193" t="b">
        <f ca="1">AND(LEFT(INDIRECT("'YOUR PEOPLE'!"&amp;"$B"&amp;$W113),2)="HU",OR(LEN(INDIRECT("'YOUR PEOPLE'!"&amp;"$B"&amp;$W113))=6,AND(LEN(INDIRECT("'YOUR PEOPLE'!"&amp;"$B"&amp;$W113))=7,MID(INDIRECT("'YOUR PEOPLE'!"&amp;"$B"&amp;$W113),4,1)=" ")),INDIRECT("'YOUR PEOPLE'!"&amp;"$C"&amp;$W113)='DATA SUMMARY'!$A$79)</f>
        <v>0</v>
      </c>
      <c r="CN113" s="193" t="b">
        <f ca="1">AND(LEFT(INDIRECT("'ADDITIONAL CAPACITY'!"&amp;"$B"&amp;$W113),2)="HU",OR(LEN(INDIRECT("'ADDITIONAL CAPACITY'!"&amp;"$B"&amp;$W113))=6,AND(LEN(INDIRECT("'ADDITIONAL CAPACITY'!"&amp;"$B"&amp;$W113))=7,MID(INDIRECT("'ADDITIONAL CAPACITY'!"&amp;"$B"&amp;$W113),4,1)=" ")),INDIRECT("'ADDITIONAL CAPACITY'!"&amp;"$C"&amp;$W113)='DATA SUMMARY'!$A$101)</f>
        <v>0</v>
      </c>
      <c r="CO113" s="193" t="b">
        <f ca="1">AND(LEFT(INDIRECT("'ADDITIONAL CAPACITY'!"&amp;"$B"&amp;$W113),2)="HU",OR(LEN(INDIRECT("'ADDITIONAL CAPACITY'!"&amp;"$B"&amp;$W113))=6,AND(LEN(INDIRECT("'ADDITIONAL CAPACITY'!"&amp;"$B"&amp;$W113))=7,MID(INDIRECT("'ADDITIONAL CAPACITY'!"&amp;"$B"&amp;$W113),4,1)=" ")),INDIRECT("'ADDITIONAL CAPACITY'!"&amp;"$C"&amp;$W113)='DATA SUMMARY'!$A$102)</f>
        <v>0</v>
      </c>
      <c r="CP113" s="193" t="b">
        <f ca="1">AND(LEFT(INDIRECT("'ADDITIONAL CAPACITY'!"&amp;"$B"&amp;$W113),2)="HU",OR(LEN(INDIRECT("'ADDITIONAL CAPACITY'!"&amp;"$B"&amp;$W113))=6,AND(LEN(INDIRECT("'ADDITIONAL CAPACITY'!"&amp;"$B"&amp;$W113))=7,MID(INDIRECT("'ADDITIONAL CAPACITY'!"&amp;"$B"&amp;$W113),4,1)=" ")),INDIRECT("'ADDITIONAL CAPACITY'!"&amp;"$C"&amp;$W113)='DATA SUMMARY'!$A$103)</f>
        <v>0</v>
      </c>
      <c r="CQ113" s="193" t="b">
        <f ca="1">AND(LEFT(INDIRECT("'ADDITIONAL CAPACITY'!"&amp;"$B"&amp;$W113),2)="HU",OR(LEN(INDIRECT("'ADDITIONAL CAPACITY'!"&amp;"$B"&amp;$W113))=6,AND(LEN(INDIRECT("'ADDITIONAL CAPACITY'!"&amp;"$B"&amp;$W113))=7,MID(INDIRECT("'ADDITIONAL CAPACITY'!"&amp;"$B"&amp;$W113),4,1)=" ")),INDIRECT("'ADDITIONAL CAPACITY'!"&amp;"$C"&amp;$W113)='DATA SUMMARY'!$A$104)</f>
        <v>0</v>
      </c>
      <c r="CR113" s="193" t="b">
        <f ca="1">AND(LEFT(INDIRECT("'ADDITIONAL CAPACITY'!"&amp;"$B"&amp;$W113),2)="HU",OR(LEN(INDIRECT("'ADDITIONAL CAPACITY'!"&amp;"$B"&amp;$W113))=6,AND(LEN(INDIRECT("'ADDITIONAL CAPACITY'!"&amp;"$B"&amp;$W113))=7,MID(INDIRECT("'ADDITIONAL CAPACITY'!"&amp;"$B"&amp;$W113),4,1)=" ")),INDIRECT("'ADDITIONAL CAPACITY'!"&amp;"$C"&amp;$W113)='DATA SUMMARY'!$A$105)</f>
        <v>0</v>
      </c>
      <c r="CS113" s="193" t="b">
        <f ca="1">AND(LEFT(INDIRECT("'ADDITIONAL CAPACITY'!"&amp;"$B"&amp;$W113),2)="HU",OR(LEN(INDIRECT("'ADDITIONAL CAPACITY'!"&amp;"$B"&amp;$W113))=6,AND(LEN(INDIRECT("'ADDITIONAL CAPACITY'!"&amp;"$B"&amp;$W113))=7,MID(INDIRECT("'ADDITIONAL CAPACITY'!"&amp;"$B"&amp;$W113),4,1)=" ")),INDIRECT("'ADDITIONAL CAPACITY'!"&amp;"$C"&amp;$W113)='DATA SUMMARY'!$A$106)</f>
        <v>0</v>
      </c>
      <c r="CT113" s="193" t="b">
        <f ca="1">AND(LEFT(INDIRECT("'ADDITIONAL CAPACITY'!"&amp;"$B"&amp;$W113),2)="HU",OR(LEN(INDIRECT("'ADDITIONAL CAPACITY'!"&amp;"$B"&amp;$W113))=6,AND(LEN(INDIRECT("'ADDITIONAL CAPACITY'!"&amp;"$B"&amp;$W113))=7,MID(INDIRECT("'ADDITIONAL CAPACITY'!"&amp;"$B"&amp;$W113),4,1)=" ")),INDIRECT("'ADDITIONAL CAPACITY'!"&amp;"$C"&amp;$W113)='DATA SUMMARY'!$A$107)</f>
        <v>0</v>
      </c>
      <c r="CU113" s="193" t="b">
        <f ca="1">AND(LEFT(INDIRECT("'ADDITIONAL CAPACITY'!"&amp;"$B"&amp;$W113),2)="HU",OR(LEN(INDIRECT("'ADDITIONAL CAPACITY'!"&amp;"$B"&amp;$W113))=6,AND(LEN(INDIRECT("'ADDITIONAL CAPACITY'!"&amp;"$B"&amp;$W113))=7,MID(INDIRECT("'ADDITIONAL CAPACITY'!"&amp;"$B"&amp;$W113),4,1)=" ")),INDIRECT("'ADDITIONAL CAPACITY'!"&amp;"$C"&amp;$W113)='DATA SUMMARY'!$A$108)</f>
        <v>0</v>
      </c>
    </row>
    <row r="114" spans="22:99" x14ac:dyDescent="0.3">
      <c r="V114" s="2">
        <v>115</v>
      </c>
      <c r="W114" s="2">
        <v>116</v>
      </c>
      <c r="X114" s="2">
        <v>118</v>
      </c>
      <c r="Y114" s="2">
        <v>129</v>
      </c>
      <c r="Z114" s="193" t="b">
        <f t="shared" ca="1" si="50"/>
        <v>0</v>
      </c>
      <c r="AA114" s="193" t="b">
        <f t="shared" ca="1" si="51"/>
        <v>0</v>
      </c>
      <c r="AB114" s="193" t="b">
        <f t="shared" ca="1" si="52"/>
        <v>0</v>
      </c>
      <c r="AC114" s="193" t="b">
        <f t="shared" ca="1" si="53"/>
        <v>0</v>
      </c>
      <c r="AD114" s="193" t="b">
        <f t="shared" ca="1" si="54"/>
        <v>0</v>
      </c>
      <c r="AE114" s="193" t="b">
        <f t="shared" ca="1" si="55"/>
        <v>0</v>
      </c>
      <c r="AF114" s="193" t="b">
        <f t="shared" ca="1" si="56"/>
        <v>0</v>
      </c>
      <c r="AG114" s="193" t="b">
        <f t="shared" ca="1" si="49"/>
        <v>0</v>
      </c>
      <c r="AH114" s="193" t="b">
        <f t="shared" ca="1" si="57"/>
        <v>0</v>
      </c>
      <c r="AI114" s="193" t="b">
        <f t="shared" ca="1" si="58"/>
        <v>0</v>
      </c>
      <c r="AJ114" s="193" t="b">
        <f t="shared" ca="1" si="59"/>
        <v>0</v>
      </c>
      <c r="AK114" s="193" t="b">
        <f t="shared" ca="1" si="60"/>
        <v>0</v>
      </c>
      <c r="AL114" s="193" t="b">
        <f t="shared" ca="1" si="61"/>
        <v>0</v>
      </c>
      <c r="AM114" s="193" t="b">
        <f t="shared" ca="1" si="62"/>
        <v>0</v>
      </c>
      <c r="AN114" s="193" t="b">
        <f t="shared" ca="1" si="63"/>
        <v>0</v>
      </c>
      <c r="AO114" s="193" t="b">
        <f t="shared" ca="1" si="64"/>
        <v>0</v>
      </c>
      <c r="AP114" s="193" t="b">
        <f t="shared" ca="1" si="65"/>
        <v>0</v>
      </c>
      <c r="AQ114" s="193" t="b">
        <f t="shared" ca="1" si="66"/>
        <v>0</v>
      </c>
      <c r="AR114" s="193" t="b">
        <f t="shared" ca="1" si="67"/>
        <v>0</v>
      </c>
      <c r="AS114" s="193" t="b">
        <f t="shared" ca="1" si="68"/>
        <v>0</v>
      </c>
      <c r="AT114" s="193" t="b">
        <f t="shared" ca="1" si="69"/>
        <v>0</v>
      </c>
      <c r="AU114" s="193" t="b">
        <f t="shared" ca="1" si="70"/>
        <v>0</v>
      </c>
      <c r="AV114" s="193" t="b">
        <f t="shared" ca="1" si="71"/>
        <v>0</v>
      </c>
      <c r="AW114" s="193" t="b">
        <f t="shared" ca="1" si="72"/>
        <v>0</v>
      </c>
      <c r="AX114" s="193" t="b">
        <f t="shared" ca="1" si="73"/>
        <v>0</v>
      </c>
      <c r="AY114" s="193" t="b">
        <f t="shared" ca="1" si="74"/>
        <v>0</v>
      </c>
      <c r="AZ114" s="193" t="b">
        <f t="shared" ca="1" si="75"/>
        <v>0</v>
      </c>
      <c r="BA114" s="193" t="b">
        <f t="shared" ca="1" si="76"/>
        <v>0</v>
      </c>
      <c r="BB114" s="193" t="b">
        <f t="shared" ca="1" si="77"/>
        <v>0</v>
      </c>
      <c r="BC114" s="193" t="b">
        <f t="shared" ca="1" si="78"/>
        <v>0</v>
      </c>
      <c r="BD114" s="193" t="b">
        <f t="shared" ca="1" si="79"/>
        <v>0</v>
      </c>
      <c r="BE114" s="193" t="b">
        <f t="shared" ca="1" si="80"/>
        <v>0</v>
      </c>
      <c r="BF114" s="193" t="b">
        <f t="shared" ca="1" si="81"/>
        <v>0</v>
      </c>
      <c r="BG114" s="193" t="b">
        <f t="shared" ca="1" si="82"/>
        <v>0</v>
      </c>
      <c r="BH114" s="193" t="b">
        <f t="shared" ca="1" si="83"/>
        <v>0</v>
      </c>
      <c r="BI114" s="193" t="b">
        <f t="shared" ca="1" si="84"/>
        <v>0</v>
      </c>
      <c r="BJ114" s="193" t="b">
        <f t="shared" ca="1" si="85"/>
        <v>0</v>
      </c>
      <c r="BK114" s="193" t="b">
        <f t="shared" ca="1" si="86"/>
        <v>0</v>
      </c>
      <c r="BL114" s="193" t="b">
        <f t="shared" ca="1" si="87"/>
        <v>0</v>
      </c>
      <c r="BM114" s="193" t="b">
        <f t="shared" ca="1" si="88"/>
        <v>0</v>
      </c>
      <c r="BN114" s="193" t="b">
        <f t="shared" ca="1" si="89"/>
        <v>0</v>
      </c>
      <c r="BO114" s="193" t="b">
        <f t="shared" ca="1" si="90"/>
        <v>0</v>
      </c>
      <c r="BP114" s="193" t="b">
        <f t="shared" ca="1" si="91"/>
        <v>0</v>
      </c>
      <c r="BQ114" s="193" t="b">
        <f t="shared" ca="1" si="92"/>
        <v>0</v>
      </c>
      <c r="BR114" s="193" t="b">
        <f t="shared" ca="1" si="93"/>
        <v>0</v>
      </c>
      <c r="BS114" s="193" t="b">
        <f t="shared" ca="1" si="94"/>
        <v>0</v>
      </c>
      <c r="BT114" s="193" t="b">
        <f t="shared" ca="1" si="95"/>
        <v>0</v>
      </c>
      <c r="BU114" s="193" t="b">
        <f t="shared" ca="1" si="96"/>
        <v>0</v>
      </c>
      <c r="BV114" s="193" t="b">
        <f t="shared" ca="1" si="97"/>
        <v>0</v>
      </c>
      <c r="BW114" s="193" t="b">
        <f ca="1">AND(LEFT(INDIRECT("'YOUR PEOPLE'!"&amp;"$B"&amp;$W114),2)="HU",OR(LEN(INDIRECT("'YOUR PEOPLE'!"&amp;"$B"&amp;$W114))=6,AND(LEN(INDIRECT("'YOUR PEOPLE'!"&amp;"$B"&amp;$W114))=7,MID(INDIRECT("'YOUR PEOPLE'!"&amp;"$B"&amp;$W114),4,1)=" ")),INDIRECT("'YOUR PEOPLE'!"&amp;"$C"&amp;$W114)='DATA SUMMARY'!$A$63)</f>
        <v>0</v>
      </c>
      <c r="BX114" s="193" t="b">
        <f ca="1">AND(LEFT(INDIRECT("'YOUR PEOPLE'!"&amp;"$B"&amp;$W114),2)="HU",OR(LEN(INDIRECT("'YOUR PEOPLE'!"&amp;"$B"&amp;$W114))=6,AND(LEN(INDIRECT("'YOUR PEOPLE'!"&amp;"$B"&amp;$W114))=7,MID(INDIRECT("'YOUR PEOPLE'!"&amp;"$B"&amp;$W114),4,1)=" ")),INDIRECT("'YOUR PEOPLE'!"&amp;"$C"&amp;$W114)='DATA SUMMARY'!$A$64)</f>
        <v>0</v>
      </c>
      <c r="BY114" s="193" t="b">
        <f ca="1">AND(LEFT(INDIRECT("'YOUR PEOPLE'!"&amp;"$B"&amp;$W114),2)="HU",OR(LEN(INDIRECT("'YOUR PEOPLE'!"&amp;"$B"&amp;$W114))=6,AND(LEN(INDIRECT("'YOUR PEOPLE'!"&amp;"$B"&amp;$W114))=7,MID(INDIRECT("'YOUR PEOPLE'!"&amp;"$B"&amp;$W114),4,1)=" ")),INDIRECT("'YOUR PEOPLE'!"&amp;"$C"&amp;$W114)='DATA SUMMARY'!$A$65)</f>
        <v>0</v>
      </c>
      <c r="BZ114" s="193" t="b">
        <f ca="1">AND(LEFT(INDIRECT("'YOUR PEOPLE'!"&amp;"$B"&amp;$W114),2)="HU",OR(LEN(INDIRECT("'YOUR PEOPLE'!"&amp;"$B"&amp;$W114))=6,AND(LEN(INDIRECT("'YOUR PEOPLE'!"&amp;"$B"&amp;$W114))=7,MID(INDIRECT("'YOUR PEOPLE'!"&amp;"$B"&amp;$W114),4,1)=" ")),INDIRECT("'YOUR PEOPLE'!"&amp;"$C"&amp;$W114)='DATA SUMMARY'!$A$66)</f>
        <v>0</v>
      </c>
      <c r="CA114" s="193" t="b">
        <f ca="1">AND(LEFT(INDIRECT("'YOUR PEOPLE'!"&amp;"$B"&amp;$W114),2)="HU",OR(LEN(INDIRECT("'YOUR PEOPLE'!"&amp;"$B"&amp;$W114))=6,AND(LEN(INDIRECT("'YOUR PEOPLE'!"&amp;"$B"&amp;$W114))=7,MID(INDIRECT("'YOUR PEOPLE'!"&amp;"$B"&amp;$W114),4,1)=" ")),INDIRECT("'YOUR PEOPLE'!"&amp;"$C"&amp;$W114)='DATA SUMMARY'!$A$67)</f>
        <v>0</v>
      </c>
      <c r="CB114" s="193" t="b">
        <f ca="1">AND(LEFT(INDIRECT("'YOUR PEOPLE'!"&amp;"$B"&amp;$W114),2)="HU",OR(LEN(INDIRECT("'YOUR PEOPLE'!"&amp;"$B"&amp;$W114))=6,AND(LEN(INDIRECT("'YOUR PEOPLE'!"&amp;"$B"&amp;$W114))=7,MID(INDIRECT("'YOUR PEOPLE'!"&amp;"$B"&amp;$W114),4,1)=" ")),INDIRECT("'YOUR PEOPLE'!"&amp;"$C"&amp;$W114)='DATA SUMMARY'!$A$68)</f>
        <v>0</v>
      </c>
      <c r="CC114" s="193" t="b">
        <f ca="1">AND(LEFT(INDIRECT("'YOUR PEOPLE'!"&amp;"$B"&amp;$W114),2)="HU",OR(LEN(INDIRECT("'YOUR PEOPLE'!"&amp;"$B"&amp;$W114))=6,AND(LEN(INDIRECT("'YOUR PEOPLE'!"&amp;"$B"&amp;$W114))=7,MID(INDIRECT("'YOUR PEOPLE'!"&amp;"$B"&amp;$W114),4,1)=" ")),INDIRECT("'YOUR PEOPLE'!"&amp;"$C"&amp;$W114)='DATA SUMMARY'!$A$69)</f>
        <v>0</v>
      </c>
      <c r="CD114" s="193" t="b">
        <f ca="1">AND(LEFT(INDIRECT("'YOUR PEOPLE'!"&amp;"$B"&amp;$W114),2)="HU",OR(LEN(INDIRECT("'YOUR PEOPLE'!"&amp;"$B"&amp;$W114))=6,AND(LEN(INDIRECT("'YOUR PEOPLE'!"&amp;"$B"&amp;$W114))=7,MID(INDIRECT("'YOUR PEOPLE'!"&amp;"$B"&amp;$W114),4,1)=" ")),INDIRECT("'YOUR PEOPLE'!"&amp;"$C"&amp;$W114)='DATA SUMMARY'!$A$70)</f>
        <v>0</v>
      </c>
      <c r="CE114" s="193" t="b">
        <f ca="1">AND(LEFT(INDIRECT("'YOUR PEOPLE'!"&amp;"$B"&amp;$W114),2)="HU",OR(LEN(INDIRECT("'YOUR PEOPLE'!"&amp;"$B"&amp;$W114))=6,AND(LEN(INDIRECT("'YOUR PEOPLE'!"&amp;"$B"&amp;$W114))=7,MID(INDIRECT("'YOUR PEOPLE'!"&amp;"$B"&amp;$W114),4,1)=" ")),INDIRECT("'YOUR PEOPLE'!"&amp;"$C"&amp;$W114)='DATA SUMMARY'!$A$71)</f>
        <v>0</v>
      </c>
      <c r="CF114" s="193" t="b">
        <f ca="1">AND(LEFT(INDIRECT("'YOUR PEOPLE'!"&amp;"$B"&amp;$W114),2)="HU",OR(LEN(INDIRECT("'YOUR PEOPLE'!"&amp;"$B"&amp;$W114))=6,AND(LEN(INDIRECT("'YOUR PEOPLE'!"&amp;"$B"&amp;$W114))=7,MID(INDIRECT("'YOUR PEOPLE'!"&amp;"$B"&amp;$W114),4,1)=" ")),INDIRECT("'YOUR PEOPLE'!"&amp;"$C"&amp;$W114)='DATA SUMMARY'!$A$72)</f>
        <v>0</v>
      </c>
      <c r="CG114" s="193" t="b">
        <f ca="1">AND(LEFT(INDIRECT("'YOUR PEOPLE'!"&amp;"$B"&amp;$W114),2)="HU",OR(LEN(INDIRECT("'YOUR PEOPLE'!"&amp;"$B"&amp;$W114))=6,AND(LEN(INDIRECT("'YOUR PEOPLE'!"&amp;"$B"&amp;$W114))=7,MID(INDIRECT("'YOUR PEOPLE'!"&amp;"$B"&amp;$W114),4,1)=" ")),INDIRECT("'YOUR PEOPLE'!"&amp;"$C"&amp;$W114)='DATA SUMMARY'!$A$73)</f>
        <v>0</v>
      </c>
      <c r="CH114" s="193" t="b">
        <f ca="1">AND(LEFT(INDIRECT("'YOUR PEOPLE'!"&amp;"$B"&amp;$W114),2)="HU",OR(LEN(INDIRECT("'YOUR PEOPLE'!"&amp;"$B"&amp;$W114))=6,AND(LEN(INDIRECT("'YOUR PEOPLE'!"&amp;"$B"&amp;$W114))=7,MID(INDIRECT("'YOUR PEOPLE'!"&amp;"$B"&amp;$W114),4,1)=" ")),INDIRECT("'YOUR PEOPLE'!"&amp;"$C"&amp;$W114)='DATA SUMMARY'!$A$74)</f>
        <v>0</v>
      </c>
      <c r="CI114" s="193" t="b">
        <f ca="1">AND(LEFT(INDIRECT("'YOUR PEOPLE'!"&amp;"$B"&amp;$W114),2)="HU",OR(LEN(INDIRECT("'YOUR PEOPLE'!"&amp;"$B"&amp;$W114))=6,AND(LEN(INDIRECT("'YOUR PEOPLE'!"&amp;"$B"&amp;$W114))=7,MID(INDIRECT("'YOUR PEOPLE'!"&amp;"$B"&amp;$W114),4,1)=" ")),INDIRECT("'YOUR PEOPLE'!"&amp;"$C"&amp;$W114)='DATA SUMMARY'!$A$75)</f>
        <v>0</v>
      </c>
      <c r="CJ114" s="193" t="b">
        <f ca="1">AND(LEFT(INDIRECT("'YOUR PEOPLE'!"&amp;"$B"&amp;$W114),2)="HU",OR(LEN(INDIRECT("'YOUR PEOPLE'!"&amp;"$B"&amp;$W114))=6,AND(LEN(INDIRECT("'YOUR PEOPLE'!"&amp;"$B"&amp;$W114))=7,MID(INDIRECT("'YOUR PEOPLE'!"&amp;"$B"&amp;$W114),4,1)=" ")),INDIRECT("'YOUR PEOPLE'!"&amp;"$C"&amp;$W114)='DATA SUMMARY'!$A$76)</f>
        <v>0</v>
      </c>
      <c r="CK114" s="193" t="b">
        <f ca="1">AND(LEFT(INDIRECT("'YOUR PEOPLE'!"&amp;"$B"&amp;$W114),2)="HU",OR(LEN(INDIRECT("'YOUR PEOPLE'!"&amp;"$B"&amp;$W114))=6,AND(LEN(INDIRECT("'YOUR PEOPLE'!"&amp;"$B"&amp;$W114))=7,MID(INDIRECT("'YOUR PEOPLE'!"&amp;"$B"&amp;$W114),4,1)=" ")),INDIRECT("'YOUR PEOPLE'!"&amp;"$C"&amp;$W114)='DATA SUMMARY'!$A$77)</f>
        <v>0</v>
      </c>
      <c r="CL114" s="193" t="b">
        <f ca="1">AND(LEFT(INDIRECT("'YOUR PEOPLE'!"&amp;"$B"&amp;$W114),2)="HU",OR(LEN(INDIRECT("'YOUR PEOPLE'!"&amp;"$B"&amp;$W114))=6,AND(LEN(INDIRECT("'YOUR PEOPLE'!"&amp;"$B"&amp;$W114))=7,MID(INDIRECT("'YOUR PEOPLE'!"&amp;"$B"&amp;$W114),4,1)=" ")),INDIRECT("'YOUR PEOPLE'!"&amp;"$C"&amp;$W114)='DATA SUMMARY'!$A$78)</f>
        <v>0</v>
      </c>
      <c r="CM114" s="193" t="b">
        <f ca="1">AND(LEFT(INDIRECT("'YOUR PEOPLE'!"&amp;"$B"&amp;$W114),2)="HU",OR(LEN(INDIRECT("'YOUR PEOPLE'!"&amp;"$B"&amp;$W114))=6,AND(LEN(INDIRECT("'YOUR PEOPLE'!"&amp;"$B"&amp;$W114))=7,MID(INDIRECT("'YOUR PEOPLE'!"&amp;"$B"&amp;$W114),4,1)=" ")),INDIRECT("'YOUR PEOPLE'!"&amp;"$C"&amp;$W114)='DATA SUMMARY'!$A$79)</f>
        <v>0</v>
      </c>
      <c r="CN114" s="193" t="b">
        <f ca="1">AND(LEFT(INDIRECT("'ADDITIONAL CAPACITY'!"&amp;"$B"&amp;$W114),2)="HU",OR(LEN(INDIRECT("'ADDITIONAL CAPACITY'!"&amp;"$B"&amp;$W114))=6,AND(LEN(INDIRECT("'ADDITIONAL CAPACITY'!"&amp;"$B"&amp;$W114))=7,MID(INDIRECT("'ADDITIONAL CAPACITY'!"&amp;"$B"&amp;$W114),4,1)=" ")),INDIRECT("'ADDITIONAL CAPACITY'!"&amp;"$C"&amp;$W114)='DATA SUMMARY'!$A$101)</f>
        <v>0</v>
      </c>
      <c r="CO114" s="193" t="b">
        <f ca="1">AND(LEFT(INDIRECT("'ADDITIONAL CAPACITY'!"&amp;"$B"&amp;$W114),2)="HU",OR(LEN(INDIRECT("'ADDITIONAL CAPACITY'!"&amp;"$B"&amp;$W114))=6,AND(LEN(INDIRECT("'ADDITIONAL CAPACITY'!"&amp;"$B"&amp;$W114))=7,MID(INDIRECT("'ADDITIONAL CAPACITY'!"&amp;"$B"&amp;$W114),4,1)=" ")),INDIRECT("'ADDITIONAL CAPACITY'!"&amp;"$C"&amp;$W114)='DATA SUMMARY'!$A$102)</f>
        <v>0</v>
      </c>
      <c r="CP114" s="193" t="b">
        <f ca="1">AND(LEFT(INDIRECT("'ADDITIONAL CAPACITY'!"&amp;"$B"&amp;$W114),2)="HU",OR(LEN(INDIRECT("'ADDITIONAL CAPACITY'!"&amp;"$B"&amp;$W114))=6,AND(LEN(INDIRECT("'ADDITIONAL CAPACITY'!"&amp;"$B"&amp;$W114))=7,MID(INDIRECT("'ADDITIONAL CAPACITY'!"&amp;"$B"&amp;$W114),4,1)=" ")),INDIRECT("'ADDITIONAL CAPACITY'!"&amp;"$C"&amp;$W114)='DATA SUMMARY'!$A$103)</f>
        <v>0</v>
      </c>
      <c r="CQ114" s="193" t="b">
        <f ca="1">AND(LEFT(INDIRECT("'ADDITIONAL CAPACITY'!"&amp;"$B"&amp;$W114),2)="HU",OR(LEN(INDIRECT("'ADDITIONAL CAPACITY'!"&amp;"$B"&amp;$W114))=6,AND(LEN(INDIRECT("'ADDITIONAL CAPACITY'!"&amp;"$B"&amp;$W114))=7,MID(INDIRECT("'ADDITIONAL CAPACITY'!"&amp;"$B"&amp;$W114),4,1)=" ")),INDIRECT("'ADDITIONAL CAPACITY'!"&amp;"$C"&amp;$W114)='DATA SUMMARY'!$A$104)</f>
        <v>0</v>
      </c>
      <c r="CR114" s="193" t="b">
        <f ca="1">AND(LEFT(INDIRECT("'ADDITIONAL CAPACITY'!"&amp;"$B"&amp;$W114),2)="HU",OR(LEN(INDIRECT("'ADDITIONAL CAPACITY'!"&amp;"$B"&amp;$W114))=6,AND(LEN(INDIRECT("'ADDITIONAL CAPACITY'!"&amp;"$B"&amp;$W114))=7,MID(INDIRECT("'ADDITIONAL CAPACITY'!"&amp;"$B"&amp;$W114),4,1)=" ")),INDIRECT("'ADDITIONAL CAPACITY'!"&amp;"$C"&amp;$W114)='DATA SUMMARY'!$A$105)</f>
        <v>0</v>
      </c>
      <c r="CS114" s="193" t="b">
        <f ca="1">AND(LEFT(INDIRECT("'ADDITIONAL CAPACITY'!"&amp;"$B"&amp;$W114),2)="HU",OR(LEN(INDIRECT("'ADDITIONAL CAPACITY'!"&amp;"$B"&amp;$W114))=6,AND(LEN(INDIRECT("'ADDITIONAL CAPACITY'!"&amp;"$B"&amp;$W114))=7,MID(INDIRECT("'ADDITIONAL CAPACITY'!"&amp;"$B"&amp;$W114),4,1)=" ")),INDIRECT("'ADDITIONAL CAPACITY'!"&amp;"$C"&amp;$W114)='DATA SUMMARY'!$A$106)</f>
        <v>0</v>
      </c>
      <c r="CT114" s="193" t="b">
        <f ca="1">AND(LEFT(INDIRECT("'ADDITIONAL CAPACITY'!"&amp;"$B"&amp;$W114),2)="HU",OR(LEN(INDIRECT("'ADDITIONAL CAPACITY'!"&amp;"$B"&amp;$W114))=6,AND(LEN(INDIRECT("'ADDITIONAL CAPACITY'!"&amp;"$B"&amp;$W114))=7,MID(INDIRECT("'ADDITIONAL CAPACITY'!"&amp;"$B"&amp;$W114),4,1)=" ")),INDIRECT("'ADDITIONAL CAPACITY'!"&amp;"$C"&amp;$W114)='DATA SUMMARY'!$A$107)</f>
        <v>0</v>
      </c>
      <c r="CU114" s="193" t="b">
        <f ca="1">AND(LEFT(INDIRECT("'ADDITIONAL CAPACITY'!"&amp;"$B"&amp;$W114),2)="HU",OR(LEN(INDIRECT("'ADDITIONAL CAPACITY'!"&amp;"$B"&amp;$W114))=6,AND(LEN(INDIRECT("'ADDITIONAL CAPACITY'!"&amp;"$B"&amp;$W114))=7,MID(INDIRECT("'ADDITIONAL CAPACITY'!"&amp;"$B"&amp;$W114),4,1)=" ")),INDIRECT("'ADDITIONAL CAPACITY'!"&amp;"$C"&amp;$W114)='DATA SUMMARY'!$A$108)</f>
        <v>0</v>
      </c>
    </row>
    <row r="115" spans="22:99" x14ac:dyDescent="0.3">
      <c r="V115" s="2">
        <v>116</v>
      </c>
      <c r="W115" s="2">
        <v>117</v>
      </c>
      <c r="X115" s="2">
        <v>119</v>
      </c>
      <c r="Y115" s="2">
        <v>130</v>
      </c>
      <c r="Z115" s="193" t="b">
        <f t="shared" ca="1" si="50"/>
        <v>0</v>
      </c>
      <c r="AA115" s="193" t="b">
        <f t="shared" ca="1" si="51"/>
        <v>0</v>
      </c>
      <c r="AB115" s="193" t="b">
        <f t="shared" ca="1" si="52"/>
        <v>0</v>
      </c>
      <c r="AC115" s="193" t="b">
        <f t="shared" ca="1" si="53"/>
        <v>0</v>
      </c>
      <c r="AD115" s="193" t="b">
        <f t="shared" ca="1" si="54"/>
        <v>0</v>
      </c>
      <c r="AE115" s="193" t="b">
        <f t="shared" ca="1" si="55"/>
        <v>0</v>
      </c>
      <c r="AF115" s="193" t="b">
        <f t="shared" ca="1" si="56"/>
        <v>0</v>
      </c>
      <c r="AG115" s="193" t="b">
        <f t="shared" ca="1" si="49"/>
        <v>0</v>
      </c>
      <c r="AH115" s="193" t="b">
        <f t="shared" ca="1" si="57"/>
        <v>0</v>
      </c>
      <c r="AI115" s="193" t="b">
        <f t="shared" ca="1" si="58"/>
        <v>0</v>
      </c>
      <c r="AJ115" s="193" t="b">
        <f t="shared" ca="1" si="59"/>
        <v>0</v>
      </c>
      <c r="AK115" s="193" t="b">
        <f t="shared" ca="1" si="60"/>
        <v>0</v>
      </c>
      <c r="AL115" s="193" t="b">
        <f t="shared" ca="1" si="61"/>
        <v>0</v>
      </c>
      <c r="AM115" s="193" t="b">
        <f t="shared" ca="1" si="62"/>
        <v>0</v>
      </c>
      <c r="AN115" s="193" t="b">
        <f t="shared" ca="1" si="63"/>
        <v>0</v>
      </c>
      <c r="AO115" s="193" t="b">
        <f t="shared" ca="1" si="64"/>
        <v>0</v>
      </c>
      <c r="AP115" s="193" t="b">
        <f t="shared" ca="1" si="65"/>
        <v>0</v>
      </c>
      <c r="AQ115" s="193" t="b">
        <f t="shared" ca="1" si="66"/>
        <v>0</v>
      </c>
      <c r="AR115" s="193" t="b">
        <f t="shared" ca="1" si="67"/>
        <v>0</v>
      </c>
      <c r="AS115" s="193" t="b">
        <f t="shared" ca="1" si="68"/>
        <v>0</v>
      </c>
      <c r="AT115" s="193" t="b">
        <f t="shared" ca="1" si="69"/>
        <v>0</v>
      </c>
      <c r="AU115" s="193" t="b">
        <f t="shared" ca="1" si="70"/>
        <v>0</v>
      </c>
      <c r="AV115" s="193" t="b">
        <f t="shared" ca="1" si="71"/>
        <v>0</v>
      </c>
      <c r="AW115" s="193" t="b">
        <f t="shared" ca="1" si="72"/>
        <v>0</v>
      </c>
      <c r="AX115" s="193" t="b">
        <f t="shared" ca="1" si="73"/>
        <v>0</v>
      </c>
      <c r="AY115" s="193" t="b">
        <f t="shared" ca="1" si="74"/>
        <v>0</v>
      </c>
      <c r="AZ115" s="193" t="b">
        <f t="shared" ca="1" si="75"/>
        <v>0</v>
      </c>
      <c r="BA115" s="193" t="b">
        <f t="shared" ca="1" si="76"/>
        <v>0</v>
      </c>
      <c r="BB115" s="193" t="b">
        <f t="shared" ca="1" si="77"/>
        <v>0</v>
      </c>
      <c r="BC115" s="193" t="b">
        <f t="shared" ca="1" si="78"/>
        <v>0</v>
      </c>
      <c r="BD115" s="193" t="b">
        <f t="shared" ca="1" si="79"/>
        <v>0</v>
      </c>
      <c r="BE115" s="193" t="b">
        <f t="shared" ca="1" si="80"/>
        <v>0</v>
      </c>
      <c r="BF115" s="193" t="b">
        <f t="shared" ca="1" si="81"/>
        <v>0</v>
      </c>
      <c r="BG115" s="193" t="b">
        <f t="shared" ca="1" si="82"/>
        <v>0</v>
      </c>
      <c r="BH115" s="193" t="b">
        <f t="shared" ca="1" si="83"/>
        <v>0</v>
      </c>
      <c r="BI115" s="193" t="b">
        <f t="shared" ca="1" si="84"/>
        <v>0</v>
      </c>
      <c r="BJ115" s="193" t="b">
        <f t="shared" ca="1" si="85"/>
        <v>0</v>
      </c>
      <c r="BK115" s="193" t="b">
        <f t="shared" ca="1" si="86"/>
        <v>0</v>
      </c>
      <c r="BL115" s="193" t="b">
        <f t="shared" ca="1" si="87"/>
        <v>0</v>
      </c>
      <c r="BM115" s="193" t="b">
        <f t="shared" ca="1" si="88"/>
        <v>0</v>
      </c>
      <c r="BN115" s="193" t="b">
        <f t="shared" ca="1" si="89"/>
        <v>0</v>
      </c>
      <c r="BO115" s="193" t="b">
        <f t="shared" ca="1" si="90"/>
        <v>0</v>
      </c>
      <c r="BP115" s="193" t="b">
        <f t="shared" ca="1" si="91"/>
        <v>0</v>
      </c>
      <c r="BQ115" s="193" t="b">
        <f t="shared" ca="1" si="92"/>
        <v>0</v>
      </c>
      <c r="BR115" s="193" t="b">
        <f t="shared" ca="1" si="93"/>
        <v>0</v>
      </c>
      <c r="BS115" s="193" t="b">
        <f t="shared" ca="1" si="94"/>
        <v>0</v>
      </c>
      <c r="BT115" s="193" t="b">
        <f t="shared" ca="1" si="95"/>
        <v>0</v>
      </c>
      <c r="BU115" s="193" t="b">
        <f t="shared" ca="1" si="96"/>
        <v>0</v>
      </c>
      <c r="BV115" s="193" t="b">
        <f t="shared" ca="1" si="97"/>
        <v>0</v>
      </c>
      <c r="BW115" s="193" t="b">
        <f ca="1">AND(LEFT(INDIRECT("'YOUR PEOPLE'!"&amp;"$B"&amp;$W115),2)="HU",OR(LEN(INDIRECT("'YOUR PEOPLE'!"&amp;"$B"&amp;$W115))=6,AND(LEN(INDIRECT("'YOUR PEOPLE'!"&amp;"$B"&amp;$W115))=7,MID(INDIRECT("'YOUR PEOPLE'!"&amp;"$B"&amp;$W115),4,1)=" ")),INDIRECT("'YOUR PEOPLE'!"&amp;"$C"&amp;$W115)='DATA SUMMARY'!$A$63)</f>
        <v>0</v>
      </c>
      <c r="BX115" s="193" t="b">
        <f ca="1">AND(LEFT(INDIRECT("'YOUR PEOPLE'!"&amp;"$B"&amp;$W115),2)="HU",OR(LEN(INDIRECT("'YOUR PEOPLE'!"&amp;"$B"&amp;$W115))=6,AND(LEN(INDIRECT("'YOUR PEOPLE'!"&amp;"$B"&amp;$W115))=7,MID(INDIRECT("'YOUR PEOPLE'!"&amp;"$B"&amp;$W115),4,1)=" ")),INDIRECT("'YOUR PEOPLE'!"&amp;"$C"&amp;$W115)='DATA SUMMARY'!$A$64)</f>
        <v>0</v>
      </c>
      <c r="BY115" s="193" t="b">
        <f ca="1">AND(LEFT(INDIRECT("'YOUR PEOPLE'!"&amp;"$B"&amp;$W115),2)="HU",OR(LEN(INDIRECT("'YOUR PEOPLE'!"&amp;"$B"&amp;$W115))=6,AND(LEN(INDIRECT("'YOUR PEOPLE'!"&amp;"$B"&amp;$W115))=7,MID(INDIRECT("'YOUR PEOPLE'!"&amp;"$B"&amp;$W115),4,1)=" ")),INDIRECT("'YOUR PEOPLE'!"&amp;"$C"&amp;$W115)='DATA SUMMARY'!$A$65)</f>
        <v>0</v>
      </c>
      <c r="BZ115" s="193" t="b">
        <f ca="1">AND(LEFT(INDIRECT("'YOUR PEOPLE'!"&amp;"$B"&amp;$W115),2)="HU",OR(LEN(INDIRECT("'YOUR PEOPLE'!"&amp;"$B"&amp;$W115))=6,AND(LEN(INDIRECT("'YOUR PEOPLE'!"&amp;"$B"&amp;$W115))=7,MID(INDIRECT("'YOUR PEOPLE'!"&amp;"$B"&amp;$W115),4,1)=" ")),INDIRECT("'YOUR PEOPLE'!"&amp;"$C"&amp;$W115)='DATA SUMMARY'!$A$66)</f>
        <v>0</v>
      </c>
      <c r="CA115" s="193" t="b">
        <f ca="1">AND(LEFT(INDIRECT("'YOUR PEOPLE'!"&amp;"$B"&amp;$W115),2)="HU",OR(LEN(INDIRECT("'YOUR PEOPLE'!"&amp;"$B"&amp;$W115))=6,AND(LEN(INDIRECT("'YOUR PEOPLE'!"&amp;"$B"&amp;$W115))=7,MID(INDIRECT("'YOUR PEOPLE'!"&amp;"$B"&amp;$W115),4,1)=" ")),INDIRECT("'YOUR PEOPLE'!"&amp;"$C"&amp;$W115)='DATA SUMMARY'!$A$67)</f>
        <v>0</v>
      </c>
      <c r="CB115" s="193" t="b">
        <f ca="1">AND(LEFT(INDIRECT("'YOUR PEOPLE'!"&amp;"$B"&amp;$W115),2)="HU",OR(LEN(INDIRECT("'YOUR PEOPLE'!"&amp;"$B"&amp;$W115))=6,AND(LEN(INDIRECT("'YOUR PEOPLE'!"&amp;"$B"&amp;$W115))=7,MID(INDIRECT("'YOUR PEOPLE'!"&amp;"$B"&amp;$W115),4,1)=" ")),INDIRECT("'YOUR PEOPLE'!"&amp;"$C"&amp;$W115)='DATA SUMMARY'!$A$68)</f>
        <v>0</v>
      </c>
      <c r="CC115" s="193" t="b">
        <f ca="1">AND(LEFT(INDIRECT("'YOUR PEOPLE'!"&amp;"$B"&amp;$W115),2)="HU",OR(LEN(INDIRECT("'YOUR PEOPLE'!"&amp;"$B"&amp;$W115))=6,AND(LEN(INDIRECT("'YOUR PEOPLE'!"&amp;"$B"&amp;$W115))=7,MID(INDIRECT("'YOUR PEOPLE'!"&amp;"$B"&amp;$W115),4,1)=" ")),INDIRECT("'YOUR PEOPLE'!"&amp;"$C"&amp;$W115)='DATA SUMMARY'!$A$69)</f>
        <v>0</v>
      </c>
      <c r="CD115" s="193" t="b">
        <f ca="1">AND(LEFT(INDIRECT("'YOUR PEOPLE'!"&amp;"$B"&amp;$W115),2)="HU",OR(LEN(INDIRECT("'YOUR PEOPLE'!"&amp;"$B"&amp;$W115))=6,AND(LEN(INDIRECT("'YOUR PEOPLE'!"&amp;"$B"&amp;$W115))=7,MID(INDIRECT("'YOUR PEOPLE'!"&amp;"$B"&amp;$W115),4,1)=" ")),INDIRECT("'YOUR PEOPLE'!"&amp;"$C"&amp;$W115)='DATA SUMMARY'!$A$70)</f>
        <v>0</v>
      </c>
      <c r="CE115" s="193" t="b">
        <f ca="1">AND(LEFT(INDIRECT("'YOUR PEOPLE'!"&amp;"$B"&amp;$W115),2)="HU",OR(LEN(INDIRECT("'YOUR PEOPLE'!"&amp;"$B"&amp;$W115))=6,AND(LEN(INDIRECT("'YOUR PEOPLE'!"&amp;"$B"&amp;$W115))=7,MID(INDIRECT("'YOUR PEOPLE'!"&amp;"$B"&amp;$W115),4,1)=" ")),INDIRECT("'YOUR PEOPLE'!"&amp;"$C"&amp;$W115)='DATA SUMMARY'!$A$71)</f>
        <v>0</v>
      </c>
      <c r="CF115" s="193" t="b">
        <f ca="1">AND(LEFT(INDIRECT("'YOUR PEOPLE'!"&amp;"$B"&amp;$W115),2)="HU",OR(LEN(INDIRECT("'YOUR PEOPLE'!"&amp;"$B"&amp;$W115))=6,AND(LEN(INDIRECT("'YOUR PEOPLE'!"&amp;"$B"&amp;$W115))=7,MID(INDIRECT("'YOUR PEOPLE'!"&amp;"$B"&amp;$W115),4,1)=" ")),INDIRECT("'YOUR PEOPLE'!"&amp;"$C"&amp;$W115)='DATA SUMMARY'!$A$72)</f>
        <v>0</v>
      </c>
      <c r="CG115" s="193" t="b">
        <f ca="1">AND(LEFT(INDIRECT("'YOUR PEOPLE'!"&amp;"$B"&amp;$W115),2)="HU",OR(LEN(INDIRECT("'YOUR PEOPLE'!"&amp;"$B"&amp;$W115))=6,AND(LEN(INDIRECT("'YOUR PEOPLE'!"&amp;"$B"&amp;$W115))=7,MID(INDIRECT("'YOUR PEOPLE'!"&amp;"$B"&amp;$W115),4,1)=" ")),INDIRECT("'YOUR PEOPLE'!"&amp;"$C"&amp;$W115)='DATA SUMMARY'!$A$73)</f>
        <v>0</v>
      </c>
      <c r="CH115" s="193" t="b">
        <f ca="1">AND(LEFT(INDIRECT("'YOUR PEOPLE'!"&amp;"$B"&amp;$W115),2)="HU",OR(LEN(INDIRECT("'YOUR PEOPLE'!"&amp;"$B"&amp;$W115))=6,AND(LEN(INDIRECT("'YOUR PEOPLE'!"&amp;"$B"&amp;$W115))=7,MID(INDIRECT("'YOUR PEOPLE'!"&amp;"$B"&amp;$W115),4,1)=" ")),INDIRECT("'YOUR PEOPLE'!"&amp;"$C"&amp;$W115)='DATA SUMMARY'!$A$74)</f>
        <v>0</v>
      </c>
      <c r="CI115" s="193" t="b">
        <f ca="1">AND(LEFT(INDIRECT("'YOUR PEOPLE'!"&amp;"$B"&amp;$W115),2)="HU",OR(LEN(INDIRECT("'YOUR PEOPLE'!"&amp;"$B"&amp;$W115))=6,AND(LEN(INDIRECT("'YOUR PEOPLE'!"&amp;"$B"&amp;$W115))=7,MID(INDIRECT("'YOUR PEOPLE'!"&amp;"$B"&amp;$W115),4,1)=" ")),INDIRECT("'YOUR PEOPLE'!"&amp;"$C"&amp;$W115)='DATA SUMMARY'!$A$75)</f>
        <v>0</v>
      </c>
      <c r="CJ115" s="193" t="b">
        <f ca="1">AND(LEFT(INDIRECT("'YOUR PEOPLE'!"&amp;"$B"&amp;$W115),2)="HU",OR(LEN(INDIRECT("'YOUR PEOPLE'!"&amp;"$B"&amp;$W115))=6,AND(LEN(INDIRECT("'YOUR PEOPLE'!"&amp;"$B"&amp;$W115))=7,MID(INDIRECT("'YOUR PEOPLE'!"&amp;"$B"&amp;$W115),4,1)=" ")),INDIRECT("'YOUR PEOPLE'!"&amp;"$C"&amp;$W115)='DATA SUMMARY'!$A$76)</f>
        <v>0</v>
      </c>
      <c r="CK115" s="193" t="b">
        <f ca="1">AND(LEFT(INDIRECT("'YOUR PEOPLE'!"&amp;"$B"&amp;$W115),2)="HU",OR(LEN(INDIRECT("'YOUR PEOPLE'!"&amp;"$B"&amp;$W115))=6,AND(LEN(INDIRECT("'YOUR PEOPLE'!"&amp;"$B"&amp;$W115))=7,MID(INDIRECT("'YOUR PEOPLE'!"&amp;"$B"&amp;$W115),4,1)=" ")),INDIRECT("'YOUR PEOPLE'!"&amp;"$C"&amp;$W115)='DATA SUMMARY'!$A$77)</f>
        <v>0</v>
      </c>
      <c r="CL115" s="193" t="b">
        <f ca="1">AND(LEFT(INDIRECT("'YOUR PEOPLE'!"&amp;"$B"&amp;$W115),2)="HU",OR(LEN(INDIRECT("'YOUR PEOPLE'!"&amp;"$B"&amp;$W115))=6,AND(LEN(INDIRECT("'YOUR PEOPLE'!"&amp;"$B"&amp;$W115))=7,MID(INDIRECT("'YOUR PEOPLE'!"&amp;"$B"&amp;$W115),4,1)=" ")),INDIRECT("'YOUR PEOPLE'!"&amp;"$C"&amp;$W115)='DATA SUMMARY'!$A$78)</f>
        <v>0</v>
      </c>
      <c r="CM115" s="193" t="b">
        <f ca="1">AND(LEFT(INDIRECT("'YOUR PEOPLE'!"&amp;"$B"&amp;$W115),2)="HU",OR(LEN(INDIRECT("'YOUR PEOPLE'!"&amp;"$B"&amp;$W115))=6,AND(LEN(INDIRECT("'YOUR PEOPLE'!"&amp;"$B"&amp;$W115))=7,MID(INDIRECT("'YOUR PEOPLE'!"&amp;"$B"&amp;$W115),4,1)=" ")),INDIRECT("'YOUR PEOPLE'!"&amp;"$C"&amp;$W115)='DATA SUMMARY'!$A$79)</f>
        <v>0</v>
      </c>
      <c r="CN115" s="193" t="b">
        <f ca="1">AND(LEFT(INDIRECT("'ADDITIONAL CAPACITY'!"&amp;"$B"&amp;$W115),2)="HU",OR(LEN(INDIRECT("'ADDITIONAL CAPACITY'!"&amp;"$B"&amp;$W115))=6,AND(LEN(INDIRECT("'ADDITIONAL CAPACITY'!"&amp;"$B"&amp;$W115))=7,MID(INDIRECT("'ADDITIONAL CAPACITY'!"&amp;"$B"&amp;$W115),4,1)=" ")),INDIRECT("'ADDITIONAL CAPACITY'!"&amp;"$C"&amp;$W115)='DATA SUMMARY'!$A$101)</f>
        <v>0</v>
      </c>
      <c r="CO115" s="193" t="b">
        <f ca="1">AND(LEFT(INDIRECT("'ADDITIONAL CAPACITY'!"&amp;"$B"&amp;$W115),2)="HU",OR(LEN(INDIRECT("'ADDITIONAL CAPACITY'!"&amp;"$B"&amp;$W115))=6,AND(LEN(INDIRECT("'ADDITIONAL CAPACITY'!"&amp;"$B"&amp;$W115))=7,MID(INDIRECT("'ADDITIONAL CAPACITY'!"&amp;"$B"&amp;$W115),4,1)=" ")),INDIRECT("'ADDITIONAL CAPACITY'!"&amp;"$C"&amp;$W115)='DATA SUMMARY'!$A$102)</f>
        <v>0</v>
      </c>
      <c r="CP115" s="193" t="b">
        <f ca="1">AND(LEFT(INDIRECT("'ADDITIONAL CAPACITY'!"&amp;"$B"&amp;$W115),2)="HU",OR(LEN(INDIRECT("'ADDITIONAL CAPACITY'!"&amp;"$B"&amp;$W115))=6,AND(LEN(INDIRECT("'ADDITIONAL CAPACITY'!"&amp;"$B"&amp;$W115))=7,MID(INDIRECT("'ADDITIONAL CAPACITY'!"&amp;"$B"&amp;$W115),4,1)=" ")),INDIRECT("'ADDITIONAL CAPACITY'!"&amp;"$C"&amp;$W115)='DATA SUMMARY'!$A$103)</f>
        <v>0</v>
      </c>
      <c r="CQ115" s="193" t="b">
        <f ca="1">AND(LEFT(INDIRECT("'ADDITIONAL CAPACITY'!"&amp;"$B"&amp;$W115),2)="HU",OR(LEN(INDIRECT("'ADDITIONAL CAPACITY'!"&amp;"$B"&amp;$W115))=6,AND(LEN(INDIRECT("'ADDITIONAL CAPACITY'!"&amp;"$B"&amp;$W115))=7,MID(INDIRECT("'ADDITIONAL CAPACITY'!"&amp;"$B"&amp;$W115),4,1)=" ")),INDIRECT("'ADDITIONAL CAPACITY'!"&amp;"$C"&amp;$W115)='DATA SUMMARY'!$A$104)</f>
        <v>0</v>
      </c>
      <c r="CR115" s="193" t="b">
        <f ca="1">AND(LEFT(INDIRECT("'ADDITIONAL CAPACITY'!"&amp;"$B"&amp;$W115),2)="HU",OR(LEN(INDIRECT("'ADDITIONAL CAPACITY'!"&amp;"$B"&amp;$W115))=6,AND(LEN(INDIRECT("'ADDITIONAL CAPACITY'!"&amp;"$B"&amp;$W115))=7,MID(INDIRECT("'ADDITIONAL CAPACITY'!"&amp;"$B"&amp;$W115),4,1)=" ")),INDIRECT("'ADDITIONAL CAPACITY'!"&amp;"$C"&amp;$W115)='DATA SUMMARY'!$A$105)</f>
        <v>0</v>
      </c>
      <c r="CS115" s="193" t="b">
        <f ca="1">AND(LEFT(INDIRECT("'ADDITIONAL CAPACITY'!"&amp;"$B"&amp;$W115),2)="HU",OR(LEN(INDIRECT("'ADDITIONAL CAPACITY'!"&amp;"$B"&amp;$W115))=6,AND(LEN(INDIRECT("'ADDITIONAL CAPACITY'!"&amp;"$B"&amp;$W115))=7,MID(INDIRECT("'ADDITIONAL CAPACITY'!"&amp;"$B"&amp;$W115),4,1)=" ")),INDIRECT("'ADDITIONAL CAPACITY'!"&amp;"$C"&amp;$W115)='DATA SUMMARY'!$A$106)</f>
        <v>0</v>
      </c>
      <c r="CT115" s="193" t="b">
        <f ca="1">AND(LEFT(INDIRECT("'ADDITIONAL CAPACITY'!"&amp;"$B"&amp;$W115),2)="HU",OR(LEN(INDIRECT("'ADDITIONAL CAPACITY'!"&amp;"$B"&amp;$W115))=6,AND(LEN(INDIRECT("'ADDITIONAL CAPACITY'!"&amp;"$B"&amp;$W115))=7,MID(INDIRECT("'ADDITIONAL CAPACITY'!"&amp;"$B"&amp;$W115),4,1)=" ")),INDIRECT("'ADDITIONAL CAPACITY'!"&amp;"$C"&amp;$W115)='DATA SUMMARY'!$A$107)</f>
        <v>0</v>
      </c>
      <c r="CU115" s="193" t="b">
        <f ca="1">AND(LEFT(INDIRECT("'ADDITIONAL CAPACITY'!"&amp;"$B"&amp;$W115),2)="HU",OR(LEN(INDIRECT("'ADDITIONAL CAPACITY'!"&amp;"$B"&amp;$W115))=6,AND(LEN(INDIRECT("'ADDITIONAL CAPACITY'!"&amp;"$B"&amp;$W115))=7,MID(INDIRECT("'ADDITIONAL CAPACITY'!"&amp;"$B"&amp;$W115),4,1)=" ")),INDIRECT("'ADDITIONAL CAPACITY'!"&amp;"$C"&amp;$W115)='DATA SUMMARY'!$A$108)</f>
        <v>0</v>
      </c>
    </row>
    <row r="116" spans="22:99" x14ac:dyDescent="0.3">
      <c r="V116" s="2">
        <v>117</v>
      </c>
      <c r="W116" s="2">
        <v>118</v>
      </c>
      <c r="X116" s="2">
        <v>120</v>
      </c>
      <c r="Y116" s="2">
        <v>131</v>
      </c>
      <c r="Z116" s="193" t="b">
        <f t="shared" ca="1" si="50"/>
        <v>0</v>
      </c>
      <c r="AA116" s="193" t="b">
        <f t="shared" ca="1" si="51"/>
        <v>0</v>
      </c>
      <c r="AB116" s="193" t="b">
        <f t="shared" ca="1" si="52"/>
        <v>0</v>
      </c>
      <c r="AC116" s="193" t="b">
        <f t="shared" ca="1" si="53"/>
        <v>0</v>
      </c>
      <c r="AD116" s="193" t="b">
        <f t="shared" ca="1" si="54"/>
        <v>0</v>
      </c>
      <c r="AE116" s="193" t="b">
        <f t="shared" ca="1" si="55"/>
        <v>0</v>
      </c>
      <c r="AF116" s="193" t="b">
        <f t="shared" ca="1" si="56"/>
        <v>0</v>
      </c>
      <c r="AG116" s="193" t="b">
        <f t="shared" ca="1" si="49"/>
        <v>0</v>
      </c>
      <c r="AH116" s="193" t="b">
        <f t="shared" ca="1" si="57"/>
        <v>0</v>
      </c>
      <c r="AI116" s="193" t="b">
        <f t="shared" ca="1" si="58"/>
        <v>0</v>
      </c>
      <c r="AJ116" s="193" t="b">
        <f t="shared" ca="1" si="59"/>
        <v>0</v>
      </c>
      <c r="AK116" s="193" t="b">
        <f t="shared" ca="1" si="60"/>
        <v>0</v>
      </c>
      <c r="AL116" s="193" t="b">
        <f t="shared" ca="1" si="61"/>
        <v>0</v>
      </c>
      <c r="AM116" s="193" t="b">
        <f t="shared" ca="1" si="62"/>
        <v>0</v>
      </c>
      <c r="AN116" s="193" t="b">
        <f t="shared" ca="1" si="63"/>
        <v>0</v>
      </c>
      <c r="AO116" s="193" t="b">
        <f t="shared" ca="1" si="64"/>
        <v>0</v>
      </c>
      <c r="AP116" s="193" t="b">
        <f t="shared" ca="1" si="65"/>
        <v>0</v>
      </c>
      <c r="AQ116" s="193" t="b">
        <f t="shared" ca="1" si="66"/>
        <v>0</v>
      </c>
      <c r="AR116" s="193" t="b">
        <f t="shared" ca="1" si="67"/>
        <v>0</v>
      </c>
      <c r="AS116" s="193" t="b">
        <f t="shared" ca="1" si="68"/>
        <v>0</v>
      </c>
      <c r="AT116" s="193" t="b">
        <f t="shared" ca="1" si="69"/>
        <v>0</v>
      </c>
      <c r="AU116" s="193" t="b">
        <f t="shared" ca="1" si="70"/>
        <v>0</v>
      </c>
      <c r="AV116" s="193" t="b">
        <f t="shared" ca="1" si="71"/>
        <v>0</v>
      </c>
      <c r="AW116" s="193" t="b">
        <f t="shared" ca="1" si="72"/>
        <v>0</v>
      </c>
      <c r="AX116" s="193" t="b">
        <f t="shared" ca="1" si="73"/>
        <v>0</v>
      </c>
      <c r="AY116" s="193" t="b">
        <f t="shared" ca="1" si="74"/>
        <v>0</v>
      </c>
      <c r="AZ116" s="193" t="b">
        <f t="shared" ca="1" si="75"/>
        <v>0</v>
      </c>
      <c r="BA116" s="193" t="b">
        <f t="shared" ca="1" si="76"/>
        <v>0</v>
      </c>
      <c r="BB116" s="193" t="b">
        <f t="shared" ca="1" si="77"/>
        <v>0</v>
      </c>
      <c r="BC116" s="193" t="b">
        <f t="shared" ca="1" si="78"/>
        <v>0</v>
      </c>
      <c r="BD116" s="193" t="b">
        <f t="shared" ca="1" si="79"/>
        <v>0</v>
      </c>
      <c r="BE116" s="193" t="b">
        <f t="shared" ca="1" si="80"/>
        <v>0</v>
      </c>
      <c r="BF116" s="193" t="b">
        <f t="shared" ca="1" si="81"/>
        <v>0</v>
      </c>
      <c r="BG116" s="193" t="b">
        <f t="shared" ca="1" si="82"/>
        <v>0</v>
      </c>
      <c r="BH116" s="193" t="b">
        <f t="shared" ca="1" si="83"/>
        <v>0</v>
      </c>
      <c r="BI116" s="193" t="b">
        <f t="shared" ca="1" si="84"/>
        <v>0</v>
      </c>
      <c r="BJ116" s="193" t="b">
        <f t="shared" ca="1" si="85"/>
        <v>0</v>
      </c>
      <c r="BK116" s="193" t="b">
        <f t="shared" ca="1" si="86"/>
        <v>0</v>
      </c>
      <c r="BL116" s="193" t="b">
        <f t="shared" ca="1" si="87"/>
        <v>0</v>
      </c>
      <c r="BM116" s="193" t="b">
        <f t="shared" ca="1" si="88"/>
        <v>0</v>
      </c>
      <c r="BN116" s="193" t="b">
        <f t="shared" ca="1" si="89"/>
        <v>0</v>
      </c>
      <c r="BO116" s="193" t="b">
        <f t="shared" ca="1" si="90"/>
        <v>0</v>
      </c>
      <c r="BP116" s="193" t="b">
        <f t="shared" ca="1" si="91"/>
        <v>0</v>
      </c>
      <c r="BQ116" s="193" t="b">
        <f t="shared" ca="1" si="92"/>
        <v>0</v>
      </c>
      <c r="BR116" s="193" t="b">
        <f t="shared" ca="1" si="93"/>
        <v>0</v>
      </c>
      <c r="BS116" s="193" t="b">
        <f t="shared" ca="1" si="94"/>
        <v>0</v>
      </c>
      <c r="BT116" s="193" t="b">
        <f t="shared" ca="1" si="95"/>
        <v>0</v>
      </c>
      <c r="BU116" s="193" t="b">
        <f t="shared" ca="1" si="96"/>
        <v>0</v>
      </c>
      <c r="BV116" s="193" t="b">
        <f t="shared" ca="1" si="97"/>
        <v>0</v>
      </c>
      <c r="BW116" s="193" t="b">
        <f ca="1">AND(LEFT(INDIRECT("'YOUR PEOPLE'!"&amp;"$B"&amp;$W116),2)="HU",OR(LEN(INDIRECT("'YOUR PEOPLE'!"&amp;"$B"&amp;$W116))=6,AND(LEN(INDIRECT("'YOUR PEOPLE'!"&amp;"$B"&amp;$W116))=7,MID(INDIRECT("'YOUR PEOPLE'!"&amp;"$B"&amp;$W116),4,1)=" ")),INDIRECT("'YOUR PEOPLE'!"&amp;"$C"&amp;$W116)='DATA SUMMARY'!$A$63)</f>
        <v>0</v>
      </c>
      <c r="BX116" s="193" t="b">
        <f ca="1">AND(LEFT(INDIRECT("'YOUR PEOPLE'!"&amp;"$B"&amp;$W116),2)="HU",OR(LEN(INDIRECT("'YOUR PEOPLE'!"&amp;"$B"&amp;$W116))=6,AND(LEN(INDIRECT("'YOUR PEOPLE'!"&amp;"$B"&amp;$W116))=7,MID(INDIRECT("'YOUR PEOPLE'!"&amp;"$B"&amp;$W116),4,1)=" ")),INDIRECT("'YOUR PEOPLE'!"&amp;"$C"&amp;$W116)='DATA SUMMARY'!$A$64)</f>
        <v>0</v>
      </c>
      <c r="BY116" s="193" t="b">
        <f ca="1">AND(LEFT(INDIRECT("'YOUR PEOPLE'!"&amp;"$B"&amp;$W116),2)="HU",OR(LEN(INDIRECT("'YOUR PEOPLE'!"&amp;"$B"&amp;$W116))=6,AND(LEN(INDIRECT("'YOUR PEOPLE'!"&amp;"$B"&amp;$W116))=7,MID(INDIRECT("'YOUR PEOPLE'!"&amp;"$B"&amp;$W116),4,1)=" ")),INDIRECT("'YOUR PEOPLE'!"&amp;"$C"&amp;$W116)='DATA SUMMARY'!$A$65)</f>
        <v>0</v>
      </c>
      <c r="BZ116" s="193" t="b">
        <f ca="1">AND(LEFT(INDIRECT("'YOUR PEOPLE'!"&amp;"$B"&amp;$W116),2)="HU",OR(LEN(INDIRECT("'YOUR PEOPLE'!"&amp;"$B"&amp;$W116))=6,AND(LEN(INDIRECT("'YOUR PEOPLE'!"&amp;"$B"&amp;$W116))=7,MID(INDIRECT("'YOUR PEOPLE'!"&amp;"$B"&amp;$W116),4,1)=" ")),INDIRECT("'YOUR PEOPLE'!"&amp;"$C"&amp;$W116)='DATA SUMMARY'!$A$66)</f>
        <v>0</v>
      </c>
      <c r="CA116" s="193" t="b">
        <f ca="1">AND(LEFT(INDIRECT("'YOUR PEOPLE'!"&amp;"$B"&amp;$W116),2)="HU",OR(LEN(INDIRECT("'YOUR PEOPLE'!"&amp;"$B"&amp;$W116))=6,AND(LEN(INDIRECT("'YOUR PEOPLE'!"&amp;"$B"&amp;$W116))=7,MID(INDIRECT("'YOUR PEOPLE'!"&amp;"$B"&amp;$W116),4,1)=" ")),INDIRECT("'YOUR PEOPLE'!"&amp;"$C"&amp;$W116)='DATA SUMMARY'!$A$67)</f>
        <v>0</v>
      </c>
      <c r="CB116" s="193" t="b">
        <f ca="1">AND(LEFT(INDIRECT("'YOUR PEOPLE'!"&amp;"$B"&amp;$W116),2)="HU",OR(LEN(INDIRECT("'YOUR PEOPLE'!"&amp;"$B"&amp;$W116))=6,AND(LEN(INDIRECT("'YOUR PEOPLE'!"&amp;"$B"&amp;$W116))=7,MID(INDIRECT("'YOUR PEOPLE'!"&amp;"$B"&amp;$W116),4,1)=" ")),INDIRECT("'YOUR PEOPLE'!"&amp;"$C"&amp;$W116)='DATA SUMMARY'!$A$68)</f>
        <v>0</v>
      </c>
      <c r="CC116" s="193" t="b">
        <f ca="1">AND(LEFT(INDIRECT("'YOUR PEOPLE'!"&amp;"$B"&amp;$W116),2)="HU",OR(LEN(INDIRECT("'YOUR PEOPLE'!"&amp;"$B"&amp;$W116))=6,AND(LEN(INDIRECT("'YOUR PEOPLE'!"&amp;"$B"&amp;$W116))=7,MID(INDIRECT("'YOUR PEOPLE'!"&amp;"$B"&amp;$W116),4,1)=" ")),INDIRECT("'YOUR PEOPLE'!"&amp;"$C"&amp;$W116)='DATA SUMMARY'!$A$69)</f>
        <v>0</v>
      </c>
      <c r="CD116" s="193" t="b">
        <f ca="1">AND(LEFT(INDIRECT("'YOUR PEOPLE'!"&amp;"$B"&amp;$W116),2)="HU",OR(LEN(INDIRECT("'YOUR PEOPLE'!"&amp;"$B"&amp;$W116))=6,AND(LEN(INDIRECT("'YOUR PEOPLE'!"&amp;"$B"&amp;$W116))=7,MID(INDIRECT("'YOUR PEOPLE'!"&amp;"$B"&amp;$W116),4,1)=" ")),INDIRECT("'YOUR PEOPLE'!"&amp;"$C"&amp;$W116)='DATA SUMMARY'!$A$70)</f>
        <v>0</v>
      </c>
      <c r="CE116" s="193" t="b">
        <f ca="1">AND(LEFT(INDIRECT("'YOUR PEOPLE'!"&amp;"$B"&amp;$W116),2)="HU",OR(LEN(INDIRECT("'YOUR PEOPLE'!"&amp;"$B"&amp;$W116))=6,AND(LEN(INDIRECT("'YOUR PEOPLE'!"&amp;"$B"&amp;$W116))=7,MID(INDIRECT("'YOUR PEOPLE'!"&amp;"$B"&amp;$W116),4,1)=" ")),INDIRECT("'YOUR PEOPLE'!"&amp;"$C"&amp;$W116)='DATA SUMMARY'!$A$71)</f>
        <v>0</v>
      </c>
      <c r="CF116" s="193" t="b">
        <f ca="1">AND(LEFT(INDIRECT("'YOUR PEOPLE'!"&amp;"$B"&amp;$W116),2)="HU",OR(LEN(INDIRECT("'YOUR PEOPLE'!"&amp;"$B"&amp;$W116))=6,AND(LEN(INDIRECT("'YOUR PEOPLE'!"&amp;"$B"&amp;$W116))=7,MID(INDIRECT("'YOUR PEOPLE'!"&amp;"$B"&amp;$W116),4,1)=" ")),INDIRECT("'YOUR PEOPLE'!"&amp;"$C"&amp;$W116)='DATA SUMMARY'!$A$72)</f>
        <v>0</v>
      </c>
      <c r="CG116" s="193" t="b">
        <f ca="1">AND(LEFT(INDIRECT("'YOUR PEOPLE'!"&amp;"$B"&amp;$W116),2)="HU",OR(LEN(INDIRECT("'YOUR PEOPLE'!"&amp;"$B"&amp;$W116))=6,AND(LEN(INDIRECT("'YOUR PEOPLE'!"&amp;"$B"&amp;$W116))=7,MID(INDIRECT("'YOUR PEOPLE'!"&amp;"$B"&amp;$W116),4,1)=" ")),INDIRECT("'YOUR PEOPLE'!"&amp;"$C"&amp;$W116)='DATA SUMMARY'!$A$73)</f>
        <v>0</v>
      </c>
      <c r="CH116" s="193" t="b">
        <f ca="1">AND(LEFT(INDIRECT("'YOUR PEOPLE'!"&amp;"$B"&amp;$W116),2)="HU",OR(LEN(INDIRECT("'YOUR PEOPLE'!"&amp;"$B"&amp;$W116))=6,AND(LEN(INDIRECT("'YOUR PEOPLE'!"&amp;"$B"&amp;$W116))=7,MID(INDIRECT("'YOUR PEOPLE'!"&amp;"$B"&amp;$W116),4,1)=" ")),INDIRECT("'YOUR PEOPLE'!"&amp;"$C"&amp;$W116)='DATA SUMMARY'!$A$74)</f>
        <v>0</v>
      </c>
      <c r="CI116" s="193" t="b">
        <f ca="1">AND(LEFT(INDIRECT("'YOUR PEOPLE'!"&amp;"$B"&amp;$W116),2)="HU",OR(LEN(INDIRECT("'YOUR PEOPLE'!"&amp;"$B"&amp;$W116))=6,AND(LEN(INDIRECT("'YOUR PEOPLE'!"&amp;"$B"&amp;$W116))=7,MID(INDIRECT("'YOUR PEOPLE'!"&amp;"$B"&amp;$W116),4,1)=" ")),INDIRECT("'YOUR PEOPLE'!"&amp;"$C"&amp;$W116)='DATA SUMMARY'!$A$75)</f>
        <v>0</v>
      </c>
      <c r="CJ116" s="193" t="b">
        <f ca="1">AND(LEFT(INDIRECT("'YOUR PEOPLE'!"&amp;"$B"&amp;$W116),2)="HU",OR(LEN(INDIRECT("'YOUR PEOPLE'!"&amp;"$B"&amp;$W116))=6,AND(LEN(INDIRECT("'YOUR PEOPLE'!"&amp;"$B"&amp;$W116))=7,MID(INDIRECT("'YOUR PEOPLE'!"&amp;"$B"&amp;$W116),4,1)=" ")),INDIRECT("'YOUR PEOPLE'!"&amp;"$C"&amp;$W116)='DATA SUMMARY'!$A$76)</f>
        <v>0</v>
      </c>
      <c r="CK116" s="193" t="b">
        <f ca="1">AND(LEFT(INDIRECT("'YOUR PEOPLE'!"&amp;"$B"&amp;$W116),2)="HU",OR(LEN(INDIRECT("'YOUR PEOPLE'!"&amp;"$B"&amp;$W116))=6,AND(LEN(INDIRECT("'YOUR PEOPLE'!"&amp;"$B"&amp;$W116))=7,MID(INDIRECT("'YOUR PEOPLE'!"&amp;"$B"&amp;$W116),4,1)=" ")),INDIRECT("'YOUR PEOPLE'!"&amp;"$C"&amp;$W116)='DATA SUMMARY'!$A$77)</f>
        <v>0</v>
      </c>
      <c r="CL116" s="193" t="b">
        <f ca="1">AND(LEFT(INDIRECT("'YOUR PEOPLE'!"&amp;"$B"&amp;$W116),2)="HU",OR(LEN(INDIRECT("'YOUR PEOPLE'!"&amp;"$B"&amp;$W116))=6,AND(LEN(INDIRECT("'YOUR PEOPLE'!"&amp;"$B"&amp;$W116))=7,MID(INDIRECT("'YOUR PEOPLE'!"&amp;"$B"&amp;$W116),4,1)=" ")),INDIRECT("'YOUR PEOPLE'!"&amp;"$C"&amp;$W116)='DATA SUMMARY'!$A$78)</f>
        <v>0</v>
      </c>
      <c r="CM116" s="193" t="b">
        <f ca="1">AND(LEFT(INDIRECT("'YOUR PEOPLE'!"&amp;"$B"&amp;$W116),2)="HU",OR(LEN(INDIRECT("'YOUR PEOPLE'!"&amp;"$B"&amp;$W116))=6,AND(LEN(INDIRECT("'YOUR PEOPLE'!"&amp;"$B"&amp;$W116))=7,MID(INDIRECT("'YOUR PEOPLE'!"&amp;"$B"&amp;$W116),4,1)=" ")),INDIRECT("'YOUR PEOPLE'!"&amp;"$C"&amp;$W116)='DATA SUMMARY'!$A$79)</f>
        <v>0</v>
      </c>
      <c r="CN116" s="193" t="b">
        <f ca="1">AND(LEFT(INDIRECT("'ADDITIONAL CAPACITY'!"&amp;"$B"&amp;$W116),2)="HU",OR(LEN(INDIRECT("'ADDITIONAL CAPACITY'!"&amp;"$B"&amp;$W116))=6,AND(LEN(INDIRECT("'ADDITIONAL CAPACITY'!"&amp;"$B"&amp;$W116))=7,MID(INDIRECT("'ADDITIONAL CAPACITY'!"&amp;"$B"&amp;$W116),4,1)=" ")),INDIRECT("'ADDITIONAL CAPACITY'!"&amp;"$C"&amp;$W116)='DATA SUMMARY'!$A$101)</f>
        <v>0</v>
      </c>
      <c r="CO116" s="193" t="b">
        <f ca="1">AND(LEFT(INDIRECT("'ADDITIONAL CAPACITY'!"&amp;"$B"&amp;$W116),2)="HU",OR(LEN(INDIRECT("'ADDITIONAL CAPACITY'!"&amp;"$B"&amp;$W116))=6,AND(LEN(INDIRECT("'ADDITIONAL CAPACITY'!"&amp;"$B"&amp;$W116))=7,MID(INDIRECT("'ADDITIONAL CAPACITY'!"&amp;"$B"&amp;$W116),4,1)=" ")),INDIRECT("'ADDITIONAL CAPACITY'!"&amp;"$C"&amp;$W116)='DATA SUMMARY'!$A$102)</f>
        <v>0</v>
      </c>
      <c r="CP116" s="193" t="b">
        <f ca="1">AND(LEFT(INDIRECT("'ADDITIONAL CAPACITY'!"&amp;"$B"&amp;$W116),2)="HU",OR(LEN(INDIRECT("'ADDITIONAL CAPACITY'!"&amp;"$B"&amp;$W116))=6,AND(LEN(INDIRECT("'ADDITIONAL CAPACITY'!"&amp;"$B"&amp;$W116))=7,MID(INDIRECT("'ADDITIONAL CAPACITY'!"&amp;"$B"&amp;$W116),4,1)=" ")),INDIRECT("'ADDITIONAL CAPACITY'!"&amp;"$C"&amp;$W116)='DATA SUMMARY'!$A$103)</f>
        <v>0</v>
      </c>
      <c r="CQ116" s="193" t="b">
        <f ca="1">AND(LEFT(INDIRECT("'ADDITIONAL CAPACITY'!"&amp;"$B"&amp;$W116),2)="HU",OR(LEN(INDIRECT("'ADDITIONAL CAPACITY'!"&amp;"$B"&amp;$W116))=6,AND(LEN(INDIRECT("'ADDITIONAL CAPACITY'!"&amp;"$B"&amp;$W116))=7,MID(INDIRECT("'ADDITIONAL CAPACITY'!"&amp;"$B"&amp;$W116),4,1)=" ")),INDIRECT("'ADDITIONAL CAPACITY'!"&amp;"$C"&amp;$W116)='DATA SUMMARY'!$A$104)</f>
        <v>0</v>
      </c>
      <c r="CR116" s="193" t="b">
        <f ca="1">AND(LEFT(INDIRECT("'ADDITIONAL CAPACITY'!"&amp;"$B"&amp;$W116),2)="HU",OR(LEN(INDIRECT("'ADDITIONAL CAPACITY'!"&amp;"$B"&amp;$W116))=6,AND(LEN(INDIRECT("'ADDITIONAL CAPACITY'!"&amp;"$B"&amp;$W116))=7,MID(INDIRECT("'ADDITIONAL CAPACITY'!"&amp;"$B"&amp;$W116),4,1)=" ")),INDIRECT("'ADDITIONAL CAPACITY'!"&amp;"$C"&amp;$W116)='DATA SUMMARY'!$A$105)</f>
        <v>0</v>
      </c>
      <c r="CS116" s="193" t="b">
        <f ca="1">AND(LEFT(INDIRECT("'ADDITIONAL CAPACITY'!"&amp;"$B"&amp;$W116),2)="HU",OR(LEN(INDIRECT("'ADDITIONAL CAPACITY'!"&amp;"$B"&amp;$W116))=6,AND(LEN(INDIRECT("'ADDITIONAL CAPACITY'!"&amp;"$B"&amp;$W116))=7,MID(INDIRECT("'ADDITIONAL CAPACITY'!"&amp;"$B"&amp;$W116),4,1)=" ")),INDIRECT("'ADDITIONAL CAPACITY'!"&amp;"$C"&amp;$W116)='DATA SUMMARY'!$A$106)</f>
        <v>0</v>
      </c>
      <c r="CT116" s="193" t="b">
        <f ca="1">AND(LEFT(INDIRECT("'ADDITIONAL CAPACITY'!"&amp;"$B"&amp;$W116),2)="HU",OR(LEN(INDIRECT("'ADDITIONAL CAPACITY'!"&amp;"$B"&amp;$W116))=6,AND(LEN(INDIRECT("'ADDITIONAL CAPACITY'!"&amp;"$B"&amp;$W116))=7,MID(INDIRECT("'ADDITIONAL CAPACITY'!"&amp;"$B"&amp;$W116),4,1)=" ")),INDIRECT("'ADDITIONAL CAPACITY'!"&amp;"$C"&amp;$W116)='DATA SUMMARY'!$A$107)</f>
        <v>0</v>
      </c>
      <c r="CU116" s="193" t="b">
        <f ca="1">AND(LEFT(INDIRECT("'ADDITIONAL CAPACITY'!"&amp;"$B"&amp;$W116),2)="HU",OR(LEN(INDIRECT("'ADDITIONAL CAPACITY'!"&amp;"$B"&amp;$W116))=6,AND(LEN(INDIRECT("'ADDITIONAL CAPACITY'!"&amp;"$B"&amp;$W116))=7,MID(INDIRECT("'ADDITIONAL CAPACITY'!"&amp;"$B"&amp;$W116),4,1)=" ")),INDIRECT("'ADDITIONAL CAPACITY'!"&amp;"$C"&amp;$W116)='DATA SUMMARY'!$A$108)</f>
        <v>0</v>
      </c>
    </row>
    <row r="117" spans="22:99" x14ac:dyDescent="0.3">
      <c r="V117" s="2">
        <v>118</v>
      </c>
      <c r="W117" s="2">
        <v>119</v>
      </c>
      <c r="X117" s="2">
        <v>121</v>
      </c>
      <c r="Y117" s="2">
        <v>132</v>
      </c>
      <c r="Z117" s="193" t="b">
        <f t="shared" ca="1" si="50"/>
        <v>0</v>
      </c>
      <c r="AA117" s="193" t="b">
        <f t="shared" ca="1" si="51"/>
        <v>0</v>
      </c>
      <c r="AB117" s="193" t="b">
        <f t="shared" ca="1" si="52"/>
        <v>0</v>
      </c>
      <c r="AC117" s="193" t="b">
        <f t="shared" ca="1" si="53"/>
        <v>0</v>
      </c>
      <c r="AD117" s="193" t="b">
        <f t="shared" ca="1" si="54"/>
        <v>0</v>
      </c>
      <c r="AE117" s="193" t="b">
        <f t="shared" ca="1" si="55"/>
        <v>0</v>
      </c>
      <c r="AF117" s="193" t="b">
        <f t="shared" ca="1" si="56"/>
        <v>0</v>
      </c>
      <c r="AG117" s="193" t="b">
        <f t="shared" ca="1" si="49"/>
        <v>0</v>
      </c>
      <c r="AH117" s="193" t="b">
        <f t="shared" ca="1" si="57"/>
        <v>0</v>
      </c>
      <c r="AI117" s="193" t="b">
        <f t="shared" ca="1" si="58"/>
        <v>0</v>
      </c>
      <c r="AJ117" s="193" t="b">
        <f t="shared" ca="1" si="59"/>
        <v>0</v>
      </c>
      <c r="AK117" s="193" t="b">
        <f t="shared" ca="1" si="60"/>
        <v>0</v>
      </c>
      <c r="AL117" s="193" t="b">
        <f t="shared" ca="1" si="61"/>
        <v>0</v>
      </c>
      <c r="AM117" s="193" t="b">
        <f t="shared" ca="1" si="62"/>
        <v>0</v>
      </c>
      <c r="AN117" s="193" t="b">
        <f t="shared" ca="1" si="63"/>
        <v>0</v>
      </c>
      <c r="AO117" s="193" t="b">
        <f t="shared" ca="1" si="64"/>
        <v>0</v>
      </c>
      <c r="AP117" s="193" t="b">
        <f t="shared" ca="1" si="65"/>
        <v>0</v>
      </c>
      <c r="AQ117" s="193" t="b">
        <f t="shared" ca="1" si="66"/>
        <v>0</v>
      </c>
      <c r="AR117" s="193" t="b">
        <f t="shared" ca="1" si="67"/>
        <v>0</v>
      </c>
      <c r="AS117" s="193" t="b">
        <f t="shared" ca="1" si="68"/>
        <v>0</v>
      </c>
      <c r="AT117" s="193" t="b">
        <f t="shared" ca="1" si="69"/>
        <v>0</v>
      </c>
      <c r="AU117" s="193" t="b">
        <f t="shared" ca="1" si="70"/>
        <v>0</v>
      </c>
      <c r="AV117" s="193" t="b">
        <f t="shared" ca="1" si="71"/>
        <v>0</v>
      </c>
      <c r="AW117" s="193" t="b">
        <f t="shared" ca="1" si="72"/>
        <v>0</v>
      </c>
      <c r="AX117" s="193" t="b">
        <f t="shared" ca="1" si="73"/>
        <v>0</v>
      </c>
      <c r="AY117" s="193" t="b">
        <f t="shared" ca="1" si="74"/>
        <v>0</v>
      </c>
      <c r="AZ117" s="193" t="b">
        <f t="shared" ca="1" si="75"/>
        <v>0</v>
      </c>
      <c r="BA117" s="193" t="b">
        <f t="shared" ca="1" si="76"/>
        <v>0</v>
      </c>
      <c r="BB117" s="193" t="b">
        <f t="shared" ca="1" si="77"/>
        <v>0</v>
      </c>
      <c r="BC117" s="193" t="b">
        <f t="shared" ca="1" si="78"/>
        <v>0</v>
      </c>
      <c r="BD117" s="193" t="b">
        <f t="shared" ca="1" si="79"/>
        <v>0</v>
      </c>
      <c r="BE117" s="193" t="b">
        <f t="shared" ca="1" si="80"/>
        <v>0</v>
      </c>
      <c r="BF117" s="193" t="b">
        <f t="shared" ca="1" si="81"/>
        <v>0</v>
      </c>
      <c r="BG117" s="193" t="b">
        <f t="shared" ca="1" si="82"/>
        <v>0</v>
      </c>
      <c r="BH117" s="193" t="b">
        <f t="shared" ca="1" si="83"/>
        <v>0</v>
      </c>
      <c r="BI117" s="193" t="b">
        <f t="shared" ca="1" si="84"/>
        <v>0</v>
      </c>
      <c r="BJ117" s="193" t="b">
        <f t="shared" ca="1" si="85"/>
        <v>0</v>
      </c>
      <c r="BK117" s="193" t="b">
        <f t="shared" ca="1" si="86"/>
        <v>0</v>
      </c>
      <c r="BL117" s="193" t="b">
        <f t="shared" ca="1" si="87"/>
        <v>0</v>
      </c>
      <c r="BM117" s="193" t="b">
        <f t="shared" ca="1" si="88"/>
        <v>0</v>
      </c>
      <c r="BN117" s="193" t="b">
        <f t="shared" ca="1" si="89"/>
        <v>0</v>
      </c>
      <c r="BO117" s="193" t="b">
        <f t="shared" ca="1" si="90"/>
        <v>0</v>
      </c>
      <c r="BP117" s="193" t="b">
        <f t="shared" ca="1" si="91"/>
        <v>0</v>
      </c>
      <c r="BQ117" s="193" t="b">
        <f t="shared" ca="1" si="92"/>
        <v>0</v>
      </c>
      <c r="BR117" s="193" t="b">
        <f t="shared" ca="1" si="93"/>
        <v>0</v>
      </c>
      <c r="BS117" s="193" t="b">
        <f t="shared" ca="1" si="94"/>
        <v>0</v>
      </c>
      <c r="BT117" s="193" t="b">
        <f t="shared" ca="1" si="95"/>
        <v>0</v>
      </c>
      <c r="BU117" s="193" t="b">
        <f t="shared" ca="1" si="96"/>
        <v>0</v>
      </c>
      <c r="BV117" s="193" t="b">
        <f t="shared" ca="1" si="97"/>
        <v>0</v>
      </c>
      <c r="BW117" s="193" t="b">
        <f ca="1">AND(LEFT(INDIRECT("'YOUR PEOPLE'!"&amp;"$B"&amp;$W117),2)="HU",OR(LEN(INDIRECT("'YOUR PEOPLE'!"&amp;"$B"&amp;$W117))=6,AND(LEN(INDIRECT("'YOUR PEOPLE'!"&amp;"$B"&amp;$W117))=7,MID(INDIRECT("'YOUR PEOPLE'!"&amp;"$B"&amp;$W117),4,1)=" ")),INDIRECT("'YOUR PEOPLE'!"&amp;"$C"&amp;$W117)='DATA SUMMARY'!$A$63)</f>
        <v>0</v>
      </c>
      <c r="BX117" s="193" t="b">
        <f ca="1">AND(LEFT(INDIRECT("'YOUR PEOPLE'!"&amp;"$B"&amp;$W117),2)="HU",OR(LEN(INDIRECT("'YOUR PEOPLE'!"&amp;"$B"&amp;$W117))=6,AND(LEN(INDIRECT("'YOUR PEOPLE'!"&amp;"$B"&amp;$W117))=7,MID(INDIRECT("'YOUR PEOPLE'!"&amp;"$B"&amp;$W117),4,1)=" ")),INDIRECT("'YOUR PEOPLE'!"&amp;"$C"&amp;$W117)='DATA SUMMARY'!$A$64)</f>
        <v>0</v>
      </c>
      <c r="BY117" s="193" t="b">
        <f ca="1">AND(LEFT(INDIRECT("'YOUR PEOPLE'!"&amp;"$B"&amp;$W117),2)="HU",OR(LEN(INDIRECT("'YOUR PEOPLE'!"&amp;"$B"&amp;$W117))=6,AND(LEN(INDIRECT("'YOUR PEOPLE'!"&amp;"$B"&amp;$W117))=7,MID(INDIRECT("'YOUR PEOPLE'!"&amp;"$B"&amp;$W117),4,1)=" ")),INDIRECT("'YOUR PEOPLE'!"&amp;"$C"&amp;$W117)='DATA SUMMARY'!$A$65)</f>
        <v>0</v>
      </c>
      <c r="BZ117" s="193" t="b">
        <f ca="1">AND(LEFT(INDIRECT("'YOUR PEOPLE'!"&amp;"$B"&amp;$W117),2)="HU",OR(LEN(INDIRECT("'YOUR PEOPLE'!"&amp;"$B"&amp;$W117))=6,AND(LEN(INDIRECT("'YOUR PEOPLE'!"&amp;"$B"&amp;$W117))=7,MID(INDIRECT("'YOUR PEOPLE'!"&amp;"$B"&amp;$W117),4,1)=" ")),INDIRECT("'YOUR PEOPLE'!"&amp;"$C"&amp;$W117)='DATA SUMMARY'!$A$66)</f>
        <v>0</v>
      </c>
      <c r="CA117" s="193" t="b">
        <f ca="1">AND(LEFT(INDIRECT("'YOUR PEOPLE'!"&amp;"$B"&amp;$W117),2)="HU",OR(LEN(INDIRECT("'YOUR PEOPLE'!"&amp;"$B"&amp;$W117))=6,AND(LEN(INDIRECT("'YOUR PEOPLE'!"&amp;"$B"&amp;$W117))=7,MID(INDIRECT("'YOUR PEOPLE'!"&amp;"$B"&amp;$W117),4,1)=" ")),INDIRECT("'YOUR PEOPLE'!"&amp;"$C"&amp;$W117)='DATA SUMMARY'!$A$67)</f>
        <v>0</v>
      </c>
      <c r="CB117" s="193" t="b">
        <f ca="1">AND(LEFT(INDIRECT("'YOUR PEOPLE'!"&amp;"$B"&amp;$W117),2)="HU",OR(LEN(INDIRECT("'YOUR PEOPLE'!"&amp;"$B"&amp;$W117))=6,AND(LEN(INDIRECT("'YOUR PEOPLE'!"&amp;"$B"&amp;$W117))=7,MID(INDIRECT("'YOUR PEOPLE'!"&amp;"$B"&amp;$W117),4,1)=" ")),INDIRECT("'YOUR PEOPLE'!"&amp;"$C"&amp;$W117)='DATA SUMMARY'!$A$68)</f>
        <v>0</v>
      </c>
      <c r="CC117" s="193" t="b">
        <f ca="1">AND(LEFT(INDIRECT("'YOUR PEOPLE'!"&amp;"$B"&amp;$W117),2)="HU",OR(LEN(INDIRECT("'YOUR PEOPLE'!"&amp;"$B"&amp;$W117))=6,AND(LEN(INDIRECT("'YOUR PEOPLE'!"&amp;"$B"&amp;$W117))=7,MID(INDIRECT("'YOUR PEOPLE'!"&amp;"$B"&amp;$W117),4,1)=" ")),INDIRECT("'YOUR PEOPLE'!"&amp;"$C"&amp;$W117)='DATA SUMMARY'!$A$69)</f>
        <v>0</v>
      </c>
      <c r="CD117" s="193" t="b">
        <f ca="1">AND(LEFT(INDIRECT("'YOUR PEOPLE'!"&amp;"$B"&amp;$W117),2)="HU",OR(LEN(INDIRECT("'YOUR PEOPLE'!"&amp;"$B"&amp;$W117))=6,AND(LEN(INDIRECT("'YOUR PEOPLE'!"&amp;"$B"&amp;$W117))=7,MID(INDIRECT("'YOUR PEOPLE'!"&amp;"$B"&amp;$W117),4,1)=" ")),INDIRECT("'YOUR PEOPLE'!"&amp;"$C"&amp;$W117)='DATA SUMMARY'!$A$70)</f>
        <v>0</v>
      </c>
      <c r="CE117" s="193" t="b">
        <f ca="1">AND(LEFT(INDIRECT("'YOUR PEOPLE'!"&amp;"$B"&amp;$W117),2)="HU",OR(LEN(INDIRECT("'YOUR PEOPLE'!"&amp;"$B"&amp;$W117))=6,AND(LEN(INDIRECT("'YOUR PEOPLE'!"&amp;"$B"&amp;$W117))=7,MID(INDIRECT("'YOUR PEOPLE'!"&amp;"$B"&amp;$W117),4,1)=" ")),INDIRECT("'YOUR PEOPLE'!"&amp;"$C"&amp;$W117)='DATA SUMMARY'!$A$71)</f>
        <v>0</v>
      </c>
      <c r="CF117" s="193" t="b">
        <f ca="1">AND(LEFT(INDIRECT("'YOUR PEOPLE'!"&amp;"$B"&amp;$W117),2)="HU",OR(LEN(INDIRECT("'YOUR PEOPLE'!"&amp;"$B"&amp;$W117))=6,AND(LEN(INDIRECT("'YOUR PEOPLE'!"&amp;"$B"&amp;$W117))=7,MID(INDIRECT("'YOUR PEOPLE'!"&amp;"$B"&amp;$W117),4,1)=" ")),INDIRECT("'YOUR PEOPLE'!"&amp;"$C"&amp;$W117)='DATA SUMMARY'!$A$72)</f>
        <v>0</v>
      </c>
      <c r="CG117" s="193" t="b">
        <f ca="1">AND(LEFT(INDIRECT("'YOUR PEOPLE'!"&amp;"$B"&amp;$W117),2)="HU",OR(LEN(INDIRECT("'YOUR PEOPLE'!"&amp;"$B"&amp;$W117))=6,AND(LEN(INDIRECT("'YOUR PEOPLE'!"&amp;"$B"&amp;$W117))=7,MID(INDIRECT("'YOUR PEOPLE'!"&amp;"$B"&amp;$W117),4,1)=" ")),INDIRECT("'YOUR PEOPLE'!"&amp;"$C"&amp;$W117)='DATA SUMMARY'!$A$73)</f>
        <v>0</v>
      </c>
      <c r="CH117" s="193" t="b">
        <f ca="1">AND(LEFT(INDIRECT("'YOUR PEOPLE'!"&amp;"$B"&amp;$W117),2)="HU",OR(LEN(INDIRECT("'YOUR PEOPLE'!"&amp;"$B"&amp;$W117))=6,AND(LEN(INDIRECT("'YOUR PEOPLE'!"&amp;"$B"&amp;$W117))=7,MID(INDIRECT("'YOUR PEOPLE'!"&amp;"$B"&amp;$W117),4,1)=" ")),INDIRECT("'YOUR PEOPLE'!"&amp;"$C"&amp;$W117)='DATA SUMMARY'!$A$74)</f>
        <v>0</v>
      </c>
      <c r="CI117" s="193" t="b">
        <f ca="1">AND(LEFT(INDIRECT("'YOUR PEOPLE'!"&amp;"$B"&amp;$W117),2)="HU",OR(LEN(INDIRECT("'YOUR PEOPLE'!"&amp;"$B"&amp;$W117))=6,AND(LEN(INDIRECT("'YOUR PEOPLE'!"&amp;"$B"&amp;$W117))=7,MID(INDIRECT("'YOUR PEOPLE'!"&amp;"$B"&amp;$W117),4,1)=" ")),INDIRECT("'YOUR PEOPLE'!"&amp;"$C"&amp;$W117)='DATA SUMMARY'!$A$75)</f>
        <v>0</v>
      </c>
      <c r="CJ117" s="193" t="b">
        <f ca="1">AND(LEFT(INDIRECT("'YOUR PEOPLE'!"&amp;"$B"&amp;$W117),2)="HU",OR(LEN(INDIRECT("'YOUR PEOPLE'!"&amp;"$B"&amp;$W117))=6,AND(LEN(INDIRECT("'YOUR PEOPLE'!"&amp;"$B"&amp;$W117))=7,MID(INDIRECT("'YOUR PEOPLE'!"&amp;"$B"&amp;$W117),4,1)=" ")),INDIRECT("'YOUR PEOPLE'!"&amp;"$C"&amp;$W117)='DATA SUMMARY'!$A$76)</f>
        <v>0</v>
      </c>
      <c r="CK117" s="193" t="b">
        <f ca="1">AND(LEFT(INDIRECT("'YOUR PEOPLE'!"&amp;"$B"&amp;$W117),2)="HU",OR(LEN(INDIRECT("'YOUR PEOPLE'!"&amp;"$B"&amp;$W117))=6,AND(LEN(INDIRECT("'YOUR PEOPLE'!"&amp;"$B"&amp;$W117))=7,MID(INDIRECT("'YOUR PEOPLE'!"&amp;"$B"&amp;$W117),4,1)=" ")),INDIRECT("'YOUR PEOPLE'!"&amp;"$C"&amp;$W117)='DATA SUMMARY'!$A$77)</f>
        <v>0</v>
      </c>
      <c r="CL117" s="193" t="b">
        <f ca="1">AND(LEFT(INDIRECT("'YOUR PEOPLE'!"&amp;"$B"&amp;$W117),2)="HU",OR(LEN(INDIRECT("'YOUR PEOPLE'!"&amp;"$B"&amp;$W117))=6,AND(LEN(INDIRECT("'YOUR PEOPLE'!"&amp;"$B"&amp;$W117))=7,MID(INDIRECT("'YOUR PEOPLE'!"&amp;"$B"&amp;$W117),4,1)=" ")),INDIRECT("'YOUR PEOPLE'!"&amp;"$C"&amp;$W117)='DATA SUMMARY'!$A$78)</f>
        <v>0</v>
      </c>
      <c r="CM117" s="193" t="b">
        <f ca="1">AND(LEFT(INDIRECT("'YOUR PEOPLE'!"&amp;"$B"&amp;$W117),2)="HU",OR(LEN(INDIRECT("'YOUR PEOPLE'!"&amp;"$B"&amp;$W117))=6,AND(LEN(INDIRECT("'YOUR PEOPLE'!"&amp;"$B"&amp;$W117))=7,MID(INDIRECT("'YOUR PEOPLE'!"&amp;"$B"&amp;$W117),4,1)=" ")),INDIRECT("'YOUR PEOPLE'!"&amp;"$C"&amp;$W117)='DATA SUMMARY'!$A$79)</f>
        <v>0</v>
      </c>
      <c r="CN117" s="193" t="b">
        <f ca="1">AND(LEFT(INDIRECT("'ADDITIONAL CAPACITY'!"&amp;"$B"&amp;$W117),2)="HU",OR(LEN(INDIRECT("'ADDITIONAL CAPACITY'!"&amp;"$B"&amp;$W117))=6,AND(LEN(INDIRECT("'ADDITIONAL CAPACITY'!"&amp;"$B"&amp;$W117))=7,MID(INDIRECT("'ADDITIONAL CAPACITY'!"&amp;"$B"&amp;$W117),4,1)=" ")),INDIRECT("'ADDITIONAL CAPACITY'!"&amp;"$C"&amp;$W117)='DATA SUMMARY'!$A$101)</f>
        <v>0</v>
      </c>
      <c r="CO117" s="193" t="b">
        <f ca="1">AND(LEFT(INDIRECT("'ADDITIONAL CAPACITY'!"&amp;"$B"&amp;$W117),2)="HU",OR(LEN(INDIRECT("'ADDITIONAL CAPACITY'!"&amp;"$B"&amp;$W117))=6,AND(LEN(INDIRECT("'ADDITIONAL CAPACITY'!"&amp;"$B"&amp;$W117))=7,MID(INDIRECT("'ADDITIONAL CAPACITY'!"&amp;"$B"&amp;$W117),4,1)=" ")),INDIRECT("'ADDITIONAL CAPACITY'!"&amp;"$C"&amp;$W117)='DATA SUMMARY'!$A$102)</f>
        <v>0</v>
      </c>
      <c r="CP117" s="193" t="b">
        <f ca="1">AND(LEFT(INDIRECT("'ADDITIONAL CAPACITY'!"&amp;"$B"&amp;$W117),2)="HU",OR(LEN(INDIRECT("'ADDITIONAL CAPACITY'!"&amp;"$B"&amp;$W117))=6,AND(LEN(INDIRECT("'ADDITIONAL CAPACITY'!"&amp;"$B"&amp;$W117))=7,MID(INDIRECT("'ADDITIONAL CAPACITY'!"&amp;"$B"&amp;$W117),4,1)=" ")),INDIRECT("'ADDITIONAL CAPACITY'!"&amp;"$C"&amp;$W117)='DATA SUMMARY'!$A$103)</f>
        <v>0</v>
      </c>
      <c r="CQ117" s="193" t="b">
        <f ca="1">AND(LEFT(INDIRECT("'ADDITIONAL CAPACITY'!"&amp;"$B"&amp;$W117),2)="HU",OR(LEN(INDIRECT("'ADDITIONAL CAPACITY'!"&amp;"$B"&amp;$W117))=6,AND(LEN(INDIRECT("'ADDITIONAL CAPACITY'!"&amp;"$B"&amp;$W117))=7,MID(INDIRECT("'ADDITIONAL CAPACITY'!"&amp;"$B"&amp;$W117),4,1)=" ")),INDIRECT("'ADDITIONAL CAPACITY'!"&amp;"$C"&amp;$W117)='DATA SUMMARY'!$A$104)</f>
        <v>0</v>
      </c>
      <c r="CR117" s="193" t="b">
        <f ca="1">AND(LEFT(INDIRECT("'ADDITIONAL CAPACITY'!"&amp;"$B"&amp;$W117),2)="HU",OR(LEN(INDIRECT("'ADDITIONAL CAPACITY'!"&amp;"$B"&amp;$W117))=6,AND(LEN(INDIRECT("'ADDITIONAL CAPACITY'!"&amp;"$B"&amp;$W117))=7,MID(INDIRECT("'ADDITIONAL CAPACITY'!"&amp;"$B"&amp;$W117),4,1)=" ")),INDIRECT("'ADDITIONAL CAPACITY'!"&amp;"$C"&amp;$W117)='DATA SUMMARY'!$A$105)</f>
        <v>0</v>
      </c>
      <c r="CS117" s="193" t="b">
        <f ca="1">AND(LEFT(INDIRECT("'ADDITIONAL CAPACITY'!"&amp;"$B"&amp;$W117),2)="HU",OR(LEN(INDIRECT("'ADDITIONAL CAPACITY'!"&amp;"$B"&amp;$W117))=6,AND(LEN(INDIRECT("'ADDITIONAL CAPACITY'!"&amp;"$B"&amp;$W117))=7,MID(INDIRECT("'ADDITIONAL CAPACITY'!"&amp;"$B"&amp;$W117),4,1)=" ")),INDIRECT("'ADDITIONAL CAPACITY'!"&amp;"$C"&amp;$W117)='DATA SUMMARY'!$A$106)</f>
        <v>0</v>
      </c>
      <c r="CT117" s="193" t="b">
        <f ca="1">AND(LEFT(INDIRECT("'ADDITIONAL CAPACITY'!"&amp;"$B"&amp;$W117),2)="HU",OR(LEN(INDIRECT("'ADDITIONAL CAPACITY'!"&amp;"$B"&amp;$W117))=6,AND(LEN(INDIRECT("'ADDITIONAL CAPACITY'!"&amp;"$B"&amp;$W117))=7,MID(INDIRECT("'ADDITIONAL CAPACITY'!"&amp;"$B"&amp;$W117),4,1)=" ")),INDIRECT("'ADDITIONAL CAPACITY'!"&amp;"$C"&amp;$W117)='DATA SUMMARY'!$A$107)</f>
        <v>0</v>
      </c>
      <c r="CU117" s="193" t="b">
        <f ca="1">AND(LEFT(INDIRECT("'ADDITIONAL CAPACITY'!"&amp;"$B"&amp;$W117),2)="HU",OR(LEN(INDIRECT("'ADDITIONAL CAPACITY'!"&amp;"$B"&amp;$W117))=6,AND(LEN(INDIRECT("'ADDITIONAL CAPACITY'!"&amp;"$B"&amp;$W117))=7,MID(INDIRECT("'ADDITIONAL CAPACITY'!"&amp;"$B"&amp;$W117),4,1)=" ")),INDIRECT("'ADDITIONAL CAPACITY'!"&amp;"$C"&amp;$W117)='DATA SUMMARY'!$A$108)</f>
        <v>0</v>
      </c>
    </row>
    <row r="118" spans="22:99" x14ac:dyDescent="0.3">
      <c r="V118" s="2">
        <v>119</v>
      </c>
      <c r="W118" s="2">
        <v>120</v>
      </c>
      <c r="X118" s="2">
        <v>122</v>
      </c>
      <c r="Y118" s="2">
        <v>133</v>
      </c>
      <c r="Z118" s="193" t="b">
        <f t="shared" ca="1" si="50"/>
        <v>0</v>
      </c>
      <c r="AA118" s="193" t="b">
        <f t="shared" ca="1" si="51"/>
        <v>0</v>
      </c>
      <c r="AB118" s="193" t="b">
        <f t="shared" ca="1" si="52"/>
        <v>0</v>
      </c>
      <c r="AC118" s="193" t="b">
        <f t="shared" ca="1" si="53"/>
        <v>0</v>
      </c>
      <c r="AD118" s="193" t="b">
        <f t="shared" ca="1" si="54"/>
        <v>0</v>
      </c>
      <c r="AE118" s="193" t="b">
        <f t="shared" ca="1" si="55"/>
        <v>0</v>
      </c>
      <c r="AF118" s="193" t="b">
        <f t="shared" ca="1" si="56"/>
        <v>0</v>
      </c>
      <c r="AG118" s="193" t="b">
        <f t="shared" ca="1" si="49"/>
        <v>0</v>
      </c>
      <c r="AH118" s="193" t="b">
        <f t="shared" ca="1" si="57"/>
        <v>0</v>
      </c>
      <c r="AI118" s="193" t="b">
        <f t="shared" ca="1" si="58"/>
        <v>0</v>
      </c>
      <c r="AJ118" s="193" t="b">
        <f t="shared" ca="1" si="59"/>
        <v>0</v>
      </c>
      <c r="AK118" s="193" t="b">
        <f t="shared" ca="1" si="60"/>
        <v>0</v>
      </c>
      <c r="AL118" s="193" t="b">
        <f t="shared" ca="1" si="61"/>
        <v>0</v>
      </c>
      <c r="AM118" s="193" t="b">
        <f t="shared" ca="1" si="62"/>
        <v>0</v>
      </c>
      <c r="AN118" s="193" t="b">
        <f t="shared" ca="1" si="63"/>
        <v>0</v>
      </c>
      <c r="AO118" s="193" t="b">
        <f t="shared" ca="1" si="64"/>
        <v>0</v>
      </c>
      <c r="AP118" s="193" t="b">
        <f t="shared" ca="1" si="65"/>
        <v>0</v>
      </c>
      <c r="AQ118" s="193" t="b">
        <f t="shared" ca="1" si="66"/>
        <v>0</v>
      </c>
      <c r="AR118" s="193" t="b">
        <f t="shared" ca="1" si="67"/>
        <v>0</v>
      </c>
      <c r="AS118" s="193" t="b">
        <f t="shared" ca="1" si="68"/>
        <v>0</v>
      </c>
      <c r="AT118" s="193" t="b">
        <f t="shared" ca="1" si="69"/>
        <v>0</v>
      </c>
      <c r="AU118" s="193" t="b">
        <f t="shared" ca="1" si="70"/>
        <v>0</v>
      </c>
      <c r="AV118" s="193" t="b">
        <f t="shared" ca="1" si="71"/>
        <v>0</v>
      </c>
      <c r="AW118" s="193" t="b">
        <f t="shared" ca="1" si="72"/>
        <v>0</v>
      </c>
      <c r="AX118" s="193" t="b">
        <f t="shared" ca="1" si="73"/>
        <v>0</v>
      </c>
      <c r="AY118" s="193" t="b">
        <f t="shared" ca="1" si="74"/>
        <v>0</v>
      </c>
      <c r="AZ118" s="193" t="b">
        <f t="shared" ca="1" si="75"/>
        <v>0</v>
      </c>
      <c r="BA118" s="193" t="b">
        <f t="shared" ca="1" si="76"/>
        <v>0</v>
      </c>
      <c r="BB118" s="193" t="b">
        <f t="shared" ca="1" si="77"/>
        <v>0</v>
      </c>
      <c r="BC118" s="193" t="b">
        <f t="shared" ca="1" si="78"/>
        <v>0</v>
      </c>
      <c r="BD118" s="193" t="b">
        <f t="shared" ca="1" si="79"/>
        <v>0</v>
      </c>
      <c r="BE118" s="193" t="b">
        <f t="shared" ca="1" si="80"/>
        <v>0</v>
      </c>
      <c r="BF118" s="193" t="b">
        <f t="shared" ca="1" si="81"/>
        <v>0</v>
      </c>
      <c r="BG118" s="193" t="b">
        <f t="shared" ca="1" si="82"/>
        <v>0</v>
      </c>
      <c r="BH118" s="193" t="b">
        <f t="shared" ca="1" si="83"/>
        <v>0</v>
      </c>
      <c r="BI118" s="193" t="b">
        <f t="shared" ca="1" si="84"/>
        <v>0</v>
      </c>
      <c r="BJ118" s="193" t="b">
        <f t="shared" ca="1" si="85"/>
        <v>0</v>
      </c>
      <c r="BK118" s="193" t="b">
        <f t="shared" ca="1" si="86"/>
        <v>0</v>
      </c>
      <c r="BL118" s="193" t="b">
        <f t="shared" ca="1" si="87"/>
        <v>0</v>
      </c>
      <c r="BM118" s="193" t="b">
        <f t="shared" ca="1" si="88"/>
        <v>0</v>
      </c>
      <c r="BN118" s="193" t="b">
        <f t="shared" ca="1" si="89"/>
        <v>0</v>
      </c>
      <c r="BO118" s="193" t="b">
        <f t="shared" ca="1" si="90"/>
        <v>0</v>
      </c>
      <c r="BP118" s="193" t="b">
        <f t="shared" ca="1" si="91"/>
        <v>0</v>
      </c>
      <c r="BQ118" s="193" t="b">
        <f t="shared" ca="1" si="92"/>
        <v>0</v>
      </c>
      <c r="BR118" s="193" t="b">
        <f t="shared" ca="1" si="93"/>
        <v>0</v>
      </c>
      <c r="BS118" s="193" t="b">
        <f t="shared" ca="1" si="94"/>
        <v>0</v>
      </c>
      <c r="BT118" s="193" t="b">
        <f t="shared" ca="1" si="95"/>
        <v>0</v>
      </c>
      <c r="BU118" s="193" t="b">
        <f t="shared" ca="1" si="96"/>
        <v>0</v>
      </c>
      <c r="BV118" s="193" t="b">
        <f t="shared" ca="1" si="97"/>
        <v>0</v>
      </c>
      <c r="BW118" s="193" t="b">
        <f ca="1">AND(LEFT(INDIRECT("'YOUR PEOPLE'!"&amp;"$B"&amp;$W118),2)="HU",OR(LEN(INDIRECT("'YOUR PEOPLE'!"&amp;"$B"&amp;$W118))=6,AND(LEN(INDIRECT("'YOUR PEOPLE'!"&amp;"$B"&amp;$W118))=7,MID(INDIRECT("'YOUR PEOPLE'!"&amp;"$B"&amp;$W118),4,1)=" ")),INDIRECT("'YOUR PEOPLE'!"&amp;"$C"&amp;$W118)='DATA SUMMARY'!$A$63)</f>
        <v>0</v>
      </c>
      <c r="BX118" s="193" t="b">
        <f ca="1">AND(LEFT(INDIRECT("'YOUR PEOPLE'!"&amp;"$B"&amp;$W118),2)="HU",OR(LEN(INDIRECT("'YOUR PEOPLE'!"&amp;"$B"&amp;$W118))=6,AND(LEN(INDIRECT("'YOUR PEOPLE'!"&amp;"$B"&amp;$W118))=7,MID(INDIRECT("'YOUR PEOPLE'!"&amp;"$B"&amp;$W118),4,1)=" ")),INDIRECT("'YOUR PEOPLE'!"&amp;"$C"&amp;$W118)='DATA SUMMARY'!$A$64)</f>
        <v>0</v>
      </c>
      <c r="BY118" s="193" t="b">
        <f ca="1">AND(LEFT(INDIRECT("'YOUR PEOPLE'!"&amp;"$B"&amp;$W118),2)="HU",OR(LEN(INDIRECT("'YOUR PEOPLE'!"&amp;"$B"&amp;$W118))=6,AND(LEN(INDIRECT("'YOUR PEOPLE'!"&amp;"$B"&amp;$W118))=7,MID(INDIRECT("'YOUR PEOPLE'!"&amp;"$B"&amp;$W118),4,1)=" ")),INDIRECT("'YOUR PEOPLE'!"&amp;"$C"&amp;$W118)='DATA SUMMARY'!$A$65)</f>
        <v>0</v>
      </c>
      <c r="BZ118" s="193" t="b">
        <f ca="1">AND(LEFT(INDIRECT("'YOUR PEOPLE'!"&amp;"$B"&amp;$W118),2)="HU",OR(LEN(INDIRECT("'YOUR PEOPLE'!"&amp;"$B"&amp;$W118))=6,AND(LEN(INDIRECT("'YOUR PEOPLE'!"&amp;"$B"&amp;$W118))=7,MID(INDIRECT("'YOUR PEOPLE'!"&amp;"$B"&amp;$W118),4,1)=" ")),INDIRECT("'YOUR PEOPLE'!"&amp;"$C"&amp;$W118)='DATA SUMMARY'!$A$66)</f>
        <v>0</v>
      </c>
      <c r="CA118" s="193" t="b">
        <f ca="1">AND(LEFT(INDIRECT("'YOUR PEOPLE'!"&amp;"$B"&amp;$W118),2)="HU",OR(LEN(INDIRECT("'YOUR PEOPLE'!"&amp;"$B"&amp;$W118))=6,AND(LEN(INDIRECT("'YOUR PEOPLE'!"&amp;"$B"&amp;$W118))=7,MID(INDIRECT("'YOUR PEOPLE'!"&amp;"$B"&amp;$W118),4,1)=" ")),INDIRECT("'YOUR PEOPLE'!"&amp;"$C"&amp;$W118)='DATA SUMMARY'!$A$67)</f>
        <v>0</v>
      </c>
      <c r="CB118" s="193" t="b">
        <f ca="1">AND(LEFT(INDIRECT("'YOUR PEOPLE'!"&amp;"$B"&amp;$W118),2)="HU",OR(LEN(INDIRECT("'YOUR PEOPLE'!"&amp;"$B"&amp;$W118))=6,AND(LEN(INDIRECT("'YOUR PEOPLE'!"&amp;"$B"&amp;$W118))=7,MID(INDIRECT("'YOUR PEOPLE'!"&amp;"$B"&amp;$W118),4,1)=" ")),INDIRECT("'YOUR PEOPLE'!"&amp;"$C"&amp;$W118)='DATA SUMMARY'!$A$68)</f>
        <v>0</v>
      </c>
      <c r="CC118" s="193" t="b">
        <f ca="1">AND(LEFT(INDIRECT("'YOUR PEOPLE'!"&amp;"$B"&amp;$W118),2)="HU",OR(LEN(INDIRECT("'YOUR PEOPLE'!"&amp;"$B"&amp;$W118))=6,AND(LEN(INDIRECT("'YOUR PEOPLE'!"&amp;"$B"&amp;$W118))=7,MID(INDIRECT("'YOUR PEOPLE'!"&amp;"$B"&amp;$W118),4,1)=" ")),INDIRECT("'YOUR PEOPLE'!"&amp;"$C"&amp;$W118)='DATA SUMMARY'!$A$69)</f>
        <v>0</v>
      </c>
      <c r="CD118" s="193" t="b">
        <f ca="1">AND(LEFT(INDIRECT("'YOUR PEOPLE'!"&amp;"$B"&amp;$W118),2)="HU",OR(LEN(INDIRECT("'YOUR PEOPLE'!"&amp;"$B"&amp;$W118))=6,AND(LEN(INDIRECT("'YOUR PEOPLE'!"&amp;"$B"&amp;$W118))=7,MID(INDIRECT("'YOUR PEOPLE'!"&amp;"$B"&amp;$W118),4,1)=" ")),INDIRECT("'YOUR PEOPLE'!"&amp;"$C"&amp;$W118)='DATA SUMMARY'!$A$70)</f>
        <v>0</v>
      </c>
      <c r="CE118" s="193" t="b">
        <f ca="1">AND(LEFT(INDIRECT("'YOUR PEOPLE'!"&amp;"$B"&amp;$W118),2)="HU",OR(LEN(INDIRECT("'YOUR PEOPLE'!"&amp;"$B"&amp;$W118))=6,AND(LEN(INDIRECT("'YOUR PEOPLE'!"&amp;"$B"&amp;$W118))=7,MID(INDIRECT("'YOUR PEOPLE'!"&amp;"$B"&amp;$W118),4,1)=" ")),INDIRECT("'YOUR PEOPLE'!"&amp;"$C"&amp;$W118)='DATA SUMMARY'!$A$71)</f>
        <v>0</v>
      </c>
      <c r="CF118" s="193" t="b">
        <f ca="1">AND(LEFT(INDIRECT("'YOUR PEOPLE'!"&amp;"$B"&amp;$W118),2)="HU",OR(LEN(INDIRECT("'YOUR PEOPLE'!"&amp;"$B"&amp;$W118))=6,AND(LEN(INDIRECT("'YOUR PEOPLE'!"&amp;"$B"&amp;$W118))=7,MID(INDIRECT("'YOUR PEOPLE'!"&amp;"$B"&amp;$W118),4,1)=" ")),INDIRECT("'YOUR PEOPLE'!"&amp;"$C"&amp;$W118)='DATA SUMMARY'!$A$72)</f>
        <v>0</v>
      </c>
      <c r="CG118" s="193" t="b">
        <f ca="1">AND(LEFT(INDIRECT("'YOUR PEOPLE'!"&amp;"$B"&amp;$W118),2)="HU",OR(LEN(INDIRECT("'YOUR PEOPLE'!"&amp;"$B"&amp;$W118))=6,AND(LEN(INDIRECT("'YOUR PEOPLE'!"&amp;"$B"&amp;$W118))=7,MID(INDIRECT("'YOUR PEOPLE'!"&amp;"$B"&amp;$W118),4,1)=" ")),INDIRECT("'YOUR PEOPLE'!"&amp;"$C"&amp;$W118)='DATA SUMMARY'!$A$73)</f>
        <v>0</v>
      </c>
      <c r="CH118" s="193" t="b">
        <f ca="1">AND(LEFT(INDIRECT("'YOUR PEOPLE'!"&amp;"$B"&amp;$W118),2)="HU",OR(LEN(INDIRECT("'YOUR PEOPLE'!"&amp;"$B"&amp;$W118))=6,AND(LEN(INDIRECT("'YOUR PEOPLE'!"&amp;"$B"&amp;$W118))=7,MID(INDIRECT("'YOUR PEOPLE'!"&amp;"$B"&amp;$W118),4,1)=" ")),INDIRECT("'YOUR PEOPLE'!"&amp;"$C"&amp;$W118)='DATA SUMMARY'!$A$74)</f>
        <v>0</v>
      </c>
      <c r="CI118" s="193" t="b">
        <f ca="1">AND(LEFT(INDIRECT("'YOUR PEOPLE'!"&amp;"$B"&amp;$W118),2)="HU",OR(LEN(INDIRECT("'YOUR PEOPLE'!"&amp;"$B"&amp;$W118))=6,AND(LEN(INDIRECT("'YOUR PEOPLE'!"&amp;"$B"&amp;$W118))=7,MID(INDIRECT("'YOUR PEOPLE'!"&amp;"$B"&amp;$W118),4,1)=" ")),INDIRECT("'YOUR PEOPLE'!"&amp;"$C"&amp;$W118)='DATA SUMMARY'!$A$75)</f>
        <v>0</v>
      </c>
      <c r="CJ118" s="193" t="b">
        <f ca="1">AND(LEFT(INDIRECT("'YOUR PEOPLE'!"&amp;"$B"&amp;$W118),2)="HU",OR(LEN(INDIRECT("'YOUR PEOPLE'!"&amp;"$B"&amp;$W118))=6,AND(LEN(INDIRECT("'YOUR PEOPLE'!"&amp;"$B"&amp;$W118))=7,MID(INDIRECT("'YOUR PEOPLE'!"&amp;"$B"&amp;$W118),4,1)=" ")),INDIRECT("'YOUR PEOPLE'!"&amp;"$C"&amp;$W118)='DATA SUMMARY'!$A$76)</f>
        <v>0</v>
      </c>
      <c r="CK118" s="193" t="b">
        <f ca="1">AND(LEFT(INDIRECT("'YOUR PEOPLE'!"&amp;"$B"&amp;$W118),2)="HU",OR(LEN(INDIRECT("'YOUR PEOPLE'!"&amp;"$B"&amp;$W118))=6,AND(LEN(INDIRECT("'YOUR PEOPLE'!"&amp;"$B"&amp;$W118))=7,MID(INDIRECT("'YOUR PEOPLE'!"&amp;"$B"&amp;$W118),4,1)=" ")),INDIRECT("'YOUR PEOPLE'!"&amp;"$C"&amp;$W118)='DATA SUMMARY'!$A$77)</f>
        <v>0</v>
      </c>
      <c r="CL118" s="193" t="b">
        <f ca="1">AND(LEFT(INDIRECT("'YOUR PEOPLE'!"&amp;"$B"&amp;$W118),2)="HU",OR(LEN(INDIRECT("'YOUR PEOPLE'!"&amp;"$B"&amp;$W118))=6,AND(LEN(INDIRECT("'YOUR PEOPLE'!"&amp;"$B"&amp;$W118))=7,MID(INDIRECT("'YOUR PEOPLE'!"&amp;"$B"&amp;$W118),4,1)=" ")),INDIRECT("'YOUR PEOPLE'!"&amp;"$C"&amp;$W118)='DATA SUMMARY'!$A$78)</f>
        <v>0</v>
      </c>
      <c r="CM118" s="193" t="b">
        <f ca="1">AND(LEFT(INDIRECT("'YOUR PEOPLE'!"&amp;"$B"&amp;$W118),2)="HU",OR(LEN(INDIRECT("'YOUR PEOPLE'!"&amp;"$B"&amp;$W118))=6,AND(LEN(INDIRECT("'YOUR PEOPLE'!"&amp;"$B"&amp;$W118))=7,MID(INDIRECT("'YOUR PEOPLE'!"&amp;"$B"&amp;$W118),4,1)=" ")),INDIRECT("'YOUR PEOPLE'!"&amp;"$C"&amp;$W118)='DATA SUMMARY'!$A$79)</f>
        <v>0</v>
      </c>
      <c r="CN118" s="193" t="b">
        <f ca="1">AND(LEFT(INDIRECT("'ADDITIONAL CAPACITY'!"&amp;"$B"&amp;$W118),2)="HU",OR(LEN(INDIRECT("'ADDITIONAL CAPACITY'!"&amp;"$B"&amp;$W118))=6,AND(LEN(INDIRECT("'ADDITIONAL CAPACITY'!"&amp;"$B"&amp;$W118))=7,MID(INDIRECT("'ADDITIONAL CAPACITY'!"&amp;"$B"&amp;$W118),4,1)=" ")),INDIRECT("'ADDITIONAL CAPACITY'!"&amp;"$C"&amp;$W118)='DATA SUMMARY'!$A$101)</f>
        <v>0</v>
      </c>
      <c r="CO118" s="193" t="b">
        <f ca="1">AND(LEFT(INDIRECT("'ADDITIONAL CAPACITY'!"&amp;"$B"&amp;$W118),2)="HU",OR(LEN(INDIRECT("'ADDITIONAL CAPACITY'!"&amp;"$B"&amp;$W118))=6,AND(LEN(INDIRECT("'ADDITIONAL CAPACITY'!"&amp;"$B"&amp;$W118))=7,MID(INDIRECT("'ADDITIONAL CAPACITY'!"&amp;"$B"&amp;$W118),4,1)=" ")),INDIRECT("'ADDITIONAL CAPACITY'!"&amp;"$C"&amp;$W118)='DATA SUMMARY'!$A$102)</f>
        <v>0</v>
      </c>
      <c r="CP118" s="193" t="b">
        <f ca="1">AND(LEFT(INDIRECT("'ADDITIONAL CAPACITY'!"&amp;"$B"&amp;$W118),2)="HU",OR(LEN(INDIRECT("'ADDITIONAL CAPACITY'!"&amp;"$B"&amp;$W118))=6,AND(LEN(INDIRECT("'ADDITIONAL CAPACITY'!"&amp;"$B"&amp;$W118))=7,MID(INDIRECT("'ADDITIONAL CAPACITY'!"&amp;"$B"&amp;$W118),4,1)=" ")),INDIRECT("'ADDITIONAL CAPACITY'!"&amp;"$C"&amp;$W118)='DATA SUMMARY'!$A$103)</f>
        <v>0</v>
      </c>
      <c r="CQ118" s="193" t="b">
        <f ca="1">AND(LEFT(INDIRECT("'ADDITIONAL CAPACITY'!"&amp;"$B"&amp;$W118),2)="HU",OR(LEN(INDIRECT("'ADDITIONAL CAPACITY'!"&amp;"$B"&amp;$W118))=6,AND(LEN(INDIRECT("'ADDITIONAL CAPACITY'!"&amp;"$B"&amp;$W118))=7,MID(INDIRECT("'ADDITIONAL CAPACITY'!"&amp;"$B"&amp;$W118),4,1)=" ")),INDIRECT("'ADDITIONAL CAPACITY'!"&amp;"$C"&amp;$W118)='DATA SUMMARY'!$A$104)</f>
        <v>0</v>
      </c>
      <c r="CR118" s="193" t="b">
        <f ca="1">AND(LEFT(INDIRECT("'ADDITIONAL CAPACITY'!"&amp;"$B"&amp;$W118),2)="HU",OR(LEN(INDIRECT("'ADDITIONAL CAPACITY'!"&amp;"$B"&amp;$W118))=6,AND(LEN(INDIRECT("'ADDITIONAL CAPACITY'!"&amp;"$B"&amp;$W118))=7,MID(INDIRECT("'ADDITIONAL CAPACITY'!"&amp;"$B"&amp;$W118),4,1)=" ")),INDIRECT("'ADDITIONAL CAPACITY'!"&amp;"$C"&amp;$W118)='DATA SUMMARY'!$A$105)</f>
        <v>0</v>
      </c>
      <c r="CS118" s="193" t="b">
        <f ca="1">AND(LEFT(INDIRECT("'ADDITIONAL CAPACITY'!"&amp;"$B"&amp;$W118),2)="HU",OR(LEN(INDIRECT("'ADDITIONAL CAPACITY'!"&amp;"$B"&amp;$W118))=6,AND(LEN(INDIRECT("'ADDITIONAL CAPACITY'!"&amp;"$B"&amp;$W118))=7,MID(INDIRECT("'ADDITIONAL CAPACITY'!"&amp;"$B"&amp;$W118),4,1)=" ")),INDIRECT("'ADDITIONAL CAPACITY'!"&amp;"$C"&amp;$W118)='DATA SUMMARY'!$A$106)</f>
        <v>0</v>
      </c>
      <c r="CT118" s="193" t="b">
        <f ca="1">AND(LEFT(INDIRECT("'ADDITIONAL CAPACITY'!"&amp;"$B"&amp;$W118),2)="HU",OR(LEN(INDIRECT("'ADDITIONAL CAPACITY'!"&amp;"$B"&amp;$W118))=6,AND(LEN(INDIRECT("'ADDITIONAL CAPACITY'!"&amp;"$B"&amp;$W118))=7,MID(INDIRECT("'ADDITIONAL CAPACITY'!"&amp;"$B"&amp;$W118),4,1)=" ")),INDIRECT("'ADDITIONAL CAPACITY'!"&amp;"$C"&amp;$W118)='DATA SUMMARY'!$A$107)</f>
        <v>0</v>
      </c>
      <c r="CU118" s="193" t="b">
        <f ca="1">AND(LEFT(INDIRECT("'ADDITIONAL CAPACITY'!"&amp;"$B"&amp;$W118),2)="HU",OR(LEN(INDIRECT("'ADDITIONAL CAPACITY'!"&amp;"$B"&amp;$W118))=6,AND(LEN(INDIRECT("'ADDITIONAL CAPACITY'!"&amp;"$B"&amp;$W118))=7,MID(INDIRECT("'ADDITIONAL CAPACITY'!"&amp;"$B"&amp;$W118),4,1)=" ")),INDIRECT("'ADDITIONAL CAPACITY'!"&amp;"$C"&amp;$W118)='DATA SUMMARY'!$A$108)</f>
        <v>0</v>
      </c>
    </row>
    <row r="119" spans="22:99" x14ac:dyDescent="0.3">
      <c r="V119" s="2">
        <v>120</v>
      </c>
      <c r="W119" s="2">
        <v>121</v>
      </c>
      <c r="X119" s="2">
        <v>123</v>
      </c>
      <c r="Y119" s="2">
        <v>134</v>
      </c>
      <c r="Z119" s="193" t="b">
        <f t="shared" ca="1" si="50"/>
        <v>0</v>
      </c>
      <c r="AA119" s="193" t="b">
        <f t="shared" ca="1" si="51"/>
        <v>0</v>
      </c>
      <c r="AB119" s="193" t="b">
        <f t="shared" ca="1" si="52"/>
        <v>0</v>
      </c>
      <c r="AC119" s="193" t="b">
        <f t="shared" ca="1" si="53"/>
        <v>0</v>
      </c>
      <c r="AD119" s="193" t="b">
        <f t="shared" ca="1" si="54"/>
        <v>0</v>
      </c>
      <c r="AE119" s="193" t="b">
        <f t="shared" ca="1" si="55"/>
        <v>0</v>
      </c>
      <c r="AF119" s="193" t="b">
        <f t="shared" ca="1" si="56"/>
        <v>0</v>
      </c>
      <c r="AG119" s="193" t="b">
        <f t="shared" ca="1" si="49"/>
        <v>0</v>
      </c>
      <c r="AH119" s="193" t="b">
        <f t="shared" ca="1" si="57"/>
        <v>0</v>
      </c>
      <c r="AI119" s="193" t="b">
        <f t="shared" ca="1" si="58"/>
        <v>0</v>
      </c>
      <c r="AJ119" s="193" t="b">
        <f t="shared" ca="1" si="59"/>
        <v>0</v>
      </c>
      <c r="AK119" s="193" t="b">
        <f t="shared" ca="1" si="60"/>
        <v>0</v>
      </c>
      <c r="AL119" s="193" t="b">
        <f t="shared" ca="1" si="61"/>
        <v>0</v>
      </c>
      <c r="AM119" s="193" t="b">
        <f t="shared" ca="1" si="62"/>
        <v>0</v>
      </c>
      <c r="AN119" s="193" t="b">
        <f t="shared" ca="1" si="63"/>
        <v>0</v>
      </c>
      <c r="AO119" s="193" t="b">
        <f t="shared" ca="1" si="64"/>
        <v>0</v>
      </c>
      <c r="AP119" s="193" t="b">
        <f t="shared" ca="1" si="65"/>
        <v>0</v>
      </c>
      <c r="AQ119" s="193" t="b">
        <f t="shared" ca="1" si="66"/>
        <v>0</v>
      </c>
      <c r="AR119" s="193" t="b">
        <f t="shared" ca="1" si="67"/>
        <v>0</v>
      </c>
      <c r="AS119" s="193" t="b">
        <f t="shared" ca="1" si="68"/>
        <v>0</v>
      </c>
      <c r="AT119" s="193" t="b">
        <f t="shared" ca="1" si="69"/>
        <v>0</v>
      </c>
      <c r="AU119" s="193" t="b">
        <f t="shared" ca="1" si="70"/>
        <v>0</v>
      </c>
      <c r="AV119" s="193" t="b">
        <f t="shared" ca="1" si="71"/>
        <v>0</v>
      </c>
      <c r="AW119" s="193" t="b">
        <f t="shared" ca="1" si="72"/>
        <v>0</v>
      </c>
      <c r="AX119" s="193" t="b">
        <f t="shared" ca="1" si="73"/>
        <v>0</v>
      </c>
      <c r="AY119" s="193" t="b">
        <f t="shared" ca="1" si="74"/>
        <v>0</v>
      </c>
      <c r="AZ119" s="193" t="b">
        <f t="shared" ca="1" si="75"/>
        <v>0</v>
      </c>
      <c r="BA119" s="193" t="b">
        <f t="shared" ca="1" si="76"/>
        <v>0</v>
      </c>
      <c r="BB119" s="193" t="b">
        <f t="shared" ca="1" si="77"/>
        <v>0</v>
      </c>
      <c r="BC119" s="193" t="b">
        <f t="shared" ca="1" si="78"/>
        <v>0</v>
      </c>
      <c r="BD119" s="193" t="b">
        <f t="shared" ca="1" si="79"/>
        <v>0</v>
      </c>
      <c r="BE119" s="193" t="b">
        <f t="shared" ca="1" si="80"/>
        <v>0</v>
      </c>
      <c r="BF119" s="193" t="b">
        <f t="shared" ca="1" si="81"/>
        <v>0</v>
      </c>
      <c r="BG119" s="193" t="b">
        <f t="shared" ca="1" si="82"/>
        <v>0</v>
      </c>
      <c r="BH119" s="193" t="b">
        <f t="shared" ca="1" si="83"/>
        <v>0</v>
      </c>
      <c r="BI119" s="193" t="b">
        <f t="shared" ca="1" si="84"/>
        <v>0</v>
      </c>
      <c r="BJ119" s="193" t="b">
        <f t="shared" ca="1" si="85"/>
        <v>0</v>
      </c>
      <c r="BK119" s="193" t="b">
        <f t="shared" ca="1" si="86"/>
        <v>0</v>
      </c>
      <c r="BL119" s="193" t="b">
        <f t="shared" ca="1" si="87"/>
        <v>0</v>
      </c>
      <c r="BM119" s="193" t="b">
        <f t="shared" ca="1" si="88"/>
        <v>0</v>
      </c>
      <c r="BN119" s="193" t="b">
        <f t="shared" ca="1" si="89"/>
        <v>0</v>
      </c>
      <c r="BO119" s="193" t="b">
        <f t="shared" ca="1" si="90"/>
        <v>0</v>
      </c>
      <c r="BP119" s="193" t="b">
        <f t="shared" ca="1" si="91"/>
        <v>0</v>
      </c>
      <c r="BQ119" s="193" t="b">
        <f t="shared" ca="1" si="92"/>
        <v>0</v>
      </c>
      <c r="BR119" s="193" t="b">
        <f t="shared" ca="1" si="93"/>
        <v>0</v>
      </c>
      <c r="BS119" s="193" t="b">
        <f t="shared" ca="1" si="94"/>
        <v>0</v>
      </c>
      <c r="BT119" s="193" t="b">
        <f t="shared" ca="1" si="95"/>
        <v>0</v>
      </c>
      <c r="BU119" s="193" t="b">
        <f t="shared" ca="1" si="96"/>
        <v>0</v>
      </c>
      <c r="BV119" s="193" t="b">
        <f t="shared" ca="1" si="97"/>
        <v>0</v>
      </c>
      <c r="BW119" s="193" t="b">
        <f ca="1">AND(LEFT(INDIRECT("'YOUR PEOPLE'!"&amp;"$B"&amp;$W119),2)="HU",OR(LEN(INDIRECT("'YOUR PEOPLE'!"&amp;"$B"&amp;$W119))=6,AND(LEN(INDIRECT("'YOUR PEOPLE'!"&amp;"$B"&amp;$W119))=7,MID(INDIRECT("'YOUR PEOPLE'!"&amp;"$B"&amp;$W119),4,1)=" ")),INDIRECT("'YOUR PEOPLE'!"&amp;"$C"&amp;$W119)='DATA SUMMARY'!$A$63)</f>
        <v>0</v>
      </c>
      <c r="BX119" s="193" t="b">
        <f ca="1">AND(LEFT(INDIRECT("'YOUR PEOPLE'!"&amp;"$B"&amp;$W119),2)="HU",OR(LEN(INDIRECT("'YOUR PEOPLE'!"&amp;"$B"&amp;$W119))=6,AND(LEN(INDIRECT("'YOUR PEOPLE'!"&amp;"$B"&amp;$W119))=7,MID(INDIRECT("'YOUR PEOPLE'!"&amp;"$B"&amp;$W119),4,1)=" ")),INDIRECT("'YOUR PEOPLE'!"&amp;"$C"&amp;$W119)='DATA SUMMARY'!$A$64)</f>
        <v>0</v>
      </c>
      <c r="BY119" s="193" t="b">
        <f ca="1">AND(LEFT(INDIRECT("'YOUR PEOPLE'!"&amp;"$B"&amp;$W119),2)="HU",OR(LEN(INDIRECT("'YOUR PEOPLE'!"&amp;"$B"&amp;$W119))=6,AND(LEN(INDIRECT("'YOUR PEOPLE'!"&amp;"$B"&amp;$W119))=7,MID(INDIRECT("'YOUR PEOPLE'!"&amp;"$B"&amp;$W119),4,1)=" ")),INDIRECT("'YOUR PEOPLE'!"&amp;"$C"&amp;$W119)='DATA SUMMARY'!$A$65)</f>
        <v>0</v>
      </c>
      <c r="BZ119" s="193" t="b">
        <f ca="1">AND(LEFT(INDIRECT("'YOUR PEOPLE'!"&amp;"$B"&amp;$W119),2)="HU",OR(LEN(INDIRECT("'YOUR PEOPLE'!"&amp;"$B"&amp;$W119))=6,AND(LEN(INDIRECT("'YOUR PEOPLE'!"&amp;"$B"&amp;$W119))=7,MID(INDIRECT("'YOUR PEOPLE'!"&amp;"$B"&amp;$W119),4,1)=" ")),INDIRECT("'YOUR PEOPLE'!"&amp;"$C"&amp;$W119)='DATA SUMMARY'!$A$66)</f>
        <v>0</v>
      </c>
      <c r="CA119" s="193" t="b">
        <f ca="1">AND(LEFT(INDIRECT("'YOUR PEOPLE'!"&amp;"$B"&amp;$W119),2)="HU",OR(LEN(INDIRECT("'YOUR PEOPLE'!"&amp;"$B"&amp;$W119))=6,AND(LEN(INDIRECT("'YOUR PEOPLE'!"&amp;"$B"&amp;$W119))=7,MID(INDIRECT("'YOUR PEOPLE'!"&amp;"$B"&amp;$W119),4,1)=" ")),INDIRECT("'YOUR PEOPLE'!"&amp;"$C"&amp;$W119)='DATA SUMMARY'!$A$67)</f>
        <v>0</v>
      </c>
      <c r="CB119" s="193" t="b">
        <f ca="1">AND(LEFT(INDIRECT("'YOUR PEOPLE'!"&amp;"$B"&amp;$W119),2)="HU",OR(LEN(INDIRECT("'YOUR PEOPLE'!"&amp;"$B"&amp;$W119))=6,AND(LEN(INDIRECT("'YOUR PEOPLE'!"&amp;"$B"&amp;$W119))=7,MID(INDIRECT("'YOUR PEOPLE'!"&amp;"$B"&amp;$W119),4,1)=" ")),INDIRECT("'YOUR PEOPLE'!"&amp;"$C"&amp;$W119)='DATA SUMMARY'!$A$68)</f>
        <v>0</v>
      </c>
      <c r="CC119" s="193" t="b">
        <f ca="1">AND(LEFT(INDIRECT("'YOUR PEOPLE'!"&amp;"$B"&amp;$W119),2)="HU",OR(LEN(INDIRECT("'YOUR PEOPLE'!"&amp;"$B"&amp;$W119))=6,AND(LEN(INDIRECT("'YOUR PEOPLE'!"&amp;"$B"&amp;$W119))=7,MID(INDIRECT("'YOUR PEOPLE'!"&amp;"$B"&amp;$W119),4,1)=" ")),INDIRECT("'YOUR PEOPLE'!"&amp;"$C"&amp;$W119)='DATA SUMMARY'!$A$69)</f>
        <v>0</v>
      </c>
      <c r="CD119" s="193" t="b">
        <f ca="1">AND(LEFT(INDIRECT("'YOUR PEOPLE'!"&amp;"$B"&amp;$W119),2)="HU",OR(LEN(INDIRECT("'YOUR PEOPLE'!"&amp;"$B"&amp;$W119))=6,AND(LEN(INDIRECT("'YOUR PEOPLE'!"&amp;"$B"&amp;$W119))=7,MID(INDIRECT("'YOUR PEOPLE'!"&amp;"$B"&amp;$W119),4,1)=" ")),INDIRECT("'YOUR PEOPLE'!"&amp;"$C"&amp;$W119)='DATA SUMMARY'!$A$70)</f>
        <v>0</v>
      </c>
      <c r="CE119" s="193" t="b">
        <f ca="1">AND(LEFT(INDIRECT("'YOUR PEOPLE'!"&amp;"$B"&amp;$W119),2)="HU",OR(LEN(INDIRECT("'YOUR PEOPLE'!"&amp;"$B"&amp;$W119))=6,AND(LEN(INDIRECT("'YOUR PEOPLE'!"&amp;"$B"&amp;$W119))=7,MID(INDIRECT("'YOUR PEOPLE'!"&amp;"$B"&amp;$W119),4,1)=" ")),INDIRECT("'YOUR PEOPLE'!"&amp;"$C"&amp;$W119)='DATA SUMMARY'!$A$71)</f>
        <v>0</v>
      </c>
      <c r="CF119" s="193" t="b">
        <f ca="1">AND(LEFT(INDIRECT("'YOUR PEOPLE'!"&amp;"$B"&amp;$W119),2)="HU",OR(LEN(INDIRECT("'YOUR PEOPLE'!"&amp;"$B"&amp;$W119))=6,AND(LEN(INDIRECT("'YOUR PEOPLE'!"&amp;"$B"&amp;$W119))=7,MID(INDIRECT("'YOUR PEOPLE'!"&amp;"$B"&amp;$W119),4,1)=" ")),INDIRECT("'YOUR PEOPLE'!"&amp;"$C"&amp;$W119)='DATA SUMMARY'!$A$72)</f>
        <v>0</v>
      </c>
      <c r="CG119" s="193" t="b">
        <f ca="1">AND(LEFT(INDIRECT("'YOUR PEOPLE'!"&amp;"$B"&amp;$W119),2)="HU",OR(LEN(INDIRECT("'YOUR PEOPLE'!"&amp;"$B"&amp;$W119))=6,AND(LEN(INDIRECT("'YOUR PEOPLE'!"&amp;"$B"&amp;$W119))=7,MID(INDIRECT("'YOUR PEOPLE'!"&amp;"$B"&amp;$W119),4,1)=" ")),INDIRECT("'YOUR PEOPLE'!"&amp;"$C"&amp;$W119)='DATA SUMMARY'!$A$73)</f>
        <v>0</v>
      </c>
      <c r="CH119" s="193" t="b">
        <f ca="1">AND(LEFT(INDIRECT("'YOUR PEOPLE'!"&amp;"$B"&amp;$W119),2)="HU",OR(LEN(INDIRECT("'YOUR PEOPLE'!"&amp;"$B"&amp;$W119))=6,AND(LEN(INDIRECT("'YOUR PEOPLE'!"&amp;"$B"&amp;$W119))=7,MID(INDIRECT("'YOUR PEOPLE'!"&amp;"$B"&amp;$W119),4,1)=" ")),INDIRECT("'YOUR PEOPLE'!"&amp;"$C"&amp;$W119)='DATA SUMMARY'!$A$74)</f>
        <v>0</v>
      </c>
      <c r="CI119" s="193" t="b">
        <f ca="1">AND(LEFT(INDIRECT("'YOUR PEOPLE'!"&amp;"$B"&amp;$W119),2)="HU",OR(LEN(INDIRECT("'YOUR PEOPLE'!"&amp;"$B"&amp;$W119))=6,AND(LEN(INDIRECT("'YOUR PEOPLE'!"&amp;"$B"&amp;$W119))=7,MID(INDIRECT("'YOUR PEOPLE'!"&amp;"$B"&amp;$W119),4,1)=" ")),INDIRECT("'YOUR PEOPLE'!"&amp;"$C"&amp;$W119)='DATA SUMMARY'!$A$75)</f>
        <v>0</v>
      </c>
      <c r="CJ119" s="193" t="b">
        <f ca="1">AND(LEFT(INDIRECT("'YOUR PEOPLE'!"&amp;"$B"&amp;$W119),2)="HU",OR(LEN(INDIRECT("'YOUR PEOPLE'!"&amp;"$B"&amp;$W119))=6,AND(LEN(INDIRECT("'YOUR PEOPLE'!"&amp;"$B"&amp;$W119))=7,MID(INDIRECT("'YOUR PEOPLE'!"&amp;"$B"&amp;$W119),4,1)=" ")),INDIRECT("'YOUR PEOPLE'!"&amp;"$C"&amp;$W119)='DATA SUMMARY'!$A$76)</f>
        <v>0</v>
      </c>
      <c r="CK119" s="193" t="b">
        <f ca="1">AND(LEFT(INDIRECT("'YOUR PEOPLE'!"&amp;"$B"&amp;$W119),2)="HU",OR(LEN(INDIRECT("'YOUR PEOPLE'!"&amp;"$B"&amp;$W119))=6,AND(LEN(INDIRECT("'YOUR PEOPLE'!"&amp;"$B"&amp;$W119))=7,MID(INDIRECT("'YOUR PEOPLE'!"&amp;"$B"&amp;$W119),4,1)=" ")),INDIRECT("'YOUR PEOPLE'!"&amp;"$C"&amp;$W119)='DATA SUMMARY'!$A$77)</f>
        <v>0</v>
      </c>
      <c r="CL119" s="193" t="b">
        <f ca="1">AND(LEFT(INDIRECT("'YOUR PEOPLE'!"&amp;"$B"&amp;$W119),2)="HU",OR(LEN(INDIRECT("'YOUR PEOPLE'!"&amp;"$B"&amp;$W119))=6,AND(LEN(INDIRECT("'YOUR PEOPLE'!"&amp;"$B"&amp;$W119))=7,MID(INDIRECT("'YOUR PEOPLE'!"&amp;"$B"&amp;$W119),4,1)=" ")),INDIRECT("'YOUR PEOPLE'!"&amp;"$C"&amp;$W119)='DATA SUMMARY'!$A$78)</f>
        <v>0</v>
      </c>
      <c r="CM119" s="193" t="b">
        <f ca="1">AND(LEFT(INDIRECT("'YOUR PEOPLE'!"&amp;"$B"&amp;$W119),2)="HU",OR(LEN(INDIRECT("'YOUR PEOPLE'!"&amp;"$B"&amp;$W119))=6,AND(LEN(INDIRECT("'YOUR PEOPLE'!"&amp;"$B"&amp;$W119))=7,MID(INDIRECT("'YOUR PEOPLE'!"&amp;"$B"&amp;$W119),4,1)=" ")),INDIRECT("'YOUR PEOPLE'!"&amp;"$C"&amp;$W119)='DATA SUMMARY'!$A$79)</f>
        <v>0</v>
      </c>
      <c r="CN119" s="193" t="b">
        <f ca="1">AND(LEFT(INDIRECT("'ADDITIONAL CAPACITY'!"&amp;"$B"&amp;$W119),2)="HU",OR(LEN(INDIRECT("'ADDITIONAL CAPACITY'!"&amp;"$B"&amp;$W119))=6,AND(LEN(INDIRECT("'ADDITIONAL CAPACITY'!"&amp;"$B"&amp;$W119))=7,MID(INDIRECT("'ADDITIONAL CAPACITY'!"&amp;"$B"&amp;$W119),4,1)=" ")),INDIRECT("'ADDITIONAL CAPACITY'!"&amp;"$C"&amp;$W119)='DATA SUMMARY'!$A$101)</f>
        <v>0</v>
      </c>
      <c r="CO119" s="193" t="b">
        <f ca="1">AND(LEFT(INDIRECT("'ADDITIONAL CAPACITY'!"&amp;"$B"&amp;$W119),2)="HU",OR(LEN(INDIRECT("'ADDITIONAL CAPACITY'!"&amp;"$B"&amp;$W119))=6,AND(LEN(INDIRECT("'ADDITIONAL CAPACITY'!"&amp;"$B"&amp;$W119))=7,MID(INDIRECT("'ADDITIONAL CAPACITY'!"&amp;"$B"&amp;$W119),4,1)=" ")),INDIRECT("'ADDITIONAL CAPACITY'!"&amp;"$C"&amp;$W119)='DATA SUMMARY'!$A$102)</f>
        <v>0</v>
      </c>
      <c r="CP119" s="193" t="b">
        <f ca="1">AND(LEFT(INDIRECT("'ADDITIONAL CAPACITY'!"&amp;"$B"&amp;$W119),2)="HU",OR(LEN(INDIRECT("'ADDITIONAL CAPACITY'!"&amp;"$B"&amp;$W119))=6,AND(LEN(INDIRECT("'ADDITIONAL CAPACITY'!"&amp;"$B"&amp;$W119))=7,MID(INDIRECT("'ADDITIONAL CAPACITY'!"&amp;"$B"&amp;$W119),4,1)=" ")),INDIRECT("'ADDITIONAL CAPACITY'!"&amp;"$C"&amp;$W119)='DATA SUMMARY'!$A$103)</f>
        <v>0</v>
      </c>
      <c r="CQ119" s="193" t="b">
        <f ca="1">AND(LEFT(INDIRECT("'ADDITIONAL CAPACITY'!"&amp;"$B"&amp;$W119),2)="HU",OR(LEN(INDIRECT("'ADDITIONAL CAPACITY'!"&amp;"$B"&amp;$W119))=6,AND(LEN(INDIRECT("'ADDITIONAL CAPACITY'!"&amp;"$B"&amp;$W119))=7,MID(INDIRECT("'ADDITIONAL CAPACITY'!"&amp;"$B"&amp;$W119),4,1)=" ")),INDIRECT("'ADDITIONAL CAPACITY'!"&amp;"$C"&amp;$W119)='DATA SUMMARY'!$A$104)</f>
        <v>0</v>
      </c>
      <c r="CR119" s="193" t="b">
        <f ca="1">AND(LEFT(INDIRECT("'ADDITIONAL CAPACITY'!"&amp;"$B"&amp;$W119),2)="HU",OR(LEN(INDIRECT("'ADDITIONAL CAPACITY'!"&amp;"$B"&amp;$W119))=6,AND(LEN(INDIRECT("'ADDITIONAL CAPACITY'!"&amp;"$B"&amp;$W119))=7,MID(INDIRECT("'ADDITIONAL CAPACITY'!"&amp;"$B"&amp;$W119),4,1)=" ")),INDIRECT("'ADDITIONAL CAPACITY'!"&amp;"$C"&amp;$W119)='DATA SUMMARY'!$A$105)</f>
        <v>0</v>
      </c>
      <c r="CS119" s="193" t="b">
        <f ca="1">AND(LEFT(INDIRECT("'ADDITIONAL CAPACITY'!"&amp;"$B"&amp;$W119),2)="HU",OR(LEN(INDIRECT("'ADDITIONAL CAPACITY'!"&amp;"$B"&amp;$W119))=6,AND(LEN(INDIRECT("'ADDITIONAL CAPACITY'!"&amp;"$B"&amp;$W119))=7,MID(INDIRECT("'ADDITIONAL CAPACITY'!"&amp;"$B"&amp;$W119),4,1)=" ")),INDIRECT("'ADDITIONAL CAPACITY'!"&amp;"$C"&amp;$W119)='DATA SUMMARY'!$A$106)</f>
        <v>0</v>
      </c>
      <c r="CT119" s="193" t="b">
        <f ca="1">AND(LEFT(INDIRECT("'ADDITIONAL CAPACITY'!"&amp;"$B"&amp;$W119),2)="HU",OR(LEN(INDIRECT("'ADDITIONAL CAPACITY'!"&amp;"$B"&amp;$W119))=6,AND(LEN(INDIRECT("'ADDITIONAL CAPACITY'!"&amp;"$B"&amp;$W119))=7,MID(INDIRECT("'ADDITIONAL CAPACITY'!"&amp;"$B"&amp;$W119),4,1)=" ")),INDIRECT("'ADDITIONAL CAPACITY'!"&amp;"$C"&amp;$W119)='DATA SUMMARY'!$A$107)</f>
        <v>0</v>
      </c>
      <c r="CU119" s="193" t="b">
        <f ca="1">AND(LEFT(INDIRECT("'ADDITIONAL CAPACITY'!"&amp;"$B"&amp;$W119),2)="HU",OR(LEN(INDIRECT("'ADDITIONAL CAPACITY'!"&amp;"$B"&amp;$W119))=6,AND(LEN(INDIRECT("'ADDITIONAL CAPACITY'!"&amp;"$B"&amp;$W119))=7,MID(INDIRECT("'ADDITIONAL CAPACITY'!"&amp;"$B"&amp;$W119),4,1)=" ")),INDIRECT("'ADDITIONAL CAPACITY'!"&amp;"$C"&amp;$W119)='DATA SUMMARY'!$A$108)</f>
        <v>0</v>
      </c>
    </row>
    <row r="120" spans="22:99" x14ac:dyDescent="0.3">
      <c r="V120" s="2">
        <v>121</v>
      </c>
      <c r="W120" s="2">
        <v>122</v>
      </c>
      <c r="X120" s="2">
        <v>124</v>
      </c>
      <c r="Y120" s="2">
        <v>135</v>
      </c>
      <c r="Z120" s="193" t="b">
        <f t="shared" ca="1" si="50"/>
        <v>0</v>
      </c>
      <c r="AA120" s="193" t="b">
        <f t="shared" ca="1" si="51"/>
        <v>0</v>
      </c>
      <c r="AB120" s="193" t="b">
        <f t="shared" ca="1" si="52"/>
        <v>0</v>
      </c>
      <c r="AC120" s="193" t="b">
        <f t="shared" ca="1" si="53"/>
        <v>0</v>
      </c>
      <c r="AD120" s="193" t="b">
        <f t="shared" ca="1" si="54"/>
        <v>0</v>
      </c>
      <c r="AE120" s="193" t="b">
        <f t="shared" ca="1" si="55"/>
        <v>0</v>
      </c>
      <c r="AF120" s="193" t="b">
        <f t="shared" ca="1" si="56"/>
        <v>0</v>
      </c>
      <c r="AG120" s="193" t="b">
        <f t="shared" ca="1" si="49"/>
        <v>0</v>
      </c>
      <c r="AH120" s="193" t="b">
        <f t="shared" ca="1" si="57"/>
        <v>0</v>
      </c>
      <c r="AI120" s="193" t="b">
        <f t="shared" ca="1" si="58"/>
        <v>0</v>
      </c>
      <c r="AJ120" s="193" t="b">
        <f t="shared" ca="1" si="59"/>
        <v>0</v>
      </c>
      <c r="AK120" s="193" t="b">
        <f t="shared" ca="1" si="60"/>
        <v>0</v>
      </c>
      <c r="AL120" s="193" t="b">
        <f t="shared" ca="1" si="61"/>
        <v>0</v>
      </c>
      <c r="AM120" s="193" t="b">
        <f t="shared" ca="1" si="62"/>
        <v>0</v>
      </c>
      <c r="AN120" s="193" t="b">
        <f t="shared" ca="1" si="63"/>
        <v>0</v>
      </c>
      <c r="AO120" s="193" t="b">
        <f t="shared" ca="1" si="64"/>
        <v>0</v>
      </c>
      <c r="AP120" s="193" t="b">
        <f t="shared" ca="1" si="65"/>
        <v>0</v>
      </c>
      <c r="AQ120" s="193" t="b">
        <f t="shared" ca="1" si="66"/>
        <v>0</v>
      </c>
      <c r="AR120" s="193" t="b">
        <f t="shared" ca="1" si="67"/>
        <v>0</v>
      </c>
      <c r="AS120" s="193" t="b">
        <f t="shared" ca="1" si="68"/>
        <v>0</v>
      </c>
      <c r="AT120" s="193" t="b">
        <f t="shared" ca="1" si="69"/>
        <v>0</v>
      </c>
      <c r="AU120" s="193" t="b">
        <f t="shared" ca="1" si="70"/>
        <v>0</v>
      </c>
      <c r="AV120" s="193" t="b">
        <f t="shared" ca="1" si="71"/>
        <v>0</v>
      </c>
      <c r="AW120" s="193" t="b">
        <f t="shared" ca="1" si="72"/>
        <v>0</v>
      </c>
      <c r="AX120" s="193" t="b">
        <f t="shared" ca="1" si="73"/>
        <v>0</v>
      </c>
      <c r="AY120" s="193" t="b">
        <f t="shared" ca="1" si="74"/>
        <v>0</v>
      </c>
      <c r="AZ120" s="193" t="b">
        <f t="shared" ca="1" si="75"/>
        <v>0</v>
      </c>
      <c r="BA120" s="193" t="b">
        <f t="shared" ca="1" si="76"/>
        <v>0</v>
      </c>
      <c r="BB120" s="193" t="b">
        <f t="shared" ca="1" si="77"/>
        <v>0</v>
      </c>
      <c r="BC120" s="193" t="b">
        <f t="shared" ca="1" si="78"/>
        <v>0</v>
      </c>
      <c r="BD120" s="193" t="b">
        <f t="shared" ca="1" si="79"/>
        <v>0</v>
      </c>
      <c r="BE120" s="193" t="b">
        <f t="shared" ca="1" si="80"/>
        <v>0</v>
      </c>
      <c r="BF120" s="193" t="b">
        <f t="shared" ca="1" si="81"/>
        <v>0</v>
      </c>
      <c r="BG120" s="193" t="b">
        <f t="shared" ca="1" si="82"/>
        <v>0</v>
      </c>
      <c r="BH120" s="193" t="b">
        <f t="shared" ca="1" si="83"/>
        <v>0</v>
      </c>
      <c r="BI120" s="193" t="b">
        <f t="shared" ca="1" si="84"/>
        <v>0</v>
      </c>
      <c r="BJ120" s="193" t="b">
        <f t="shared" ca="1" si="85"/>
        <v>0</v>
      </c>
      <c r="BK120" s="193" t="b">
        <f t="shared" ca="1" si="86"/>
        <v>0</v>
      </c>
      <c r="BL120" s="193" t="b">
        <f t="shared" ca="1" si="87"/>
        <v>0</v>
      </c>
      <c r="BM120" s="193" t="b">
        <f t="shared" ca="1" si="88"/>
        <v>0</v>
      </c>
      <c r="BN120" s="193" t="b">
        <f t="shared" ca="1" si="89"/>
        <v>0</v>
      </c>
      <c r="BO120" s="193" t="b">
        <f t="shared" ca="1" si="90"/>
        <v>0</v>
      </c>
      <c r="BP120" s="193" t="b">
        <f t="shared" ca="1" si="91"/>
        <v>0</v>
      </c>
      <c r="BQ120" s="193" t="b">
        <f t="shared" ca="1" si="92"/>
        <v>0</v>
      </c>
      <c r="BR120" s="193" t="b">
        <f t="shared" ca="1" si="93"/>
        <v>0</v>
      </c>
      <c r="BS120" s="193" t="b">
        <f t="shared" ca="1" si="94"/>
        <v>0</v>
      </c>
      <c r="BT120" s="193" t="b">
        <f t="shared" ca="1" si="95"/>
        <v>0</v>
      </c>
      <c r="BU120" s="193" t="b">
        <f t="shared" ca="1" si="96"/>
        <v>0</v>
      </c>
      <c r="BV120" s="193" t="b">
        <f t="shared" ca="1" si="97"/>
        <v>0</v>
      </c>
      <c r="BW120" s="193" t="b">
        <f ca="1">AND(LEFT(INDIRECT("'YOUR PEOPLE'!"&amp;"$B"&amp;$W120),2)="HU",OR(LEN(INDIRECT("'YOUR PEOPLE'!"&amp;"$B"&amp;$W120))=6,AND(LEN(INDIRECT("'YOUR PEOPLE'!"&amp;"$B"&amp;$W120))=7,MID(INDIRECT("'YOUR PEOPLE'!"&amp;"$B"&amp;$W120),4,1)=" ")),INDIRECT("'YOUR PEOPLE'!"&amp;"$C"&amp;$W120)='DATA SUMMARY'!$A$63)</f>
        <v>0</v>
      </c>
      <c r="BX120" s="193" t="b">
        <f ca="1">AND(LEFT(INDIRECT("'YOUR PEOPLE'!"&amp;"$B"&amp;$W120),2)="HU",OR(LEN(INDIRECT("'YOUR PEOPLE'!"&amp;"$B"&amp;$W120))=6,AND(LEN(INDIRECT("'YOUR PEOPLE'!"&amp;"$B"&amp;$W120))=7,MID(INDIRECT("'YOUR PEOPLE'!"&amp;"$B"&amp;$W120),4,1)=" ")),INDIRECT("'YOUR PEOPLE'!"&amp;"$C"&amp;$W120)='DATA SUMMARY'!$A$64)</f>
        <v>0</v>
      </c>
      <c r="BY120" s="193" t="b">
        <f ca="1">AND(LEFT(INDIRECT("'YOUR PEOPLE'!"&amp;"$B"&amp;$W120),2)="HU",OR(LEN(INDIRECT("'YOUR PEOPLE'!"&amp;"$B"&amp;$W120))=6,AND(LEN(INDIRECT("'YOUR PEOPLE'!"&amp;"$B"&amp;$W120))=7,MID(INDIRECT("'YOUR PEOPLE'!"&amp;"$B"&amp;$W120),4,1)=" ")),INDIRECT("'YOUR PEOPLE'!"&amp;"$C"&amp;$W120)='DATA SUMMARY'!$A$65)</f>
        <v>0</v>
      </c>
      <c r="BZ120" s="193" t="b">
        <f ca="1">AND(LEFT(INDIRECT("'YOUR PEOPLE'!"&amp;"$B"&amp;$W120),2)="HU",OR(LEN(INDIRECT("'YOUR PEOPLE'!"&amp;"$B"&amp;$W120))=6,AND(LEN(INDIRECT("'YOUR PEOPLE'!"&amp;"$B"&amp;$W120))=7,MID(INDIRECT("'YOUR PEOPLE'!"&amp;"$B"&amp;$W120),4,1)=" ")),INDIRECT("'YOUR PEOPLE'!"&amp;"$C"&amp;$W120)='DATA SUMMARY'!$A$66)</f>
        <v>0</v>
      </c>
      <c r="CA120" s="193" t="b">
        <f ca="1">AND(LEFT(INDIRECT("'YOUR PEOPLE'!"&amp;"$B"&amp;$W120),2)="HU",OR(LEN(INDIRECT("'YOUR PEOPLE'!"&amp;"$B"&amp;$W120))=6,AND(LEN(INDIRECT("'YOUR PEOPLE'!"&amp;"$B"&amp;$W120))=7,MID(INDIRECT("'YOUR PEOPLE'!"&amp;"$B"&amp;$W120),4,1)=" ")),INDIRECT("'YOUR PEOPLE'!"&amp;"$C"&amp;$W120)='DATA SUMMARY'!$A$67)</f>
        <v>0</v>
      </c>
      <c r="CB120" s="193" t="b">
        <f ca="1">AND(LEFT(INDIRECT("'YOUR PEOPLE'!"&amp;"$B"&amp;$W120),2)="HU",OR(LEN(INDIRECT("'YOUR PEOPLE'!"&amp;"$B"&amp;$W120))=6,AND(LEN(INDIRECT("'YOUR PEOPLE'!"&amp;"$B"&amp;$W120))=7,MID(INDIRECT("'YOUR PEOPLE'!"&amp;"$B"&amp;$W120),4,1)=" ")),INDIRECT("'YOUR PEOPLE'!"&amp;"$C"&amp;$W120)='DATA SUMMARY'!$A$68)</f>
        <v>0</v>
      </c>
      <c r="CC120" s="193" t="b">
        <f ca="1">AND(LEFT(INDIRECT("'YOUR PEOPLE'!"&amp;"$B"&amp;$W120),2)="HU",OR(LEN(INDIRECT("'YOUR PEOPLE'!"&amp;"$B"&amp;$W120))=6,AND(LEN(INDIRECT("'YOUR PEOPLE'!"&amp;"$B"&amp;$W120))=7,MID(INDIRECT("'YOUR PEOPLE'!"&amp;"$B"&amp;$W120),4,1)=" ")),INDIRECT("'YOUR PEOPLE'!"&amp;"$C"&amp;$W120)='DATA SUMMARY'!$A$69)</f>
        <v>0</v>
      </c>
      <c r="CD120" s="193" t="b">
        <f ca="1">AND(LEFT(INDIRECT("'YOUR PEOPLE'!"&amp;"$B"&amp;$W120),2)="HU",OR(LEN(INDIRECT("'YOUR PEOPLE'!"&amp;"$B"&amp;$W120))=6,AND(LEN(INDIRECT("'YOUR PEOPLE'!"&amp;"$B"&amp;$W120))=7,MID(INDIRECT("'YOUR PEOPLE'!"&amp;"$B"&amp;$W120),4,1)=" ")),INDIRECT("'YOUR PEOPLE'!"&amp;"$C"&amp;$W120)='DATA SUMMARY'!$A$70)</f>
        <v>0</v>
      </c>
      <c r="CE120" s="193" t="b">
        <f ca="1">AND(LEFT(INDIRECT("'YOUR PEOPLE'!"&amp;"$B"&amp;$W120),2)="HU",OR(LEN(INDIRECT("'YOUR PEOPLE'!"&amp;"$B"&amp;$W120))=6,AND(LEN(INDIRECT("'YOUR PEOPLE'!"&amp;"$B"&amp;$W120))=7,MID(INDIRECT("'YOUR PEOPLE'!"&amp;"$B"&amp;$W120),4,1)=" ")),INDIRECT("'YOUR PEOPLE'!"&amp;"$C"&amp;$W120)='DATA SUMMARY'!$A$71)</f>
        <v>0</v>
      </c>
      <c r="CF120" s="193" t="b">
        <f ca="1">AND(LEFT(INDIRECT("'YOUR PEOPLE'!"&amp;"$B"&amp;$W120),2)="HU",OR(LEN(INDIRECT("'YOUR PEOPLE'!"&amp;"$B"&amp;$W120))=6,AND(LEN(INDIRECT("'YOUR PEOPLE'!"&amp;"$B"&amp;$W120))=7,MID(INDIRECT("'YOUR PEOPLE'!"&amp;"$B"&amp;$W120),4,1)=" ")),INDIRECT("'YOUR PEOPLE'!"&amp;"$C"&amp;$W120)='DATA SUMMARY'!$A$72)</f>
        <v>0</v>
      </c>
      <c r="CG120" s="193" t="b">
        <f ca="1">AND(LEFT(INDIRECT("'YOUR PEOPLE'!"&amp;"$B"&amp;$W120),2)="HU",OR(LEN(INDIRECT("'YOUR PEOPLE'!"&amp;"$B"&amp;$W120))=6,AND(LEN(INDIRECT("'YOUR PEOPLE'!"&amp;"$B"&amp;$W120))=7,MID(INDIRECT("'YOUR PEOPLE'!"&amp;"$B"&amp;$W120),4,1)=" ")),INDIRECT("'YOUR PEOPLE'!"&amp;"$C"&amp;$W120)='DATA SUMMARY'!$A$73)</f>
        <v>0</v>
      </c>
      <c r="CH120" s="193" t="b">
        <f ca="1">AND(LEFT(INDIRECT("'YOUR PEOPLE'!"&amp;"$B"&amp;$W120),2)="HU",OR(LEN(INDIRECT("'YOUR PEOPLE'!"&amp;"$B"&amp;$W120))=6,AND(LEN(INDIRECT("'YOUR PEOPLE'!"&amp;"$B"&amp;$W120))=7,MID(INDIRECT("'YOUR PEOPLE'!"&amp;"$B"&amp;$W120),4,1)=" ")),INDIRECT("'YOUR PEOPLE'!"&amp;"$C"&amp;$W120)='DATA SUMMARY'!$A$74)</f>
        <v>0</v>
      </c>
      <c r="CI120" s="193" t="b">
        <f ca="1">AND(LEFT(INDIRECT("'YOUR PEOPLE'!"&amp;"$B"&amp;$W120),2)="HU",OR(LEN(INDIRECT("'YOUR PEOPLE'!"&amp;"$B"&amp;$W120))=6,AND(LEN(INDIRECT("'YOUR PEOPLE'!"&amp;"$B"&amp;$W120))=7,MID(INDIRECT("'YOUR PEOPLE'!"&amp;"$B"&amp;$W120),4,1)=" ")),INDIRECT("'YOUR PEOPLE'!"&amp;"$C"&amp;$W120)='DATA SUMMARY'!$A$75)</f>
        <v>0</v>
      </c>
      <c r="CJ120" s="193" t="b">
        <f ca="1">AND(LEFT(INDIRECT("'YOUR PEOPLE'!"&amp;"$B"&amp;$W120),2)="HU",OR(LEN(INDIRECT("'YOUR PEOPLE'!"&amp;"$B"&amp;$W120))=6,AND(LEN(INDIRECT("'YOUR PEOPLE'!"&amp;"$B"&amp;$W120))=7,MID(INDIRECT("'YOUR PEOPLE'!"&amp;"$B"&amp;$W120),4,1)=" ")),INDIRECT("'YOUR PEOPLE'!"&amp;"$C"&amp;$W120)='DATA SUMMARY'!$A$76)</f>
        <v>0</v>
      </c>
      <c r="CK120" s="193" t="b">
        <f ca="1">AND(LEFT(INDIRECT("'YOUR PEOPLE'!"&amp;"$B"&amp;$W120),2)="HU",OR(LEN(INDIRECT("'YOUR PEOPLE'!"&amp;"$B"&amp;$W120))=6,AND(LEN(INDIRECT("'YOUR PEOPLE'!"&amp;"$B"&amp;$W120))=7,MID(INDIRECT("'YOUR PEOPLE'!"&amp;"$B"&amp;$W120),4,1)=" ")),INDIRECT("'YOUR PEOPLE'!"&amp;"$C"&amp;$W120)='DATA SUMMARY'!$A$77)</f>
        <v>0</v>
      </c>
      <c r="CL120" s="193" t="b">
        <f ca="1">AND(LEFT(INDIRECT("'YOUR PEOPLE'!"&amp;"$B"&amp;$W120),2)="HU",OR(LEN(INDIRECT("'YOUR PEOPLE'!"&amp;"$B"&amp;$W120))=6,AND(LEN(INDIRECT("'YOUR PEOPLE'!"&amp;"$B"&amp;$W120))=7,MID(INDIRECT("'YOUR PEOPLE'!"&amp;"$B"&amp;$W120),4,1)=" ")),INDIRECT("'YOUR PEOPLE'!"&amp;"$C"&amp;$W120)='DATA SUMMARY'!$A$78)</f>
        <v>0</v>
      </c>
      <c r="CM120" s="193" t="b">
        <f ca="1">AND(LEFT(INDIRECT("'YOUR PEOPLE'!"&amp;"$B"&amp;$W120),2)="HU",OR(LEN(INDIRECT("'YOUR PEOPLE'!"&amp;"$B"&amp;$W120))=6,AND(LEN(INDIRECT("'YOUR PEOPLE'!"&amp;"$B"&amp;$W120))=7,MID(INDIRECT("'YOUR PEOPLE'!"&amp;"$B"&amp;$W120),4,1)=" ")),INDIRECT("'YOUR PEOPLE'!"&amp;"$C"&amp;$W120)='DATA SUMMARY'!$A$79)</f>
        <v>0</v>
      </c>
      <c r="CN120" s="193" t="b">
        <f ca="1">AND(LEFT(INDIRECT("'ADDITIONAL CAPACITY'!"&amp;"$B"&amp;$W120),2)="HU",OR(LEN(INDIRECT("'ADDITIONAL CAPACITY'!"&amp;"$B"&amp;$W120))=6,AND(LEN(INDIRECT("'ADDITIONAL CAPACITY'!"&amp;"$B"&amp;$W120))=7,MID(INDIRECT("'ADDITIONAL CAPACITY'!"&amp;"$B"&amp;$W120),4,1)=" ")),INDIRECT("'ADDITIONAL CAPACITY'!"&amp;"$C"&amp;$W120)='DATA SUMMARY'!$A$101)</f>
        <v>0</v>
      </c>
      <c r="CO120" s="193" t="b">
        <f ca="1">AND(LEFT(INDIRECT("'ADDITIONAL CAPACITY'!"&amp;"$B"&amp;$W120),2)="HU",OR(LEN(INDIRECT("'ADDITIONAL CAPACITY'!"&amp;"$B"&amp;$W120))=6,AND(LEN(INDIRECT("'ADDITIONAL CAPACITY'!"&amp;"$B"&amp;$W120))=7,MID(INDIRECT("'ADDITIONAL CAPACITY'!"&amp;"$B"&amp;$W120),4,1)=" ")),INDIRECT("'ADDITIONAL CAPACITY'!"&amp;"$C"&amp;$W120)='DATA SUMMARY'!$A$102)</f>
        <v>0</v>
      </c>
      <c r="CP120" s="193" t="b">
        <f ca="1">AND(LEFT(INDIRECT("'ADDITIONAL CAPACITY'!"&amp;"$B"&amp;$W120),2)="HU",OR(LEN(INDIRECT("'ADDITIONAL CAPACITY'!"&amp;"$B"&amp;$W120))=6,AND(LEN(INDIRECT("'ADDITIONAL CAPACITY'!"&amp;"$B"&amp;$W120))=7,MID(INDIRECT("'ADDITIONAL CAPACITY'!"&amp;"$B"&amp;$W120),4,1)=" ")),INDIRECT("'ADDITIONAL CAPACITY'!"&amp;"$C"&amp;$W120)='DATA SUMMARY'!$A$103)</f>
        <v>0</v>
      </c>
      <c r="CQ120" s="193" t="b">
        <f ca="1">AND(LEFT(INDIRECT("'ADDITIONAL CAPACITY'!"&amp;"$B"&amp;$W120),2)="HU",OR(LEN(INDIRECT("'ADDITIONAL CAPACITY'!"&amp;"$B"&amp;$W120))=6,AND(LEN(INDIRECT("'ADDITIONAL CAPACITY'!"&amp;"$B"&amp;$W120))=7,MID(INDIRECT("'ADDITIONAL CAPACITY'!"&amp;"$B"&amp;$W120),4,1)=" ")),INDIRECT("'ADDITIONAL CAPACITY'!"&amp;"$C"&amp;$W120)='DATA SUMMARY'!$A$104)</f>
        <v>0</v>
      </c>
      <c r="CR120" s="193" t="b">
        <f ca="1">AND(LEFT(INDIRECT("'ADDITIONAL CAPACITY'!"&amp;"$B"&amp;$W120),2)="HU",OR(LEN(INDIRECT("'ADDITIONAL CAPACITY'!"&amp;"$B"&amp;$W120))=6,AND(LEN(INDIRECT("'ADDITIONAL CAPACITY'!"&amp;"$B"&amp;$W120))=7,MID(INDIRECT("'ADDITIONAL CAPACITY'!"&amp;"$B"&amp;$W120),4,1)=" ")),INDIRECT("'ADDITIONAL CAPACITY'!"&amp;"$C"&amp;$W120)='DATA SUMMARY'!$A$105)</f>
        <v>0</v>
      </c>
      <c r="CS120" s="193" t="b">
        <f ca="1">AND(LEFT(INDIRECT("'ADDITIONAL CAPACITY'!"&amp;"$B"&amp;$W120),2)="HU",OR(LEN(INDIRECT("'ADDITIONAL CAPACITY'!"&amp;"$B"&amp;$W120))=6,AND(LEN(INDIRECT("'ADDITIONAL CAPACITY'!"&amp;"$B"&amp;$W120))=7,MID(INDIRECT("'ADDITIONAL CAPACITY'!"&amp;"$B"&amp;$W120),4,1)=" ")),INDIRECT("'ADDITIONAL CAPACITY'!"&amp;"$C"&amp;$W120)='DATA SUMMARY'!$A$106)</f>
        <v>0</v>
      </c>
      <c r="CT120" s="193" t="b">
        <f ca="1">AND(LEFT(INDIRECT("'ADDITIONAL CAPACITY'!"&amp;"$B"&amp;$W120),2)="HU",OR(LEN(INDIRECT("'ADDITIONAL CAPACITY'!"&amp;"$B"&amp;$W120))=6,AND(LEN(INDIRECT("'ADDITIONAL CAPACITY'!"&amp;"$B"&amp;$W120))=7,MID(INDIRECT("'ADDITIONAL CAPACITY'!"&amp;"$B"&amp;$W120),4,1)=" ")),INDIRECT("'ADDITIONAL CAPACITY'!"&amp;"$C"&amp;$W120)='DATA SUMMARY'!$A$107)</f>
        <v>0</v>
      </c>
      <c r="CU120" s="193" t="b">
        <f ca="1">AND(LEFT(INDIRECT("'ADDITIONAL CAPACITY'!"&amp;"$B"&amp;$W120),2)="HU",OR(LEN(INDIRECT("'ADDITIONAL CAPACITY'!"&amp;"$B"&amp;$W120))=6,AND(LEN(INDIRECT("'ADDITIONAL CAPACITY'!"&amp;"$B"&amp;$W120))=7,MID(INDIRECT("'ADDITIONAL CAPACITY'!"&amp;"$B"&amp;$W120),4,1)=" ")),INDIRECT("'ADDITIONAL CAPACITY'!"&amp;"$C"&amp;$W120)='DATA SUMMARY'!$A$108)</f>
        <v>0</v>
      </c>
    </row>
    <row r="121" spans="22:99" x14ac:dyDescent="0.3">
      <c r="V121" s="2">
        <v>122</v>
      </c>
      <c r="W121" s="2">
        <v>123</v>
      </c>
      <c r="X121" s="2">
        <v>125</v>
      </c>
      <c r="Y121" s="2">
        <v>136</v>
      </c>
      <c r="Z121" s="193" t="b">
        <f t="shared" ca="1" si="50"/>
        <v>0</v>
      </c>
      <c r="AA121" s="193" t="b">
        <f t="shared" ca="1" si="51"/>
        <v>0</v>
      </c>
      <c r="AB121" s="193" t="b">
        <f t="shared" ca="1" si="52"/>
        <v>0</v>
      </c>
      <c r="AC121" s="193" t="b">
        <f t="shared" ca="1" si="53"/>
        <v>0</v>
      </c>
      <c r="AD121" s="193" t="b">
        <f t="shared" ca="1" si="54"/>
        <v>0</v>
      </c>
      <c r="AE121" s="193" t="b">
        <f t="shared" ca="1" si="55"/>
        <v>0</v>
      </c>
      <c r="AF121" s="193" t="b">
        <f t="shared" ca="1" si="56"/>
        <v>0</v>
      </c>
      <c r="AG121" s="193" t="b">
        <f t="shared" ca="1" si="49"/>
        <v>0</v>
      </c>
      <c r="AH121" s="193" t="b">
        <f t="shared" ca="1" si="57"/>
        <v>0</v>
      </c>
      <c r="AI121" s="193" t="b">
        <f t="shared" ca="1" si="58"/>
        <v>0</v>
      </c>
      <c r="AJ121" s="193" t="b">
        <f t="shared" ca="1" si="59"/>
        <v>0</v>
      </c>
      <c r="AK121" s="193" t="b">
        <f t="shared" ca="1" si="60"/>
        <v>0</v>
      </c>
      <c r="AL121" s="193" t="b">
        <f t="shared" ca="1" si="61"/>
        <v>0</v>
      </c>
      <c r="AM121" s="193" t="b">
        <f t="shared" ca="1" si="62"/>
        <v>0</v>
      </c>
      <c r="AN121" s="193" t="b">
        <f t="shared" ca="1" si="63"/>
        <v>0</v>
      </c>
      <c r="AO121" s="193" t="b">
        <f t="shared" ca="1" si="64"/>
        <v>0</v>
      </c>
      <c r="AP121" s="193" t="b">
        <f t="shared" ca="1" si="65"/>
        <v>0</v>
      </c>
      <c r="AQ121" s="193" t="b">
        <f t="shared" ca="1" si="66"/>
        <v>0</v>
      </c>
      <c r="AR121" s="193" t="b">
        <f t="shared" ca="1" si="67"/>
        <v>0</v>
      </c>
      <c r="AS121" s="193" t="b">
        <f t="shared" ca="1" si="68"/>
        <v>0</v>
      </c>
      <c r="AT121" s="193" t="b">
        <f t="shared" ca="1" si="69"/>
        <v>0</v>
      </c>
      <c r="AU121" s="193" t="b">
        <f t="shared" ca="1" si="70"/>
        <v>0</v>
      </c>
      <c r="AV121" s="193" t="b">
        <f t="shared" ca="1" si="71"/>
        <v>0</v>
      </c>
      <c r="AW121" s="193" t="b">
        <f t="shared" ca="1" si="72"/>
        <v>0</v>
      </c>
      <c r="AX121" s="193" t="b">
        <f t="shared" ca="1" si="73"/>
        <v>0</v>
      </c>
      <c r="AY121" s="193" t="b">
        <f t="shared" ca="1" si="74"/>
        <v>0</v>
      </c>
      <c r="AZ121" s="193" t="b">
        <f t="shared" ca="1" si="75"/>
        <v>0</v>
      </c>
      <c r="BA121" s="193" t="b">
        <f t="shared" ca="1" si="76"/>
        <v>0</v>
      </c>
      <c r="BB121" s="193" t="b">
        <f t="shared" ca="1" si="77"/>
        <v>0</v>
      </c>
      <c r="BC121" s="193" t="b">
        <f t="shared" ca="1" si="78"/>
        <v>0</v>
      </c>
      <c r="BD121" s="193" t="b">
        <f t="shared" ca="1" si="79"/>
        <v>0</v>
      </c>
      <c r="BE121" s="193" t="b">
        <f t="shared" ca="1" si="80"/>
        <v>0</v>
      </c>
      <c r="BF121" s="193" t="b">
        <f t="shared" ca="1" si="81"/>
        <v>0</v>
      </c>
      <c r="BG121" s="193" t="b">
        <f t="shared" ca="1" si="82"/>
        <v>0</v>
      </c>
      <c r="BH121" s="193" t="b">
        <f t="shared" ca="1" si="83"/>
        <v>0</v>
      </c>
      <c r="BI121" s="193" t="b">
        <f t="shared" ca="1" si="84"/>
        <v>0</v>
      </c>
      <c r="BJ121" s="193" t="b">
        <f t="shared" ca="1" si="85"/>
        <v>0</v>
      </c>
      <c r="BK121" s="193" t="b">
        <f t="shared" ca="1" si="86"/>
        <v>0</v>
      </c>
      <c r="BL121" s="193" t="b">
        <f t="shared" ca="1" si="87"/>
        <v>0</v>
      </c>
      <c r="BM121" s="193" t="b">
        <f t="shared" ca="1" si="88"/>
        <v>0</v>
      </c>
      <c r="BN121" s="193" t="b">
        <f t="shared" ca="1" si="89"/>
        <v>0</v>
      </c>
      <c r="BO121" s="193" t="b">
        <f t="shared" ca="1" si="90"/>
        <v>0</v>
      </c>
      <c r="BP121" s="193" t="b">
        <f t="shared" ca="1" si="91"/>
        <v>0</v>
      </c>
      <c r="BQ121" s="193" t="b">
        <f t="shared" ca="1" si="92"/>
        <v>0</v>
      </c>
      <c r="BR121" s="193" t="b">
        <f t="shared" ca="1" si="93"/>
        <v>0</v>
      </c>
      <c r="BS121" s="193" t="b">
        <f t="shared" ca="1" si="94"/>
        <v>0</v>
      </c>
      <c r="BT121" s="193" t="b">
        <f t="shared" ca="1" si="95"/>
        <v>0</v>
      </c>
      <c r="BU121" s="193" t="b">
        <f t="shared" ca="1" si="96"/>
        <v>0</v>
      </c>
      <c r="BV121" s="193" t="b">
        <f t="shared" ca="1" si="97"/>
        <v>0</v>
      </c>
      <c r="BW121" s="193" t="b">
        <f ca="1">AND(LEFT(INDIRECT("'YOUR PEOPLE'!"&amp;"$B"&amp;$W121),2)="HU",OR(LEN(INDIRECT("'YOUR PEOPLE'!"&amp;"$B"&amp;$W121))=6,AND(LEN(INDIRECT("'YOUR PEOPLE'!"&amp;"$B"&amp;$W121))=7,MID(INDIRECT("'YOUR PEOPLE'!"&amp;"$B"&amp;$W121),4,1)=" ")),INDIRECT("'YOUR PEOPLE'!"&amp;"$C"&amp;$W121)='DATA SUMMARY'!$A$63)</f>
        <v>0</v>
      </c>
      <c r="BX121" s="193" t="b">
        <f ca="1">AND(LEFT(INDIRECT("'YOUR PEOPLE'!"&amp;"$B"&amp;$W121),2)="HU",OR(LEN(INDIRECT("'YOUR PEOPLE'!"&amp;"$B"&amp;$W121))=6,AND(LEN(INDIRECT("'YOUR PEOPLE'!"&amp;"$B"&amp;$W121))=7,MID(INDIRECT("'YOUR PEOPLE'!"&amp;"$B"&amp;$W121),4,1)=" ")),INDIRECT("'YOUR PEOPLE'!"&amp;"$C"&amp;$W121)='DATA SUMMARY'!$A$64)</f>
        <v>0</v>
      </c>
      <c r="BY121" s="193" t="b">
        <f ca="1">AND(LEFT(INDIRECT("'YOUR PEOPLE'!"&amp;"$B"&amp;$W121),2)="HU",OR(LEN(INDIRECT("'YOUR PEOPLE'!"&amp;"$B"&amp;$W121))=6,AND(LEN(INDIRECT("'YOUR PEOPLE'!"&amp;"$B"&amp;$W121))=7,MID(INDIRECT("'YOUR PEOPLE'!"&amp;"$B"&amp;$W121),4,1)=" ")),INDIRECT("'YOUR PEOPLE'!"&amp;"$C"&amp;$W121)='DATA SUMMARY'!$A$65)</f>
        <v>0</v>
      </c>
      <c r="BZ121" s="193" t="b">
        <f ca="1">AND(LEFT(INDIRECT("'YOUR PEOPLE'!"&amp;"$B"&amp;$W121),2)="HU",OR(LEN(INDIRECT("'YOUR PEOPLE'!"&amp;"$B"&amp;$W121))=6,AND(LEN(INDIRECT("'YOUR PEOPLE'!"&amp;"$B"&amp;$W121))=7,MID(INDIRECT("'YOUR PEOPLE'!"&amp;"$B"&amp;$W121),4,1)=" ")),INDIRECT("'YOUR PEOPLE'!"&amp;"$C"&amp;$W121)='DATA SUMMARY'!$A$66)</f>
        <v>0</v>
      </c>
      <c r="CA121" s="193" t="b">
        <f ca="1">AND(LEFT(INDIRECT("'YOUR PEOPLE'!"&amp;"$B"&amp;$W121),2)="HU",OR(LEN(INDIRECT("'YOUR PEOPLE'!"&amp;"$B"&amp;$W121))=6,AND(LEN(INDIRECT("'YOUR PEOPLE'!"&amp;"$B"&amp;$W121))=7,MID(INDIRECT("'YOUR PEOPLE'!"&amp;"$B"&amp;$W121),4,1)=" ")),INDIRECT("'YOUR PEOPLE'!"&amp;"$C"&amp;$W121)='DATA SUMMARY'!$A$67)</f>
        <v>0</v>
      </c>
      <c r="CB121" s="193" t="b">
        <f ca="1">AND(LEFT(INDIRECT("'YOUR PEOPLE'!"&amp;"$B"&amp;$W121),2)="HU",OR(LEN(INDIRECT("'YOUR PEOPLE'!"&amp;"$B"&amp;$W121))=6,AND(LEN(INDIRECT("'YOUR PEOPLE'!"&amp;"$B"&amp;$W121))=7,MID(INDIRECT("'YOUR PEOPLE'!"&amp;"$B"&amp;$W121),4,1)=" ")),INDIRECT("'YOUR PEOPLE'!"&amp;"$C"&amp;$W121)='DATA SUMMARY'!$A$68)</f>
        <v>0</v>
      </c>
      <c r="CC121" s="193" t="b">
        <f ca="1">AND(LEFT(INDIRECT("'YOUR PEOPLE'!"&amp;"$B"&amp;$W121),2)="HU",OR(LEN(INDIRECT("'YOUR PEOPLE'!"&amp;"$B"&amp;$W121))=6,AND(LEN(INDIRECT("'YOUR PEOPLE'!"&amp;"$B"&amp;$W121))=7,MID(INDIRECT("'YOUR PEOPLE'!"&amp;"$B"&amp;$W121),4,1)=" ")),INDIRECT("'YOUR PEOPLE'!"&amp;"$C"&amp;$W121)='DATA SUMMARY'!$A$69)</f>
        <v>0</v>
      </c>
      <c r="CD121" s="193" t="b">
        <f ca="1">AND(LEFT(INDIRECT("'YOUR PEOPLE'!"&amp;"$B"&amp;$W121),2)="HU",OR(LEN(INDIRECT("'YOUR PEOPLE'!"&amp;"$B"&amp;$W121))=6,AND(LEN(INDIRECT("'YOUR PEOPLE'!"&amp;"$B"&amp;$W121))=7,MID(INDIRECT("'YOUR PEOPLE'!"&amp;"$B"&amp;$W121),4,1)=" ")),INDIRECT("'YOUR PEOPLE'!"&amp;"$C"&amp;$W121)='DATA SUMMARY'!$A$70)</f>
        <v>0</v>
      </c>
      <c r="CE121" s="193" t="b">
        <f ca="1">AND(LEFT(INDIRECT("'YOUR PEOPLE'!"&amp;"$B"&amp;$W121),2)="HU",OR(LEN(INDIRECT("'YOUR PEOPLE'!"&amp;"$B"&amp;$W121))=6,AND(LEN(INDIRECT("'YOUR PEOPLE'!"&amp;"$B"&amp;$W121))=7,MID(INDIRECT("'YOUR PEOPLE'!"&amp;"$B"&amp;$W121),4,1)=" ")),INDIRECT("'YOUR PEOPLE'!"&amp;"$C"&amp;$W121)='DATA SUMMARY'!$A$71)</f>
        <v>0</v>
      </c>
      <c r="CF121" s="193" t="b">
        <f ca="1">AND(LEFT(INDIRECT("'YOUR PEOPLE'!"&amp;"$B"&amp;$W121),2)="HU",OR(LEN(INDIRECT("'YOUR PEOPLE'!"&amp;"$B"&amp;$W121))=6,AND(LEN(INDIRECT("'YOUR PEOPLE'!"&amp;"$B"&amp;$W121))=7,MID(INDIRECT("'YOUR PEOPLE'!"&amp;"$B"&amp;$W121),4,1)=" ")),INDIRECT("'YOUR PEOPLE'!"&amp;"$C"&amp;$W121)='DATA SUMMARY'!$A$72)</f>
        <v>0</v>
      </c>
      <c r="CG121" s="193" t="b">
        <f ca="1">AND(LEFT(INDIRECT("'YOUR PEOPLE'!"&amp;"$B"&amp;$W121),2)="HU",OR(LEN(INDIRECT("'YOUR PEOPLE'!"&amp;"$B"&amp;$W121))=6,AND(LEN(INDIRECT("'YOUR PEOPLE'!"&amp;"$B"&amp;$W121))=7,MID(INDIRECT("'YOUR PEOPLE'!"&amp;"$B"&amp;$W121),4,1)=" ")),INDIRECT("'YOUR PEOPLE'!"&amp;"$C"&amp;$W121)='DATA SUMMARY'!$A$73)</f>
        <v>0</v>
      </c>
      <c r="CH121" s="193" t="b">
        <f ca="1">AND(LEFT(INDIRECT("'YOUR PEOPLE'!"&amp;"$B"&amp;$W121),2)="HU",OR(LEN(INDIRECT("'YOUR PEOPLE'!"&amp;"$B"&amp;$W121))=6,AND(LEN(INDIRECT("'YOUR PEOPLE'!"&amp;"$B"&amp;$W121))=7,MID(INDIRECT("'YOUR PEOPLE'!"&amp;"$B"&amp;$W121),4,1)=" ")),INDIRECT("'YOUR PEOPLE'!"&amp;"$C"&amp;$W121)='DATA SUMMARY'!$A$74)</f>
        <v>0</v>
      </c>
      <c r="CI121" s="193" t="b">
        <f ca="1">AND(LEFT(INDIRECT("'YOUR PEOPLE'!"&amp;"$B"&amp;$W121),2)="HU",OR(LEN(INDIRECT("'YOUR PEOPLE'!"&amp;"$B"&amp;$W121))=6,AND(LEN(INDIRECT("'YOUR PEOPLE'!"&amp;"$B"&amp;$W121))=7,MID(INDIRECT("'YOUR PEOPLE'!"&amp;"$B"&amp;$W121),4,1)=" ")),INDIRECT("'YOUR PEOPLE'!"&amp;"$C"&amp;$W121)='DATA SUMMARY'!$A$75)</f>
        <v>0</v>
      </c>
      <c r="CJ121" s="193" t="b">
        <f ca="1">AND(LEFT(INDIRECT("'YOUR PEOPLE'!"&amp;"$B"&amp;$W121),2)="HU",OR(LEN(INDIRECT("'YOUR PEOPLE'!"&amp;"$B"&amp;$W121))=6,AND(LEN(INDIRECT("'YOUR PEOPLE'!"&amp;"$B"&amp;$W121))=7,MID(INDIRECT("'YOUR PEOPLE'!"&amp;"$B"&amp;$W121),4,1)=" ")),INDIRECT("'YOUR PEOPLE'!"&amp;"$C"&amp;$W121)='DATA SUMMARY'!$A$76)</f>
        <v>0</v>
      </c>
      <c r="CK121" s="193" t="b">
        <f ca="1">AND(LEFT(INDIRECT("'YOUR PEOPLE'!"&amp;"$B"&amp;$W121),2)="HU",OR(LEN(INDIRECT("'YOUR PEOPLE'!"&amp;"$B"&amp;$W121))=6,AND(LEN(INDIRECT("'YOUR PEOPLE'!"&amp;"$B"&amp;$W121))=7,MID(INDIRECT("'YOUR PEOPLE'!"&amp;"$B"&amp;$W121),4,1)=" ")),INDIRECT("'YOUR PEOPLE'!"&amp;"$C"&amp;$W121)='DATA SUMMARY'!$A$77)</f>
        <v>0</v>
      </c>
      <c r="CL121" s="193" t="b">
        <f ca="1">AND(LEFT(INDIRECT("'YOUR PEOPLE'!"&amp;"$B"&amp;$W121),2)="HU",OR(LEN(INDIRECT("'YOUR PEOPLE'!"&amp;"$B"&amp;$W121))=6,AND(LEN(INDIRECT("'YOUR PEOPLE'!"&amp;"$B"&amp;$W121))=7,MID(INDIRECT("'YOUR PEOPLE'!"&amp;"$B"&amp;$W121),4,1)=" ")),INDIRECT("'YOUR PEOPLE'!"&amp;"$C"&amp;$W121)='DATA SUMMARY'!$A$78)</f>
        <v>0</v>
      </c>
      <c r="CM121" s="193" t="b">
        <f ca="1">AND(LEFT(INDIRECT("'YOUR PEOPLE'!"&amp;"$B"&amp;$W121),2)="HU",OR(LEN(INDIRECT("'YOUR PEOPLE'!"&amp;"$B"&amp;$W121))=6,AND(LEN(INDIRECT("'YOUR PEOPLE'!"&amp;"$B"&amp;$W121))=7,MID(INDIRECT("'YOUR PEOPLE'!"&amp;"$B"&amp;$W121),4,1)=" ")),INDIRECT("'YOUR PEOPLE'!"&amp;"$C"&amp;$W121)='DATA SUMMARY'!$A$79)</f>
        <v>0</v>
      </c>
      <c r="CN121" s="193" t="b">
        <f ca="1">AND(LEFT(INDIRECT("'ADDITIONAL CAPACITY'!"&amp;"$B"&amp;$W121),2)="HU",OR(LEN(INDIRECT("'ADDITIONAL CAPACITY'!"&amp;"$B"&amp;$W121))=6,AND(LEN(INDIRECT("'ADDITIONAL CAPACITY'!"&amp;"$B"&amp;$W121))=7,MID(INDIRECT("'ADDITIONAL CAPACITY'!"&amp;"$B"&amp;$W121),4,1)=" ")),INDIRECT("'ADDITIONAL CAPACITY'!"&amp;"$C"&amp;$W121)='DATA SUMMARY'!$A$101)</f>
        <v>0</v>
      </c>
      <c r="CO121" s="193" t="b">
        <f ca="1">AND(LEFT(INDIRECT("'ADDITIONAL CAPACITY'!"&amp;"$B"&amp;$W121),2)="HU",OR(LEN(INDIRECT("'ADDITIONAL CAPACITY'!"&amp;"$B"&amp;$W121))=6,AND(LEN(INDIRECT("'ADDITIONAL CAPACITY'!"&amp;"$B"&amp;$W121))=7,MID(INDIRECT("'ADDITIONAL CAPACITY'!"&amp;"$B"&amp;$W121),4,1)=" ")),INDIRECT("'ADDITIONAL CAPACITY'!"&amp;"$C"&amp;$W121)='DATA SUMMARY'!$A$102)</f>
        <v>0</v>
      </c>
      <c r="CP121" s="193" t="b">
        <f ca="1">AND(LEFT(INDIRECT("'ADDITIONAL CAPACITY'!"&amp;"$B"&amp;$W121),2)="HU",OR(LEN(INDIRECT("'ADDITIONAL CAPACITY'!"&amp;"$B"&amp;$W121))=6,AND(LEN(INDIRECT("'ADDITIONAL CAPACITY'!"&amp;"$B"&amp;$W121))=7,MID(INDIRECT("'ADDITIONAL CAPACITY'!"&amp;"$B"&amp;$W121),4,1)=" ")),INDIRECT("'ADDITIONAL CAPACITY'!"&amp;"$C"&amp;$W121)='DATA SUMMARY'!$A$103)</f>
        <v>0</v>
      </c>
      <c r="CQ121" s="193" t="b">
        <f ca="1">AND(LEFT(INDIRECT("'ADDITIONAL CAPACITY'!"&amp;"$B"&amp;$W121),2)="HU",OR(LEN(INDIRECT("'ADDITIONAL CAPACITY'!"&amp;"$B"&amp;$W121))=6,AND(LEN(INDIRECT("'ADDITIONAL CAPACITY'!"&amp;"$B"&amp;$W121))=7,MID(INDIRECT("'ADDITIONAL CAPACITY'!"&amp;"$B"&amp;$W121),4,1)=" ")),INDIRECT("'ADDITIONAL CAPACITY'!"&amp;"$C"&amp;$W121)='DATA SUMMARY'!$A$104)</f>
        <v>0</v>
      </c>
      <c r="CR121" s="193" t="b">
        <f ca="1">AND(LEFT(INDIRECT("'ADDITIONAL CAPACITY'!"&amp;"$B"&amp;$W121),2)="HU",OR(LEN(INDIRECT("'ADDITIONAL CAPACITY'!"&amp;"$B"&amp;$W121))=6,AND(LEN(INDIRECT("'ADDITIONAL CAPACITY'!"&amp;"$B"&amp;$W121))=7,MID(INDIRECT("'ADDITIONAL CAPACITY'!"&amp;"$B"&amp;$W121),4,1)=" ")),INDIRECT("'ADDITIONAL CAPACITY'!"&amp;"$C"&amp;$W121)='DATA SUMMARY'!$A$105)</f>
        <v>0</v>
      </c>
      <c r="CS121" s="193" t="b">
        <f ca="1">AND(LEFT(INDIRECT("'ADDITIONAL CAPACITY'!"&amp;"$B"&amp;$W121),2)="HU",OR(LEN(INDIRECT("'ADDITIONAL CAPACITY'!"&amp;"$B"&amp;$W121))=6,AND(LEN(INDIRECT("'ADDITIONAL CAPACITY'!"&amp;"$B"&amp;$W121))=7,MID(INDIRECT("'ADDITIONAL CAPACITY'!"&amp;"$B"&amp;$W121),4,1)=" ")),INDIRECT("'ADDITIONAL CAPACITY'!"&amp;"$C"&amp;$W121)='DATA SUMMARY'!$A$106)</f>
        <v>0</v>
      </c>
      <c r="CT121" s="193" t="b">
        <f ca="1">AND(LEFT(INDIRECT("'ADDITIONAL CAPACITY'!"&amp;"$B"&amp;$W121),2)="HU",OR(LEN(INDIRECT("'ADDITIONAL CAPACITY'!"&amp;"$B"&amp;$W121))=6,AND(LEN(INDIRECT("'ADDITIONAL CAPACITY'!"&amp;"$B"&amp;$W121))=7,MID(INDIRECT("'ADDITIONAL CAPACITY'!"&amp;"$B"&amp;$W121),4,1)=" ")),INDIRECT("'ADDITIONAL CAPACITY'!"&amp;"$C"&amp;$W121)='DATA SUMMARY'!$A$107)</f>
        <v>0</v>
      </c>
      <c r="CU121" s="193" t="b">
        <f ca="1">AND(LEFT(INDIRECT("'ADDITIONAL CAPACITY'!"&amp;"$B"&amp;$W121),2)="HU",OR(LEN(INDIRECT("'ADDITIONAL CAPACITY'!"&amp;"$B"&amp;$W121))=6,AND(LEN(INDIRECT("'ADDITIONAL CAPACITY'!"&amp;"$B"&amp;$W121))=7,MID(INDIRECT("'ADDITIONAL CAPACITY'!"&amp;"$B"&amp;$W121),4,1)=" ")),INDIRECT("'ADDITIONAL CAPACITY'!"&amp;"$C"&amp;$W121)='DATA SUMMARY'!$A$108)</f>
        <v>0</v>
      </c>
    </row>
    <row r="122" spans="22:99" x14ac:dyDescent="0.3">
      <c r="V122" s="2">
        <v>123</v>
      </c>
      <c r="W122" s="2">
        <v>124</v>
      </c>
      <c r="X122" s="2">
        <v>126</v>
      </c>
      <c r="Y122" s="2">
        <v>137</v>
      </c>
      <c r="Z122" s="193" t="b">
        <f t="shared" ca="1" si="50"/>
        <v>0</v>
      </c>
      <c r="AA122" s="193" t="b">
        <f t="shared" ca="1" si="51"/>
        <v>0</v>
      </c>
      <c r="AB122" s="193" t="b">
        <f t="shared" ca="1" si="52"/>
        <v>0</v>
      </c>
      <c r="AC122" s="193" t="b">
        <f t="shared" ca="1" si="53"/>
        <v>0</v>
      </c>
      <c r="AD122" s="193" t="b">
        <f t="shared" ca="1" si="54"/>
        <v>0</v>
      </c>
      <c r="AE122" s="193" t="b">
        <f t="shared" ca="1" si="55"/>
        <v>0</v>
      </c>
      <c r="AF122" s="193" t="b">
        <f t="shared" ca="1" si="56"/>
        <v>0</v>
      </c>
      <c r="AG122" s="193" t="b">
        <f t="shared" ca="1" si="49"/>
        <v>0</v>
      </c>
      <c r="AH122" s="193" t="b">
        <f t="shared" ca="1" si="57"/>
        <v>0</v>
      </c>
      <c r="AI122" s="193" t="b">
        <f t="shared" ca="1" si="58"/>
        <v>0</v>
      </c>
      <c r="AJ122" s="193" t="b">
        <f t="shared" ca="1" si="59"/>
        <v>0</v>
      </c>
      <c r="AK122" s="193" t="b">
        <f t="shared" ca="1" si="60"/>
        <v>0</v>
      </c>
      <c r="AL122" s="193" t="b">
        <f t="shared" ca="1" si="61"/>
        <v>0</v>
      </c>
      <c r="AM122" s="193" t="b">
        <f t="shared" ca="1" si="62"/>
        <v>0</v>
      </c>
      <c r="AN122" s="193" t="b">
        <f t="shared" ca="1" si="63"/>
        <v>0</v>
      </c>
      <c r="AO122" s="193" t="b">
        <f t="shared" ca="1" si="64"/>
        <v>0</v>
      </c>
      <c r="AP122" s="193" t="b">
        <f t="shared" ca="1" si="65"/>
        <v>0</v>
      </c>
      <c r="AQ122" s="193" t="b">
        <f t="shared" ca="1" si="66"/>
        <v>0</v>
      </c>
      <c r="AR122" s="193" t="b">
        <f t="shared" ca="1" si="67"/>
        <v>0</v>
      </c>
      <c r="AS122" s="193" t="b">
        <f t="shared" ca="1" si="68"/>
        <v>0</v>
      </c>
      <c r="AT122" s="193" t="b">
        <f t="shared" ca="1" si="69"/>
        <v>0</v>
      </c>
      <c r="AU122" s="193" t="b">
        <f t="shared" ca="1" si="70"/>
        <v>0</v>
      </c>
      <c r="AV122" s="193" t="b">
        <f t="shared" ca="1" si="71"/>
        <v>0</v>
      </c>
      <c r="AW122" s="193" t="b">
        <f t="shared" ca="1" si="72"/>
        <v>0</v>
      </c>
      <c r="AX122" s="193" t="b">
        <f t="shared" ca="1" si="73"/>
        <v>0</v>
      </c>
      <c r="AY122" s="193" t="b">
        <f t="shared" ca="1" si="74"/>
        <v>0</v>
      </c>
      <c r="AZ122" s="193" t="b">
        <f t="shared" ca="1" si="75"/>
        <v>0</v>
      </c>
      <c r="BA122" s="193" t="b">
        <f t="shared" ca="1" si="76"/>
        <v>0</v>
      </c>
      <c r="BB122" s="193" t="b">
        <f t="shared" ca="1" si="77"/>
        <v>0</v>
      </c>
      <c r="BC122" s="193" t="b">
        <f t="shared" ca="1" si="78"/>
        <v>0</v>
      </c>
      <c r="BD122" s="193" t="b">
        <f t="shared" ca="1" si="79"/>
        <v>0</v>
      </c>
      <c r="BE122" s="193" t="b">
        <f t="shared" ca="1" si="80"/>
        <v>0</v>
      </c>
      <c r="BF122" s="193" t="b">
        <f t="shared" ca="1" si="81"/>
        <v>0</v>
      </c>
      <c r="BG122" s="193" t="b">
        <f t="shared" ca="1" si="82"/>
        <v>0</v>
      </c>
      <c r="BH122" s="193" t="b">
        <f t="shared" ca="1" si="83"/>
        <v>0</v>
      </c>
      <c r="BI122" s="193" t="b">
        <f t="shared" ca="1" si="84"/>
        <v>0</v>
      </c>
      <c r="BJ122" s="193" t="b">
        <f t="shared" ca="1" si="85"/>
        <v>0</v>
      </c>
      <c r="BK122" s="193" t="b">
        <f t="shared" ca="1" si="86"/>
        <v>0</v>
      </c>
      <c r="BL122" s="193" t="b">
        <f t="shared" ca="1" si="87"/>
        <v>0</v>
      </c>
      <c r="BM122" s="193" t="b">
        <f t="shared" ca="1" si="88"/>
        <v>0</v>
      </c>
      <c r="BN122" s="193" t="b">
        <f t="shared" ca="1" si="89"/>
        <v>0</v>
      </c>
      <c r="BO122" s="193" t="b">
        <f t="shared" ca="1" si="90"/>
        <v>0</v>
      </c>
      <c r="BP122" s="193" t="b">
        <f t="shared" ca="1" si="91"/>
        <v>0</v>
      </c>
      <c r="BQ122" s="193" t="b">
        <f t="shared" ca="1" si="92"/>
        <v>0</v>
      </c>
      <c r="BR122" s="193" t="b">
        <f t="shared" ca="1" si="93"/>
        <v>0</v>
      </c>
      <c r="BS122" s="193" t="b">
        <f t="shared" ca="1" si="94"/>
        <v>0</v>
      </c>
      <c r="BT122" s="193" t="b">
        <f t="shared" ca="1" si="95"/>
        <v>0</v>
      </c>
      <c r="BU122" s="193" t="b">
        <f t="shared" ca="1" si="96"/>
        <v>0</v>
      </c>
      <c r="BV122" s="193" t="b">
        <f t="shared" ca="1" si="97"/>
        <v>0</v>
      </c>
      <c r="BW122" s="193" t="b">
        <f ca="1">AND(LEFT(INDIRECT("'YOUR PEOPLE'!"&amp;"$B"&amp;$W122),2)="HU",OR(LEN(INDIRECT("'YOUR PEOPLE'!"&amp;"$B"&amp;$W122))=6,AND(LEN(INDIRECT("'YOUR PEOPLE'!"&amp;"$B"&amp;$W122))=7,MID(INDIRECT("'YOUR PEOPLE'!"&amp;"$B"&amp;$W122),4,1)=" ")),INDIRECT("'YOUR PEOPLE'!"&amp;"$C"&amp;$W122)='DATA SUMMARY'!$A$63)</f>
        <v>0</v>
      </c>
      <c r="BX122" s="193" t="b">
        <f ca="1">AND(LEFT(INDIRECT("'YOUR PEOPLE'!"&amp;"$B"&amp;$W122),2)="HU",OR(LEN(INDIRECT("'YOUR PEOPLE'!"&amp;"$B"&amp;$W122))=6,AND(LEN(INDIRECT("'YOUR PEOPLE'!"&amp;"$B"&amp;$W122))=7,MID(INDIRECT("'YOUR PEOPLE'!"&amp;"$B"&amp;$W122),4,1)=" ")),INDIRECT("'YOUR PEOPLE'!"&amp;"$C"&amp;$W122)='DATA SUMMARY'!$A$64)</f>
        <v>0</v>
      </c>
      <c r="BY122" s="193" t="b">
        <f ca="1">AND(LEFT(INDIRECT("'YOUR PEOPLE'!"&amp;"$B"&amp;$W122),2)="HU",OR(LEN(INDIRECT("'YOUR PEOPLE'!"&amp;"$B"&amp;$W122))=6,AND(LEN(INDIRECT("'YOUR PEOPLE'!"&amp;"$B"&amp;$W122))=7,MID(INDIRECT("'YOUR PEOPLE'!"&amp;"$B"&amp;$W122),4,1)=" ")),INDIRECT("'YOUR PEOPLE'!"&amp;"$C"&amp;$W122)='DATA SUMMARY'!$A$65)</f>
        <v>0</v>
      </c>
      <c r="BZ122" s="193" t="b">
        <f ca="1">AND(LEFT(INDIRECT("'YOUR PEOPLE'!"&amp;"$B"&amp;$W122),2)="HU",OR(LEN(INDIRECT("'YOUR PEOPLE'!"&amp;"$B"&amp;$W122))=6,AND(LEN(INDIRECT("'YOUR PEOPLE'!"&amp;"$B"&amp;$W122))=7,MID(INDIRECT("'YOUR PEOPLE'!"&amp;"$B"&amp;$W122),4,1)=" ")),INDIRECT("'YOUR PEOPLE'!"&amp;"$C"&amp;$W122)='DATA SUMMARY'!$A$66)</f>
        <v>0</v>
      </c>
      <c r="CA122" s="193" t="b">
        <f ca="1">AND(LEFT(INDIRECT("'YOUR PEOPLE'!"&amp;"$B"&amp;$W122),2)="HU",OR(LEN(INDIRECT("'YOUR PEOPLE'!"&amp;"$B"&amp;$W122))=6,AND(LEN(INDIRECT("'YOUR PEOPLE'!"&amp;"$B"&amp;$W122))=7,MID(INDIRECT("'YOUR PEOPLE'!"&amp;"$B"&amp;$W122),4,1)=" ")),INDIRECT("'YOUR PEOPLE'!"&amp;"$C"&amp;$W122)='DATA SUMMARY'!$A$67)</f>
        <v>0</v>
      </c>
      <c r="CB122" s="193" t="b">
        <f ca="1">AND(LEFT(INDIRECT("'YOUR PEOPLE'!"&amp;"$B"&amp;$W122),2)="HU",OR(LEN(INDIRECT("'YOUR PEOPLE'!"&amp;"$B"&amp;$W122))=6,AND(LEN(INDIRECT("'YOUR PEOPLE'!"&amp;"$B"&amp;$W122))=7,MID(INDIRECT("'YOUR PEOPLE'!"&amp;"$B"&amp;$W122),4,1)=" ")),INDIRECT("'YOUR PEOPLE'!"&amp;"$C"&amp;$W122)='DATA SUMMARY'!$A$68)</f>
        <v>0</v>
      </c>
      <c r="CC122" s="193" t="b">
        <f ca="1">AND(LEFT(INDIRECT("'YOUR PEOPLE'!"&amp;"$B"&amp;$W122),2)="HU",OR(LEN(INDIRECT("'YOUR PEOPLE'!"&amp;"$B"&amp;$W122))=6,AND(LEN(INDIRECT("'YOUR PEOPLE'!"&amp;"$B"&amp;$W122))=7,MID(INDIRECT("'YOUR PEOPLE'!"&amp;"$B"&amp;$W122),4,1)=" ")),INDIRECT("'YOUR PEOPLE'!"&amp;"$C"&amp;$W122)='DATA SUMMARY'!$A$69)</f>
        <v>0</v>
      </c>
      <c r="CD122" s="193" t="b">
        <f ca="1">AND(LEFT(INDIRECT("'YOUR PEOPLE'!"&amp;"$B"&amp;$W122),2)="HU",OR(LEN(INDIRECT("'YOUR PEOPLE'!"&amp;"$B"&amp;$W122))=6,AND(LEN(INDIRECT("'YOUR PEOPLE'!"&amp;"$B"&amp;$W122))=7,MID(INDIRECT("'YOUR PEOPLE'!"&amp;"$B"&amp;$W122),4,1)=" ")),INDIRECT("'YOUR PEOPLE'!"&amp;"$C"&amp;$W122)='DATA SUMMARY'!$A$70)</f>
        <v>0</v>
      </c>
      <c r="CE122" s="193" t="b">
        <f ca="1">AND(LEFT(INDIRECT("'YOUR PEOPLE'!"&amp;"$B"&amp;$W122),2)="HU",OR(LEN(INDIRECT("'YOUR PEOPLE'!"&amp;"$B"&amp;$W122))=6,AND(LEN(INDIRECT("'YOUR PEOPLE'!"&amp;"$B"&amp;$W122))=7,MID(INDIRECT("'YOUR PEOPLE'!"&amp;"$B"&amp;$W122),4,1)=" ")),INDIRECT("'YOUR PEOPLE'!"&amp;"$C"&amp;$W122)='DATA SUMMARY'!$A$71)</f>
        <v>0</v>
      </c>
      <c r="CF122" s="193" t="b">
        <f ca="1">AND(LEFT(INDIRECT("'YOUR PEOPLE'!"&amp;"$B"&amp;$W122),2)="HU",OR(LEN(INDIRECT("'YOUR PEOPLE'!"&amp;"$B"&amp;$W122))=6,AND(LEN(INDIRECT("'YOUR PEOPLE'!"&amp;"$B"&amp;$W122))=7,MID(INDIRECT("'YOUR PEOPLE'!"&amp;"$B"&amp;$W122),4,1)=" ")),INDIRECT("'YOUR PEOPLE'!"&amp;"$C"&amp;$W122)='DATA SUMMARY'!$A$72)</f>
        <v>0</v>
      </c>
      <c r="CG122" s="193" t="b">
        <f ca="1">AND(LEFT(INDIRECT("'YOUR PEOPLE'!"&amp;"$B"&amp;$W122),2)="HU",OR(LEN(INDIRECT("'YOUR PEOPLE'!"&amp;"$B"&amp;$W122))=6,AND(LEN(INDIRECT("'YOUR PEOPLE'!"&amp;"$B"&amp;$W122))=7,MID(INDIRECT("'YOUR PEOPLE'!"&amp;"$B"&amp;$W122),4,1)=" ")),INDIRECT("'YOUR PEOPLE'!"&amp;"$C"&amp;$W122)='DATA SUMMARY'!$A$73)</f>
        <v>0</v>
      </c>
      <c r="CH122" s="193" t="b">
        <f ca="1">AND(LEFT(INDIRECT("'YOUR PEOPLE'!"&amp;"$B"&amp;$W122),2)="HU",OR(LEN(INDIRECT("'YOUR PEOPLE'!"&amp;"$B"&amp;$W122))=6,AND(LEN(INDIRECT("'YOUR PEOPLE'!"&amp;"$B"&amp;$W122))=7,MID(INDIRECT("'YOUR PEOPLE'!"&amp;"$B"&amp;$W122),4,1)=" ")),INDIRECT("'YOUR PEOPLE'!"&amp;"$C"&amp;$W122)='DATA SUMMARY'!$A$74)</f>
        <v>0</v>
      </c>
      <c r="CI122" s="193" t="b">
        <f ca="1">AND(LEFT(INDIRECT("'YOUR PEOPLE'!"&amp;"$B"&amp;$W122),2)="HU",OR(LEN(INDIRECT("'YOUR PEOPLE'!"&amp;"$B"&amp;$W122))=6,AND(LEN(INDIRECT("'YOUR PEOPLE'!"&amp;"$B"&amp;$W122))=7,MID(INDIRECT("'YOUR PEOPLE'!"&amp;"$B"&amp;$W122),4,1)=" ")),INDIRECT("'YOUR PEOPLE'!"&amp;"$C"&amp;$W122)='DATA SUMMARY'!$A$75)</f>
        <v>0</v>
      </c>
      <c r="CJ122" s="193" t="b">
        <f ca="1">AND(LEFT(INDIRECT("'YOUR PEOPLE'!"&amp;"$B"&amp;$W122),2)="HU",OR(LEN(INDIRECT("'YOUR PEOPLE'!"&amp;"$B"&amp;$W122))=6,AND(LEN(INDIRECT("'YOUR PEOPLE'!"&amp;"$B"&amp;$W122))=7,MID(INDIRECT("'YOUR PEOPLE'!"&amp;"$B"&amp;$W122),4,1)=" ")),INDIRECT("'YOUR PEOPLE'!"&amp;"$C"&amp;$W122)='DATA SUMMARY'!$A$76)</f>
        <v>0</v>
      </c>
      <c r="CK122" s="193" t="b">
        <f ca="1">AND(LEFT(INDIRECT("'YOUR PEOPLE'!"&amp;"$B"&amp;$W122),2)="HU",OR(LEN(INDIRECT("'YOUR PEOPLE'!"&amp;"$B"&amp;$W122))=6,AND(LEN(INDIRECT("'YOUR PEOPLE'!"&amp;"$B"&amp;$W122))=7,MID(INDIRECT("'YOUR PEOPLE'!"&amp;"$B"&amp;$W122),4,1)=" ")),INDIRECT("'YOUR PEOPLE'!"&amp;"$C"&amp;$W122)='DATA SUMMARY'!$A$77)</f>
        <v>0</v>
      </c>
      <c r="CL122" s="193" t="b">
        <f ca="1">AND(LEFT(INDIRECT("'YOUR PEOPLE'!"&amp;"$B"&amp;$W122),2)="HU",OR(LEN(INDIRECT("'YOUR PEOPLE'!"&amp;"$B"&amp;$W122))=6,AND(LEN(INDIRECT("'YOUR PEOPLE'!"&amp;"$B"&amp;$W122))=7,MID(INDIRECT("'YOUR PEOPLE'!"&amp;"$B"&amp;$W122),4,1)=" ")),INDIRECT("'YOUR PEOPLE'!"&amp;"$C"&amp;$W122)='DATA SUMMARY'!$A$78)</f>
        <v>0</v>
      </c>
      <c r="CM122" s="193" t="b">
        <f ca="1">AND(LEFT(INDIRECT("'YOUR PEOPLE'!"&amp;"$B"&amp;$W122),2)="HU",OR(LEN(INDIRECT("'YOUR PEOPLE'!"&amp;"$B"&amp;$W122))=6,AND(LEN(INDIRECT("'YOUR PEOPLE'!"&amp;"$B"&amp;$W122))=7,MID(INDIRECT("'YOUR PEOPLE'!"&amp;"$B"&amp;$W122),4,1)=" ")),INDIRECT("'YOUR PEOPLE'!"&amp;"$C"&amp;$W122)='DATA SUMMARY'!$A$79)</f>
        <v>0</v>
      </c>
      <c r="CN122" s="193" t="b">
        <f ca="1">AND(LEFT(INDIRECT("'ADDITIONAL CAPACITY'!"&amp;"$B"&amp;$W122),2)="HU",OR(LEN(INDIRECT("'ADDITIONAL CAPACITY'!"&amp;"$B"&amp;$W122))=6,AND(LEN(INDIRECT("'ADDITIONAL CAPACITY'!"&amp;"$B"&amp;$W122))=7,MID(INDIRECT("'ADDITIONAL CAPACITY'!"&amp;"$B"&amp;$W122),4,1)=" ")),INDIRECT("'ADDITIONAL CAPACITY'!"&amp;"$C"&amp;$W122)='DATA SUMMARY'!$A$101)</f>
        <v>0</v>
      </c>
      <c r="CO122" s="193" t="b">
        <f ca="1">AND(LEFT(INDIRECT("'ADDITIONAL CAPACITY'!"&amp;"$B"&amp;$W122),2)="HU",OR(LEN(INDIRECT("'ADDITIONAL CAPACITY'!"&amp;"$B"&amp;$W122))=6,AND(LEN(INDIRECT("'ADDITIONAL CAPACITY'!"&amp;"$B"&amp;$W122))=7,MID(INDIRECT("'ADDITIONAL CAPACITY'!"&amp;"$B"&amp;$W122),4,1)=" ")),INDIRECT("'ADDITIONAL CAPACITY'!"&amp;"$C"&amp;$W122)='DATA SUMMARY'!$A$102)</f>
        <v>0</v>
      </c>
      <c r="CP122" s="193" t="b">
        <f ca="1">AND(LEFT(INDIRECT("'ADDITIONAL CAPACITY'!"&amp;"$B"&amp;$W122),2)="HU",OR(LEN(INDIRECT("'ADDITIONAL CAPACITY'!"&amp;"$B"&amp;$W122))=6,AND(LEN(INDIRECT("'ADDITIONAL CAPACITY'!"&amp;"$B"&amp;$W122))=7,MID(INDIRECT("'ADDITIONAL CAPACITY'!"&amp;"$B"&amp;$W122),4,1)=" ")),INDIRECT("'ADDITIONAL CAPACITY'!"&amp;"$C"&amp;$W122)='DATA SUMMARY'!$A$103)</f>
        <v>0</v>
      </c>
      <c r="CQ122" s="193" t="b">
        <f ca="1">AND(LEFT(INDIRECT("'ADDITIONAL CAPACITY'!"&amp;"$B"&amp;$W122),2)="HU",OR(LEN(INDIRECT("'ADDITIONAL CAPACITY'!"&amp;"$B"&amp;$W122))=6,AND(LEN(INDIRECT("'ADDITIONAL CAPACITY'!"&amp;"$B"&amp;$W122))=7,MID(INDIRECT("'ADDITIONAL CAPACITY'!"&amp;"$B"&amp;$W122),4,1)=" ")),INDIRECT("'ADDITIONAL CAPACITY'!"&amp;"$C"&amp;$W122)='DATA SUMMARY'!$A$104)</f>
        <v>0</v>
      </c>
      <c r="CR122" s="193" t="b">
        <f ca="1">AND(LEFT(INDIRECT("'ADDITIONAL CAPACITY'!"&amp;"$B"&amp;$W122),2)="HU",OR(LEN(INDIRECT("'ADDITIONAL CAPACITY'!"&amp;"$B"&amp;$W122))=6,AND(LEN(INDIRECT("'ADDITIONAL CAPACITY'!"&amp;"$B"&amp;$W122))=7,MID(INDIRECT("'ADDITIONAL CAPACITY'!"&amp;"$B"&amp;$W122),4,1)=" ")),INDIRECT("'ADDITIONAL CAPACITY'!"&amp;"$C"&amp;$W122)='DATA SUMMARY'!$A$105)</f>
        <v>0</v>
      </c>
      <c r="CS122" s="193" t="b">
        <f ca="1">AND(LEFT(INDIRECT("'ADDITIONAL CAPACITY'!"&amp;"$B"&amp;$W122),2)="HU",OR(LEN(INDIRECT("'ADDITIONAL CAPACITY'!"&amp;"$B"&amp;$W122))=6,AND(LEN(INDIRECT("'ADDITIONAL CAPACITY'!"&amp;"$B"&amp;$W122))=7,MID(INDIRECT("'ADDITIONAL CAPACITY'!"&amp;"$B"&amp;$W122),4,1)=" ")),INDIRECT("'ADDITIONAL CAPACITY'!"&amp;"$C"&amp;$W122)='DATA SUMMARY'!$A$106)</f>
        <v>0</v>
      </c>
      <c r="CT122" s="193" t="b">
        <f ca="1">AND(LEFT(INDIRECT("'ADDITIONAL CAPACITY'!"&amp;"$B"&amp;$W122),2)="HU",OR(LEN(INDIRECT("'ADDITIONAL CAPACITY'!"&amp;"$B"&amp;$W122))=6,AND(LEN(INDIRECT("'ADDITIONAL CAPACITY'!"&amp;"$B"&amp;$W122))=7,MID(INDIRECT("'ADDITIONAL CAPACITY'!"&amp;"$B"&amp;$W122),4,1)=" ")),INDIRECT("'ADDITIONAL CAPACITY'!"&amp;"$C"&amp;$W122)='DATA SUMMARY'!$A$107)</f>
        <v>0</v>
      </c>
      <c r="CU122" s="193" t="b">
        <f ca="1">AND(LEFT(INDIRECT("'ADDITIONAL CAPACITY'!"&amp;"$B"&amp;$W122),2)="HU",OR(LEN(INDIRECT("'ADDITIONAL CAPACITY'!"&amp;"$B"&amp;$W122))=6,AND(LEN(INDIRECT("'ADDITIONAL CAPACITY'!"&amp;"$B"&amp;$W122))=7,MID(INDIRECT("'ADDITIONAL CAPACITY'!"&amp;"$B"&amp;$W122),4,1)=" ")),INDIRECT("'ADDITIONAL CAPACITY'!"&amp;"$C"&amp;$W122)='DATA SUMMARY'!$A$108)</f>
        <v>0</v>
      </c>
    </row>
    <row r="123" spans="22:99" x14ac:dyDescent="0.3">
      <c r="V123" s="2">
        <v>124</v>
      </c>
      <c r="W123" s="2">
        <v>125</v>
      </c>
      <c r="X123" s="2">
        <v>127</v>
      </c>
      <c r="Y123" s="2">
        <v>138</v>
      </c>
      <c r="Z123" s="193" t="b">
        <f t="shared" ca="1" si="50"/>
        <v>0</v>
      </c>
      <c r="AA123" s="193" t="b">
        <f t="shared" ca="1" si="51"/>
        <v>0</v>
      </c>
      <c r="AB123" s="193" t="b">
        <f t="shared" ca="1" si="52"/>
        <v>0</v>
      </c>
      <c r="AC123" s="193" t="b">
        <f t="shared" ca="1" si="53"/>
        <v>0</v>
      </c>
      <c r="AD123" s="193" t="b">
        <f t="shared" ca="1" si="54"/>
        <v>0</v>
      </c>
      <c r="AE123" s="193" t="b">
        <f t="shared" ca="1" si="55"/>
        <v>0</v>
      </c>
      <c r="AF123" s="193" t="b">
        <f t="shared" ca="1" si="56"/>
        <v>0</v>
      </c>
      <c r="AG123" s="193" t="b">
        <f t="shared" ca="1" si="49"/>
        <v>0</v>
      </c>
      <c r="AH123" s="193" t="b">
        <f t="shared" ca="1" si="57"/>
        <v>0</v>
      </c>
      <c r="AI123" s="193" t="b">
        <f t="shared" ca="1" si="58"/>
        <v>0</v>
      </c>
      <c r="AJ123" s="193" t="b">
        <f t="shared" ca="1" si="59"/>
        <v>0</v>
      </c>
      <c r="AK123" s="193" t="b">
        <f t="shared" ca="1" si="60"/>
        <v>0</v>
      </c>
      <c r="AL123" s="193" t="b">
        <f t="shared" ca="1" si="61"/>
        <v>0</v>
      </c>
      <c r="AM123" s="193" t="b">
        <f t="shared" ca="1" si="62"/>
        <v>0</v>
      </c>
      <c r="AN123" s="193" t="b">
        <f t="shared" ca="1" si="63"/>
        <v>0</v>
      </c>
      <c r="AO123" s="193" t="b">
        <f t="shared" ca="1" si="64"/>
        <v>0</v>
      </c>
      <c r="AP123" s="193" t="b">
        <f t="shared" ca="1" si="65"/>
        <v>0</v>
      </c>
      <c r="AQ123" s="193" t="b">
        <f t="shared" ca="1" si="66"/>
        <v>0</v>
      </c>
      <c r="AR123" s="193" t="b">
        <f t="shared" ca="1" si="67"/>
        <v>0</v>
      </c>
      <c r="AS123" s="193" t="b">
        <f t="shared" ca="1" si="68"/>
        <v>0</v>
      </c>
      <c r="AT123" s="193" t="b">
        <f t="shared" ca="1" si="69"/>
        <v>0</v>
      </c>
      <c r="AU123" s="193" t="b">
        <f t="shared" ca="1" si="70"/>
        <v>0</v>
      </c>
      <c r="AV123" s="193" t="b">
        <f t="shared" ca="1" si="71"/>
        <v>0</v>
      </c>
      <c r="AW123" s="193" t="b">
        <f t="shared" ca="1" si="72"/>
        <v>0</v>
      </c>
      <c r="AX123" s="193" t="b">
        <f t="shared" ca="1" si="73"/>
        <v>0</v>
      </c>
      <c r="AY123" s="193" t="b">
        <f t="shared" ca="1" si="74"/>
        <v>0</v>
      </c>
      <c r="AZ123" s="193" t="b">
        <f t="shared" ca="1" si="75"/>
        <v>0</v>
      </c>
      <c r="BA123" s="193" t="b">
        <f t="shared" ca="1" si="76"/>
        <v>0</v>
      </c>
      <c r="BB123" s="193" t="b">
        <f t="shared" ca="1" si="77"/>
        <v>0</v>
      </c>
      <c r="BC123" s="193" t="b">
        <f t="shared" ca="1" si="78"/>
        <v>0</v>
      </c>
      <c r="BD123" s="193" t="b">
        <f t="shared" ca="1" si="79"/>
        <v>0</v>
      </c>
      <c r="BE123" s="193" t="b">
        <f t="shared" ca="1" si="80"/>
        <v>0</v>
      </c>
      <c r="BF123" s="193" t="b">
        <f t="shared" ca="1" si="81"/>
        <v>0</v>
      </c>
      <c r="BG123" s="193" t="b">
        <f t="shared" ca="1" si="82"/>
        <v>0</v>
      </c>
      <c r="BH123" s="193" t="b">
        <f t="shared" ca="1" si="83"/>
        <v>0</v>
      </c>
      <c r="BI123" s="193" t="b">
        <f t="shared" ca="1" si="84"/>
        <v>0</v>
      </c>
      <c r="BJ123" s="193" t="b">
        <f t="shared" ca="1" si="85"/>
        <v>0</v>
      </c>
      <c r="BK123" s="193" t="b">
        <f t="shared" ca="1" si="86"/>
        <v>0</v>
      </c>
      <c r="BL123" s="193" t="b">
        <f t="shared" ca="1" si="87"/>
        <v>0</v>
      </c>
      <c r="BM123" s="193" t="b">
        <f t="shared" ca="1" si="88"/>
        <v>0</v>
      </c>
      <c r="BN123" s="193" t="b">
        <f t="shared" ca="1" si="89"/>
        <v>0</v>
      </c>
      <c r="BO123" s="193" t="b">
        <f t="shared" ca="1" si="90"/>
        <v>0</v>
      </c>
      <c r="BP123" s="193" t="b">
        <f t="shared" ca="1" si="91"/>
        <v>0</v>
      </c>
      <c r="BQ123" s="193" t="b">
        <f t="shared" ca="1" si="92"/>
        <v>0</v>
      </c>
      <c r="BR123" s="193" t="b">
        <f t="shared" ca="1" si="93"/>
        <v>0</v>
      </c>
      <c r="BS123" s="193" t="b">
        <f t="shared" ca="1" si="94"/>
        <v>0</v>
      </c>
      <c r="BT123" s="193" t="b">
        <f t="shared" ca="1" si="95"/>
        <v>0</v>
      </c>
      <c r="BU123" s="193" t="b">
        <f t="shared" ca="1" si="96"/>
        <v>0</v>
      </c>
      <c r="BV123" s="193" t="b">
        <f t="shared" ca="1" si="97"/>
        <v>0</v>
      </c>
      <c r="BW123" s="193" t="b">
        <f ca="1">AND(LEFT(INDIRECT("'YOUR PEOPLE'!"&amp;"$B"&amp;$W123),2)="HU",OR(LEN(INDIRECT("'YOUR PEOPLE'!"&amp;"$B"&amp;$W123))=6,AND(LEN(INDIRECT("'YOUR PEOPLE'!"&amp;"$B"&amp;$W123))=7,MID(INDIRECT("'YOUR PEOPLE'!"&amp;"$B"&amp;$W123),4,1)=" ")),INDIRECT("'YOUR PEOPLE'!"&amp;"$C"&amp;$W123)='DATA SUMMARY'!$A$63)</f>
        <v>0</v>
      </c>
      <c r="BX123" s="193" t="b">
        <f ca="1">AND(LEFT(INDIRECT("'YOUR PEOPLE'!"&amp;"$B"&amp;$W123),2)="HU",OR(LEN(INDIRECT("'YOUR PEOPLE'!"&amp;"$B"&amp;$W123))=6,AND(LEN(INDIRECT("'YOUR PEOPLE'!"&amp;"$B"&amp;$W123))=7,MID(INDIRECT("'YOUR PEOPLE'!"&amp;"$B"&amp;$W123),4,1)=" ")),INDIRECT("'YOUR PEOPLE'!"&amp;"$C"&amp;$W123)='DATA SUMMARY'!$A$64)</f>
        <v>0</v>
      </c>
      <c r="BY123" s="193" t="b">
        <f ca="1">AND(LEFT(INDIRECT("'YOUR PEOPLE'!"&amp;"$B"&amp;$W123),2)="HU",OR(LEN(INDIRECT("'YOUR PEOPLE'!"&amp;"$B"&amp;$W123))=6,AND(LEN(INDIRECT("'YOUR PEOPLE'!"&amp;"$B"&amp;$W123))=7,MID(INDIRECT("'YOUR PEOPLE'!"&amp;"$B"&amp;$W123),4,1)=" ")),INDIRECT("'YOUR PEOPLE'!"&amp;"$C"&amp;$W123)='DATA SUMMARY'!$A$65)</f>
        <v>0</v>
      </c>
      <c r="BZ123" s="193" t="b">
        <f ca="1">AND(LEFT(INDIRECT("'YOUR PEOPLE'!"&amp;"$B"&amp;$W123),2)="HU",OR(LEN(INDIRECT("'YOUR PEOPLE'!"&amp;"$B"&amp;$W123))=6,AND(LEN(INDIRECT("'YOUR PEOPLE'!"&amp;"$B"&amp;$W123))=7,MID(INDIRECT("'YOUR PEOPLE'!"&amp;"$B"&amp;$W123),4,1)=" ")),INDIRECT("'YOUR PEOPLE'!"&amp;"$C"&amp;$W123)='DATA SUMMARY'!$A$66)</f>
        <v>0</v>
      </c>
      <c r="CA123" s="193" t="b">
        <f ca="1">AND(LEFT(INDIRECT("'YOUR PEOPLE'!"&amp;"$B"&amp;$W123),2)="HU",OR(LEN(INDIRECT("'YOUR PEOPLE'!"&amp;"$B"&amp;$W123))=6,AND(LEN(INDIRECT("'YOUR PEOPLE'!"&amp;"$B"&amp;$W123))=7,MID(INDIRECT("'YOUR PEOPLE'!"&amp;"$B"&amp;$W123),4,1)=" ")),INDIRECT("'YOUR PEOPLE'!"&amp;"$C"&amp;$W123)='DATA SUMMARY'!$A$67)</f>
        <v>0</v>
      </c>
      <c r="CB123" s="193" t="b">
        <f ca="1">AND(LEFT(INDIRECT("'YOUR PEOPLE'!"&amp;"$B"&amp;$W123),2)="HU",OR(LEN(INDIRECT("'YOUR PEOPLE'!"&amp;"$B"&amp;$W123))=6,AND(LEN(INDIRECT("'YOUR PEOPLE'!"&amp;"$B"&amp;$W123))=7,MID(INDIRECT("'YOUR PEOPLE'!"&amp;"$B"&amp;$W123),4,1)=" ")),INDIRECT("'YOUR PEOPLE'!"&amp;"$C"&amp;$W123)='DATA SUMMARY'!$A$68)</f>
        <v>0</v>
      </c>
      <c r="CC123" s="193" t="b">
        <f ca="1">AND(LEFT(INDIRECT("'YOUR PEOPLE'!"&amp;"$B"&amp;$W123),2)="HU",OR(LEN(INDIRECT("'YOUR PEOPLE'!"&amp;"$B"&amp;$W123))=6,AND(LEN(INDIRECT("'YOUR PEOPLE'!"&amp;"$B"&amp;$W123))=7,MID(INDIRECT("'YOUR PEOPLE'!"&amp;"$B"&amp;$W123),4,1)=" ")),INDIRECT("'YOUR PEOPLE'!"&amp;"$C"&amp;$W123)='DATA SUMMARY'!$A$69)</f>
        <v>0</v>
      </c>
      <c r="CD123" s="193" t="b">
        <f ca="1">AND(LEFT(INDIRECT("'YOUR PEOPLE'!"&amp;"$B"&amp;$W123),2)="HU",OR(LEN(INDIRECT("'YOUR PEOPLE'!"&amp;"$B"&amp;$W123))=6,AND(LEN(INDIRECT("'YOUR PEOPLE'!"&amp;"$B"&amp;$W123))=7,MID(INDIRECT("'YOUR PEOPLE'!"&amp;"$B"&amp;$W123),4,1)=" ")),INDIRECT("'YOUR PEOPLE'!"&amp;"$C"&amp;$W123)='DATA SUMMARY'!$A$70)</f>
        <v>0</v>
      </c>
      <c r="CE123" s="193" t="b">
        <f ca="1">AND(LEFT(INDIRECT("'YOUR PEOPLE'!"&amp;"$B"&amp;$W123),2)="HU",OR(LEN(INDIRECT("'YOUR PEOPLE'!"&amp;"$B"&amp;$W123))=6,AND(LEN(INDIRECT("'YOUR PEOPLE'!"&amp;"$B"&amp;$W123))=7,MID(INDIRECT("'YOUR PEOPLE'!"&amp;"$B"&amp;$W123),4,1)=" ")),INDIRECT("'YOUR PEOPLE'!"&amp;"$C"&amp;$W123)='DATA SUMMARY'!$A$71)</f>
        <v>0</v>
      </c>
      <c r="CF123" s="193" t="b">
        <f ca="1">AND(LEFT(INDIRECT("'YOUR PEOPLE'!"&amp;"$B"&amp;$W123),2)="HU",OR(LEN(INDIRECT("'YOUR PEOPLE'!"&amp;"$B"&amp;$W123))=6,AND(LEN(INDIRECT("'YOUR PEOPLE'!"&amp;"$B"&amp;$W123))=7,MID(INDIRECT("'YOUR PEOPLE'!"&amp;"$B"&amp;$W123),4,1)=" ")),INDIRECT("'YOUR PEOPLE'!"&amp;"$C"&amp;$W123)='DATA SUMMARY'!$A$72)</f>
        <v>0</v>
      </c>
      <c r="CG123" s="193" t="b">
        <f ca="1">AND(LEFT(INDIRECT("'YOUR PEOPLE'!"&amp;"$B"&amp;$W123),2)="HU",OR(LEN(INDIRECT("'YOUR PEOPLE'!"&amp;"$B"&amp;$W123))=6,AND(LEN(INDIRECT("'YOUR PEOPLE'!"&amp;"$B"&amp;$W123))=7,MID(INDIRECT("'YOUR PEOPLE'!"&amp;"$B"&amp;$W123),4,1)=" ")),INDIRECT("'YOUR PEOPLE'!"&amp;"$C"&amp;$W123)='DATA SUMMARY'!$A$73)</f>
        <v>0</v>
      </c>
      <c r="CH123" s="193" t="b">
        <f ca="1">AND(LEFT(INDIRECT("'YOUR PEOPLE'!"&amp;"$B"&amp;$W123),2)="HU",OR(LEN(INDIRECT("'YOUR PEOPLE'!"&amp;"$B"&amp;$W123))=6,AND(LEN(INDIRECT("'YOUR PEOPLE'!"&amp;"$B"&amp;$W123))=7,MID(INDIRECT("'YOUR PEOPLE'!"&amp;"$B"&amp;$W123),4,1)=" ")),INDIRECT("'YOUR PEOPLE'!"&amp;"$C"&amp;$W123)='DATA SUMMARY'!$A$74)</f>
        <v>0</v>
      </c>
      <c r="CI123" s="193" t="b">
        <f ca="1">AND(LEFT(INDIRECT("'YOUR PEOPLE'!"&amp;"$B"&amp;$W123),2)="HU",OR(LEN(INDIRECT("'YOUR PEOPLE'!"&amp;"$B"&amp;$W123))=6,AND(LEN(INDIRECT("'YOUR PEOPLE'!"&amp;"$B"&amp;$W123))=7,MID(INDIRECT("'YOUR PEOPLE'!"&amp;"$B"&amp;$W123),4,1)=" ")),INDIRECT("'YOUR PEOPLE'!"&amp;"$C"&amp;$W123)='DATA SUMMARY'!$A$75)</f>
        <v>0</v>
      </c>
      <c r="CJ123" s="193" t="b">
        <f ca="1">AND(LEFT(INDIRECT("'YOUR PEOPLE'!"&amp;"$B"&amp;$W123),2)="HU",OR(LEN(INDIRECT("'YOUR PEOPLE'!"&amp;"$B"&amp;$W123))=6,AND(LEN(INDIRECT("'YOUR PEOPLE'!"&amp;"$B"&amp;$W123))=7,MID(INDIRECT("'YOUR PEOPLE'!"&amp;"$B"&amp;$W123),4,1)=" ")),INDIRECT("'YOUR PEOPLE'!"&amp;"$C"&amp;$W123)='DATA SUMMARY'!$A$76)</f>
        <v>0</v>
      </c>
      <c r="CK123" s="193" t="b">
        <f ca="1">AND(LEFT(INDIRECT("'YOUR PEOPLE'!"&amp;"$B"&amp;$W123),2)="HU",OR(LEN(INDIRECT("'YOUR PEOPLE'!"&amp;"$B"&amp;$W123))=6,AND(LEN(INDIRECT("'YOUR PEOPLE'!"&amp;"$B"&amp;$W123))=7,MID(INDIRECT("'YOUR PEOPLE'!"&amp;"$B"&amp;$W123),4,1)=" ")),INDIRECT("'YOUR PEOPLE'!"&amp;"$C"&amp;$W123)='DATA SUMMARY'!$A$77)</f>
        <v>0</v>
      </c>
      <c r="CL123" s="193" t="b">
        <f ca="1">AND(LEFT(INDIRECT("'YOUR PEOPLE'!"&amp;"$B"&amp;$W123),2)="HU",OR(LEN(INDIRECT("'YOUR PEOPLE'!"&amp;"$B"&amp;$W123))=6,AND(LEN(INDIRECT("'YOUR PEOPLE'!"&amp;"$B"&amp;$W123))=7,MID(INDIRECT("'YOUR PEOPLE'!"&amp;"$B"&amp;$W123),4,1)=" ")),INDIRECT("'YOUR PEOPLE'!"&amp;"$C"&amp;$W123)='DATA SUMMARY'!$A$78)</f>
        <v>0</v>
      </c>
      <c r="CM123" s="193" t="b">
        <f ca="1">AND(LEFT(INDIRECT("'YOUR PEOPLE'!"&amp;"$B"&amp;$W123),2)="HU",OR(LEN(INDIRECT("'YOUR PEOPLE'!"&amp;"$B"&amp;$W123))=6,AND(LEN(INDIRECT("'YOUR PEOPLE'!"&amp;"$B"&amp;$W123))=7,MID(INDIRECT("'YOUR PEOPLE'!"&amp;"$B"&amp;$W123),4,1)=" ")),INDIRECT("'YOUR PEOPLE'!"&amp;"$C"&amp;$W123)='DATA SUMMARY'!$A$79)</f>
        <v>0</v>
      </c>
      <c r="CN123" s="193" t="b">
        <f ca="1">AND(LEFT(INDIRECT("'ADDITIONAL CAPACITY'!"&amp;"$B"&amp;$W123),2)="HU",OR(LEN(INDIRECT("'ADDITIONAL CAPACITY'!"&amp;"$B"&amp;$W123))=6,AND(LEN(INDIRECT("'ADDITIONAL CAPACITY'!"&amp;"$B"&amp;$W123))=7,MID(INDIRECT("'ADDITIONAL CAPACITY'!"&amp;"$B"&amp;$W123),4,1)=" ")),INDIRECT("'ADDITIONAL CAPACITY'!"&amp;"$C"&amp;$W123)='DATA SUMMARY'!$A$101)</f>
        <v>0</v>
      </c>
      <c r="CO123" s="193" t="b">
        <f ca="1">AND(LEFT(INDIRECT("'ADDITIONAL CAPACITY'!"&amp;"$B"&amp;$W123),2)="HU",OR(LEN(INDIRECT("'ADDITIONAL CAPACITY'!"&amp;"$B"&amp;$W123))=6,AND(LEN(INDIRECT("'ADDITIONAL CAPACITY'!"&amp;"$B"&amp;$W123))=7,MID(INDIRECT("'ADDITIONAL CAPACITY'!"&amp;"$B"&amp;$W123),4,1)=" ")),INDIRECT("'ADDITIONAL CAPACITY'!"&amp;"$C"&amp;$W123)='DATA SUMMARY'!$A$102)</f>
        <v>0</v>
      </c>
      <c r="CP123" s="193" t="b">
        <f ca="1">AND(LEFT(INDIRECT("'ADDITIONAL CAPACITY'!"&amp;"$B"&amp;$W123),2)="HU",OR(LEN(INDIRECT("'ADDITIONAL CAPACITY'!"&amp;"$B"&amp;$W123))=6,AND(LEN(INDIRECT("'ADDITIONAL CAPACITY'!"&amp;"$B"&amp;$W123))=7,MID(INDIRECT("'ADDITIONAL CAPACITY'!"&amp;"$B"&amp;$W123),4,1)=" ")),INDIRECT("'ADDITIONAL CAPACITY'!"&amp;"$C"&amp;$W123)='DATA SUMMARY'!$A$103)</f>
        <v>0</v>
      </c>
      <c r="CQ123" s="193" t="b">
        <f ca="1">AND(LEFT(INDIRECT("'ADDITIONAL CAPACITY'!"&amp;"$B"&amp;$W123),2)="HU",OR(LEN(INDIRECT("'ADDITIONAL CAPACITY'!"&amp;"$B"&amp;$W123))=6,AND(LEN(INDIRECT("'ADDITIONAL CAPACITY'!"&amp;"$B"&amp;$W123))=7,MID(INDIRECT("'ADDITIONAL CAPACITY'!"&amp;"$B"&amp;$W123),4,1)=" ")),INDIRECT("'ADDITIONAL CAPACITY'!"&amp;"$C"&amp;$W123)='DATA SUMMARY'!$A$104)</f>
        <v>0</v>
      </c>
      <c r="CR123" s="193" t="b">
        <f ca="1">AND(LEFT(INDIRECT("'ADDITIONAL CAPACITY'!"&amp;"$B"&amp;$W123),2)="HU",OR(LEN(INDIRECT("'ADDITIONAL CAPACITY'!"&amp;"$B"&amp;$W123))=6,AND(LEN(INDIRECT("'ADDITIONAL CAPACITY'!"&amp;"$B"&amp;$W123))=7,MID(INDIRECT("'ADDITIONAL CAPACITY'!"&amp;"$B"&amp;$W123),4,1)=" ")),INDIRECT("'ADDITIONAL CAPACITY'!"&amp;"$C"&amp;$W123)='DATA SUMMARY'!$A$105)</f>
        <v>0</v>
      </c>
      <c r="CS123" s="193" t="b">
        <f ca="1">AND(LEFT(INDIRECT("'ADDITIONAL CAPACITY'!"&amp;"$B"&amp;$W123),2)="HU",OR(LEN(INDIRECT("'ADDITIONAL CAPACITY'!"&amp;"$B"&amp;$W123))=6,AND(LEN(INDIRECT("'ADDITIONAL CAPACITY'!"&amp;"$B"&amp;$W123))=7,MID(INDIRECT("'ADDITIONAL CAPACITY'!"&amp;"$B"&amp;$W123),4,1)=" ")),INDIRECT("'ADDITIONAL CAPACITY'!"&amp;"$C"&amp;$W123)='DATA SUMMARY'!$A$106)</f>
        <v>0</v>
      </c>
      <c r="CT123" s="193" t="b">
        <f ca="1">AND(LEFT(INDIRECT("'ADDITIONAL CAPACITY'!"&amp;"$B"&amp;$W123),2)="HU",OR(LEN(INDIRECT("'ADDITIONAL CAPACITY'!"&amp;"$B"&amp;$W123))=6,AND(LEN(INDIRECT("'ADDITIONAL CAPACITY'!"&amp;"$B"&amp;$W123))=7,MID(INDIRECT("'ADDITIONAL CAPACITY'!"&amp;"$B"&amp;$W123),4,1)=" ")),INDIRECT("'ADDITIONAL CAPACITY'!"&amp;"$C"&amp;$W123)='DATA SUMMARY'!$A$107)</f>
        <v>0</v>
      </c>
      <c r="CU123" s="193" t="b">
        <f ca="1">AND(LEFT(INDIRECT("'ADDITIONAL CAPACITY'!"&amp;"$B"&amp;$W123),2)="HU",OR(LEN(INDIRECT("'ADDITIONAL CAPACITY'!"&amp;"$B"&amp;$W123))=6,AND(LEN(INDIRECT("'ADDITIONAL CAPACITY'!"&amp;"$B"&amp;$W123))=7,MID(INDIRECT("'ADDITIONAL CAPACITY'!"&amp;"$B"&amp;$W123),4,1)=" ")),INDIRECT("'ADDITIONAL CAPACITY'!"&amp;"$C"&amp;$W123)='DATA SUMMARY'!$A$108)</f>
        <v>0</v>
      </c>
    </row>
    <row r="124" spans="22:99" x14ac:dyDescent="0.3">
      <c r="V124" s="2">
        <v>125</v>
      </c>
      <c r="W124" s="2">
        <v>126</v>
      </c>
      <c r="X124" s="2">
        <v>128</v>
      </c>
      <c r="Y124" s="2">
        <v>139</v>
      </c>
      <c r="Z124" s="193" t="b">
        <f t="shared" ca="1" si="50"/>
        <v>0</v>
      </c>
      <c r="AA124" s="193" t="b">
        <f t="shared" ca="1" si="51"/>
        <v>0</v>
      </c>
      <c r="AB124" s="193" t="b">
        <f t="shared" ca="1" si="52"/>
        <v>0</v>
      </c>
      <c r="AC124" s="193" t="b">
        <f t="shared" ca="1" si="53"/>
        <v>0</v>
      </c>
      <c r="AD124" s="193" t="b">
        <f t="shared" ca="1" si="54"/>
        <v>0</v>
      </c>
      <c r="AE124" s="193" t="b">
        <f t="shared" ca="1" si="55"/>
        <v>0</v>
      </c>
      <c r="AF124" s="193" t="b">
        <f t="shared" ca="1" si="56"/>
        <v>0</v>
      </c>
      <c r="AG124" s="193" t="b">
        <f t="shared" ca="1" si="49"/>
        <v>0</v>
      </c>
      <c r="AH124" s="193" t="b">
        <f t="shared" ca="1" si="57"/>
        <v>0</v>
      </c>
      <c r="AI124" s="193" t="b">
        <f t="shared" ca="1" si="58"/>
        <v>0</v>
      </c>
      <c r="AJ124" s="193" t="b">
        <f t="shared" ca="1" si="59"/>
        <v>0</v>
      </c>
      <c r="AK124" s="193" t="b">
        <f t="shared" ca="1" si="60"/>
        <v>0</v>
      </c>
      <c r="AL124" s="193" t="b">
        <f t="shared" ca="1" si="61"/>
        <v>0</v>
      </c>
      <c r="AM124" s="193" t="b">
        <f t="shared" ca="1" si="62"/>
        <v>0</v>
      </c>
      <c r="AN124" s="193" t="b">
        <f t="shared" ca="1" si="63"/>
        <v>0</v>
      </c>
      <c r="AO124" s="193" t="b">
        <f t="shared" ca="1" si="64"/>
        <v>0</v>
      </c>
      <c r="AP124" s="193" t="b">
        <f t="shared" ca="1" si="65"/>
        <v>0</v>
      </c>
      <c r="AQ124" s="193" t="b">
        <f t="shared" ca="1" si="66"/>
        <v>0</v>
      </c>
      <c r="AR124" s="193" t="b">
        <f t="shared" ca="1" si="67"/>
        <v>0</v>
      </c>
      <c r="AS124" s="193" t="b">
        <f t="shared" ca="1" si="68"/>
        <v>0</v>
      </c>
      <c r="AT124" s="193" t="b">
        <f t="shared" ca="1" si="69"/>
        <v>0</v>
      </c>
      <c r="AU124" s="193" t="b">
        <f t="shared" ca="1" si="70"/>
        <v>0</v>
      </c>
      <c r="AV124" s="193" t="b">
        <f t="shared" ca="1" si="71"/>
        <v>0</v>
      </c>
      <c r="AW124" s="193" t="b">
        <f t="shared" ca="1" si="72"/>
        <v>0</v>
      </c>
      <c r="AX124" s="193" t="b">
        <f t="shared" ca="1" si="73"/>
        <v>0</v>
      </c>
      <c r="AY124" s="193" t="b">
        <f t="shared" ca="1" si="74"/>
        <v>0</v>
      </c>
      <c r="AZ124" s="193" t="b">
        <f t="shared" ca="1" si="75"/>
        <v>0</v>
      </c>
      <c r="BA124" s="193" t="b">
        <f t="shared" ca="1" si="76"/>
        <v>0</v>
      </c>
      <c r="BB124" s="193" t="b">
        <f t="shared" ca="1" si="77"/>
        <v>0</v>
      </c>
      <c r="BC124" s="193" t="b">
        <f t="shared" ca="1" si="78"/>
        <v>0</v>
      </c>
      <c r="BD124" s="193" t="b">
        <f t="shared" ca="1" si="79"/>
        <v>0</v>
      </c>
      <c r="BE124" s="193" t="b">
        <f t="shared" ca="1" si="80"/>
        <v>0</v>
      </c>
      <c r="BF124" s="193" t="b">
        <f t="shared" ca="1" si="81"/>
        <v>0</v>
      </c>
      <c r="BG124" s="193" t="b">
        <f t="shared" ca="1" si="82"/>
        <v>0</v>
      </c>
      <c r="BH124" s="193" t="b">
        <f t="shared" ca="1" si="83"/>
        <v>0</v>
      </c>
      <c r="BI124" s="193" t="b">
        <f t="shared" ca="1" si="84"/>
        <v>0</v>
      </c>
      <c r="BJ124" s="193" t="b">
        <f t="shared" ca="1" si="85"/>
        <v>0</v>
      </c>
      <c r="BK124" s="193" t="b">
        <f t="shared" ca="1" si="86"/>
        <v>0</v>
      </c>
      <c r="BL124" s="193" t="b">
        <f t="shared" ca="1" si="87"/>
        <v>0</v>
      </c>
      <c r="BM124" s="193" t="b">
        <f t="shared" ca="1" si="88"/>
        <v>0</v>
      </c>
      <c r="BN124" s="193" t="b">
        <f t="shared" ca="1" si="89"/>
        <v>0</v>
      </c>
      <c r="BO124" s="193" t="b">
        <f t="shared" ca="1" si="90"/>
        <v>0</v>
      </c>
      <c r="BP124" s="193" t="b">
        <f t="shared" ca="1" si="91"/>
        <v>0</v>
      </c>
      <c r="BQ124" s="193" t="b">
        <f t="shared" ca="1" si="92"/>
        <v>0</v>
      </c>
      <c r="BR124" s="193" t="b">
        <f t="shared" ca="1" si="93"/>
        <v>0</v>
      </c>
      <c r="BS124" s="193" t="b">
        <f t="shared" ca="1" si="94"/>
        <v>0</v>
      </c>
      <c r="BT124" s="193" t="b">
        <f t="shared" ca="1" si="95"/>
        <v>0</v>
      </c>
      <c r="BU124" s="193" t="b">
        <f t="shared" ca="1" si="96"/>
        <v>0</v>
      </c>
      <c r="BV124" s="193" t="b">
        <f t="shared" ca="1" si="97"/>
        <v>0</v>
      </c>
      <c r="BW124" s="193" t="b">
        <f ca="1">AND(LEFT(INDIRECT("'YOUR PEOPLE'!"&amp;"$B"&amp;$W124),2)="HU",OR(LEN(INDIRECT("'YOUR PEOPLE'!"&amp;"$B"&amp;$W124))=6,AND(LEN(INDIRECT("'YOUR PEOPLE'!"&amp;"$B"&amp;$W124))=7,MID(INDIRECT("'YOUR PEOPLE'!"&amp;"$B"&amp;$W124),4,1)=" ")),INDIRECT("'YOUR PEOPLE'!"&amp;"$C"&amp;$W124)='DATA SUMMARY'!$A$63)</f>
        <v>0</v>
      </c>
      <c r="BX124" s="193" t="b">
        <f ca="1">AND(LEFT(INDIRECT("'YOUR PEOPLE'!"&amp;"$B"&amp;$W124),2)="HU",OR(LEN(INDIRECT("'YOUR PEOPLE'!"&amp;"$B"&amp;$W124))=6,AND(LEN(INDIRECT("'YOUR PEOPLE'!"&amp;"$B"&amp;$W124))=7,MID(INDIRECT("'YOUR PEOPLE'!"&amp;"$B"&amp;$W124),4,1)=" ")),INDIRECT("'YOUR PEOPLE'!"&amp;"$C"&amp;$W124)='DATA SUMMARY'!$A$64)</f>
        <v>0</v>
      </c>
      <c r="BY124" s="193" t="b">
        <f ca="1">AND(LEFT(INDIRECT("'YOUR PEOPLE'!"&amp;"$B"&amp;$W124),2)="HU",OR(LEN(INDIRECT("'YOUR PEOPLE'!"&amp;"$B"&amp;$W124))=6,AND(LEN(INDIRECT("'YOUR PEOPLE'!"&amp;"$B"&amp;$W124))=7,MID(INDIRECT("'YOUR PEOPLE'!"&amp;"$B"&amp;$W124),4,1)=" ")),INDIRECT("'YOUR PEOPLE'!"&amp;"$C"&amp;$W124)='DATA SUMMARY'!$A$65)</f>
        <v>0</v>
      </c>
      <c r="BZ124" s="193" t="b">
        <f ca="1">AND(LEFT(INDIRECT("'YOUR PEOPLE'!"&amp;"$B"&amp;$W124),2)="HU",OR(LEN(INDIRECT("'YOUR PEOPLE'!"&amp;"$B"&amp;$W124))=6,AND(LEN(INDIRECT("'YOUR PEOPLE'!"&amp;"$B"&amp;$W124))=7,MID(INDIRECT("'YOUR PEOPLE'!"&amp;"$B"&amp;$W124),4,1)=" ")),INDIRECT("'YOUR PEOPLE'!"&amp;"$C"&amp;$W124)='DATA SUMMARY'!$A$66)</f>
        <v>0</v>
      </c>
      <c r="CA124" s="193" t="b">
        <f ca="1">AND(LEFT(INDIRECT("'YOUR PEOPLE'!"&amp;"$B"&amp;$W124),2)="HU",OR(LEN(INDIRECT("'YOUR PEOPLE'!"&amp;"$B"&amp;$W124))=6,AND(LEN(INDIRECT("'YOUR PEOPLE'!"&amp;"$B"&amp;$W124))=7,MID(INDIRECT("'YOUR PEOPLE'!"&amp;"$B"&amp;$W124),4,1)=" ")),INDIRECT("'YOUR PEOPLE'!"&amp;"$C"&amp;$W124)='DATA SUMMARY'!$A$67)</f>
        <v>0</v>
      </c>
      <c r="CB124" s="193" t="b">
        <f ca="1">AND(LEFT(INDIRECT("'YOUR PEOPLE'!"&amp;"$B"&amp;$W124),2)="HU",OR(LEN(INDIRECT("'YOUR PEOPLE'!"&amp;"$B"&amp;$W124))=6,AND(LEN(INDIRECT("'YOUR PEOPLE'!"&amp;"$B"&amp;$W124))=7,MID(INDIRECT("'YOUR PEOPLE'!"&amp;"$B"&amp;$W124),4,1)=" ")),INDIRECT("'YOUR PEOPLE'!"&amp;"$C"&amp;$W124)='DATA SUMMARY'!$A$68)</f>
        <v>0</v>
      </c>
      <c r="CC124" s="193" t="b">
        <f ca="1">AND(LEFT(INDIRECT("'YOUR PEOPLE'!"&amp;"$B"&amp;$W124),2)="HU",OR(LEN(INDIRECT("'YOUR PEOPLE'!"&amp;"$B"&amp;$W124))=6,AND(LEN(INDIRECT("'YOUR PEOPLE'!"&amp;"$B"&amp;$W124))=7,MID(INDIRECT("'YOUR PEOPLE'!"&amp;"$B"&amp;$W124),4,1)=" ")),INDIRECT("'YOUR PEOPLE'!"&amp;"$C"&amp;$W124)='DATA SUMMARY'!$A$69)</f>
        <v>0</v>
      </c>
      <c r="CD124" s="193" t="b">
        <f ca="1">AND(LEFT(INDIRECT("'YOUR PEOPLE'!"&amp;"$B"&amp;$W124),2)="HU",OR(LEN(INDIRECT("'YOUR PEOPLE'!"&amp;"$B"&amp;$W124))=6,AND(LEN(INDIRECT("'YOUR PEOPLE'!"&amp;"$B"&amp;$W124))=7,MID(INDIRECT("'YOUR PEOPLE'!"&amp;"$B"&amp;$W124),4,1)=" ")),INDIRECT("'YOUR PEOPLE'!"&amp;"$C"&amp;$W124)='DATA SUMMARY'!$A$70)</f>
        <v>0</v>
      </c>
      <c r="CE124" s="193" t="b">
        <f ca="1">AND(LEFT(INDIRECT("'YOUR PEOPLE'!"&amp;"$B"&amp;$W124),2)="HU",OR(LEN(INDIRECT("'YOUR PEOPLE'!"&amp;"$B"&amp;$W124))=6,AND(LEN(INDIRECT("'YOUR PEOPLE'!"&amp;"$B"&amp;$W124))=7,MID(INDIRECT("'YOUR PEOPLE'!"&amp;"$B"&amp;$W124),4,1)=" ")),INDIRECT("'YOUR PEOPLE'!"&amp;"$C"&amp;$W124)='DATA SUMMARY'!$A$71)</f>
        <v>0</v>
      </c>
      <c r="CF124" s="193" t="b">
        <f ca="1">AND(LEFT(INDIRECT("'YOUR PEOPLE'!"&amp;"$B"&amp;$W124),2)="HU",OR(LEN(INDIRECT("'YOUR PEOPLE'!"&amp;"$B"&amp;$W124))=6,AND(LEN(INDIRECT("'YOUR PEOPLE'!"&amp;"$B"&amp;$W124))=7,MID(INDIRECT("'YOUR PEOPLE'!"&amp;"$B"&amp;$W124),4,1)=" ")),INDIRECT("'YOUR PEOPLE'!"&amp;"$C"&amp;$W124)='DATA SUMMARY'!$A$72)</f>
        <v>0</v>
      </c>
      <c r="CG124" s="193" t="b">
        <f ca="1">AND(LEFT(INDIRECT("'YOUR PEOPLE'!"&amp;"$B"&amp;$W124),2)="HU",OR(LEN(INDIRECT("'YOUR PEOPLE'!"&amp;"$B"&amp;$W124))=6,AND(LEN(INDIRECT("'YOUR PEOPLE'!"&amp;"$B"&amp;$W124))=7,MID(INDIRECT("'YOUR PEOPLE'!"&amp;"$B"&amp;$W124),4,1)=" ")),INDIRECT("'YOUR PEOPLE'!"&amp;"$C"&amp;$W124)='DATA SUMMARY'!$A$73)</f>
        <v>0</v>
      </c>
      <c r="CH124" s="193" t="b">
        <f ca="1">AND(LEFT(INDIRECT("'YOUR PEOPLE'!"&amp;"$B"&amp;$W124),2)="HU",OR(LEN(INDIRECT("'YOUR PEOPLE'!"&amp;"$B"&amp;$W124))=6,AND(LEN(INDIRECT("'YOUR PEOPLE'!"&amp;"$B"&amp;$W124))=7,MID(INDIRECT("'YOUR PEOPLE'!"&amp;"$B"&amp;$W124),4,1)=" ")),INDIRECT("'YOUR PEOPLE'!"&amp;"$C"&amp;$W124)='DATA SUMMARY'!$A$74)</f>
        <v>0</v>
      </c>
      <c r="CI124" s="193" t="b">
        <f ca="1">AND(LEFT(INDIRECT("'YOUR PEOPLE'!"&amp;"$B"&amp;$W124),2)="HU",OR(LEN(INDIRECT("'YOUR PEOPLE'!"&amp;"$B"&amp;$W124))=6,AND(LEN(INDIRECT("'YOUR PEOPLE'!"&amp;"$B"&amp;$W124))=7,MID(INDIRECT("'YOUR PEOPLE'!"&amp;"$B"&amp;$W124),4,1)=" ")),INDIRECT("'YOUR PEOPLE'!"&amp;"$C"&amp;$W124)='DATA SUMMARY'!$A$75)</f>
        <v>0</v>
      </c>
      <c r="CJ124" s="193" t="b">
        <f ca="1">AND(LEFT(INDIRECT("'YOUR PEOPLE'!"&amp;"$B"&amp;$W124),2)="HU",OR(LEN(INDIRECT("'YOUR PEOPLE'!"&amp;"$B"&amp;$W124))=6,AND(LEN(INDIRECT("'YOUR PEOPLE'!"&amp;"$B"&amp;$W124))=7,MID(INDIRECT("'YOUR PEOPLE'!"&amp;"$B"&amp;$W124),4,1)=" ")),INDIRECT("'YOUR PEOPLE'!"&amp;"$C"&amp;$W124)='DATA SUMMARY'!$A$76)</f>
        <v>0</v>
      </c>
      <c r="CK124" s="193" t="b">
        <f ca="1">AND(LEFT(INDIRECT("'YOUR PEOPLE'!"&amp;"$B"&amp;$W124),2)="HU",OR(LEN(INDIRECT("'YOUR PEOPLE'!"&amp;"$B"&amp;$W124))=6,AND(LEN(INDIRECT("'YOUR PEOPLE'!"&amp;"$B"&amp;$W124))=7,MID(INDIRECT("'YOUR PEOPLE'!"&amp;"$B"&amp;$W124),4,1)=" ")),INDIRECT("'YOUR PEOPLE'!"&amp;"$C"&amp;$W124)='DATA SUMMARY'!$A$77)</f>
        <v>0</v>
      </c>
      <c r="CL124" s="193" t="b">
        <f ca="1">AND(LEFT(INDIRECT("'YOUR PEOPLE'!"&amp;"$B"&amp;$W124),2)="HU",OR(LEN(INDIRECT("'YOUR PEOPLE'!"&amp;"$B"&amp;$W124))=6,AND(LEN(INDIRECT("'YOUR PEOPLE'!"&amp;"$B"&amp;$W124))=7,MID(INDIRECT("'YOUR PEOPLE'!"&amp;"$B"&amp;$W124),4,1)=" ")),INDIRECT("'YOUR PEOPLE'!"&amp;"$C"&amp;$W124)='DATA SUMMARY'!$A$78)</f>
        <v>0</v>
      </c>
      <c r="CM124" s="193" t="b">
        <f ca="1">AND(LEFT(INDIRECT("'YOUR PEOPLE'!"&amp;"$B"&amp;$W124),2)="HU",OR(LEN(INDIRECT("'YOUR PEOPLE'!"&amp;"$B"&amp;$W124))=6,AND(LEN(INDIRECT("'YOUR PEOPLE'!"&amp;"$B"&amp;$W124))=7,MID(INDIRECT("'YOUR PEOPLE'!"&amp;"$B"&amp;$W124),4,1)=" ")),INDIRECT("'YOUR PEOPLE'!"&amp;"$C"&amp;$W124)='DATA SUMMARY'!$A$79)</f>
        <v>0</v>
      </c>
      <c r="CN124" s="193" t="b">
        <f ca="1">AND(LEFT(INDIRECT("'ADDITIONAL CAPACITY'!"&amp;"$B"&amp;$W124),2)="HU",OR(LEN(INDIRECT("'ADDITIONAL CAPACITY'!"&amp;"$B"&amp;$W124))=6,AND(LEN(INDIRECT("'ADDITIONAL CAPACITY'!"&amp;"$B"&amp;$W124))=7,MID(INDIRECT("'ADDITIONAL CAPACITY'!"&amp;"$B"&amp;$W124),4,1)=" ")),INDIRECT("'ADDITIONAL CAPACITY'!"&amp;"$C"&amp;$W124)='DATA SUMMARY'!$A$101)</f>
        <v>0</v>
      </c>
      <c r="CO124" s="193" t="b">
        <f ca="1">AND(LEFT(INDIRECT("'ADDITIONAL CAPACITY'!"&amp;"$B"&amp;$W124),2)="HU",OR(LEN(INDIRECT("'ADDITIONAL CAPACITY'!"&amp;"$B"&amp;$W124))=6,AND(LEN(INDIRECT("'ADDITIONAL CAPACITY'!"&amp;"$B"&amp;$W124))=7,MID(INDIRECT("'ADDITIONAL CAPACITY'!"&amp;"$B"&amp;$W124),4,1)=" ")),INDIRECT("'ADDITIONAL CAPACITY'!"&amp;"$C"&amp;$W124)='DATA SUMMARY'!$A$102)</f>
        <v>0</v>
      </c>
      <c r="CP124" s="193" t="b">
        <f ca="1">AND(LEFT(INDIRECT("'ADDITIONAL CAPACITY'!"&amp;"$B"&amp;$W124),2)="HU",OR(LEN(INDIRECT("'ADDITIONAL CAPACITY'!"&amp;"$B"&amp;$W124))=6,AND(LEN(INDIRECT("'ADDITIONAL CAPACITY'!"&amp;"$B"&amp;$W124))=7,MID(INDIRECT("'ADDITIONAL CAPACITY'!"&amp;"$B"&amp;$W124),4,1)=" ")),INDIRECT("'ADDITIONAL CAPACITY'!"&amp;"$C"&amp;$W124)='DATA SUMMARY'!$A$103)</f>
        <v>0</v>
      </c>
      <c r="CQ124" s="193" t="b">
        <f ca="1">AND(LEFT(INDIRECT("'ADDITIONAL CAPACITY'!"&amp;"$B"&amp;$W124),2)="HU",OR(LEN(INDIRECT("'ADDITIONAL CAPACITY'!"&amp;"$B"&amp;$W124))=6,AND(LEN(INDIRECT("'ADDITIONAL CAPACITY'!"&amp;"$B"&amp;$W124))=7,MID(INDIRECT("'ADDITIONAL CAPACITY'!"&amp;"$B"&amp;$W124),4,1)=" ")),INDIRECT("'ADDITIONAL CAPACITY'!"&amp;"$C"&amp;$W124)='DATA SUMMARY'!$A$104)</f>
        <v>0</v>
      </c>
      <c r="CR124" s="193" t="b">
        <f ca="1">AND(LEFT(INDIRECT("'ADDITIONAL CAPACITY'!"&amp;"$B"&amp;$W124),2)="HU",OR(LEN(INDIRECT("'ADDITIONAL CAPACITY'!"&amp;"$B"&amp;$W124))=6,AND(LEN(INDIRECT("'ADDITIONAL CAPACITY'!"&amp;"$B"&amp;$W124))=7,MID(INDIRECT("'ADDITIONAL CAPACITY'!"&amp;"$B"&amp;$W124),4,1)=" ")),INDIRECT("'ADDITIONAL CAPACITY'!"&amp;"$C"&amp;$W124)='DATA SUMMARY'!$A$105)</f>
        <v>0</v>
      </c>
      <c r="CS124" s="193" t="b">
        <f ca="1">AND(LEFT(INDIRECT("'ADDITIONAL CAPACITY'!"&amp;"$B"&amp;$W124),2)="HU",OR(LEN(INDIRECT("'ADDITIONAL CAPACITY'!"&amp;"$B"&amp;$W124))=6,AND(LEN(INDIRECT("'ADDITIONAL CAPACITY'!"&amp;"$B"&amp;$W124))=7,MID(INDIRECT("'ADDITIONAL CAPACITY'!"&amp;"$B"&amp;$W124),4,1)=" ")),INDIRECT("'ADDITIONAL CAPACITY'!"&amp;"$C"&amp;$W124)='DATA SUMMARY'!$A$106)</f>
        <v>0</v>
      </c>
      <c r="CT124" s="193" t="b">
        <f ca="1">AND(LEFT(INDIRECT("'ADDITIONAL CAPACITY'!"&amp;"$B"&amp;$W124),2)="HU",OR(LEN(INDIRECT("'ADDITIONAL CAPACITY'!"&amp;"$B"&amp;$W124))=6,AND(LEN(INDIRECT("'ADDITIONAL CAPACITY'!"&amp;"$B"&amp;$W124))=7,MID(INDIRECT("'ADDITIONAL CAPACITY'!"&amp;"$B"&amp;$W124),4,1)=" ")),INDIRECT("'ADDITIONAL CAPACITY'!"&amp;"$C"&amp;$W124)='DATA SUMMARY'!$A$107)</f>
        <v>0</v>
      </c>
      <c r="CU124" s="193" t="b">
        <f ca="1">AND(LEFT(INDIRECT("'ADDITIONAL CAPACITY'!"&amp;"$B"&amp;$W124),2)="HU",OR(LEN(INDIRECT("'ADDITIONAL CAPACITY'!"&amp;"$B"&amp;$W124))=6,AND(LEN(INDIRECT("'ADDITIONAL CAPACITY'!"&amp;"$B"&amp;$W124))=7,MID(INDIRECT("'ADDITIONAL CAPACITY'!"&amp;"$B"&amp;$W124),4,1)=" ")),INDIRECT("'ADDITIONAL CAPACITY'!"&amp;"$C"&amp;$W124)='DATA SUMMARY'!$A$108)</f>
        <v>0</v>
      </c>
    </row>
    <row r="125" spans="22:99" x14ac:dyDescent="0.3">
      <c r="V125" s="2">
        <v>126</v>
      </c>
      <c r="W125" s="2">
        <v>127</v>
      </c>
      <c r="X125" s="2">
        <v>129</v>
      </c>
      <c r="Y125" s="2">
        <v>140</v>
      </c>
      <c r="Z125" s="193" t="b">
        <f t="shared" ca="1" si="50"/>
        <v>0</v>
      </c>
      <c r="AA125" s="193" t="b">
        <f t="shared" ca="1" si="51"/>
        <v>0</v>
      </c>
      <c r="AB125" s="193" t="b">
        <f t="shared" ca="1" si="52"/>
        <v>0</v>
      </c>
      <c r="AC125" s="193" t="b">
        <f t="shared" ca="1" si="53"/>
        <v>0</v>
      </c>
      <c r="AD125" s="193" t="b">
        <f t="shared" ca="1" si="54"/>
        <v>0</v>
      </c>
      <c r="AE125" s="193" t="b">
        <f t="shared" ca="1" si="55"/>
        <v>0</v>
      </c>
      <c r="AF125" s="193" t="b">
        <f t="shared" ca="1" si="56"/>
        <v>0</v>
      </c>
      <c r="AG125" s="193" t="b">
        <f t="shared" ca="1" si="49"/>
        <v>0</v>
      </c>
      <c r="AH125" s="193" t="b">
        <f t="shared" ca="1" si="57"/>
        <v>0</v>
      </c>
      <c r="AI125" s="193" t="b">
        <f t="shared" ca="1" si="58"/>
        <v>0</v>
      </c>
      <c r="AJ125" s="193" t="b">
        <f t="shared" ca="1" si="59"/>
        <v>0</v>
      </c>
      <c r="AK125" s="193" t="b">
        <f t="shared" ca="1" si="60"/>
        <v>0</v>
      </c>
      <c r="AL125" s="193" t="b">
        <f t="shared" ca="1" si="61"/>
        <v>0</v>
      </c>
      <c r="AM125" s="193" t="b">
        <f t="shared" ca="1" si="62"/>
        <v>0</v>
      </c>
      <c r="AN125" s="193" t="b">
        <f t="shared" ca="1" si="63"/>
        <v>0</v>
      </c>
      <c r="AO125" s="193" t="b">
        <f t="shared" ca="1" si="64"/>
        <v>0</v>
      </c>
      <c r="AP125" s="193" t="b">
        <f t="shared" ca="1" si="65"/>
        <v>0</v>
      </c>
      <c r="AQ125" s="193" t="b">
        <f t="shared" ca="1" si="66"/>
        <v>0</v>
      </c>
      <c r="AR125" s="193" t="b">
        <f t="shared" ca="1" si="67"/>
        <v>0</v>
      </c>
      <c r="AS125" s="193" t="b">
        <f t="shared" ca="1" si="68"/>
        <v>0</v>
      </c>
      <c r="AT125" s="193" t="b">
        <f t="shared" ca="1" si="69"/>
        <v>0</v>
      </c>
      <c r="AU125" s="193" t="b">
        <f t="shared" ca="1" si="70"/>
        <v>0</v>
      </c>
      <c r="AV125" s="193" t="b">
        <f t="shared" ca="1" si="71"/>
        <v>0</v>
      </c>
      <c r="AW125" s="193" t="b">
        <f t="shared" ca="1" si="72"/>
        <v>0</v>
      </c>
      <c r="AX125" s="193" t="b">
        <f t="shared" ca="1" si="73"/>
        <v>0</v>
      </c>
      <c r="AY125" s="193" t="b">
        <f t="shared" ca="1" si="74"/>
        <v>0</v>
      </c>
      <c r="AZ125" s="193" t="b">
        <f t="shared" ca="1" si="75"/>
        <v>0</v>
      </c>
      <c r="BA125" s="193" t="b">
        <f t="shared" ca="1" si="76"/>
        <v>0</v>
      </c>
      <c r="BB125" s="193" t="b">
        <f t="shared" ca="1" si="77"/>
        <v>0</v>
      </c>
      <c r="BC125" s="193" t="b">
        <f t="shared" ca="1" si="78"/>
        <v>0</v>
      </c>
      <c r="BD125" s="193" t="b">
        <f t="shared" ca="1" si="79"/>
        <v>0</v>
      </c>
      <c r="BE125" s="193" t="b">
        <f t="shared" ca="1" si="80"/>
        <v>0</v>
      </c>
      <c r="BF125" s="193" t="b">
        <f t="shared" ca="1" si="81"/>
        <v>0</v>
      </c>
      <c r="BG125" s="193" t="b">
        <f t="shared" ca="1" si="82"/>
        <v>0</v>
      </c>
      <c r="BH125" s="193" t="b">
        <f t="shared" ca="1" si="83"/>
        <v>0</v>
      </c>
      <c r="BI125" s="193" t="b">
        <f t="shared" ca="1" si="84"/>
        <v>0</v>
      </c>
      <c r="BJ125" s="193" t="b">
        <f t="shared" ca="1" si="85"/>
        <v>0</v>
      </c>
      <c r="BK125" s="193" t="b">
        <f t="shared" ca="1" si="86"/>
        <v>0</v>
      </c>
      <c r="BL125" s="193" t="b">
        <f t="shared" ca="1" si="87"/>
        <v>0</v>
      </c>
      <c r="BM125" s="193" t="b">
        <f t="shared" ca="1" si="88"/>
        <v>0</v>
      </c>
      <c r="BN125" s="193" t="b">
        <f t="shared" ca="1" si="89"/>
        <v>0</v>
      </c>
      <c r="BO125" s="193" t="b">
        <f t="shared" ca="1" si="90"/>
        <v>0</v>
      </c>
      <c r="BP125" s="193" t="b">
        <f t="shared" ca="1" si="91"/>
        <v>0</v>
      </c>
      <c r="BQ125" s="193" t="b">
        <f t="shared" ca="1" si="92"/>
        <v>0</v>
      </c>
      <c r="BR125" s="193" t="b">
        <f t="shared" ca="1" si="93"/>
        <v>0</v>
      </c>
      <c r="BS125" s="193" t="b">
        <f t="shared" ca="1" si="94"/>
        <v>0</v>
      </c>
      <c r="BT125" s="193" t="b">
        <f t="shared" ca="1" si="95"/>
        <v>0</v>
      </c>
      <c r="BU125" s="193" t="b">
        <f t="shared" ca="1" si="96"/>
        <v>0</v>
      </c>
      <c r="BV125" s="193" t="b">
        <f t="shared" ca="1" si="97"/>
        <v>0</v>
      </c>
      <c r="BW125" s="193" t="b">
        <f ca="1">AND(LEFT(INDIRECT("'YOUR PEOPLE'!"&amp;"$B"&amp;$W125),2)="HU",OR(LEN(INDIRECT("'YOUR PEOPLE'!"&amp;"$B"&amp;$W125))=6,AND(LEN(INDIRECT("'YOUR PEOPLE'!"&amp;"$B"&amp;$W125))=7,MID(INDIRECT("'YOUR PEOPLE'!"&amp;"$B"&amp;$W125),4,1)=" ")),INDIRECT("'YOUR PEOPLE'!"&amp;"$C"&amp;$W125)='DATA SUMMARY'!$A$63)</f>
        <v>0</v>
      </c>
      <c r="BX125" s="193" t="b">
        <f ca="1">AND(LEFT(INDIRECT("'YOUR PEOPLE'!"&amp;"$B"&amp;$W125),2)="HU",OR(LEN(INDIRECT("'YOUR PEOPLE'!"&amp;"$B"&amp;$W125))=6,AND(LEN(INDIRECT("'YOUR PEOPLE'!"&amp;"$B"&amp;$W125))=7,MID(INDIRECT("'YOUR PEOPLE'!"&amp;"$B"&amp;$W125),4,1)=" ")),INDIRECT("'YOUR PEOPLE'!"&amp;"$C"&amp;$W125)='DATA SUMMARY'!$A$64)</f>
        <v>0</v>
      </c>
      <c r="BY125" s="193" t="b">
        <f ca="1">AND(LEFT(INDIRECT("'YOUR PEOPLE'!"&amp;"$B"&amp;$W125),2)="HU",OR(LEN(INDIRECT("'YOUR PEOPLE'!"&amp;"$B"&amp;$W125))=6,AND(LEN(INDIRECT("'YOUR PEOPLE'!"&amp;"$B"&amp;$W125))=7,MID(INDIRECT("'YOUR PEOPLE'!"&amp;"$B"&amp;$W125),4,1)=" ")),INDIRECT("'YOUR PEOPLE'!"&amp;"$C"&amp;$W125)='DATA SUMMARY'!$A$65)</f>
        <v>0</v>
      </c>
      <c r="BZ125" s="193" t="b">
        <f ca="1">AND(LEFT(INDIRECT("'YOUR PEOPLE'!"&amp;"$B"&amp;$W125),2)="HU",OR(LEN(INDIRECT("'YOUR PEOPLE'!"&amp;"$B"&amp;$W125))=6,AND(LEN(INDIRECT("'YOUR PEOPLE'!"&amp;"$B"&amp;$W125))=7,MID(INDIRECT("'YOUR PEOPLE'!"&amp;"$B"&amp;$W125),4,1)=" ")),INDIRECT("'YOUR PEOPLE'!"&amp;"$C"&amp;$W125)='DATA SUMMARY'!$A$66)</f>
        <v>0</v>
      </c>
      <c r="CA125" s="193" t="b">
        <f ca="1">AND(LEFT(INDIRECT("'YOUR PEOPLE'!"&amp;"$B"&amp;$W125),2)="HU",OR(LEN(INDIRECT("'YOUR PEOPLE'!"&amp;"$B"&amp;$W125))=6,AND(LEN(INDIRECT("'YOUR PEOPLE'!"&amp;"$B"&amp;$W125))=7,MID(INDIRECT("'YOUR PEOPLE'!"&amp;"$B"&amp;$W125),4,1)=" ")),INDIRECT("'YOUR PEOPLE'!"&amp;"$C"&amp;$W125)='DATA SUMMARY'!$A$67)</f>
        <v>0</v>
      </c>
      <c r="CB125" s="193" t="b">
        <f ca="1">AND(LEFT(INDIRECT("'YOUR PEOPLE'!"&amp;"$B"&amp;$W125),2)="HU",OR(LEN(INDIRECT("'YOUR PEOPLE'!"&amp;"$B"&amp;$W125))=6,AND(LEN(INDIRECT("'YOUR PEOPLE'!"&amp;"$B"&amp;$W125))=7,MID(INDIRECT("'YOUR PEOPLE'!"&amp;"$B"&amp;$W125),4,1)=" ")),INDIRECT("'YOUR PEOPLE'!"&amp;"$C"&amp;$W125)='DATA SUMMARY'!$A$68)</f>
        <v>0</v>
      </c>
      <c r="CC125" s="193" t="b">
        <f ca="1">AND(LEFT(INDIRECT("'YOUR PEOPLE'!"&amp;"$B"&amp;$W125),2)="HU",OR(LEN(INDIRECT("'YOUR PEOPLE'!"&amp;"$B"&amp;$W125))=6,AND(LEN(INDIRECT("'YOUR PEOPLE'!"&amp;"$B"&amp;$W125))=7,MID(INDIRECT("'YOUR PEOPLE'!"&amp;"$B"&amp;$W125),4,1)=" ")),INDIRECT("'YOUR PEOPLE'!"&amp;"$C"&amp;$W125)='DATA SUMMARY'!$A$69)</f>
        <v>0</v>
      </c>
      <c r="CD125" s="193" t="b">
        <f ca="1">AND(LEFT(INDIRECT("'YOUR PEOPLE'!"&amp;"$B"&amp;$W125),2)="HU",OR(LEN(INDIRECT("'YOUR PEOPLE'!"&amp;"$B"&amp;$W125))=6,AND(LEN(INDIRECT("'YOUR PEOPLE'!"&amp;"$B"&amp;$W125))=7,MID(INDIRECT("'YOUR PEOPLE'!"&amp;"$B"&amp;$W125),4,1)=" ")),INDIRECT("'YOUR PEOPLE'!"&amp;"$C"&amp;$W125)='DATA SUMMARY'!$A$70)</f>
        <v>0</v>
      </c>
      <c r="CE125" s="193" t="b">
        <f ca="1">AND(LEFT(INDIRECT("'YOUR PEOPLE'!"&amp;"$B"&amp;$W125),2)="HU",OR(LEN(INDIRECT("'YOUR PEOPLE'!"&amp;"$B"&amp;$W125))=6,AND(LEN(INDIRECT("'YOUR PEOPLE'!"&amp;"$B"&amp;$W125))=7,MID(INDIRECT("'YOUR PEOPLE'!"&amp;"$B"&amp;$W125),4,1)=" ")),INDIRECT("'YOUR PEOPLE'!"&amp;"$C"&amp;$W125)='DATA SUMMARY'!$A$71)</f>
        <v>0</v>
      </c>
      <c r="CF125" s="193" t="b">
        <f ca="1">AND(LEFT(INDIRECT("'YOUR PEOPLE'!"&amp;"$B"&amp;$W125),2)="HU",OR(LEN(INDIRECT("'YOUR PEOPLE'!"&amp;"$B"&amp;$W125))=6,AND(LEN(INDIRECT("'YOUR PEOPLE'!"&amp;"$B"&amp;$W125))=7,MID(INDIRECT("'YOUR PEOPLE'!"&amp;"$B"&amp;$W125),4,1)=" ")),INDIRECT("'YOUR PEOPLE'!"&amp;"$C"&amp;$W125)='DATA SUMMARY'!$A$72)</f>
        <v>0</v>
      </c>
      <c r="CG125" s="193" t="b">
        <f ca="1">AND(LEFT(INDIRECT("'YOUR PEOPLE'!"&amp;"$B"&amp;$W125),2)="HU",OR(LEN(INDIRECT("'YOUR PEOPLE'!"&amp;"$B"&amp;$W125))=6,AND(LEN(INDIRECT("'YOUR PEOPLE'!"&amp;"$B"&amp;$W125))=7,MID(INDIRECT("'YOUR PEOPLE'!"&amp;"$B"&amp;$W125),4,1)=" ")),INDIRECT("'YOUR PEOPLE'!"&amp;"$C"&amp;$W125)='DATA SUMMARY'!$A$73)</f>
        <v>0</v>
      </c>
      <c r="CH125" s="193" t="b">
        <f ca="1">AND(LEFT(INDIRECT("'YOUR PEOPLE'!"&amp;"$B"&amp;$W125),2)="HU",OR(LEN(INDIRECT("'YOUR PEOPLE'!"&amp;"$B"&amp;$W125))=6,AND(LEN(INDIRECT("'YOUR PEOPLE'!"&amp;"$B"&amp;$W125))=7,MID(INDIRECT("'YOUR PEOPLE'!"&amp;"$B"&amp;$W125),4,1)=" ")),INDIRECT("'YOUR PEOPLE'!"&amp;"$C"&amp;$W125)='DATA SUMMARY'!$A$74)</f>
        <v>0</v>
      </c>
      <c r="CI125" s="193" t="b">
        <f ca="1">AND(LEFT(INDIRECT("'YOUR PEOPLE'!"&amp;"$B"&amp;$W125),2)="HU",OR(LEN(INDIRECT("'YOUR PEOPLE'!"&amp;"$B"&amp;$W125))=6,AND(LEN(INDIRECT("'YOUR PEOPLE'!"&amp;"$B"&amp;$W125))=7,MID(INDIRECT("'YOUR PEOPLE'!"&amp;"$B"&amp;$W125),4,1)=" ")),INDIRECT("'YOUR PEOPLE'!"&amp;"$C"&amp;$W125)='DATA SUMMARY'!$A$75)</f>
        <v>0</v>
      </c>
      <c r="CJ125" s="193" t="b">
        <f ca="1">AND(LEFT(INDIRECT("'YOUR PEOPLE'!"&amp;"$B"&amp;$W125),2)="HU",OR(LEN(INDIRECT("'YOUR PEOPLE'!"&amp;"$B"&amp;$W125))=6,AND(LEN(INDIRECT("'YOUR PEOPLE'!"&amp;"$B"&amp;$W125))=7,MID(INDIRECT("'YOUR PEOPLE'!"&amp;"$B"&amp;$W125),4,1)=" ")),INDIRECT("'YOUR PEOPLE'!"&amp;"$C"&amp;$W125)='DATA SUMMARY'!$A$76)</f>
        <v>0</v>
      </c>
      <c r="CK125" s="193" t="b">
        <f ca="1">AND(LEFT(INDIRECT("'YOUR PEOPLE'!"&amp;"$B"&amp;$W125),2)="HU",OR(LEN(INDIRECT("'YOUR PEOPLE'!"&amp;"$B"&amp;$W125))=6,AND(LEN(INDIRECT("'YOUR PEOPLE'!"&amp;"$B"&amp;$W125))=7,MID(INDIRECT("'YOUR PEOPLE'!"&amp;"$B"&amp;$W125),4,1)=" ")),INDIRECT("'YOUR PEOPLE'!"&amp;"$C"&amp;$W125)='DATA SUMMARY'!$A$77)</f>
        <v>0</v>
      </c>
      <c r="CL125" s="193" t="b">
        <f ca="1">AND(LEFT(INDIRECT("'YOUR PEOPLE'!"&amp;"$B"&amp;$W125),2)="HU",OR(LEN(INDIRECT("'YOUR PEOPLE'!"&amp;"$B"&amp;$W125))=6,AND(LEN(INDIRECT("'YOUR PEOPLE'!"&amp;"$B"&amp;$W125))=7,MID(INDIRECT("'YOUR PEOPLE'!"&amp;"$B"&amp;$W125),4,1)=" ")),INDIRECT("'YOUR PEOPLE'!"&amp;"$C"&amp;$W125)='DATA SUMMARY'!$A$78)</f>
        <v>0</v>
      </c>
      <c r="CM125" s="193" t="b">
        <f ca="1">AND(LEFT(INDIRECT("'YOUR PEOPLE'!"&amp;"$B"&amp;$W125),2)="HU",OR(LEN(INDIRECT("'YOUR PEOPLE'!"&amp;"$B"&amp;$W125))=6,AND(LEN(INDIRECT("'YOUR PEOPLE'!"&amp;"$B"&amp;$W125))=7,MID(INDIRECT("'YOUR PEOPLE'!"&amp;"$B"&amp;$W125),4,1)=" ")),INDIRECT("'YOUR PEOPLE'!"&amp;"$C"&amp;$W125)='DATA SUMMARY'!$A$79)</f>
        <v>0</v>
      </c>
      <c r="CN125" s="193" t="b">
        <f ca="1">AND(LEFT(INDIRECT("'ADDITIONAL CAPACITY'!"&amp;"$B"&amp;$W125),2)="HU",OR(LEN(INDIRECT("'ADDITIONAL CAPACITY'!"&amp;"$B"&amp;$W125))=6,AND(LEN(INDIRECT("'ADDITIONAL CAPACITY'!"&amp;"$B"&amp;$W125))=7,MID(INDIRECT("'ADDITIONAL CAPACITY'!"&amp;"$B"&amp;$W125),4,1)=" ")),INDIRECT("'ADDITIONAL CAPACITY'!"&amp;"$C"&amp;$W125)='DATA SUMMARY'!$A$101)</f>
        <v>0</v>
      </c>
      <c r="CO125" s="193" t="b">
        <f ca="1">AND(LEFT(INDIRECT("'ADDITIONAL CAPACITY'!"&amp;"$B"&amp;$W125),2)="HU",OR(LEN(INDIRECT("'ADDITIONAL CAPACITY'!"&amp;"$B"&amp;$W125))=6,AND(LEN(INDIRECT("'ADDITIONAL CAPACITY'!"&amp;"$B"&amp;$W125))=7,MID(INDIRECT("'ADDITIONAL CAPACITY'!"&amp;"$B"&amp;$W125),4,1)=" ")),INDIRECT("'ADDITIONAL CAPACITY'!"&amp;"$C"&amp;$W125)='DATA SUMMARY'!$A$102)</f>
        <v>0</v>
      </c>
      <c r="CP125" s="193" t="b">
        <f ca="1">AND(LEFT(INDIRECT("'ADDITIONAL CAPACITY'!"&amp;"$B"&amp;$W125),2)="HU",OR(LEN(INDIRECT("'ADDITIONAL CAPACITY'!"&amp;"$B"&amp;$W125))=6,AND(LEN(INDIRECT("'ADDITIONAL CAPACITY'!"&amp;"$B"&amp;$W125))=7,MID(INDIRECT("'ADDITIONAL CAPACITY'!"&amp;"$B"&amp;$W125),4,1)=" ")),INDIRECT("'ADDITIONAL CAPACITY'!"&amp;"$C"&amp;$W125)='DATA SUMMARY'!$A$103)</f>
        <v>0</v>
      </c>
      <c r="CQ125" s="193" t="b">
        <f ca="1">AND(LEFT(INDIRECT("'ADDITIONAL CAPACITY'!"&amp;"$B"&amp;$W125),2)="HU",OR(LEN(INDIRECT("'ADDITIONAL CAPACITY'!"&amp;"$B"&amp;$W125))=6,AND(LEN(INDIRECT("'ADDITIONAL CAPACITY'!"&amp;"$B"&amp;$W125))=7,MID(INDIRECT("'ADDITIONAL CAPACITY'!"&amp;"$B"&amp;$W125),4,1)=" ")),INDIRECT("'ADDITIONAL CAPACITY'!"&amp;"$C"&amp;$W125)='DATA SUMMARY'!$A$104)</f>
        <v>0</v>
      </c>
      <c r="CR125" s="193" t="b">
        <f ca="1">AND(LEFT(INDIRECT("'ADDITIONAL CAPACITY'!"&amp;"$B"&amp;$W125),2)="HU",OR(LEN(INDIRECT("'ADDITIONAL CAPACITY'!"&amp;"$B"&amp;$W125))=6,AND(LEN(INDIRECT("'ADDITIONAL CAPACITY'!"&amp;"$B"&amp;$W125))=7,MID(INDIRECT("'ADDITIONAL CAPACITY'!"&amp;"$B"&amp;$W125),4,1)=" ")),INDIRECT("'ADDITIONAL CAPACITY'!"&amp;"$C"&amp;$W125)='DATA SUMMARY'!$A$105)</f>
        <v>0</v>
      </c>
      <c r="CS125" s="193" t="b">
        <f ca="1">AND(LEFT(INDIRECT("'ADDITIONAL CAPACITY'!"&amp;"$B"&amp;$W125),2)="HU",OR(LEN(INDIRECT("'ADDITIONAL CAPACITY'!"&amp;"$B"&amp;$W125))=6,AND(LEN(INDIRECT("'ADDITIONAL CAPACITY'!"&amp;"$B"&amp;$W125))=7,MID(INDIRECT("'ADDITIONAL CAPACITY'!"&amp;"$B"&amp;$W125),4,1)=" ")),INDIRECT("'ADDITIONAL CAPACITY'!"&amp;"$C"&amp;$W125)='DATA SUMMARY'!$A$106)</f>
        <v>0</v>
      </c>
      <c r="CT125" s="193" t="b">
        <f ca="1">AND(LEFT(INDIRECT("'ADDITIONAL CAPACITY'!"&amp;"$B"&amp;$W125),2)="HU",OR(LEN(INDIRECT("'ADDITIONAL CAPACITY'!"&amp;"$B"&amp;$W125))=6,AND(LEN(INDIRECT("'ADDITIONAL CAPACITY'!"&amp;"$B"&amp;$W125))=7,MID(INDIRECT("'ADDITIONAL CAPACITY'!"&amp;"$B"&amp;$W125),4,1)=" ")),INDIRECT("'ADDITIONAL CAPACITY'!"&amp;"$C"&amp;$W125)='DATA SUMMARY'!$A$107)</f>
        <v>0</v>
      </c>
      <c r="CU125" s="193" t="b">
        <f ca="1">AND(LEFT(INDIRECT("'ADDITIONAL CAPACITY'!"&amp;"$B"&amp;$W125),2)="HU",OR(LEN(INDIRECT("'ADDITIONAL CAPACITY'!"&amp;"$B"&amp;$W125))=6,AND(LEN(INDIRECT("'ADDITIONAL CAPACITY'!"&amp;"$B"&amp;$W125))=7,MID(INDIRECT("'ADDITIONAL CAPACITY'!"&amp;"$B"&amp;$W125),4,1)=" ")),INDIRECT("'ADDITIONAL CAPACITY'!"&amp;"$C"&amp;$W125)='DATA SUMMARY'!$A$108)</f>
        <v>0</v>
      </c>
    </row>
    <row r="126" spans="22:99" x14ac:dyDescent="0.3">
      <c r="V126" s="2">
        <v>127</v>
      </c>
      <c r="W126" s="2">
        <v>128</v>
      </c>
      <c r="X126" s="2">
        <v>130</v>
      </c>
      <c r="Y126" s="2">
        <v>141</v>
      </c>
      <c r="Z126" s="193" t="b">
        <f t="shared" ca="1" si="50"/>
        <v>0</v>
      </c>
      <c r="AA126" s="193" t="b">
        <f t="shared" ca="1" si="51"/>
        <v>0</v>
      </c>
      <c r="AB126" s="193" t="b">
        <f t="shared" ca="1" si="52"/>
        <v>0</v>
      </c>
      <c r="AC126" s="193" t="b">
        <f t="shared" ca="1" si="53"/>
        <v>0</v>
      </c>
      <c r="AD126" s="193" t="b">
        <f t="shared" ca="1" si="54"/>
        <v>0</v>
      </c>
      <c r="AE126" s="193" t="b">
        <f t="shared" ca="1" si="55"/>
        <v>0</v>
      </c>
      <c r="AF126" s="193" t="b">
        <f t="shared" ca="1" si="56"/>
        <v>0</v>
      </c>
      <c r="AG126" s="193" t="b">
        <f t="shared" ca="1" si="49"/>
        <v>0</v>
      </c>
      <c r="AH126" s="193" t="b">
        <f t="shared" ca="1" si="57"/>
        <v>0</v>
      </c>
      <c r="AI126" s="193" t="b">
        <f t="shared" ca="1" si="58"/>
        <v>0</v>
      </c>
      <c r="AJ126" s="193" t="b">
        <f t="shared" ca="1" si="59"/>
        <v>0</v>
      </c>
      <c r="AK126" s="193" t="b">
        <f t="shared" ca="1" si="60"/>
        <v>0</v>
      </c>
      <c r="AL126" s="193" t="b">
        <f t="shared" ca="1" si="61"/>
        <v>0</v>
      </c>
      <c r="AM126" s="193" t="b">
        <f t="shared" ca="1" si="62"/>
        <v>0</v>
      </c>
      <c r="AN126" s="193" t="b">
        <f t="shared" ca="1" si="63"/>
        <v>0</v>
      </c>
      <c r="AO126" s="193" t="b">
        <f t="shared" ca="1" si="64"/>
        <v>0</v>
      </c>
      <c r="AP126" s="193" t="b">
        <f t="shared" ca="1" si="65"/>
        <v>0</v>
      </c>
      <c r="AQ126" s="193" t="b">
        <f t="shared" ca="1" si="66"/>
        <v>0</v>
      </c>
      <c r="AR126" s="193" t="b">
        <f t="shared" ca="1" si="67"/>
        <v>0</v>
      </c>
      <c r="AS126" s="193" t="b">
        <f t="shared" ca="1" si="68"/>
        <v>0</v>
      </c>
      <c r="AT126" s="193" t="b">
        <f t="shared" ca="1" si="69"/>
        <v>0</v>
      </c>
      <c r="AU126" s="193" t="b">
        <f t="shared" ca="1" si="70"/>
        <v>0</v>
      </c>
      <c r="AV126" s="193" t="b">
        <f t="shared" ca="1" si="71"/>
        <v>0</v>
      </c>
      <c r="AW126" s="193" t="b">
        <f t="shared" ca="1" si="72"/>
        <v>0</v>
      </c>
      <c r="AX126" s="193" t="b">
        <f t="shared" ca="1" si="73"/>
        <v>0</v>
      </c>
      <c r="AY126" s="193" t="b">
        <f t="shared" ca="1" si="74"/>
        <v>0</v>
      </c>
      <c r="AZ126" s="193" t="b">
        <f t="shared" ca="1" si="75"/>
        <v>0</v>
      </c>
      <c r="BA126" s="193" t="b">
        <f t="shared" ca="1" si="76"/>
        <v>0</v>
      </c>
      <c r="BB126" s="193" t="b">
        <f t="shared" ca="1" si="77"/>
        <v>0</v>
      </c>
      <c r="BC126" s="193" t="b">
        <f t="shared" ca="1" si="78"/>
        <v>0</v>
      </c>
      <c r="BD126" s="193" t="b">
        <f t="shared" ca="1" si="79"/>
        <v>0</v>
      </c>
      <c r="BE126" s="193" t="b">
        <f t="shared" ca="1" si="80"/>
        <v>0</v>
      </c>
      <c r="BF126" s="193" t="b">
        <f t="shared" ca="1" si="81"/>
        <v>0</v>
      </c>
      <c r="BG126" s="193" t="b">
        <f t="shared" ca="1" si="82"/>
        <v>0</v>
      </c>
      <c r="BH126" s="193" t="b">
        <f t="shared" ca="1" si="83"/>
        <v>0</v>
      </c>
      <c r="BI126" s="193" t="b">
        <f t="shared" ca="1" si="84"/>
        <v>0</v>
      </c>
      <c r="BJ126" s="193" t="b">
        <f t="shared" ca="1" si="85"/>
        <v>0</v>
      </c>
      <c r="BK126" s="193" t="b">
        <f t="shared" ca="1" si="86"/>
        <v>0</v>
      </c>
      <c r="BL126" s="193" t="b">
        <f t="shared" ca="1" si="87"/>
        <v>0</v>
      </c>
      <c r="BM126" s="193" t="b">
        <f t="shared" ca="1" si="88"/>
        <v>0</v>
      </c>
      <c r="BN126" s="193" t="b">
        <f t="shared" ca="1" si="89"/>
        <v>0</v>
      </c>
      <c r="BO126" s="193" t="b">
        <f t="shared" ca="1" si="90"/>
        <v>0</v>
      </c>
      <c r="BP126" s="193" t="b">
        <f t="shared" ca="1" si="91"/>
        <v>0</v>
      </c>
      <c r="BQ126" s="193" t="b">
        <f t="shared" ca="1" si="92"/>
        <v>0</v>
      </c>
      <c r="BR126" s="193" t="b">
        <f t="shared" ca="1" si="93"/>
        <v>0</v>
      </c>
      <c r="BS126" s="193" t="b">
        <f t="shared" ca="1" si="94"/>
        <v>0</v>
      </c>
      <c r="BT126" s="193" t="b">
        <f t="shared" ca="1" si="95"/>
        <v>0</v>
      </c>
      <c r="BU126" s="193" t="b">
        <f t="shared" ca="1" si="96"/>
        <v>0</v>
      </c>
      <c r="BV126" s="193" t="b">
        <f t="shared" ca="1" si="97"/>
        <v>0</v>
      </c>
      <c r="BW126" s="193" t="b">
        <f ca="1">AND(LEFT(INDIRECT("'YOUR PEOPLE'!"&amp;"$B"&amp;$W126),2)="HU",OR(LEN(INDIRECT("'YOUR PEOPLE'!"&amp;"$B"&amp;$W126))=6,AND(LEN(INDIRECT("'YOUR PEOPLE'!"&amp;"$B"&amp;$W126))=7,MID(INDIRECT("'YOUR PEOPLE'!"&amp;"$B"&amp;$W126),4,1)=" ")),INDIRECT("'YOUR PEOPLE'!"&amp;"$C"&amp;$W126)='DATA SUMMARY'!$A$63)</f>
        <v>0</v>
      </c>
      <c r="BX126" s="193" t="b">
        <f ca="1">AND(LEFT(INDIRECT("'YOUR PEOPLE'!"&amp;"$B"&amp;$W126),2)="HU",OR(LEN(INDIRECT("'YOUR PEOPLE'!"&amp;"$B"&amp;$W126))=6,AND(LEN(INDIRECT("'YOUR PEOPLE'!"&amp;"$B"&amp;$W126))=7,MID(INDIRECT("'YOUR PEOPLE'!"&amp;"$B"&amp;$W126),4,1)=" ")),INDIRECT("'YOUR PEOPLE'!"&amp;"$C"&amp;$W126)='DATA SUMMARY'!$A$64)</f>
        <v>0</v>
      </c>
      <c r="BY126" s="193" t="b">
        <f ca="1">AND(LEFT(INDIRECT("'YOUR PEOPLE'!"&amp;"$B"&amp;$W126),2)="HU",OR(LEN(INDIRECT("'YOUR PEOPLE'!"&amp;"$B"&amp;$W126))=6,AND(LEN(INDIRECT("'YOUR PEOPLE'!"&amp;"$B"&amp;$W126))=7,MID(INDIRECT("'YOUR PEOPLE'!"&amp;"$B"&amp;$W126),4,1)=" ")),INDIRECT("'YOUR PEOPLE'!"&amp;"$C"&amp;$W126)='DATA SUMMARY'!$A$65)</f>
        <v>0</v>
      </c>
      <c r="BZ126" s="193" t="b">
        <f ca="1">AND(LEFT(INDIRECT("'YOUR PEOPLE'!"&amp;"$B"&amp;$W126),2)="HU",OR(LEN(INDIRECT("'YOUR PEOPLE'!"&amp;"$B"&amp;$W126))=6,AND(LEN(INDIRECT("'YOUR PEOPLE'!"&amp;"$B"&amp;$W126))=7,MID(INDIRECT("'YOUR PEOPLE'!"&amp;"$B"&amp;$W126),4,1)=" ")),INDIRECT("'YOUR PEOPLE'!"&amp;"$C"&amp;$W126)='DATA SUMMARY'!$A$66)</f>
        <v>0</v>
      </c>
      <c r="CA126" s="193" t="b">
        <f ca="1">AND(LEFT(INDIRECT("'YOUR PEOPLE'!"&amp;"$B"&amp;$W126),2)="HU",OR(LEN(INDIRECT("'YOUR PEOPLE'!"&amp;"$B"&amp;$W126))=6,AND(LEN(INDIRECT("'YOUR PEOPLE'!"&amp;"$B"&amp;$W126))=7,MID(INDIRECT("'YOUR PEOPLE'!"&amp;"$B"&amp;$W126),4,1)=" ")),INDIRECT("'YOUR PEOPLE'!"&amp;"$C"&amp;$W126)='DATA SUMMARY'!$A$67)</f>
        <v>0</v>
      </c>
      <c r="CB126" s="193" t="b">
        <f ca="1">AND(LEFT(INDIRECT("'YOUR PEOPLE'!"&amp;"$B"&amp;$W126),2)="HU",OR(LEN(INDIRECT("'YOUR PEOPLE'!"&amp;"$B"&amp;$W126))=6,AND(LEN(INDIRECT("'YOUR PEOPLE'!"&amp;"$B"&amp;$W126))=7,MID(INDIRECT("'YOUR PEOPLE'!"&amp;"$B"&amp;$W126),4,1)=" ")),INDIRECT("'YOUR PEOPLE'!"&amp;"$C"&amp;$W126)='DATA SUMMARY'!$A$68)</f>
        <v>0</v>
      </c>
      <c r="CC126" s="193" t="b">
        <f ca="1">AND(LEFT(INDIRECT("'YOUR PEOPLE'!"&amp;"$B"&amp;$W126),2)="HU",OR(LEN(INDIRECT("'YOUR PEOPLE'!"&amp;"$B"&amp;$W126))=6,AND(LEN(INDIRECT("'YOUR PEOPLE'!"&amp;"$B"&amp;$W126))=7,MID(INDIRECT("'YOUR PEOPLE'!"&amp;"$B"&amp;$W126),4,1)=" ")),INDIRECT("'YOUR PEOPLE'!"&amp;"$C"&amp;$W126)='DATA SUMMARY'!$A$69)</f>
        <v>0</v>
      </c>
      <c r="CD126" s="193" t="b">
        <f ca="1">AND(LEFT(INDIRECT("'YOUR PEOPLE'!"&amp;"$B"&amp;$W126),2)="HU",OR(LEN(INDIRECT("'YOUR PEOPLE'!"&amp;"$B"&amp;$W126))=6,AND(LEN(INDIRECT("'YOUR PEOPLE'!"&amp;"$B"&amp;$W126))=7,MID(INDIRECT("'YOUR PEOPLE'!"&amp;"$B"&amp;$W126),4,1)=" ")),INDIRECT("'YOUR PEOPLE'!"&amp;"$C"&amp;$W126)='DATA SUMMARY'!$A$70)</f>
        <v>0</v>
      </c>
      <c r="CE126" s="193" t="b">
        <f ca="1">AND(LEFT(INDIRECT("'YOUR PEOPLE'!"&amp;"$B"&amp;$W126),2)="HU",OR(LEN(INDIRECT("'YOUR PEOPLE'!"&amp;"$B"&amp;$W126))=6,AND(LEN(INDIRECT("'YOUR PEOPLE'!"&amp;"$B"&amp;$W126))=7,MID(INDIRECT("'YOUR PEOPLE'!"&amp;"$B"&amp;$W126),4,1)=" ")),INDIRECT("'YOUR PEOPLE'!"&amp;"$C"&amp;$W126)='DATA SUMMARY'!$A$71)</f>
        <v>0</v>
      </c>
      <c r="CF126" s="193" t="b">
        <f ca="1">AND(LEFT(INDIRECT("'YOUR PEOPLE'!"&amp;"$B"&amp;$W126),2)="HU",OR(LEN(INDIRECT("'YOUR PEOPLE'!"&amp;"$B"&amp;$W126))=6,AND(LEN(INDIRECT("'YOUR PEOPLE'!"&amp;"$B"&amp;$W126))=7,MID(INDIRECT("'YOUR PEOPLE'!"&amp;"$B"&amp;$W126),4,1)=" ")),INDIRECT("'YOUR PEOPLE'!"&amp;"$C"&amp;$W126)='DATA SUMMARY'!$A$72)</f>
        <v>0</v>
      </c>
      <c r="CG126" s="193" t="b">
        <f ca="1">AND(LEFT(INDIRECT("'YOUR PEOPLE'!"&amp;"$B"&amp;$W126),2)="HU",OR(LEN(INDIRECT("'YOUR PEOPLE'!"&amp;"$B"&amp;$W126))=6,AND(LEN(INDIRECT("'YOUR PEOPLE'!"&amp;"$B"&amp;$W126))=7,MID(INDIRECT("'YOUR PEOPLE'!"&amp;"$B"&amp;$W126),4,1)=" ")),INDIRECT("'YOUR PEOPLE'!"&amp;"$C"&amp;$W126)='DATA SUMMARY'!$A$73)</f>
        <v>0</v>
      </c>
      <c r="CH126" s="193" t="b">
        <f ca="1">AND(LEFT(INDIRECT("'YOUR PEOPLE'!"&amp;"$B"&amp;$W126),2)="HU",OR(LEN(INDIRECT("'YOUR PEOPLE'!"&amp;"$B"&amp;$W126))=6,AND(LEN(INDIRECT("'YOUR PEOPLE'!"&amp;"$B"&amp;$W126))=7,MID(INDIRECT("'YOUR PEOPLE'!"&amp;"$B"&amp;$W126),4,1)=" ")),INDIRECT("'YOUR PEOPLE'!"&amp;"$C"&amp;$W126)='DATA SUMMARY'!$A$74)</f>
        <v>0</v>
      </c>
      <c r="CI126" s="193" t="b">
        <f ca="1">AND(LEFT(INDIRECT("'YOUR PEOPLE'!"&amp;"$B"&amp;$W126),2)="HU",OR(LEN(INDIRECT("'YOUR PEOPLE'!"&amp;"$B"&amp;$W126))=6,AND(LEN(INDIRECT("'YOUR PEOPLE'!"&amp;"$B"&amp;$W126))=7,MID(INDIRECT("'YOUR PEOPLE'!"&amp;"$B"&amp;$W126),4,1)=" ")),INDIRECT("'YOUR PEOPLE'!"&amp;"$C"&amp;$W126)='DATA SUMMARY'!$A$75)</f>
        <v>0</v>
      </c>
      <c r="CJ126" s="193" t="b">
        <f ca="1">AND(LEFT(INDIRECT("'YOUR PEOPLE'!"&amp;"$B"&amp;$W126),2)="HU",OR(LEN(INDIRECT("'YOUR PEOPLE'!"&amp;"$B"&amp;$W126))=6,AND(LEN(INDIRECT("'YOUR PEOPLE'!"&amp;"$B"&amp;$W126))=7,MID(INDIRECT("'YOUR PEOPLE'!"&amp;"$B"&amp;$W126),4,1)=" ")),INDIRECT("'YOUR PEOPLE'!"&amp;"$C"&amp;$W126)='DATA SUMMARY'!$A$76)</f>
        <v>0</v>
      </c>
      <c r="CK126" s="193" t="b">
        <f ca="1">AND(LEFT(INDIRECT("'YOUR PEOPLE'!"&amp;"$B"&amp;$W126),2)="HU",OR(LEN(INDIRECT("'YOUR PEOPLE'!"&amp;"$B"&amp;$W126))=6,AND(LEN(INDIRECT("'YOUR PEOPLE'!"&amp;"$B"&amp;$W126))=7,MID(INDIRECT("'YOUR PEOPLE'!"&amp;"$B"&amp;$W126),4,1)=" ")),INDIRECT("'YOUR PEOPLE'!"&amp;"$C"&amp;$W126)='DATA SUMMARY'!$A$77)</f>
        <v>0</v>
      </c>
      <c r="CL126" s="193" t="b">
        <f ca="1">AND(LEFT(INDIRECT("'YOUR PEOPLE'!"&amp;"$B"&amp;$W126),2)="HU",OR(LEN(INDIRECT("'YOUR PEOPLE'!"&amp;"$B"&amp;$W126))=6,AND(LEN(INDIRECT("'YOUR PEOPLE'!"&amp;"$B"&amp;$W126))=7,MID(INDIRECT("'YOUR PEOPLE'!"&amp;"$B"&amp;$W126),4,1)=" ")),INDIRECT("'YOUR PEOPLE'!"&amp;"$C"&amp;$W126)='DATA SUMMARY'!$A$78)</f>
        <v>0</v>
      </c>
      <c r="CM126" s="193" t="b">
        <f ca="1">AND(LEFT(INDIRECT("'YOUR PEOPLE'!"&amp;"$B"&amp;$W126),2)="HU",OR(LEN(INDIRECT("'YOUR PEOPLE'!"&amp;"$B"&amp;$W126))=6,AND(LEN(INDIRECT("'YOUR PEOPLE'!"&amp;"$B"&amp;$W126))=7,MID(INDIRECT("'YOUR PEOPLE'!"&amp;"$B"&amp;$W126),4,1)=" ")),INDIRECT("'YOUR PEOPLE'!"&amp;"$C"&amp;$W126)='DATA SUMMARY'!$A$79)</f>
        <v>0</v>
      </c>
      <c r="CN126" s="193" t="b">
        <f ca="1">AND(LEFT(INDIRECT("'ADDITIONAL CAPACITY'!"&amp;"$B"&amp;$W126),2)="HU",OR(LEN(INDIRECT("'ADDITIONAL CAPACITY'!"&amp;"$B"&amp;$W126))=6,AND(LEN(INDIRECT("'ADDITIONAL CAPACITY'!"&amp;"$B"&amp;$W126))=7,MID(INDIRECT("'ADDITIONAL CAPACITY'!"&amp;"$B"&amp;$W126),4,1)=" ")),INDIRECT("'ADDITIONAL CAPACITY'!"&amp;"$C"&amp;$W126)='DATA SUMMARY'!$A$101)</f>
        <v>0</v>
      </c>
      <c r="CO126" s="193" t="b">
        <f ca="1">AND(LEFT(INDIRECT("'ADDITIONAL CAPACITY'!"&amp;"$B"&amp;$W126),2)="HU",OR(LEN(INDIRECT("'ADDITIONAL CAPACITY'!"&amp;"$B"&amp;$W126))=6,AND(LEN(INDIRECT("'ADDITIONAL CAPACITY'!"&amp;"$B"&amp;$W126))=7,MID(INDIRECT("'ADDITIONAL CAPACITY'!"&amp;"$B"&amp;$W126),4,1)=" ")),INDIRECT("'ADDITIONAL CAPACITY'!"&amp;"$C"&amp;$W126)='DATA SUMMARY'!$A$102)</f>
        <v>0</v>
      </c>
      <c r="CP126" s="193" t="b">
        <f ca="1">AND(LEFT(INDIRECT("'ADDITIONAL CAPACITY'!"&amp;"$B"&amp;$W126),2)="HU",OR(LEN(INDIRECT("'ADDITIONAL CAPACITY'!"&amp;"$B"&amp;$W126))=6,AND(LEN(INDIRECT("'ADDITIONAL CAPACITY'!"&amp;"$B"&amp;$W126))=7,MID(INDIRECT("'ADDITIONAL CAPACITY'!"&amp;"$B"&amp;$W126),4,1)=" ")),INDIRECT("'ADDITIONAL CAPACITY'!"&amp;"$C"&amp;$W126)='DATA SUMMARY'!$A$103)</f>
        <v>0</v>
      </c>
      <c r="CQ126" s="193" t="b">
        <f ca="1">AND(LEFT(INDIRECT("'ADDITIONAL CAPACITY'!"&amp;"$B"&amp;$W126),2)="HU",OR(LEN(INDIRECT("'ADDITIONAL CAPACITY'!"&amp;"$B"&amp;$W126))=6,AND(LEN(INDIRECT("'ADDITIONAL CAPACITY'!"&amp;"$B"&amp;$W126))=7,MID(INDIRECT("'ADDITIONAL CAPACITY'!"&amp;"$B"&amp;$W126),4,1)=" ")),INDIRECT("'ADDITIONAL CAPACITY'!"&amp;"$C"&amp;$W126)='DATA SUMMARY'!$A$104)</f>
        <v>0</v>
      </c>
      <c r="CR126" s="193" t="b">
        <f ca="1">AND(LEFT(INDIRECT("'ADDITIONAL CAPACITY'!"&amp;"$B"&amp;$W126),2)="HU",OR(LEN(INDIRECT("'ADDITIONAL CAPACITY'!"&amp;"$B"&amp;$W126))=6,AND(LEN(INDIRECT("'ADDITIONAL CAPACITY'!"&amp;"$B"&amp;$W126))=7,MID(INDIRECT("'ADDITIONAL CAPACITY'!"&amp;"$B"&amp;$W126),4,1)=" ")),INDIRECT("'ADDITIONAL CAPACITY'!"&amp;"$C"&amp;$W126)='DATA SUMMARY'!$A$105)</f>
        <v>0</v>
      </c>
      <c r="CS126" s="193" t="b">
        <f ca="1">AND(LEFT(INDIRECT("'ADDITIONAL CAPACITY'!"&amp;"$B"&amp;$W126),2)="HU",OR(LEN(INDIRECT("'ADDITIONAL CAPACITY'!"&amp;"$B"&amp;$W126))=6,AND(LEN(INDIRECT("'ADDITIONAL CAPACITY'!"&amp;"$B"&amp;$W126))=7,MID(INDIRECT("'ADDITIONAL CAPACITY'!"&amp;"$B"&amp;$W126),4,1)=" ")),INDIRECT("'ADDITIONAL CAPACITY'!"&amp;"$C"&amp;$W126)='DATA SUMMARY'!$A$106)</f>
        <v>0</v>
      </c>
      <c r="CT126" s="193" t="b">
        <f ca="1">AND(LEFT(INDIRECT("'ADDITIONAL CAPACITY'!"&amp;"$B"&amp;$W126),2)="HU",OR(LEN(INDIRECT("'ADDITIONAL CAPACITY'!"&amp;"$B"&amp;$W126))=6,AND(LEN(INDIRECT("'ADDITIONAL CAPACITY'!"&amp;"$B"&amp;$W126))=7,MID(INDIRECT("'ADDITIONAL CAPACITY'!"&amp;"$B"&amp;$W126),4,1)=" ")),INDIRECT("'ADDITIONAL CAPACITY'!"&amp;"$C"&amp;$W126)='DATA SUMMARY'!$A$107)</f>
        <v>0</v>
      </c>
      <c r="CU126" s="193" t="b">
        <f ca="1">AND(LEFT(INDIRECT("'ADDITIONAL CAPACITY'!"&amp;"$B"&amp;$W126),2)="HU",OR(LEN(INDIRECT("'ADDITIONAL CAPACITY'!"&amp;"$B"&amp;$W126))=6,AND(LEN(INDIRECT("'ADDITIONAL CAPACITY'!"&amp;"$B"&amp;$W126))=7,MID(INDIRECT("'ADDITIONAL CAPACITY'!"&amp;"$B"&amp;$W126),4,1)=" ")),INDIRECT("'ADDITIONAL CAPACITY'!"&amp;"$C"&amp;$W126)='DATA SUMMARY'!$A$108)</f>
        <v>0</v>
      </c>
    </row>
    <row r="127" spans="22:99" x14ac:dyDescent="0.3">
      <c r="V127" s="2">
        <v>128</v>
      </c>
      <c r="W127" s="2">
        <v>129</v>
      </c>
      <c r="X127" s="2">
        <v>131</v>
      </c>
      <c r="Y127" s="2">
        <v>142</v>
      </c>
      <c r="Z127" s="193" t="b">
        <f t="shared" ca="1" si="50"/>
        <v>0</v>
      </c>
      <c r="AA127" s="193" t="b">
        <f t="shared" ca="1" si="51"/>
        <v>0</v>
      </c>
      <c r="AB127" s="193" t="b">
        <f t="shared" ca="1" si="52"/>
        <v>0</v>
      </c>
      <c r="AC127" s="193" t="b">
        <f t="shared" ca="1" si="53"/>
        <v>0</v>
      </c>
      <c r="AD127" s="193" t="b">
        <f t="shared" ca="1" si="54"/>
        <v>0</v>
      </c>
      <c r="AE127" s="193" t="b">
        <f t="shared" ca="1" si="55"/>
        <v>0</v>
      </c>
      <c r="AF127" s="193" t="b">
        <f t="shared" ca="1" si="56"/>
        <v>0</v>
      </c>
      <c r="AG127" s="193" t="b">
        <f t="shared" ca="1" si="49"/>
        <v>0</v>
      </c>
      <c r="AH127" s="193" t="b">
        <f t="shared" ca="1" si="57"/>
        <v>0</v>
      </c>
      <c r="AI127" s="193" t="b">
        <f t="shared" ca="1" si="58"/>
        <v>0</v>
      </c>
      <c r="AJ127" s="193" t="b">
        <f t="shared" ca="1" si="59"/>
        <v>0</v>
      </c>
      <c r="AK127" s="193" t="b">
        <f t="shared" ca="1" si="60"/>
        <v>0</v>
      </c>
      <c r="AL127" s="193" t="b">
        <f t="shared" ca="1" si="61"/>
        <v>0</v>
      </c>
      <c r="AM127" s="193" t="b">
        <f t="shared" ca="1" si="62"/>
        <v>0</v>
      </c>
      <c r="AN127" s="193" t="b">
        <f t="shared" ca="1" si="63"/>
        <v>0</v>
      </c>
      <c r="AO127" s="193" t="b">
        <f t="shared" ca="1" si="64"/>
        <v>0</v>
      </c>
      <c r="AP127" s="193" t="b">
        <f t="shared" ca="1" si="65"/>
        <v>0</v>
      </c>
      <c r="AQ127" s="193" t="b">
        <f t="shared" ca="1" si="66"/>
        <v>0</v>
      </c>
      <c r="AR127" s="193" t="b">
        <f t="shared" ca="1" si="67"/>
        <v>0</v>
      </c>
      <c r="AS127" s="193" t="b">
        <f t="shared" ca="1" si="68"/>
        <v>0</v>
      </c>
      <c r="AT127" s="193" t="b">
        <f t="shared" ca="1" si="69"/>
        <v>0</v>
      </c>
      <c r="AU127" s="193" t="b">
        <f t="shared" ca="1" si="70"/>
        <v>0</v>
      </c>
      <c r="AV127" s="193" t="b">
        <f t="shared" ca="1" si="71"/>
        <v>0</v>
      </c>
      <c r="AW127" s="193" t="b">
        <f t="shared" ca="1" si="72"/>
        <v>0</v>
      </c>
      <c r="AX127" s="193" t="b">
        <f t="shared" ca="1" si="73"/>
        <v>0</v>
      </c>
      <c r="AY127" s="193" t="b">
        <f t="shared" ca="1" si="74"/>
        <v>0</v>
      </c>
      <c r="AZ127" s="193" t="b">
        <f t="shared" ca="1" si="75"/>
        <v>0</v>
      </c>
      <c r="BA127" s="193" t="b">
        <f t="shared" ca="1" si="76"/>
        <v>0</v>
      </c>
      <c r="BB127" s="193" t="b">
        <f t="shared" ca="1" si="77"/>
        <v>0</v>
      </c>
      <c r="BC127" s="193" t="b">
        <f t="shared" ca="1" si="78"/>
        <v>0</v>
      </c>
      <c r="BD127" s="193" t="b">
        <f t="shared" ca="1" si="79"/>
        <v>0</v>
      </c>
      <c r="BE127" s="193" t="b">
        <f t="shared" ca="1" si="80"/>
        <v>0</v>
      </c>
      <c r="BF127" s="193" t="b">
        <f t="shared" ca="1" si="81"/>
        <v>0</v>
      </c>
      <c r="BG127" s="193" t="b">
        <f t="shared" ca="1" si="82"/>
        <v>0</v>
      </c>
      <c r="BH127" s="193" t="b">
        <f t="shared" ca="1" si="83"/>
        <v>0</v>
      </c>
      <c r="BI127" s="193" t="b">
        <f t="shared" ca="1" si="84"/>
        <v>0</v>
      </c>
      <c r="BJ127" s="193" t="b">
        <f t="shared" ca="1" si="85"/>
        <v>0</v>
      </c>
      <c r="BK127" s="193" t="b">
        <f t="shared" ca="1" si="86"/>
        <v>0</v>
      </c>
      <c r="BL127" s="193" t="b">
        <f t="shared" ca="1" si="87"/>
        <v>0</v>
      </c>
      <c r="BM127" s="193" t="b">
        <f t="shared" ca="1" si="88"/>
        <v>0</v>
      </c>
      <c r="BN127" s="193" t="b">
        <f t="shared" ca="1" si="89"/>
        <v>0</v>
      </c>
      <c r="BO127" s="193" t="b">
        <f t="shared" ca="1" si="90"/>
        <v>0</v>
      </c>
      <c r="BP127" s="193" t="b">
        <f t="shared" ca="1" si="91"/>
        <v>0</v>
      </c>
      <c r="BQ127" s="193" t="b">
        <f t="shared" ca="1" si="92"/>
        <v>0</v>
      </c>
      <c r="BR127" s="193" t="b">
        <f t="shared" ca="1" si="93"/>
        <v>0</v>
      </c>
      <c r="BS127" s="193" t="b">
        <f t="shared" ca="1" si="94"/>
        <v>0</v>
      </c>
      <c r="BT127" s="193" t="b">
        <f t="shared" ca="1" si="95"/>
        <v>0</v>
      </c>
      <c r="BU127" s="193" t="b">
        <f t="shared" ca="1" si="96"/>
        <v>0</v>
      </c>
      <c r="BV127" s="193" t="b">
        <f t="shared" ca="1" si="97"/>
        <v>0</v>
      </c>
      <c r="BW127" s="193" t="b">
        <f ca="1">AND(LEFT(INDIRECT("'YOUR PEOPLE'!"&amp;"$B"&amp;$W127),2)="HU",OR(LEN(INDIRECT("'YOUR PEOPLE'!"&amp;"$B"&amp;$W127))=6,AND(LEN(INDIRECT("'YOUR PEOPLE'!"&amp;"$B"&amp;$W127))=7,MID(INDIRECT("'YOUR PEOPLE'!"&amp;"$B"&amp;$W127),4,1)=" ")),INDIRECT("'YOUR PEOPLE'!"&amp;"$C"&amp;$W127)='DATA SUMMARY'!$A$63)</f>
        <v>0</v>
      </c>
      <c r="BX127" s="193" t="b">
        <f ca="1">AND(LEFT(INDIRECT("'YOUR PEOPLE'!"&amp;"$B"&amp;$W127),2)="HU",OR(LEN(INDIRECT("'YOUR PEOPLE'!"&amp;"$B"&amp;$W127))=6,AND(LEN(INDIRECT("'YOUR PEOPLE'!"&amp;"$B"&amp;$W127))=7,MID(INDIRECT("'YOUR PEOPLE'!"&amp;"$B"&amp;$W127),4,1)=" ")),INDIRECT("'YOUR PEOPLE'!"&amp;"$C"&amp;$W127)='DATA SUMMARY'!$A$64)</f>
        <v>0</v>
      </c>
      <c r="BY127" s="193" t="b">
        <f ca="1">AND(LEFT(INDIRECT("'YOUR PEOPLE'!"&amp;"$B"&amp;$W127),2)="HU",OR(LEN(INDIRECT("'YOUR PEOPLE'!"&amp;"$B"&amp;$W127))=6,AND(LEN(INDIRECT("'YOUR PEOPLE'!"&amp;"$B"&amp;$W127))=7,MID(INDIRECT("'YOUR PEOPLE'!"&amp;"$B"&amp;$W127),4,1)=" ")),INDIRECT("'YOUR PEOPLE'!"&amp;"$C"&amp;$W127)='DATA SUMMARY'!$A$65)</f>
        <v>0</v>
      </c>
      <c r="BZ127" s="193" t="b">
        <f ca="1">AND(LEFT(INDIRECT("'YOUR PEOPLE'!"&amp;"$B"&amp;$W127),2)="HU",OR(LEN(INDIRECT("'YOUR PEOPLE'!"&amp;"$B"&amp;$W127))=6,AND(LEN(INDIRECT("'YOUR PEOPLE'!"&amp;"$B"&amp;$W127))=7,MID(INDIRECT("'YOUR PEOPLE'!"&amp;"$B"&amp;$W127),4,1)=" ")),INDIRECT("'YOUR PEOPLE'!"&amp;"$C"&amp;$W127)='DATA SUMMARY'!$A$66)</f>
        <v>0</v>
      </c>
      <c r="CA127" s="193" t="b">
        <f ca="1">AND(LEFT(INDIRECT("'YOUR PEOPLE'!"&amp;"$B"&amp;$W127),2)="HU",OR(LEN(INDIRECT("'YOUR PEOPLE'!"&amp;"$B"&amp;$W127))=6,AND(LEN(INDIRECT("'YOUR PEOPLE'!"&amp;"$B"&amp;$W127))=7,MID(INDIRECT("'YOUR PEOPLE'!"&amp;"$B"&amp;$W127),4,1)=" ")),INDIRECT("'YOUR PEOPLE'!"&amp;"$C"&amp;$W127)='DATA SUMMARY'!$A$67)</f>
        <v>0</v>
      </c>
      <c r="CB127" s="193" t="b">
        <f ca="1">AND(LEFT(INDIRECT("'YOUR PEOPLE'!"&amp;"$B"&amp;$W127),2)="HU",OR(LEN(INDIRECT("'YOUR PEOPLE'!"&amp;"$B"&amp;$W127))=6,AND(LEN(INDIRECT("'YOUR PEOPLE'!"&amp;"$B"&amp;$W127))=7,MID(INDIRECT("'YOUR PEOPLE'!"&amp;"$B"&amp;$W127),4,1)=" ")),INDIRECT("'YOUR PEOPLE'!"&amp;"$C"&amp;$W127)='DATA SUMMARY'!$A$68)</f>
        <v>0</v>
      </c>
      <c r="CC127" s="193" t="b">
        <f ca="1">AND(LEFT(INDIRECT("'YOUR PEOPLE'!"&amp;"$B"&amp;$W127),2)="HU",OR(LEN(INDIRECT("'YOUR PEOPLE'!"&amp;"$B"&amp;$W127))=6,AND(LEN(INDIRECT("'YOUR PEOPLE'!"&amp;"$B"&amp;$W127))=7,MID(INDIRECT("'YOUR PEOPLE'!"&amp;"$B"&amp;$W127),4,1)=" ")),INDIRECT("'YOUR PEOPLE'!"&amp;"$C"&amp;$W127)='DATA SUMMARY'!$A$69)</f>
        <v>0</v>
      </c>
      <c r="CD127" s="193" t="b">
        <f ca="1">AND(LEFT(INDIRECT("'YOUR PEOPLE'!"&amp;"$B"&amp;$W127),2)="HU",OR(LEN(INDIRECT("'YOUR PEOPLE'!"&amp;"$B"&amp;$W127))=6,AND(LEN(INDIRECT("'YOUR PEOPLE'!"&amp;"$B"&amp;$W127))=7,MID(INDIRECT("'YOUR PEOPLE'!"&amp;"$B"&amp;$W127),4,1)=" ")),INDIRECT("'YOUR PEOPLE'!"&amp;"$C"&amp;$W127)='DATA SUMMARY'!$A$70)</f>
        <v>0</v>
      </c>
      <c r="CE127" s="193" t="b">
        <f ca="1">AND(LEFT(INDIRECT("'YOUR PEOPLE'!"&amp;"$B"&amp;$W127),2)="HU",OR(LEN(INDIRECT("'YOUR PEOPLE'!"&amp;"$B"&amp;$W127))=6,AND(LEN(INDIRECT("'YOUR PEOPLE'!"&amp;"$B"&amp;$W127))=7,MID(INDIRECT("'YOUR PEOPLE'!"&amp;"$B"&amp;$W127),4,1)=" ")),INDIRECT("'YOUR PEOPLE'!"&amp;"$C"&amp;$W127)='DATA SUMMARY'!$A$71)</f>
        <v>0</v>
      </c>
      <c r="CF127" s="193" t="b">
        <f ca="1">AND(LEFT(INDIRECT("'YOUR PEOPLE'!"&amp;"$B"&amp;$W127),2)="HU",OR(LEN(INDIRECT("'YOUR PEOPLE'!"&amp;"$B"&amp;$W127))=6,AND(LEN(INDIRECT("'YOUR PEOPLE'!"&amp;"$B"&amp;$W127))=7,MID(INDIRECT("'YOUR PEOPLE'!"&amp;"$B"&amp;$W127),4,1)=" ")),INDIRECT("'YOUR PEOPLE'!"&amp;"$C"&amp;$W127)='DATA SUMMARY'!$A$72)</f>
        <v>0</v>
      </c>
      <c r="CG127" s="193" t="b">
        <f ca="1">AND(LEFT(INDIRECT("'YOUR PEOPLE'!"&amp;"$B"&amp;$W127),2)="HU",OR(LEN(INDIRECT("'YOUR PEOPLE'!"&amp;"$B"&amp;$W127))=6,AND(LEN(INDIRECT("'YOUR PEOPLE'!"&amp;"$B"&amp;$W127))=7,MID(INDIRECT("'YOUR PEOPLE'!"&amp;"$B"&amp;$W127),4,1)=" ")),INDIRECT("'YOUR PEOPLE'!"&amp;"$C"&amp;$W127)='DATA SUMMARY'!$A$73)</f>
        <v>0</v>
      </c>
      <c r="CH127" s="193" t="b">
        <f ca="1">AND(LEFT(INDIRECT("'YOUR PEOPLE'!"&amp;"$B"&amp;$W127),2)="HU",OR(LEN(INDIRECT("'YOUR PEOPLE'!"&amp;"$B"&amp;$W127))=6,AND(LEN(INDIRECT("'YOUR PEOPLE'!"&amp;"$B"&amp;$W127))=7,MID(INDIRECT("'YOUR PEOPLE'!"&amp;"$B"&amp;$W127),4,1)=" ")),INDIRECT("'YOUR PEOPLE'!"&amp;"$C"&amp;$W127)='DATA SUMMARY'!$A$74)</f>
        <v>0</v>
      </c>
      <c r="CI127" s="193" t="b">
        <f ca="1">AND(LEFT(INDIRECT("'YOUR PEOPLE'!"&amp;"$B"&amp;$W127),2)="HU",OR(LEN(INDIRECT("'YOUR PEOPLE'!"&amp;"$B"&amp;$W127))=6,AND(LEN(INDIRECT("'YOUR PEOPLE'!"&amp;"$B"&amp;$W127))=7,MID(INDIRECT("'YOUR PEOPLE'!"&amp;"$B"&amp;$W127),4,1)=" ")),INDIRECT("'YOUR PEOPLE'!"&amp;"$C"&amp;$W127)='DATA SUMMARY'!$A$75)</f>
        <v>0</v>
      </c>
      <c r="CJ127" s="193" t="b">
        <f ca="1">AND(LEFT(INDIRECT("'YOUR PEOPLE'!"&amp;"$B"&amp;$W127),2)="HU",OR(LEN(INDIRECT("'YOUR PEOPLE'!"&amp;"$B"&amp;$W127))=6,AND(LEN(INDIRECT("'YOUR PEOPLE'!"&amp;"$B"&amp;$W127))=7,MID(INDIRECT("'YOUR PEOPLE'!"&amp;"$B"&amp;$W127),4,1)=" ")),INDIRECT("'YOUR PEOPLE'!"&amp;"$C"&amp;$W127)='DATA SUMMARY'!$A$76)</f>
        <v>0</v>
      </c>
      <c r="CK127" s="193" t="b">
        <f ca="1">AND(LEFT(INDIRECT("'YOUR PEOPLE'!"&amp;"$B"&amp;$W127),2)="HU",OR(LEN(INDIRECT("'YOUR PEOPLE'!"&amp;"$B"&amp;$W127))=6,AND(LEN(INDIRECT("'YOUR PEOPLE'!"&amp;"$B"&amp;$W127))=7,MID(INDIRECT("'YOUR PEOPLE'!"&amp;"$B"&amp;$W127),4,1)=" ")),INDIRECT("'YOUR PEOPLE'!"&amp;"$C"&amp;$W127)='DATA SUMMARY'!$A$77)</f>
        <v>0</v>
      </c>
      <c r="CL127" s="193" t="b">
        <f ca="1">AND(LEFT(INDIRECT("'YOUR PEOPLE'!"&amp;"$B"&amp;$W127),2)="HU",OR(LEN(INDIRECT("'YOUR PEOPLE'!"&amp;"$B"&amp;$W127))=6,AND(LEN(INDIRECT("'YOUR PEOPLE'!"&amp;"$B"&amp;$W127))=7,MID(INDIRECT("'YOUR PEOPLE'!"&amp;"$B"&amp;$W127),4,1)=" ")),INDIRECT("'YOUR PEOPLE'!"&amp;"$C"&amp;$W127)='DATA SUMMARY'!$A$78)</f>
        <v>0</v>
      </c>
      <c r="CM127" s="193" t="b">
        <f ca="1">AND(LEFT(INDIRECT("'YOUR PEOPLE'!"&amp;"$B"&amp;$W127),2)="HU",OR(LEN(INDIRECT("'YOUR PEOPLE'!"&amp;"$B"&amp;$W127))=6,AND(LEN(INDIRECT("'YOUR PEOPLE'!"&amp;"$B"&amp;$W127))=7,MID(INDIRECT("'YOUR PEOPLE'!"&amp;"$B"&amp;$W127),4,1)=" ")),INDIRECT("'YOUR PEOPLE'!"&amp;"$C"&amp;$W127)='DATA SUMMARY'!$A$79)</f>
        <v>0</v>
      </c>
      <c r="CN127" s="193" t="b">
        <f ca="1">AND(LEFT(INDIRECT("'ADDITIONAL CAPACITY'!"&amp;"$B"&amp;$W127),2)="HU",OR(LEN(INDIRECT("'ADDITIONAL CAPACITY'!"&amp;"$B"&amp;$W127))=6,AND(LEN(INDIRECT("'ADDITIONAL CAPACITY'!"&amp;"$B"&amp;$W127))=7,MID(INDIRECT("'ADDITIONAL CAPACITY'!"&amp;"$B"&amp;$W127),4,1)=" ")),INDIRECT("'ADDITIONAL CAPACITY'!"&amp;"$C"&amp;$W127)='DATA SUMMARY'!$A$101)</f>
        <v>0</v>
      </c>
      <c r="CO127" s="193" t="b">
        <f ca="1">AND(LEFT(INDIRECT("'ADDITIONAL CAPACITY'!"&amp;"$B"&amp;$W127),2)="HU",OR(LEN(INDIRECT("'ADDITIONAL CAPACITY'!"&amp;"$B"&amp;$W127))=6,AND(LEN(INDIRECT("'ADDITIONAL CAPACITY'!"&amp;"$B"&amp;$W127))=7,MID(INDIRECT("'ADDITIONAL CAPACITY'!"&amp;"$B"&amp;$W127),4,1)=" ")),INDIRECT("'ADDITIONAL CAPACITY'!"&amp;"$C"&amp;$W127)='DATA SUMMARY'!$A$102)</f>
        <v>0</v>
      </c>
      <c r="CP127" s="193" t="b">
        <f ca="1">AND(LEFT(INDIRECT("'ADDITIONAL CAPACITY'!"&amp;"$B"&amp;$W127),2)="HU",OR(LEN(INDIRECT("'ADDITIONAL CAPACITY'!"&amp;"$B"&amp;$W127))=6,AND(LEN(INDIRECT("'ADDITIONAL CAPACITY'!"&amp;"$B"&amp;$W127))=7,MID(INDIRECT("'ADDITIONAL CAPACITY'!"&amp;"$B"&amp;$W127),4,1)=" ")),INDIRECT("'ADDITIONAL CAPACITY'!"&amp;"$C"&amp;$W127)='DATA SUMMARY'!$A$103)</f>
        <v>0</v>
      </c>
      <c r="CQ127" s="193" t="b">
        <f ca="1">AND(LEFT(INDIRECT("'ADDITIONAL CAPACITY'!"&amp;"$B"&amp;$W127),2)="HU",OR(LEN(INDIRECT("'ADDITIONAL CAPACITY'!"&amp;"$B"&amp;$W127))=6,AND(LEN(INDIRECT("'ADDITIONAL CAPACITY'!"&amp;"$B"&amp;$W127))=7,MID(INDIRECT("'ADDITIONAL CAPACITY'!"&amp;"$B"&amp;$W127),4,1)=" ")),INDIRECT("'ADDITIONAL CAPACITY'!"&amp;"$C"&amp;$W127)='DATA SUMMARY'!$A$104)</f>
        <v>0</v>
      </c>
      <c r="CR127" s="193" t="b">
        <f ca="1">AND(LEFT(INDIRECT("'ADDITIONAL CAPACITY'!"&amp;"$B"&amp;$W127),2)="HU",OR(LEN(INDIRECT("'ADDITIONAL CAPACITY'!"&amp;"$B"&amp;$W127))=6,AND(LEN(INDIRECT("'ADDITIONAL CAPACITY'!"&amp;"$B"&amp;$W127))=7,MID(INDIRECT("'ADDITIONAL CAPACITY'!"&amp;"$B"&amp;$W127),4,1)=" ")),INDIRECT("'ADDITIONAL CAPACITY'!"&amp;"$C"&amp;$W127)='DATA SUMMARY'!$A$105)</f>
        <v>0</v>
      </c>
      <c r="CS127" s="193" t="b">
        <f ca="1">AND(LEFT(INDIRECT("'ADDITIONAL CAPACITY'!"&amp;"$B"&amp;$W127),2)="HU",OR(LEN(INDIRECT("'ADDITIONAL CAPACITY'!"&amp;"$B"&amp;$W127))=6,AND(LEN(INDIRECT("'ADDITIONAL CAPACITY'!"&amp;"$B"&amp;$W127))=7,MID(INDIRECT("'ADDITIONAL CAPACITY'!"&amp;"$B"&amp;$W127),4,1)=" ")),INDIRECT("'ADDITIONAL CAPACITY'!"&amp;"$C"&amp;$W127)='DATA SUMMARY'!$A$106)</f>
        <v>0</v>
      </c>
      <c r="CT127" s="193" t="b">
        <f ca="1">AND(LEFT(INDIRECT("'ADDITIONAL CAPACITY'!"&amp;"$B"&amp;$W127),2)="HU",OR(LEN(INDIRECT("'ADDITIONAL CAPACITY'!"&amp;"$B"&amp;$W127))=6,AND(LEN(INDIRECT("'ADDITIONAL CAPACITY'!"&amp;"$B"&amp;$W127))=7,MID(INDIRECT("'ADDITIONAL CAPACITY'!"&amp;"$B"&amp;$W127),4,1)=" ")),INDIRECT("'ADDITIONAL CAPACITY'!"&amp;"$C"&amp;$W127)='DATA SUMMARY'!$A$107)</f>
        <v>0</v>
      </c>
      <c r="CU127" s="193" t="b">
        <f ca="1">AND(LEFT(INDIRECT("'ADDITIONAL CAPACITY'!"&amp;"$B"&amp;$W127),2)="HU",OR(LEN(INDIRECT("'ADDITIONAL CAPACITY'!"&amp;"$B"&amp;$W127))=6,AND(LEN(INDIRECT("'ADDITIONAL CAPACITY'!"&amp;"$B"&amp;$W127))=7,MID(INDIRECT("'ADDITIONAL CAPACITY'!"&amp;"$B"&amp;$W127),4,1)=" ")),INDIRECT("'ADDITIONAL CAPACITY'!"&amp;"$C"&amp;$W127)='DATA SUMMARY'!$A$108)</f>
        <v>0</v>
      </c>
    </row>
    <row r="128" spans="22:99" x14ac:dyDescent="0.3">
      <c r="V128" s="2">
        <v>129</v>
      </c>
      <c r="W128" s="2">
        <v>130</v>
      </c>
      <c r="X128" s="2">
        <v>132</v>
      </c>
      <c r="Y128" s="2">
        <v>143</v>
      </c>
      <c r="Z128" s="193" t="b">
        <f t="shared" ca="1" si="50"/>
        <v>0</v>
      </c>
      <c r="AA128" s="193" t="b">
        <f t="shared" ca="1" si="51"/>
        <v>0</v>
      </c>
      <c r="AB128" s="193" t="b">
        <f t="shared" ca="1" si="52"/>
        <v>0</v>
      </c>
      <c r="AC128" s="193" t="b">
        <f t="shared" ca="1" si="53"/>
        <v>0</v>
      </c>
      <c r="AD128" s="193" t="b">
        <f t="shared" ca="1" si="54"/>
        <v>0</v>
      </c>
      <c r="AE128" s="193" t="b">
        <f t="shared" ca="1" si="55"/>
        <v>0</v>
      </c>
      <c r="AF128" s="193" t="b">
        <f t="shared" ca="1" si="56"/>
        <v>0</v>
      </c>
      <c r="AG128" s="193" t="b">
        <f t="shared" ca="1" si="49"/>
        <v>0</v>
      </c>
      <c r="AH128" s="193" t="b">
        <f t="shared" ca="1" si="57"/>
        <v>0</v>
      </c>
      <c r="AI128" s="193" t="b">
        <f t="shared" ca="1" si="58"/>
        <v>0</v>
      </c>
      <c r="AJ128" s="193" t="b">
        <f t="shared" ca="1" si="59"/>
        <v>0</v>
      </c>
      <c r="AK128" s="193" t="b">
        <f t="shared" ca="1" si="60"/>
        <v>0</v>
      </c>
      <c r="AL128" s="193" t="b">
        <f t="shared" ca="1" si="61"/>
        <v>0</v>
      </c>
      <c r="AM128" s="193" t="b">
        <f t="shared" ca="1" si="62"/>
        <v>0</v>
      </c>
      <c r="AN128" s="193" t="b">
        <f t="shared" ca="1" si="63"/>
        <v>0</v>
      </c>
      <c r="AO128" s="193" t="b">
        <f t="shared" ca="1" si="64"/>
        <v>0</v>
      </c>
      <c r="AP128" s="193" t="b">
        <f t="shared" ca="1" si="65"/>
        <v>0</v>
      </c>
      <c r="AQ128" s="193" t="b">
        <f t="shared" ca="1" si="66"/>
        <v>0</v>
      </c>
      <c r="AR128" s="193" t="b">
        <f t="shared" ca="1" si="67"/>
        <v>0</v>
      </c>
      <c r="AS128" s="193" t="b">
        <f t="shared" ca="1" si="68"/>
        <v>0</v>
      </c>
      <c r="AT128" s="193" t="b">
        <f t="shared" ca="1" si="69"/>
        <v>0</v>
      </c>
      <c r="AU128" s="193" t="b">
        <f t="shared" ca="1" si="70"/>
        <v>0</v>
      </c>
      <c r="AV128" s="193" t="b">
        <f t="shared" ca="1" si="71"/>
        <v>0</v>
      </c>
      <c r="AW128" s="193" t="b">
        <f t="shared" ca="1" si="72"/>
        <v>0</v>
      </c>
      <c r="AX128" s="193" t="b">
        <f t="shared" ca="1" si="73"/>
        <v>0</v>
      </c>
      <c r="AY128" s="193" t="b">
        <f t="shared" ca="1" si="74"/>
        <v>0</v>
      </c>
      <c r="AZ128" s="193" t="b">
        <f t="shared" ca="1" si="75"/>
        <v>0</v>
      </c>
      <c r="BA128" s="193" t="b">
        <f t="shared" ca="1" si="76"/>
        <v>0</v>
      </c>
      <c r="BB128" s="193" t="b">
        <f t="shared" ca="1" si="77"/>
        <v>0</v>
      </c>
      <c r="BC128" s="193" t="b">
        <f t="shared" ca="1" si="78"/>
        <v>0</v>
      </c>
      <c r="BD128" s="193" t="b">
        <f t="shared" ca="1" si="79"/>
        <v>0</v>
      </c>
      <c r="BE128" s="193" t="b">
        <f t="shared" ca="1" si="80"/>
        <v>0</v>
      </c>
      <c r="BF128" s="193" t="b">
        <f t="shared" ca="1" si="81"/>
        <v>0</v>
      </c>
      <c r="BG128" s="193" t="b">
        <f t="shared" ca="1" si="82"/>
        <v>0</v>
      </c>
      <c r="BH128" s="193" t="b">
        <f t="shared" ca="1" si="83"/>
        <v>0</v>
      </c>
      <c r="BI128" s="193" t="b">
        <f t="shared" ca="1" si="84"/>
        <v>0</v>
      </c>
      <c r="BJ128" s="193" t="b">
        <f t="shared" ca="1" si="85"/>
        <v>0</v>
      </c>
      <c r="BK128" s="193" t="b">
        <f t="shared" ca="1" si="86"/>
        <v>0</v>
      </c>
      <c r="BL128" s="193" t="b">
        <f t="shared" ca="1" si="87"/>
        <v>0</v>
      </c>
      <c r="BM128" s="193" t="b">
        <f t="shared" ca="1" si="88"/>
        <v>0</v>
      </c>
      <c r="BN128" s="193" t="b">
        <f t="shared" ca="1" si="89"/>
        <v>0</v>
      </c>
      <c r="BO128" s="193" t="b">
        <f t="shared" ca="1" si="90"/>
        <v>0</v>
      </c>
      <c r="BP128" s="193" t="b">
        <f t="shared" ca="1" si="91"/>
        <v>0</v>
      </c>
      <c r="BQ128" s="193" t="b">
        <f t="shared" ca="1" si="92"/>
        <v>0</v>
      </c>
      <c r="BR128" s="193" t="b">
        <f t="shared" ca="1" si="93"/>
        <v>0</v>
      </c>
      <c r="BS128" s="193" t="b">
        <f t="shared" ca="1" si="94"/>
        <v>0</v>
      </c>
      <c r="BT128" s="193" t="b">
        <f t="shared" ca="1" si="95"/>
        <v>0</v>
      </c>
      <c r="BU128" s="193" t="b">
        <f t="shared" ca="1" si="96"/>
        <v>0</v>
      </c>
      <c r="BV128" s="193" t="b">
        <f t="shared" ca="1" si="97"/>
        <v>0</v>
      </c>
      <c r="BW128" s="193" t="b">
        <f ca="1">AND(LEFT(INDIRECT("'YOUR PEOPLE'!"&amp;"$B"&amp;$W128),2)="HU",OR(LEN(INDIRECT("'YOUR PEOPLE'!"&amp;"$B"&amp;$W128))=6,AND(LEN(INDIRECT("'YOUR PEOPLE'!"&amp;"$B"&amp;$W128))=7,MID(INDIRECT("'YOUR PEOPLE'!"&amp;"$B"&amp;$W128),4,1)=" ")),INDIRECT("'YOUR PEOPLE'!"&amp;"$C"&amp;$W128)='DATA SUMMARY'!$A$63)</f>
        <v>0</v>
      </c>
      <c r="BX128" s="193" t="b">
        <f ca="1">AND(LEFT(INDIRECT("'YOUR PEOPLE'!"&amp;"$B"&amp;$W128),2)="HU",OR(LEN(INDIRECT("'YOUR PEOPLE'!"&amp;"$B"&amp;$W128))=6,AND(LEN(INDIRECT("'YOUR PEOPLE'!"&amp;"$B"&amp;$W128))=7,MID(INDIRECT("'YOUR PEOPLE'!"&amp;"$B"&amp;$W128),4,1)=" ")),INDIRECT("'YOUR PEOPLE'!"&amp;"$C"&amp;$W128)='DATA SUMMARY'!$A$64)</f>
        <v>0</v>
      </c>
      <c r="BY128" s="193" t="b">
        <f ca="1">AND(LEFT(INDIRECT("'YOUR PEOPLE'!"&amp;"$B"&amp;$W128),2)="HU",OR(LEN(INDIRECT("'YOUR PEOPLE'!"&amp;"$B"&amp;$W128))=6,AND(LEN(INDIRECT("'YOUR PEOPLE'!"&amp;"$B"&amp;$W128))=7,MID(INDIRECT("'YOUR PEOPLE'!"&amp;"$B"&amp;$W128),4,1)=" ")),INDIRECT("'YOUR PEOPLE'!"&amp;"$C"&amp;$W128)='DATA SUMMARY'!$A$65)</f>
        <v>0</v>
      </c>
      <c r="BZ128" s="193" t="b">
        <f ca="1">AND(LEFT(INDIRECT("'YOUR PEOPLE'!"&amp;"$B"&amp;$W128),2)="HU",OR(LEN(INDIRECT("'YOUR PEOPLE'!"&amp;"$B"&amp;$W128))=6,AND(LEN(INDIRECT("'YOUR PEOPLE'!"&amp;"$B"&amp;$W128))=7,MID(INDIRECT("'YOUR PEOPLE'!"&amp;"$B"&amp;$W128),4,1)=" ")),INDIRECT("'YOUR PEOPLE'!"&amp;"$C"&amp;$W128)='DATA SUMMARY'!$A$66)</f>
        <v>0</v>
      </c>
      <c r="CA128" s="193" t="b">
        <f ca="1">AND(LEFT(INDIRECT("'YOUR PEOPLE'!"&amp;"$B"&amp;$W128),2)="HU",OR(LEN(INDIRECT("'YOUR PEOPLE'!"&amp;"$B"&amp;$W128))=6,AND(LEN(INDIRECT("'YOUR PEOPLE'!"&amp;"$B"&amp;$W128))=7,MID(INDIRECT("'YOUR PEOPLE'!"&amp;"$B"&amp;$W128),4,1)=" ")),INDIRECT("'YOUR PEOPLE'!"&amp;"$C"&amp;$W128)='DATA SUMMARY'!$A$67)</f>
        <v>0</v>
      </c>
      <c r="CB128" s="193" t="b">
        <f ca="1">AND(LEFT(INDIRECT("'YOUR PEOPLE'!"&amp;"$B"&amp;$W128),2)="HU",OR(LEN(INDIRECT("'YOUR PEOPLE'!"&amp;"$B"&amp;$W128))=6,AND(LEN(INDIRECT("'YOUR PEOPLE'!"&amp;"$B"&amp;$W128))=7,MID(INDIRECT("'YOUR PEOPLE'!"&amp;"$B"&amp;$W128),4,1)=" ")),INDIRECT("'YOUR PEOPLE'!"&amp;"$C"&amp;$W128)='DATA SUMMARY'!$A$68)</f>
        <v>0</v>
      </c>
      <c r="CC128" s="193" t="b">
        <f ca="1">AND(LEFT(INDIRECT("'YOUR PEOPLE'!"&amp;"$B"&amp;$W128),2)="HU",OR(LEN(INDIRECT("'YOUR PEOPLE'!"&amp;"$B"&amp;$W128))=6,AND(LEN(INDIRECT("'YOUR PEOPLE'!"&amp;"$B"&amp;$W128))=7,MID(INDIRECT("'YOUR PEOPLE'!"&amp;"$B"&amp;$W128),4,1)=" ")),INDIRECT("'YOUR PEOPLE'!"&amp;"$C"&amp;$W128)='DATA SUMMARY'!$A$69)</f>
        <v>0</v>
      </c>
      <c r="CD128" s="193" t="b">
        <f ca="1">AND(LEFT(INDIRECT("'YOUR PEOPLE'!"&amp;"$B"&amp;$W128),2)="HU",OR(LEN(INDIRECT("'YOUR PEOPLE'!"&amp;"$B"&amp;$W128))=6,AND(LEN(INDIRECT("'YOUR PEOPLE'!"&amp;"$B"&amp;$W128))=7,MID(INDIRECT("'YOUR PEOPLE'!"&amp;"$B"&amp;$W128),4,1)=" ")),INDIRECT("'YOUR PEOPLE'!"&amp;"$C"&amp;$W128)='DATA SUMMARY'!$A$70)</f>
        <v>0</v>
      </c>
      <c r="CE128" s="193" t="b">
        <f ca="1">AND(LEFT(INDIRECT("'YOUR PEOPLE'!"&amp;"$B"&amp;$W128),2)="HU",OR(LEN(INDIRECT("'YOUR PEOPLE'!"&amp;"$B"&amp;$W128))=6,AND(LEN(INDIRECT("'YOUR PEOPLE'!"&amp;"$B"&amp;$W128))=7,MID(INDIRECT("'YOUR PEOPLE'!"&amp;"$B"&amp;$W128),4,1)=" ")),INDIRECT("'YOUR PEOPLE'!"&amp;"$C"&amp;$W128)='DATA SUMMARY'!$A$71)</f>
        <v>0</v>
      </c>
      <c r="CF128" s="193" t="b">
        <f ca="1">AND(LEFT(INDIRECT("'YOUR PEOPLE'!"&amp;"$B"&amp;$W128),2)="HU",OR(LEN(INDIRECT("'YOUR PEOPLE'!"&amp;"$B"&amp;$W128))=6,AND(LEN(INDIRECT("'YOUR PEOPLE'!"&amp;"$B"&amp;$W128))=7,MID(INDIRECT("'YOUR PEOPLE'!"&amp;"$B"&amp;$W128),4,1)=" ")),INDIRECT("'YOUR PEOPLE'!"&amp;"$C"&amp;$W128)='DATA SUMMARY'!$A$72)</f>
        <v>0</v>
      </c>
      <c r="CG128" s="193" t="b">
        <f ca="1">AND(LEFT(INDIRECT("'YOUR PEOPLE'!"&amp;"$B"&amp;$W128),2)="HU",OR(LEN(INDIRECT("'YOUR PEOPLE'!"&amp;"$B"&amp;$W128))=6,AND(LEN(INDIRECT("'YOUR PEOPLE'!"&amp;"$B"&amp;$W128))=7,MID(INDIRECT("'YOUR PEOPLE'!"&amp;"$B"&amp;$W128),4,1)=" ")),INDIRECT("'YOUR PEOPLE'!"&amp;"$C"&amp;$W128)='DATA SUMMARY'!$A$73)</f>
        <v>0</v>
      </c>
      <c r="CH128" s="193" t="b">
        <f ca="1">AND(LEFT(INDIRECT("'YOUR PEOPLE'!"&amp;"$B"&amp;$W128),2)="HU",OR(LEN(INDIRECT("'YOUR PEOPLE'!"&amp;"$B"&amp;$W128))=6,AND(LEN(INDIRECT("'YOUR PEOPLE'!"&amp;"$B"&amp;$W128))=7,MID(INDIRECT("'YOUR PEOPLE'!"&amp;"$B"&amp;$W128),4,1)=" ")),INDIRECT("'YOUR PEOPLE'!"&amp;"$C"&amp;$W128)='DATA SUMMARY'!$A$74)</f>
        <v>0</v>
      </c>
      <c r="CI128" s="193" t="b">
        <f ca="1">AND(LEFT(INDIRECT("'YOUR PEOPLE'!"&amp;"$B"&amp;$W128),2)="HU",OR(LEN(INDIRECT("'YOUR PEOPLE'!"&amp;"$B"&amp;$W128))=6,AND(LEN(INDIRECT("'YOUR PEOPLE'!"&amp;"$B"&amp;$W128))=7,MID(INDIRECT("'YOUR PEOPLE'!"&amp;"$B"&amp;$W128),4,1)=" ")),INDIRECT("'YOUR PEOPLE'!"&amp;"$C"&amp;$W128)='DATA SUMMARY'!$A$75)</f>
        <v>0</v>
      </c>
      <c r="CJ128" s="193" t="b">
        <f ca="1">AND(LEFT(INDIRECT("'YOUR PEOPLE'!"&amp;"$B"&amp;$W128),2)="HU",OR(LEN(INDIRECT("'YOUR PEOPLE'!"&amp;"$B"&amp;$W128))=6,AND(LEN(INDIRECT("'YOUR PEOPLE'!"&amp;"$B"&amp;$W128))=7,MID(INDIRECT("'YOUR PEOPLE'!"&amp;"$B"&amp;$W128),4,1)=" ")),INDIRECT("'YOUR PEOPLE'!"&amp;"$C"&amp;$W128)='DATA SUMMARY'!$A$76)</f>
        <v>0</v>
      </c>
      <c r="CK128" s="193" t="b">
        <f ca="1">AND(LEFT(INDIRECT("'YOUR PEOPLE'!"&amp;"$B"&amp;$W128),2)="HU",OR(LEN(INDIRECT("'YOUR PEOPLE'!"&amp;"$B"&amp;$W128))=6,AND(LEN(INDIRECT("'YOUR PEOPLE'!"&amp;"$B"&amp;$W128))=7,MID(INDIRECT("'YOUR PEOPLE'!"&amp;"$B"&amp;$W128),4,1)=" ")),INDIRECT("'YOUR PEOPLE'!"&amp;"$C"&amp;$W128)='DATA SUMMARY'!$A$77)</f>
        <v>0</v>
      </c>
      <c r="CL128" s="193" t="b">
        <f ca="1">AND(LEFT(INDIRECT("'YOUR PEOPLE'!"&amp;"$B"&amp;$W128),2)="HU",OR(LEN(INDIRECT("'YOUR PEOPLE'!"&amp;"$B"&amp;$W128))=6,AND(LEN(INDIRECT("'YOUR PEOPLE'!"&amp;"$B"&amp;$W128))=7,MID(INDIRECT("'YOUR PEOPLE'!"&amp;"$B"&amp;$W128),4,1)=" ")),INDIRECT("'YOUR PEOPLE'!"&amp;"$C"&amp;$W128)='DATA SUMMARY'!$A$78)</f>
        <v>0</v>
      </c>
      <c r="CM128" s="193" t="b">
        <f ca="1">AND(LEFT(INDIRECT("'YOUR PEOPLE'!"&amp;"$B"&amp;$W128),2)="HU",OR(LEN(INDIRECT("'YOUR PEOPLE'!"&amp;"$B"&amp;$W128))=6,AND(LEN(INDIRECT("'YOUR PEOPLE'!"&amp;"$B"&amp;$W128))=7,MID(INDIRECT("'YOUR PEOPLE'!"&amp;"$B"&amp;$W128),4,1)=" ")),INDIRECT("'YOUR PEOPLE'!"&amp;"$C"&amp;$W128)='DATA SUMMARY'!$A$79)</f>
        <v>0</v>
      </c>
      <c r="CN128" s="193" t="b">
        <f ca="1">AND(LEFT(INDIRECT("'ADDITIONAL CAPACITY'!"&amp;"$B"&amp;$W128),2)="HU",OR(LEN(INDIRECT("'ADDITIONAL CAPACITY'!"&amp;"$B"&amp;$W128))=6,AND(LEN(INDIRECT("'ADDITIONAL CAPACITY'!"&amp;"$B"&amp;$W128))=7,MID(INDIRECT("'ADDITIONAL CAPACITY'!"&amp;"$B"&amp;$W128),4,1)=" ")),INDIRECT("'ADDITIONAL CAPACITY'!"&amp;"$C"&amp;$W128)='DATA SUMMARY'!$A$101)</f>
        <v>0</v>
      </c>
      <c r="CO128" s="193" t="b">
        <f ca="1">AND(LEFT(INDIRECT("'ADDITIONAL CAPACITY'!"&amp;"$B"&amp;$W128),2)="HU",OR(LEN(INDIRECT("'ADDITIONAL CAPACITY'!"&amp;"$B"&amp;$W128))=6,AND(LEN(INDIRECT("'ADDITIONAL CAPACITY'!"&amp;"$B"&amp;$W128))=7,MID(INDIRECT("'ADDITIONAL CAPACITY'!"&amp;"$B"&amp;$W128),4,1)=" ")),INDIRECT("'ADDITIONAL CAPACITY'!"&amp;"$C"&amp;$W128)='DATA SUMMARY'!$A$102)</f>
        <v>0</v>
      </c>
      <c r="CP128" s="193" t="b">
        <f ca="1">AND(LEFT(INDIRECT("'ADDITIONAL CAPACITY'!"&amp;"$B"&amp;$W128),2)="HU",OR(LEN(INDIRECT("'ADDITIONAL CAPACITY'!"&amp;"$B"&amp;$W128))=6,AND(LEN(INDIRECT("'ADDITIONAL CAPACITY'!"&amp;"$B"&amp;$W128))=7,MID(INDIRECT("'ADDITIONAL CAPACITY'!"&amp;"$B"&amp;$W128),4,1)=" ")),INDIRECT("'ADDITIONAL CAPACITY'!"&amp;"$C"&amp;$W128)='DATA SUMMARY'!$A$103)</f>
        <v>0</v>
      </c>
      <c r="CQ128" s="193" t="b">
        <f ca="1">AND(LEFT(INDIRECT("'ADDITIONAL CAPACITY'!"&amp;"$B"&amp;$W128),2)="HU",OR(LEN(INDIRECT("'ADDITIONAL CAPACITY'!"&amp;"$B"&amp;$W128))=6,AND(LEN(INDIRECT("'ADDITIONAL CAPACITY'!"&amp;"$B"&amp;$W128))=7,MID(INDIRECT("'ADDITIONAL CAPACITY'!"&amp;"$B"&amp;$W128),4,1)=" ")),INDIRECT("'ADDITIONAL CAPACITY'!"&amp;"$C"&amp;$W128)='DATA SUMMARY'!$A$104)</f>
        <v>0</v>
      </c>
      <c r="CR128" s="193" t="b">
        <f ca="1">AND(LEFT(INDIRECT("'ADDITIONAL CAPACITY'!"&amp;"$B"&amp;$W128),2)="HU",OR(LEN(INDIRECT("'ADDITIONAL CAPACITY'!"&amp;"$B"&amp;$W128))=6,AND(LEN(INDIRECT("'ADDITIONAL CAPACITY'!"&amp;"$B"&amp;$W128))=7,MID(INDIRECT("'ADDITIONAL CAPACITY'!"&amp;"$B"&amp;$W128),4,1)=" ")),INDIRECT("'ADDITIONAL CAPACITY'!"&amp;"$C"&amp;$W128)='DATA SUMMARY'!$A$105)</f>
        <v>0</v>
      </c>
      <c r="CS128" s="193" t="b">
        <f ca="1">AND(LEFT(INDIRECT("'ADDITIONAL CAPACITY'!"&amp;"$B"&amp;$W128),2)="HU",OR(LEN(INDIRECT("'ADDITIONAL CAPACITY'!"&amp;"$B"&amp;$W128))=6,AND(LEN(INDIRECT("'ADDITIONAL CAPACITY'!"&amp;"$B"&amp;$W128))=7,MID(INDIRECT("'ADDITIONAL CAPACITY'!"&amp;"$B"&amp;$W128),4,1)=" ")),INDIRECT("'ADDITIONAL CAPACITY'!"&amp;"$C"&amp;$W128)='DATA SUMMARY'!$A$106)</f>
        <v>0</v>
      </c>
      <c r="CT128" s="193" t="b">
        <f ca="1">AND(LEFT(INDIRECT("'ADDITIONAL CAPACITY'!"&amp;"$B"&amp;$W128),2)="HU",OR(LEN(INDIRECT("'ADDITIONAL CAPACITY'!"&amp;"$B"&amp;$W128))=6,AND(LEN(INDIRECT("'ADDITIONAL CAPACITY'!"&amp;"$B"&amp;$W128))=7,MID(INDIRECT("'ADDITIONAL CAPACITY'!"&amp;"$B"&amp;$W128),4,1)=" ")),INDIRECT("'ADDITIONAL CAPACITY'!"&amp;"$C"&amp;$W128)='DATA SUMMARY'!$A$107)</f>
        <v>0</v>
      </c>
      <c r="CU128" s="193" t="b">
        <f ca="1">AND(LEFT(INDIRECT("'ADDITIONAL CAPACITY'!"&amp;"$B"&amp;$W128),2)="HU",OR(LEN(INDIRECT("'ADDITIONAL CAPACITY'!"&amp;"$B"&amp;$W128))=6,AND(LEN(INDIRECT("'ADDITIONAL CAPACITY'!"&amp;"$B"&amp;$W128))=7,MID(INDIRECT("'ADDITIONAL CAPACITY'!"&amp;"$B"&amp;$W128),4,1)=" ")),INDIRECT("'ADDITIONAL CAPACITY'!"&amp;"$C"&amp;$W128)='DATA SUMMARY'!$A$108)</f>
        <v>0</v>
      </c>
    </row>
    <row r="129" spans="22:99" x14ac:dyDescent="0.3">
      <c r="V129" s="2">
        <v>130</v>
      </c>
      <c r="W129" s="2">
        <v>131</v>
      </c>
      <c r="X129" s="2">
        <v>133</v>
      </c>
      <c r="Y129" s="2">
        <v>144</v>
      </c>
      <c r="Z129" s="193" t="b">
        <f t="shared" ca="1" si="50"/>
        <v>0</v>
      </c>
      <c r="AA129" s="193" t="b">
        <f t="shared" ca="1" si="51"/>
        <v>0</v>
      </c>
      <c r="AB129" s="193" t="b">
        <f t="shared" ca="1" si="52"/>
        <v>0</v>
      </c>
      <c r="AC129" s="193" t="b">
        <f t="shared" ca="1" si="53"/>
        <v>0</v>
      </c>
      <c r="AD129" s="193" t="b">
        <f t="shared" ca="1" si="54"/>
        <v>0</v>
      </c>
      <c r="AE129" s="193" t="b">
        <f t="shared" ca="1" si="55"/>
        <v>0</v>
      </c>
      <c r="AF129" s="193" t="b">
        <f t="shared" ca="1" si="56"/>
        <v>0</v>
      </c>
      <c r="AG129" s="193" t="b">
        <f t="shared" ca="1" si="49"/>
        <v>0</v>
      </c>
      <c r="AH129" s="193" t="b">
        <f t="shared" ca="1" si="57"/>
        <v>0</v>
      </c>
      <c r="AI129" s="193" t="b">
        <f t="shared" ca="1" si="58"/>
        <v>0</v>
      </c>
      <c r="AJ129" s="193" t="b">
        <f t="shared" ca="1" si="59"/>
        <v>0</v>
      </c>
      <c r="AK129" s="193" t="b">
        <f t="shared" ca="1" si="60"/>
        <v>0</v>
      </c>
      <c r="AL129" s="193" t="b">
        <f t="shared" ca="1" si="61"/>
        <v>0</v>
      </c>
      <c r="AM129" s="193" t="b">
        <f t="shared" ca="1" si="62"/>
        <v>0</v>
      </c>
      <c r="AN129" s="193" t="b">
        <f t="shared" ca="1" si="63"/>
        <v>0</v>
      </c>
      <c r="AO129" s="193" t="b">
        <f t="shared" ca="1" si="64"/>
        <v>0</v>
      </c>
      <c r="AP129" s="193" t="b">
        <f t="shared" ca="1" si="65"/>
        <v>0</v>
      </c>
      <c r="AQ129" s="193" t="b">
        <f t="shared" ca="1" si="66"/>
        <v>0</v>
      </c>
      <c r="AR129" s="193" t="b">
        <f t="shared" ca="1" si="67"/>
        <v>0</v>
      </c>
      <c r="AS129" s="193" t="b">
        <f t="shared" ca="1" si="68"/>
        <v>0</v>
      </c>
      <c r="AT129" s="193" t="b">
        <f t="shared" ca="1" si="69"/>
        <v>0</v>
      </c>
      <c r="AU129" s="193" t="b">
        <f t="shared" ca="1" si="70"/>
        <v>0</v>
      </c>
      <c r="AV129" s="193" t="b">
        <f t="shared" ca="1" si="71"/>
        <v>0</v>
      </c>
      <c r="AW129" s="193" t="b">
        <f t="shared" ca="1" si="72"/>
        <v>0</v>
      </c>
      <c r="AX129" s="193" t="b">
        <f t="shared" ca="1" si="73"/>
        <v>0</v>
      </c>
      <c r="AY129" s="193" t="b">
        <f t="shared" ca="1" si="74"/>
        <v>0</v>
      </c>
      <c r="AZ129" s="193" t="b">
        <f t="shared" ca="1" si="75"/>
        <v>0</v>
      </c>
      <c r="BA129" s="193" t="b">
        <f t="shared" ca="1" si="76"/>
        <v>0</v>
      </c>
      <c r="BB129" s="193" t="b">
        <f t="shared" ca="1" si="77"/>
        <v>0</v>
      </c>
      <c r="BC129" s="193" t="b">
        <f t="shared" ca="1" si="78"/>
        <v>0</v>
      </c>
      <c r="BD129" s="193" t="b">
        <f t="shared" ca="1" si="79"/>
        <v>0</v>
      </c>
      <c r="BE129" s="193" t="b">
        <f t="shared" ca="1" si="80"/>
        <v>0</v>
      </c>
      <c r="BF129" s="193" t="b">
        <f t="shared" ca="1" si="81"/>
        <v>0</v>
      </c>
      <c r="BG129" s="193" t="b">
        <f t="shared" ca="1" si="82"/>
        <v>0</v>
      </c>
      <c r="BH129" s="193" t="b">
        <f t="shared" ca="1" si="83"/>
        <v>0</v>
      </c>
      <c r="BI129" s="193" t="b">
        <f t="shared" ca="1" si="84"/>
        <v>0</v>
      </c>
      <c r="BJ129" s="193" t="b">
        <f t="shared" ca="1" si="85"/>
        <v>0</v>
      </c>
      <c r="BK129" s="193" t="b">
        <f t="shared" ca="1" si="86"/>
        <v>0</v>
      </c>
      <c r="BL129" s="193" t="b">
        <f t="shared" ca="1" si="87"/>
        <v>0</v>
      </c>
      <c r="BM129" s="193" t="b">
        <f t="shared" ca="1" si="88"/>
        <v>0</v>
      </c>
      <c r="BN129" s="193" t="b">
        <f t="shared" ca="1" si="89"/>
        <v>0</v>
      </c>
      <c r="BO129" s="193" t="b">
        <f t="shared" ca="1" si="90"/>
        <v>0</v>
      </c>
      <c r="BP129" s="193" t="b">
        <f t="shared" ca="1" si="91"/>
        <v>0</v>
      </c>
      <c r="BQ129" s="193" t="b">
        <f t="shared" ca="1" si="92"/>
        <v>0</v>
      </c>
      <c r="BR129" s="193" t="b">
        <f t="shared" ca="1" si="93"/>
        <v>0</v>
      </c>
      <c r="BS129" s="193" t="b">
        <f t="shared" ca="1" si="94"/>
        <v>0</v>
      </c>
      <c r="BT129" s="193" t="b">
        <f t="shared" ca="1" si="95"/>
        <v>0</v>
      </c>
      <c r="BU129" s="193" t="b">
        <f t="shared" ca="1" si="96"/>
        <v>0</v>
      </c>
      <c r="BV129" s="193" t="b">
        <f t="shared" ca="1" si="97"/>
        <v>0</v>
      </c>
      <c r="BW129" s="193" t="b">
        <f ca="1">AND(LEFT(INDIRECT("'YOUR PEOPLE'!"&amp;"$B"&amp;$W129),2)="HU",OR(LEN(INDIRECT("'YOUR PEOPLE'!"&amp;"$B"&amp;$W129))=6,AND(LEN(INDIRECT("'YOUR PEOPLE'!"&amp;"$B"&amp;$W129))=7,MID(INDIRECT("'YOUR PEOPLE'!"&amp;"$B"&amp;$W129),4,1)=" ")),INDIRECT("'YOUR PEOPLE'!"&amp;"$C"&amp;$W129)='DATA SUMMARY'!$A$63)</f>
        <v>0</v>
      </c>
      <c r="BX129" s="193" t="b">
        <f ca="1">AND(LEFT(INDIRECT("'YOUR PEOPLE'!"&amp;"$B"&amp;$W129),2)="HU",OR(LEN(INDIRECT("'YOUR PEOPLE'!"&amp;"$B"&amp;$W129))=6,AND(LEN(INDIRECT("'YOUR PEOPLE'!"&amp;"$B"&amp;$W129))=7,MID(INDIRECT("'YOUR PEOPLE'!"&amp;"$B"&amp;$W129),4,1)=" ")),INDIRECT("'YOUR PEOPLE'!"&amp;"$C"&amp;$W129)='DATA SUMMARY'!$A$64)</f>
        <v>0</v>
      </c>
      <c r="BY129" s="193" t="b">
        <f ca="1">AND(LEFT(INDIRECT("'YOUR PEOPLE'!"&amp;"$B"&amp;$W129),2)="HU",OR(LEN(INDIRECT("'YOUR PEOPLE'!"&amp;"$B"&amp;$W129))=6,AND(LEN(INDIRECT("'YOUR PEOPLE'!"&amp;"$B"&amp;$W129))=7,MID(INDIRECT("'YOUR PEOPLE'!"&amp;"$B"&amp;$W129),4,1)=" ")),INDIRECT("'YOUR PEOPLE'!"&amp;"$C"&amp;$W129)='DATA SUMMARY'!$A$65)</f>
        <v>0</v>
      </c>
      <c r="BZ129" s="193" t="b">
        <f ca="1">AND(LEFT(INDIRECT("'YOUR PEOPLE'!"&amp;"$B"&amp;$W129),2)="HU",OR(LEN(INDIRECT("'YOUR PEOPLE'!"&amp;"$B"&amp;$W129))=6,AND(LEN(INDIRECT("'YOUR PEOPLE'!"&amp;"$B"&amp;$W129))=7,MID(INDIRECT("'YOUR PEOPLE'!"&amp;"$B"&amp;$W129),4,1)=" ")),INDIRECT("'YOUR PEOPLE'!"&amp;"$C"&amp;$W129)='DATA SUMMARY'!$A$66)</f>
        <v>0</v>
      </c>
      <c r="CA129" s="193" t="b">
        <f ca="1">AND(LEFT(INDIRECT("'YOUR PEOPLE'!"&amp;"$B"&amp;$W129),2)="HU",OR(LEN(INDIRECT("'YOUR PEOPLE'!"&amp;"$B"&amp;$W129))=6,AND(LEN(INDIRECT("'YOUR PEOPLE'!"&amp;"$B"&amp;$W129))=7,MID(INDIRECT("'YOUR PEOPLE'!"&amp;"$B"&amp;$W129),4,1)=" ")),INDIRECT("'YOUR PEOPLE'!"&amp;"$C"&amp;$W129)='DATA SUMMARY'!$A$67)</f>
        <v>0</v>
      </c>
      <c r="CB129" s="193" t="b">
        <f ca="1">AND(LEFT(INDIRECT("'YOUR PEOPLE'!"&amp;"$B"&amp;$W129),2)="HU",OR(LEN(INDIRECT("'YOUR PEOPLE'!"&amp;"$B"&amp;$W129))=6,AND(LEN(INDIRECT("'YOUR PEOPLE'!"&amp;"$B"&amp;$W129))=7,MID(INDIRECT("'YOUR PEOPLE'!"&amp;"$B"&amp;$W129),4,1)=" ")),INDIRECT("'YOUR PEOPLE'!"&amp;"$C"&amp;$W129)='DATA SUMMARY'!$A$68)</f>
        <v>0</v>
      </c>
      <c r="CC129" s="193" t="b">
        <f ca="1">AND(LEFT(INDIRECT("'YOUR PEOPLE'!"&amp;"$B"&amp;$W129),2)="HU",OR(LEN(INDIRECT("'YOUR PEOPLE'!"&amp;"$B"&amp;$W129))=6,AND(LEN(INDIRECT("'YOUR PEOPLE'!"&amp;"$B"&amp;$W129))=7,MID(INDIRECT("'YOUR PEOPLE'!"&amp;"$B"&amp;$W129),4,1)=" ")),INDIRECT("'YOUR PEOPLE'!"&amp;"$C"&amp;$W129)='DATA SUMMARY'!$A$69)</f>
        <v>0</v>
      </c>
      <c r="CD129" s="193" t="b">
        <f ca="1">AND(LEFT(INDIRECT("'YOUR PEOPLE'!"&amp;"$B"&amp;$W129),2)="HU",OR(LEN(INDIRECT("'YOUR PEOPLE'!"&amp;"$B"&amp;$W129))=6,AND(LEN(INDIRECT("'YOUR PEOPLE'!"&amp;"$B"&amp;$W129))=7,MID(INDIRECT("'YOUR PEOPLE'!"&amp;"$B"&amp;$W129),4,1)=" ")),INDIRECT("'YOUR PEOPLE'!"&amp;"$C"&amp;$W129)='DATA SUMMARY'!$A$70)</f>
        <v>0</v>
      </c>
      <c r="CE129" s="193" t="b">
        <f ca="1">AND(LEFT(INDIRECT("'YOUR PEOPLE'!"&amp;"$B"&amp;$W129),2)="HU",OR(LEN(INDIRECT("'YOUR PEOPLE'!"&amp;"$B"&amp;$W129))=6,AND(LEN(INDIRECT("'YOUR PEOPLE'!"&amp;"$B"&amp;$W129))=7,MID(INDIRECT("'YOUR PEOPLE'!"&amp;"$B"&amp;$W129),4,1)=" ")),INDIRECT("'YOUR PEOPLE'!"&amp;"$C"&amp;$W129)='DATA SUMMARY'!$A$71)</f>
        <v>0</v>
      </c>
      <c r="CF129" s="193" t="b">
        <f ca="1">AND(LEFT(INDIRECT("'YOUR PEOPLE'!"&amp;"$B"&amp;$W129),2)="HU",OR(LEN(INDIRECT("'YOUR PEOPLE'!"&amp;"$B"&amp;$W129))=6,AND(LEN(INDIRECT("'YOUR PEOPLE'!"&amp;"$B"&amp;$W129))=7,MID(INDIRECT("'YOUR PEOPLE'!"&amp;"$B"&amp;$W129),4,1)=" ")),INDIRECT("'YOUR PEOPLE'!"&amp;"$C"&amp;$W129)='DATA SUMMARY'!$A$72)</f>
        <v>0</v>
      </c>
      <c r="CG129" s="193" t="b">
        <f ca="1">AND(LEFT(INDIRECT("'YOUR PEOPLE'!"&amp;"$B"&amp;$W129),2)="HU",OR(LEN(INDIRECT("'YOUR PEOPLE'!"&amp;"$B"&amp;$W129))=6,AND(LEN(INDIRECT("'YOUR PEOPLE'!"&amp;"$B"&amp;$W129))=7,MID(INDIRECT("'YOUR PEOPLE'!"&amp;"$B"&amp;$W129),4,1)=" ")),INDIRECT("'YOUR PEOPLE'!"&amp;"$C"&amp;$W129)='DATA SUMMARY'!$A$73)</f>
        <v>0</v>
      </c>
      <c r="CH129" s="193" t="b">
        <f ca="1">AND(LEFT(INDIRECT("'YOUR PEOPLE'!"&amp;"$B"&amp;$W129),2)="HU",OR(LEN(INDIRECT("'YOUR PEOPLE'!"&amp;"$B"&amp;$W129))=6,AND(LEN(INDIRECT("'YOUR PEOPLE'!"&amp;"$B"&amp;$W129))=7,MID(INDIRECT("'YOUR PEOPLE'!"&amp;"$B"&amp;$W129),4,1)=" ")),INDIRECT("'YOUR PEOPLE'!"&amp;"$C"&amp;$W129)='DATA SUMMARY'!$A$74)</f>
        <v>0</v>
      </c>
      <c r="CI129" s="193" t="b">
        <f ca="1">AND(LEFT(INDIRECT("'YOUR PEOPLE'!"&amp;"$B"&amp;$W129),2)="HU",OR(LEN(INDIRECT("'YOUR PEOPLE'!"&amp;"$B"&amp;$W129))=6,AND(LEN(INDIRECT("'YOUR PEOPLE'!"&amp;"$B"&amp;$W129))=7,MID(INDIRECT("'YOUR PEOPLE'!"&amp;"$B"&amp;$W129),4,1)=" ")),INDIRECT("'YOUR PEOPLE'!"&amp;"$C"&amp;$W129)='DATA SUMMARY'!$A$75)</f>
        <v>0</v>
      </c>
      <c r="CJ129" s="193" t="b">
        <f ca="1">AND(LEFT(INDIRECT("'YOUR PEOPLE'!"&amp;"$B"&amp;$W129),2)="HU",OR(LEN(INDIRECT("'YOUR PEOPLE'!"&amp;"$B"&amp;$W129))=6,AND(LEN(INDIRECT("'YOUR PEOPLE'!"&amp;"$B"&amp;$W129))=7,MID(INDIRECT("'YOUR PEOPLE'!"&amp;"$B"&amp;$W129),4,1)=" ")),INDIRECT("'YOUR PEOPLE'!"&amp;"$C"&amp;$W129)='DATA SUMMARY'!$A$76)</f>
        <v>0</v>
      </c>
      <c r="CK129" s="193" t="b">
        <f ca="1">AND(LEFT(INDIRECT("'YOUR PEOPLE'!"&amp;"$B"&amp;$W129),2)="HU",OR(LEN(INDIRECT("'YOUR PEOPLE'!"&amp;"$B"&amp;$W129))=6,AND(LEN(INDIRECT("'YOUR PEOPLE'!"&amp;"$B"&amp;$W129))=7,MID(INDIRECT("'YOUR PEOPLE'!"&amp;"$B"&amp;$W129),4,1)=" ")),INDIRECT("'YOUR PEOPLE'!"&amp;"$C"&amp;$W129)='DATA SUMMARY'!$A$77)</f>
        <v>0</v>
      </c>
      <c r="CL129" s="193" t="b">
        <f ca="1">AND(LEFT(INDIRECT("'YOUR PEOPLE'!"&amp;"$B"&amp;$W129),2)="HU",OR(LEN(INDIRECT("'YOUR PEOPLE'!"&amp;"$B"&amp;$W129))=6,AND(LEN(INDIRECT("'YOUR PEOPLE'!"&amp;"$B"&amp;$W129))=7,MID(INDIRECT("'YOUR PEOPLE'!"&amp;"$B"&amp;$W129),4,1)=" ")),INDIRECT("'YOUR PEOPLE'!"&amp;"$C"&amp;$W129)='DATA SUMMARY'!$A$78)</f>
        <v>0</v>
      </c>
      <c r="CM129" s="193" t="b">
        <f ca="1">AND(LEFT(INDIRECT("'YOUR PEOPLE'!"&amp;"$B"&amp;$W129),2)="HU",OR(LEN(INDIRECT("'YOUR PEOPLE'!"&amp;"$B"&amp;$W129))=6,AND(LEN(INDIRECT("'YOUR PEOPLE'!"&amp;"$B"&amp;$W129))=7,MID(INDIRECT("'YOUR PEOPLE'!"&amp;"$B"&amp;$W129),4,1)=" ")),INDIRECT("'YOUR PEOPLE'!"&amp;"$C"&amp;$W129)='DATA SUMMARY'!$A$79)</f>
        <v>0</v>
      </c>
      <c r="CN129" s="193" t="b">
        <f ca="1">AND(LEFT(INDIRECT("'ADDITIONAL CAPACITY'!"&amp;"$B"&amp;$W129),2)="HU",OR(LEN(INDIRECT("'ADDITIONAL CAPACITY'!"&amp;"$B"&amp;$W129))=6,AND(LEN(INDIRECT("'ADDITIONAL CAPACITY'!"&amp;"$B"&amp;$W129))=7,MID(INDIRECT("'ADDITIONAL CAPACITY'!"&amp;"$B"&amp;$W129),4,1)=" ")),INDIRECT("'ADDITIONAL CAPACITY'!"&amp;"$C"&amp;$W129)='DATA SUMMARY'!$A$101)</f>
        <v>0</v>
      </c>
      <c r="CO129" s="193" t="b">
        <f ca="1">AND(LEFT(INDIRECT("'ADDITIONAL CAPACITY'!"&amp;"$B"&amp;$W129),2)="HU",OR(LEN(INDIRECT("'ADDITIONAL CAPACITY'!"&amp;"$B"&amp;$W129))=6,AND(LEN(INDIRECT("'ADDITIONAL CAPACITY'!"&amp;"$B"&amp;$W129))=7,MID(INDIRECT("'ADDITIONAL CAPACITY'!"&amp;"$B"&amp;$W129),4,1)=" ")),INDIRECT("'ADDITIONAL CAPACITY'!"&amp;"$C"&amp;$W129)='DATA SUMMARY'!$A$102)</f>
        <v>0</v>
      </c>
      <c r="CP129" s="193" t="b">
        <f ca="1">AND(LEFT(INDIRECT("'ADDITIONAL CAPACITY'!"&amp;"$B"&amp;$W129),2)="HU",OR(LEN(INDIRECT("'ADDITIONAL CAPACITY'!"&amp;"$B"&amp;$W129))=6,AND(LEN(INDIRECT("'ADDITIONAL CAPACITY'!"&amp;"$B"&amp;$W129))=7,MID(INDIRECT("'ADDITIONAL CAPACITY'!"&amp;"$B"&amp;$W129),4,1)=" ")),INDIRECT("'ADDITIONAL CAPACITY'!"&amp;"$C"&amp;$W129)='DATA SUMMARY'!$A$103)</f>
        <v>0</v>
      </c>
      <c r="CQ129" s="193" t="b">
        <f ca="1">AND(LEFT(INDIRECT("'ADDITIONAL CAPACITY'!"&amp;"$B"&amp;$W129),2)="HU",OR(LEN(INDIRECT("'ADDITIONAL CAPACITY'!"&amp;"$B"&amp;$W129))=6,AND(LEN(INDIRECT("'ADDITIONAL CAPACITY'!"&amp;"$B"&amp;$W129))=7,MID(INDIRECT("'ADDITIONAL CAPACITY'!"&amp;"$B"&amp;$W129),4,1)=" ")),INDIRECT("'ADDITIONAL CAPACITY'!"&amp;"$C"&amp;$W129)='DATA SUMMARY'!$A$104)</f>
        <v>0</v>
      </c>
      <c r="CR129" s="193" t="b">
        <f ca="1">AND(LEFT(INDIRECT("'ADDITIONAL CAPACITY'!"&amp;"$B"&amp;$W129),2)="HU",OR(LEN(INDIRECT("'ADDITIONAL CAPACITY'!"&amp;"$B"&amp;$W129))=6,AND(LEN(INDIRECT("'ADDITIONAL CAPACITY'!"&amp;"$B"&amp;$W129))=7,MID(INDIRECT("'ADDITIONAL CAPACITY'!"&amp;"$B"&amp;$W129),4,1)=" ")),INDIRECT("'ADDITIONAL CAPACITY'!"&amp;"$C"&amp;$W129)='DATA SUMMARY'!$A$105)</f>
        <v>0</v>
      </c>
      <c r="CS129" s="193" t="b">
        <f ca="1">AND(LEFT(INDIRECT("'ADDITIONAL CAPACITY'!"&amp;"$B"&amp;$W129),2)="HU",OR(LEN(INDIRECT("'ADDITIONAL CAPACITY'!"&amp;"$B"&amp;$W129))=6,AND(LEN(INDIRECT("'ADDITIONAL CAPACITY'!"&amp;"$B"&amp;$W129))=7,MID(INDIRECT("'ADDITIONAL CAPACITY'!"&amp;"$B"&amp;$W129),4,1)=" ")),INDIRECT("'ADDITIONAL CAPACITY'!"&amp;"$C"&amp;$W129)='DATA SUMMARY'!$A$106)</f>
        <v>0</v>
      </c>
      <c r="CT129" s="193" t="b">
        <f ca="1">AND(LEFT(INDIRECT("'ADDITIONAL CAPACITY'!"&amp;"$B"&amp;$W129),2)="HU",OR(LEN(INDIRECT("'ADDITIONAL CAPACITY'!"&amp;"$B"&amp;$W129))=6,AND(LEN(INDIRECT("'ADDITIONAL CAPACITY'!"&amp;"$B"&amp;$W129))=7,MID(INDIRECT("'ADDITIONAL CAPACITY'!"&amp;"$B"&amp;$W129),4,1)=" ")),INDIRECT("'ADDITIONAL CAPACITY'!"&amp;"$C"&amp;$W129)='DATA SUMMARY'!$A$107)</f>
        <v>0</v>
      </c>
      <c r="CU129" s="193" t="b">
        <f ca="1">AND(LEFT(INDIRECT("'ADDITIONAL CAPACITY'!"&amp;"$B"&amp;$W129),2)="HU",OR(LEN(INDIRECT("'ADDITIONAL CAPACITY'!"&amp;"$B"&amp;$W129))=6,AND(LEN(INDIRECT("'ADDITIONAL CAPACITY'!"&amp;"$B"&amp;$W129))=7,MID(INDIRECT("'ADDITIONAL CAPACITY'!"&amp;"$B"&amp;$W129),4,1)=" ")),INDIRECT("'ADDITIONAL CAPACITY'!"&amp;"$C"&amp;$W129)='DATA SUMMARY'!$A$108)</f>
        <v>0</v>
      </c>
    </row>
    <row r="130" spans="22:99" x14ac:dyDescent="0.3">
      <c r="V130" s="2">
        <v>131</v>
      </c>
      <c r="W130" s="2">
        <v>132</v>
      </c>
      <c r="X130" s="2">
        <v>134</v>
      </c>
      <c r="Y130" s="2">
        <v>145</v>
      </c>
      <c r="Z130" s="193" t="b">
        <f t="shared" ca="1" si="50"/>
        <v>0</v>
      </c>
      <c r="AA130" s="193" t="b">
        <f t="shared" ca="1" si="51"/>
        <v>0</v>
      </c>
      <c r="AB130" s="193" t="b">
        <f t="shared" ca="1" si="52"/>
        <v>0</v>
      </c>
      <c r="AC130" s="193" t="b">
        <f t="shared" ca="1" si="53"/>
        <v>0</v>
      </c>
      <c r="AD130" s="193" t="b">
        <f t="shared" ca="1" si="54"/>
        <v>0</v>
      </c>
      <c r="AE130" s="193" t="b">
        <f t="shared" ca="1" si="55"/>
        <v>0</v>
      </c>
      <c r="AF130" s="193" t="b">
        <f t="shared" ca="1" si="56"/>
        <v>0</v>
      </c>
      <c r="AG130" s="193" t="b">
        <f t="shared" ca="1" si="49"/>
        <v>0</v>
      </c>
      <c r="AH130" s="193" t="b">
        <f t="shared" ca="1" si="57"/>
        <v>0</v>
      </c>
      <c r="AI130" s="193" t="b">
        <f t="shared" ca="1" si="58"/>
        <v>0</v>
      </c>
      <c r="AJ130" s="193" t="b">
        <f t="shared" ca="1" si="59"/>
        <v>0</v>
      </c>
      <c r="AK130" s="193" t="b">
        <f t="shared" ca="1" si="60"/>
        <v>0</v>
      </c>
      <c r="AL130" s="193" t="b">
        <f t="shared" ca="1" si="61"/>
        <v>0</v>
      </c>
      <c r="AM130" s="193" t="b">
        <f t="shared" ca="1" si="62"/>
        <v>0</v>
      </c>
      <c r="AN130" s="193" t="b">
        <f t="shared" ca="1" si="63"/>
        <v>0</v>
      </c>
      <c r="AO130" s="193" t="b">
        <f t="shared" ca="1" si="64"/>
        <v>0</v>
      </c>
      <c r="AP130" s="193" t="b">
        <f t="shared" ca="1" si="65"/>
        <v>0</v>
      </c>
      <c r="AQ130" s="193" t="b">
        <f t="shared" ca="1" si="66"/>
        <v>0</v>
      </c>
      <c r="AR130" s="193" t="b">
        <f t="shared" ca="1" si="67"/>
        <v>0</v>
      </c>
      <c r="AS130" s="193" t="b">
        <f t="shared" ca="1" si="68"/>
        <v>0</v>
      </c>
      <c r="AT130" s="193" t="b">
        <f t="shared" ca="1" si="69"/>
        <v>0</v>
      </c>
      <c r="AU130" s="193" t="b">
        <f t="shared" ca="1" si="70"/>
        <v>0</v>
      </c>
      <c r="AV130" s="193" t="b">
        <f t="shared" ca="1" si="71"/>
        <v>0</v>
      </c>
      <c r="AW130" s="193" t="b">
        <f t="shared" ca="1" si="72"/>
        <v>0</v>
      </c>
      <c r="AX130" s="193" t="b">
        <f t="shared" ca="1" si="73"/>
        <v>0</v>
      </c>
      <c r="AY130" s="193" t="b">
        <f t="shared" ca="1" si="74"/>
        <v>0</v>
      </c>
      <c r="AZ130" s="193" t="b">
        <f t="shared" ca="1" si="75"/>
        <v>0</v>
      </c>
      <c r="BA130" s="193" t="b">
        <f t="shared" ca="1" si="76"/>
        <v>0</v>
      </c>
      <c r="BB130" s="193" t="b">
        <f t="shared" ca="1" si="77"/>
        <v>0</v>
      </c>
      <c r="BC130" s="193" t="b">
        <f t="shared" ca="1" si="78"/>
        <v>0</v>
      </c>
      <c r="BD130" s="193" t="b">
        <f t="shared" ca="1" si="79"/>
        <v>0</v>
      </c>
      <c r="BE130" s="193" t="b">
        <f t="shared" ca="1" si="80"/>
        <v>0</v>
      </c>
      <c r="BF130" s="193" t="b">
        <f t="shared" ca="1" si="81"/>
        <v>0</v>
      </c>
      <c r="BG130" s="193" t="b">
        <f t="shared" ca="1" si="82"/>
        <v>0</v>
      </c>
      <c r="BH130" s="193" t="b">
        <f t="shared" ca="1" si="83"/>
        <v>0</v>
      </c>
      <c r="BI130" s="193" t="b">
        <f t="shared" ca="1" si="84"/>
        <v>0</v>
      </c>
      <c r="BJ130" s="193" t="b">
        <f t="shared" ca="1" si="85"/>
        <v>0</v>
      </c>
      <c r="BK130" s="193" t="b">
        <f t="shared" ca="1" si="86"/>
        <v>0</v>
      </c>
      <c r="BL130" s="193" t="b">
        <f t="shared" ca="1" si="87"/>
        <v>0</v>
      </c>
      <c r="BM130" s="193" t="b">
        <f t="shared" ca="1" si="88"/>
        <v>0</v>
      </c>
      <c r="BN130" s="193" t="b">
        <f t="shared" ca="1" si="89"/>
        <v>0</v>
      </c>
      <c r="BO130" s="193" t="b">
        <f t="shared" ca="1" si="90"/>
        <v>0</v>
      </c>
      <c r="BP130" s="193" t="b">
        <f t="shared" ca="1" si="91"/>
        <v>0</v>
      </c>
      <c r="BQ130" s="193" t="b">
        <f t="shared" ca="1" si="92"/>
        <v>0</v>
      </c>
      <c r="BR130" s="193" t="b">
        <f t="shared" ca="1" si="93"/>
        <v>0</v>
      </c>
      <c r="BS130" s="193" t="b">
        <f t="shared" ca="1" si="94"/>
        <v>0</v>
      </c>
      <c r="BT130" s="193" t="b">
        <f t="shared" ca="1" si="95"/>
        <v>0</v>
      </c>
      <c r="BU130" s="193" t="b">
        <f t="shared" ca="1" si="96"/>
        <v>0</v>
      </c>
      <c r="BV130" s="193" t="b">
        <f t="shared" ca="1" si="97"/>
        <v>0</v>
      </c>
      <c r="BW130" s="193" t="b">
        <f ca="1">AND(LEFT(INDIRECT("'YOUR PEOPLE'!"&amp;"$B"&amp;$W130),2)="HU",OR(LEN(INDIRECT("'YOUR PEOPLE'!"&amp;"$B"&amp;$W130))=6,AND(LEN(INDIRECT("'YOUR PEOPLE'!"&amp;"$B"&amp;$W130))=7,MID(INDIRECT("'YOUR PEOPLE'!"&amp;"$B"&amp;$W130),4,1)=" ")),INDIRECT("'YOUR PEOPLE'!"&amp;"$C"&amp;$W130)='DATA SUMMARY'!$A$63)</f>
        <v>0</v>
      </c>
      <c r="BX130" s="193" t="b">
        <f ca="1">AND(LEFT(INDIRECT("'YOUR PEOPLE'!"&amp;"$B"&amp;$W130),2)="HU",OR(LEN(INDIRECT("'YOUR PEOPLE'!"&amp;"$B"&amp;$W130))=6,AND(LEN(INDIRECT("'YOUR PEOPLE'!"&amp;"$B"&amp;$W130))=7,MID(INDIRECT("'YOUR PEOPLE'!"&amp;"$B"&amp;$W130),4,1)=" ")),INDIRECT("'YOUR PEOPLE'!"&amp;"$C"&amp;$W130)='DATA SUMMARY'!$A$64)</f>
        <v>0</v>
      </c>
      <c r="BY130" s="193" t="b">
        <f ca="1">AND(LEFT(INDIRECT("'YOUR PEOPLE'!"&amp;"$B"&amp;$W130),2)="HU",OR(LEN(INDIRECT("'YOUR PEOPLE'!"&amp;"$B"&amp;$W130))=6,AND(LEN(INDIRECT("'YOUR PEOPLE'!"&amp;"$B"&amp;$W130))=7,MID(INDIRECT("'YOUR PEOPLE'!"&amp;"$B"&amp;$W130),4,1)=" ")),INDIRECT("'YOUR PEOPLE'!"&amp;"$C"&amp;$W130)='DATA SUMMARY'!$A$65)</f>
        <v>0</v>
      </c>
      <c r="BZ130" s="193" t="b">
        <f ca="1">AND(LEFT(INDIRECT("'YOUR PEOPLE'!"&amp;"$B"&amp;$W130),2)="HU",OR(LEN(INDIRECT("'YOUR PEOPLE'!"&amp;"$B"&amp;$W130))=6,AND(LEN(INDIRECT("'YOUR PEOPLE'!"&amp;"$B"&amp;$W130))=7,MID(INDIRECT("'YOUR PEOPLE'!"&amp;"$B"&amp;$W130),4,1)=" ")),INDIRECT("'YOUR PEOPLE'!"&amp;"$C"&amp;$W130)='DATA SUMMARY'!$A$66)</f>
        <v>0</v>
      </c>
      <c r="CA130" s="193" t="b">
        <f ca="1">AND(LEFT(INDIRECT("'YOUR PEOPLE'!"&amp;"$B"&amp;$W130),2)="HU",OR(LEN(INDIRECT("'YOUR PEOPLE'!"&amp;"$B"&amp;$W130))=6,AND(LEN(INDIRECT("'YOUR PEOPLE'!"&amp;"$B"&amp;$W130))=7,MID(INDIRECT("'YOUR PEOPLE'!"&amp;"$B"&amp;$W130),4,1)=" ")),INDIRECT("'YOUR PEOPLE'!"&amp;"$C"&amp;$W130)='DATA SUMMARY'!$A$67)</f>
        <v>0</v>
      </c>
      <c r="CB130" s="193" t="b">
        <f ca="1">AND(LEFT(INDIRECT("'YOUR PEOPLE'!"&amp;"$B"&amp;$W130),2)="HU",OR(LEN(INDIRECT("'YOUR PEOPLE'!"&amp;"$B"&amp;$W130))=6,AND(LEN(INDIRECT("'YOUR PEOPLE'!"&amp;"$B"&amp;$W130))=7,MID(INDIRECT("'YOUR PEOPLE'!"&amp;"$B"&amp;$W130),4,1)=" ")),INDIRECT("'YOUR PEOPLE'!"&amp;"$C"&amp;$W130)='DATA SUMMARY'!$A$68)</f>
        <v>0</v>
      </c>
      <c r="CC130" s="193" t="b">
        <f ca="1">AND(LEFT(INDIRECT("'YOUR PEOPLE'!"&amp;"$B"&amp;$W130),2)="HU",OR(LEN(INDIRECT("'YOUR PEOPLE'!"&amp;"$B"&amp;$W130))=6,AND(LEN(INDIRECT("'YOUR PEOPLE'!"&amp;"$B"&amp;$W130))=7,MID(INDIRECT("'YOUR PEOPLE'!"&amp;"$B"&amp;$W130),4,1)=" ")),INDIRECT("'YOUR PEOPLE'!"&amp;"$C"&amp;$W130)='DATA SUMMARY'!$A$69)</f>
        <v>0</v>
      </c>
      <c r="CD130" s="193" t="b">
        <f ca="1">AND(LEFT(INDIRECT("'YOUR PEOPLE'!"&amp;"$B"&amp;$W130),2)="HU",OR(LEN(INDIRECT("'YOUR PEOPLE'!"&amp;"$B"&amp;$W130))=6,AND(LEN(INDIRECT("'YOUR PEOPLE'!"&amp;"$B"&amp;$W130))=7,MID(INDIRECT("'YOUR PEOPLE'!"&amp;"$B"&amp;$W130),4,1)=" ")),INDIRECT("'YOUR PEOPLE'!"&amp;"$C"&amp;$W130)='DATA SUMMARY'!$A$70)</f>
        <v>0</v>
      </c>
      <c r="CE130" s="193" t="b">
        <f ca="1">AND(LEFT(INDIRECT("'YOUR PEOPLE'!"&amp;"$B"&amp;$W130),2)="HU",OR(LEN(INDIRECT("'YOUR PEOPLE'!"&amp;"$B"&amp;$W130))=6,AND(LEN(INDIRECT("'YOUR PEOPLE'!"&amp;"$B"&amp;$W130))=7,MID(INDIRECT("'YOUR PEOPLE'!"&amp;"$B"&amp;$W130),4,1)=" ")),INDIRECT("'YOUR PEOPLE'!"&amp;"$C"&amp;$W130)='DATA SUMMARY'!$A$71)</f>
        <v>0</v>
      </c>
      <c r="CF130" s="193" t="b">
        <f ca="1">AND(LEFT(INDIRECT("'YOUR PEOPLE'!"&amp;"$B"&amp;$W130),2)="HU",OR(LEN(INDIRECT("'YOUR PEOPLE'!"&amp;"$B"&amp;$W130))=6,AND(LEN(INDIRECT("'YOUR PEOPLE'!"&amp;"$B"&amp;$W130))=7,MID(INDIRECT("'YOUR PEOPLE'!"&amp;"$B"&amp;$W130),4,1)=" ")),INDIRECT("'YOUR PEOPLE'!"&amp;"$C"&amp;$W130)='DATA SUMMARY'!$A$72)</f>
        <v>0</v>
      </c>
      <c r="CG130" s="193" t="b">
        <f ca="1">AND(LEFT(INDIRECT("'YOUR PEOPLE'!"&amp;"$B"&amp;$W130),2)="HU",OR(LEN(INDIRECT("'YOUR PEOPLE'!"&amp;"$B"&amp;$W130))=6,AND(LEN(INDIRECT("'YOUR PEOPLE'!"&amp;"$B"&amp;$W130))=7,MID(INDIRECT("'YOUR PEOPLE'!"&amp;"$B"&amp;$W130),4,1)=" ")),INDIRECT("'YOUR PEOPLE'!"&amp;"$C"&amp;$W130)='DATA SUMMARY'!$A$73)</f>
        <v>0</v>
      </c>
      <c r="CH130" s="193" t="b">
        <f ca="1">AND(LEFT(INDIRECT("'YOUR PEOPLE'!"&amp;"$B"&amp;$W130),2)="HU",OR(LEN(INDIRECT("'YOUR PEOPLE'!"&amp;"$B"&amp;$W130))=6,AND(LEN(INDIRECT("'YOUR PEOPLE'!"&amp;"$B"&amp;$W130))=7,MID(INDIRECT("'YOUR PEOPLE'!"&amp;"$B"&amp;$W130),4,1)=" ")),INDIRECT("'YOUR PEOPLE'!"&amp;"$C"&amp;$W130)='DATA SUMMARY'!$A$74)</f>
        <v>0</v>
      </c>
      <c r="CI130" s="193" t="b">
        <f ca="1">AND(LEFT(INDIRECT("'YOUR PEOPLE'!"&amp;"$B"&amp;$W130),2)="HU",OR(LEN(INDIRECT("'YOUR PEOPLE'!"&amp;"$B"&amp;$W130))=6,AND(LEN(INDIRECT("'YOUR PEOPLE'!"&amp;"$B"&amp;$W130))=7,MID(INDIRECT("'YOUR PEOPLE'!"&amp;"$B"&amp;$W130),4,1)=" ")),INDIRECT("'YOUR PEOPLE'!"&amp;"$C"&amp;$W130)='DATA SUMMARY'!$A$75)</f>
        <v>0</v>
      </c>
      <c r="CJ130" s="193" t="b">
        <f ca="1">AND(LEFT(INDIRECT("'YOUR PEOPLE'!"&amp;"$B"&amp;$W130),2)="HU",OR(LEN(INDIRECT("'YOUR PEOPLE'!"&amp;"$B"&amp;$W130))=6,AND(LEN(INDIRECT("'YOUR PEOPLE'!"&amp;"$B"&amp;$W130))=7,MID(INDIRECT("'YOUR PEOPLE'!"&amp;"$B"&amp;$W130),4,1)=" ")),INDIRECT("'YOUR PEOPLE'!"&amp;"$C"&amp;$W130)='DATA SUMMARY'!$A$76)</f>
        <v>0</v>
      </c>
      <c r="CK130" s="193" t="b">
        <f ca="1">AND(LEFT(INDIRECT("'YOUR PEOPLE'!"&amp;"$B"&amp;$W130),2)="HU",OR(LEN(INDIRECT("'YOUR PEOPLE'!"&amp;"$B"&amp;$W130))=6,AND(LEN(INDIRECT("'YOUR PEOPLE'!"&amp;"$B"&amp;$W130))=7,MID(INDIRECT("'YOUR PEOPLE'!"&amp;"$B"&amp;$W130),4,1)=" ")),INDIRECT("'YOUR PEOPLE'!"&amp;"$C"&amp;$W130)='DATA SUMMARY'!$A$77)</f>
        <v>0</v>
      </c>
      <c r="CL130" s="193" t="b">
        <f ca="1">AND(LEFT(INDIRECT("'YOUR PEOPLE'!"&amp;"$B"&amp;$W130),2)="HU",OR(LEN(INDIRECT("'YOUR PEOPLE'!"&amp;"$B"&amp;$W130))=6,AND(LEN(INDIRECT("'YOUR PEOPLE'!"&amp;"$B"&amp;$W130))=7,MID(INDIRECT("'YOUR PEOPLE'!"&amp;"$B"&amp;$W130),4,1)=" ")),INDIRECT("'YOUR PEOPLE'!"&amp;"$C"&amp;$W130)='DATA SUMMARY'!$A$78)</f>
        <v>0</v>
      </c>
      <c r="CM130" s="193" t="b">
        <f ca="1">AND(LEFT(INDIRECT("'YOUR PEOPLE'!"&amp;"$B"&amp;$W130),2)="HU",OR(LEN(INDIRECT("'YOUR PEOPLE'!"&amp;"$B"&amp;$W130))=6,AND(LEN(INDIRECT("'YOUR PEOPLE'!"&amp;"$B"&amp;$W130))=7,MID(INDIRECT("'YOUR PEOPLE'!"&amp;"$B"&amp;$W130),4,1)=" ")),INDIRECT("'YOUR PEOPLE'!"&amp;"$C"&amp;$W130)='DATA SUMMARY'!$A$79)</f>
        <v>0</v>
      </c>
      <c r="CN130" s="193" t="b">
        <f ca="1">AND(LEFT(INDIRECT("'ADDITIONAL CAPACITY'!"&amp;"$B"&amp;$W130),2)="HU",OR(LEN(INDIRECT("'ADDITIONAL CAPACITY'!"&amp;"$B"&amp;$W130))=6,AND(LEN(INDIRECT("'ADDITIONAL CAPACITY'!"&amp;"$B"&amp;$W130))=7,MID(INDIRECT("'ADDITIONAL CAPACITY'!"&amp;"$B"&amp;$W130),4,1)=" ")),INDIRECT("'ADDITIONAL CAPACITY'!"&amp;"$C"&amp;$W130)='DATA SUMMARY'!$A$101)</f>
        <v>0</v>
      </c>
      <c r="CO130" s="193" t="b">
        <f ca="1">AND(LEFT(INDIRECT("'ADDITIONAL CAPACITY'!"&amp;"$B"&amp;$W130),2)="HU",OR(LEN(INDIRECT("'ADDITIONAL CAPACITY'!"&amp;"$B"&amp;$W130))=6,AND(LEN(INDIRECT("'ADDITIONAL CAPACITY'!"&amp;"$B"&amp;$W130))=7,MID(INDIRECT("'ADDITIONAL CAPACITY'!"&amp;"$B"&amp;$W130),4,1)=" ")),INDIRECT("'ADDITIONAL CAPACITY'!"&amp;"$C"&amp;$W130)='DATA SUMMARY'!$A$102)</f>
        <v>0</v>
      </c>
      <c r="CP130" s="193" t="b">
        <f ca="1">AND(LEFT(INDIRECT("'ADDITIONAL CAPACITY'!"&amp;"$B"&amp;$W130),2)="HU",OR(LEN(INDIRECT("'ADDITIONAL CAPACITY'!"&amp;"$B"&amp;$W130))=6,AND(LEN(INDIRECT("'ADDITIONAL CAPACITY'!"&amp;"$B"&amp;$W130))=7,MID(INDIRECT("'ADDITIONAL CAPACITY'!"&amp;"$B"&amp;$W130),4,1)=" ")),INDIRECT("'ADDITIONAL CAPACITY'!"&amp;"$C"&amp;$W130)='DATA SUMMARY'!$A$103)</f>
        <v>0</v>
      </c>
      <c r="CQ130" s="193" t="b">
        <f ca="1">AND(LEFT(INDIRECT("'ADDITIONAL CAPACITY'!"&amp;"$B"&amp;$W130),2)="HU",OR(LEN(INDIRECT("'ADDITIONAL CAPACITY'!"&amp;"$B"&amp;$W130))=6,AND(LEN(INDIRECT("'ADDITIONAL CAPACITY'!"&amp;"$B"&amp;$W130))=7,MID(INDIRECT("'ADDITIONAL CAPACITY'!"&amp;"$B"&amp;$W130),4,1)=" ")),INDIRECT("'ADDITIONAL CAPACITY'!"&amp;"$C"&amp;$W130)='DATA SUMMARY'!$A$104)</f>
        <v>0</v>
      </c>
      <c r="CR130" s="193" t="b">
        <f ca="1">AND(LEFT(INDIRECT("'ADDITIONAL CAPACITY'!"&amp;"$B"&amp;$W130),2)="HU",OR(LEN(INDIRECT("'ADDITIONAL CAPACITY'!"&amp;"$B"&amp;$W130))=6,AND(LEN(INDIRECT("'ADDITIONAL CAPACITY'!"&amp;"$B"&amp;$W130))=7,MID(INDIRECT("'ADDITIONAL CAPACITY'!"&amp;"$B"&amp;$W130),4,1)=" ")),INDIRECT("'ADDITIONAL CAPACITY'!"&amp;"$C"&amp;$W130)='DATA SUMMARY'!$A$105)</f>
        <v>0</v>
      </c>
      <c r="CS130" s="193" t="b">
        <f ca="1">AND(LEFT(INDIRECT("'ADDITIONAL CAPACITY'!"&amp;"$B"&amp;$W130),2)="HU",OR(LEN(INDIRECT("'ADDITIONAL CAPACITY'!"&amp;"$B"&amp;$W130))=6,AND(LEN(INDIRECT("'ADDITIONAL CAPACITY'!"&amp;"$B"&amp;$W130))=7,MID(INDIRECT("'ADDITIONAL CAPACITY'!"&amp;"$B"&amp;$W130),4,1)=" ")),INDIRECT("'ADDITIONAL CAPACITY'!"&amp;"$C"&amp;$W130)='DATA SUMMARY'!$A$106)</f>
        <v>0</v>
      </c>
      <c r="CT130" s="193" t="b">
        <f ca="1">AND(LEFT(INDIRECT("'ADDITIONAL CAPACITY'!"&amp;"$B"&amp;$W130),2)="HU",OR(LEN(INDIRECT("'ADDITIONAL CAPACITY'!"&amp;"$B"&amp;$W130))=6,AND(LEN(INDIRECT("'ADDITIONAL CAPACITY'!"&amp;"$B"&amp;$W130))=7,MID(INDIRECT("'ADDITIONAL CAPACITY'!"&amp;"$B"&amp;$W130),4,1)=" ")),INDIRECT("'ADDITIONAL CAPACITY'!"&amp;"$C"&amp;$W130)='DATA SUMMARY'!$A$107)</f>
        <v>0</v>
      </c>
      <c r="CU130" s="193" t="b">
        <f ca="1">AND(LEFT(INDIRECT("'ADDITIONAL CAPACITY'!"&amp;"$B"&amp;$W130),2)="HU",OR(LEN(INDIRECT("'ADDITIONAL CAPACITY'!"&amp;"$B"&amp;$W130))=6,AND(LEN(INDIRECT("'ADDITIONAL CAPACITY'!"&amp;"$B"&amp;$W130))=7,MID(INDIRECT("'ADDITIONAL CAPACITY'!"&amp;"$B"&amp;$W130),4,1)=" ")),INDIRECT("'ADDITIONAL CAPACITY'!"&amp;"$C"&amp;$W130)='DATA SUMMARY'!$A$108)</f>
        <v>0</v>
      </c>
    </row>
    <row r="131" spans="22:99" x14ac:dyDescent="0.3">
      <c r="V131" s="2">
        <v>132</v>
      </c>
      <c r="W131" s="2">
        <v>133</v>
      </c>
      <c r="X131" s="2">
        <v>135</v>
      </c>
      <c r="Y131" s="2">
        <v>146</v>
      </c>
      <c r="Z131" s="193" t="b">
        <f t="shared" ca="1" si="50"/>
        <v>0</v>
      </c>
      <c r="AA131" s="193" t="b">
        <f t="shared" ca="1" si="51"/>
        <v>0</v>
      </c>
      <c r="AB131" s="193" t="b">
        <f t="shared" ca="1" si="52"/>
        <v>0</v>
      </c>
      <c r="AC131" s="193" t="b">
        <f t="shared" ca="1" si="53"/>
        <v>0</v>
      </c>
      <c r="AD131" s="193" t="b">
        <f t="shared" ca="1" si="54"/>
        <v>0</v>
      </c>
      <c r="AE131" s="193" t="b">
        <f t="shared" ca="1" si="55"/>
        <v>0</v>
      </c>
      <c r="AF131" s="193" t="b">
        <f t="shared" ca="1" si="56"/>
        <v>0</v>
      </c>
      <c r="AG131" s="193" t="b">
        <f t="shared" ref="AG131:AG194" ca="1" si="98">AND(LEFT(INDIRECT("AUDIENCES!"&amp;"B"&amp;$Y131),2)="HU",OR(LEN(INDIRECT("AUDIENCES!"&amp;"B"&amp;$Y131))=6,AND(LEN(INDIRECT("AUDIENCES!"&amp;"B"&amp;$Y131))=7,MID(INDIRECT("AUDIENCES!"&amp;"B"&amp;$Y131),4,1)=" ")))</f>
        <v>0</v>
      </c>
      <c r="AH131" s="193" t="b">
        <f t="shared" ca="1" si="57"/>
        <v>0</v>
      </c>
      <c r="AI131" s="193" t="b">
        <f t="shared" ca="1" si="58"/>
        <v>0</v>
      </c>
      <c r="AJ131" s="193" t="b">
        <f t="shared" ca="1" si="59"/>
        <v>0</v>
      </c>
      <c r="AK131" s="193" t="b">
        <f t="shared" ca="1" si="60"/>
        <v>0</v>
      </c>
      <c r="AL131" s="193" t="b">
        <f t="shared" ca="1" si="61"/>
        <v>0</v>
      </c>
      <c r="AM131" s="193" t="b">
        <f t="shared" ca="1" si="62"/>
        <v>0</v>
      </c>
      <c r="AN131" s="193" t="b">
        <f t="shared" ca="1" si="63"/>
        <v>0</v>
      </c>
      <c r="AO131" s="193" t="b">
        <f t="shared" ca="1" si="64"/>
        <v>0</v>
      </c>
      <c r="AP131" s="193" t="b">
        <f t="shared" ca="1" si="65"/>
        <v>0</v>
      </c>
      <c r="AQ131" s="193" t="b">
        <f t="shared" ca="1" si="66"/>
        <v>0</v>
      </c>
      <c r="AR131" s="193" t="b">
        <f t="shared" ca="1" si="67"/>
        <v>0</v>
      </c>
      <c r="AS131" s="193" t="b">
        <f t="shared" ca="1" si="68"/>
        <v>0</v>
      </c>
      <c r="AT131" s="193" t="b">
        <f t="shared" ca="1" si="69"/>
        <v>0</v>
      </c>
      <c r="AU131" s="193" t="b">
        <f t="shared" ca="1" si="70"/>
        <v>0</v>
      </c>
      <c r="AV131" s="193" t="b">
        <f t="shared" ca="1" si="71"/>
        <v>0</v>
      </c>
      <c r="AW131" s="193" t="b">
        <f t="shared" ca="1" si="72"/>
        <v>0</v>
      </c>
      <c r="AX131" s="193" t="b">
        <f t="shared" ca="1" si="73"/>
        <v>0</v>
      </c>
      <c r="AY131" s="193" t="b">
        <f t="shared" ca="1" si="74"/>
        <v>0</v>
      </c>
      <c r="AZ131" s="193" t="b">
        <f t="shared" ca="1" si="75"/>
        <v>0</v>
      </c>
      <c r="BA131" s="193" t="b">
        <f t="shared" ca="1" si="76"/>
        <v>0</v>
      </c>
      <c r="BB131" s="193" t="b">
        <f t="shared" ca="1" si="77"/>
        <v>0</v>
      </c>
      <c r="BC131" s="193" t="b">
        <f t="shared" ca="1" si="78"/>
        <v>0</v>
      </c>
      <c r="BD131" s="193" t="b">
        <f t="shared" ca="1" si="79"/>
        <v>0</v>
      </c>
      <c r="BE131" s="193" t="b">
        <f t="shared" ca="1" si="80"/>
        <v>0</v>
      </c>
      <c r="BF131" s="193" t="b">
        <f t="shared" ca="1" si="81"/>
        <v>0</v>
      </c>
      <c r="BG131" s="193" t="b">
        <f t="shared" ca="1" si="82"/>
        <v>0</v>
      </c>
      <c r="BH131" s="193" t="b">
        <f t="shared" ca="1" si="83"/>
        <v>0</v>
      </c>
      <c r="BI131" s="193" t="b">
        <f t="shared" ca="1" si="84"/>
        <v>0</v>
      </c>
      <c r="BJ131" s="193" t="b">
        <f t="shared" ca="1" si="85"/>
        <v>0</v>
      </c>
      <c r="BK131" s="193" t="b">
        <f t="shared" ca="1" si="86"/>
        <v>0</v>
      </c>
      <c r="BL131" s="193" t="b">
        <f t="shared" ca="1" si="87"/>
        <v>0</v>
      </c>
      <c r="BM131" s="193" t="b">
        <f t="shared" ca="1" si="88"/>
        <v>0</v>
      </c>
      <c r="BN131" s="193" t="b">
        <f t="shared" ca="1" si="89"/>
        <v>0</v>
      </c>
      <c r="BO131" s="193" t="b">
        <f t="shared" ca="1" si="90"/>
        <v>0</v>
      </c>
      <c r="BP131" s="193" t="b">
        <f t="shared" ca="1" si="91"/>
        <v>0</v>
      </c>
      <c r="BQ131" s="193" t="b">
        <f t="shared" ca="1" si="92"/>
        <v>0</v>
      </c>
      <c r="BR131" s="193" t="b">
        <f t="shared" ca="1" si="93"/>
        <v>0</v>
      </c>
      <c r="BS131" s="193" t="b">
        <f t="shared" ca="1" si="94"/>
        <v>0</v>
      </c>
      <c r="BT131" s="193" t="b">
        <f t="shared" ca="1" si="95"/>
        <v>0</v>
      </c>
      <c r="BU131" s="193" t="b">
        <f t="shared" ca="1" si="96"/>
        <v>0</v>
      </c>
      <c r="BV131" s="193" t="b">
        <f t="shared" ca="1" si="97"/>
        <v>0</v>
      </c>
      <c r="BW131" s="193" t="b">
        <f ca="1">AND(LEFT(INDIRECT("'YOUR PEOPLE'!"&amp;"$B"&amp;$W131),2)="HU",OR(LEN(INDIRECT("'YOUR PEOPLE'!"&amp;"$B"&amp;$W131))=6,AND(LEN(INDIRECT("'YOUR PEOPLE'!"&amp;"$B"&amp;$W131))=7,MID(INDIRECT("'YOUR PEOPLE'!"&amp;"$B"&amp;$W131),4,1)=" ")),INDIRECT("'YOUR PEOPLE'!"&amp;"$C"&amp;$W131)='DATA SUMMARY'!$A$63)</f>
        <v>0</v>
      </c>
      <c r="BX131" s="193" t="b">
        <f ca="1">AND(LEFT(INDIRECT("'YOUR PEOPLE'!"&amp;"$B"&amp;$W131),2)="HU",OR(LEN(INDIRECT("'YOUR PEOPLE'!"&amp;"$B"&amp;$W131))=6,AND(LEN(INDIRECT("'YOUR PEOPLE'!"&amp;"$B"&amp;$W131))=7,MID(INDIRECT("'YOUR PEOPLE'!"&amp;"$B"&amp;$W131),4,1)=" ")),INDIRECT("'YOUR PEOPLE'!"&amp;"$C"&amp;$W131)='DATA SUMMARY'!$A$64)</f>
        <v>0</v>
      </c>
      <c r="BY131" s="193" t="b">
        <f ca="1">AND(LEFT(INDIRECT("'YOUR PEOPLE'!"&amp;"$B"&amp;$W131),2)="HU",OR(LEN(INDIRECT("'YOUR PEOPLE'!"&amp;"$B"&amp;$W131))=6,AND(LEN(INDIRECT("'YOUR PEOPLE'!"&amp;"$B"&amp;$W131))=7,MID(INDIRECT("'YOUR PEOPLE'!"&amp;"$B"&amp;$W131),4,1)=" ")),INDIRECT("'YOUR PEOPLE'!"&amp;"$C"&amp;$W131)='DATA SUMMARY'!$A$65)</f>
        <v>0</v>
      </c>
      <c r="BZ131" s="193" t="b">
        <f ca="1">AND(LEFT(INDIRECT("'YOUR PEOPLE'!"&amp;"$B"&amp;$W131),2)="HU",OR(LEN(INDIRECT("'YOUR PEOPLE'!"&amp;"$B"&amp;$W131))=6,AND(LEN(INDIRECT("'YOUR PEOPLE'!"&amp;"$B"&amp;$W131))=7,MID(INDIRECT("'YOUR PEOPLE'!"&amp;"$B"&amp;$W131),4,1)=" ")),INDIRECT("'YOUR PEOPLE'!"&amp;"$C"&amp;$W131)='DATA SUMMARY'!$A$66)</f>
        <v>0</v>
      </c>
      <c r="CA131" s="193" t="b">
        <f ca="1">AND(LEFT(INDIRECT("'YOUR PEOPLE'!"&amp;"$B"&amp;$W131),2)="HU",OR(LEN(INDIRECT("'YOUR PEOPLE'!"&amp;"$B"&amp;$W131))=6,AND(LEN(INDIRECT("'YOUR PEOPLE'!"&amp;"$B"&amp;$W131))=7,MID(INDIRECT("'YOUR PEOPLE'!"&amp;"$B"&amp;$W131),4,1)=" ")),INDIRECT("'YOUR PEOPLE'!"&amp;"$C"&amp;$W131)='DATA SUMMARY'!$A$67)</f>
        <v>0</v>
      </c>
      <c r="CB131" s="193" t="b">
        <f ca="1">AND(LEFT(INDIRECT("'YOUR PEOPLE'!"&amp;"$B"&amp;$W131),2)="HU",OR(LEN(INDIRECT("'YOUR PEOPLE'!"&amp;"$B"&amp;$W131))=6,AND(LEN(INDIRECT("'YOUR PEOPLE'!"&amp;"$B"&amp;$W131))=7,MID(INDIRECT("'YOUR PEOPLE'!"&amp;"$B"&amp;$W131),4,1)=" ")),INDIRECT("'YOUR PEOPLE'!"&amp;"$C"&amp;$W131)='DATA SUMMARY'!$A$68)</f>
        <v>0</v>
      </c>
      <c r="CC131" s="193" t="b">
        <f ca="1">AND(LEFT(INDIRECT("'YOUR PEOPLE'!"&amp;"$B"&amp;$W131),2)="HU",OR(LEN(INDIRECT("'YOUR PEOPLE'!"&amp;"$B"&amp;$W131))=6,AND(LEN(INDIRECT("'YOUR PEOPLE'!"&amp;"$B"&amp;$W131))=7,MID(INDIRECT("'YOUR PEOPLE'!"&amp;"$B"&amp;$W131),4,1)=" ")),INDIRECT("'YOUR PEOPLE'!"&amp;"$C"&amp;$W131)='DATA SUMMARY'!$A$69)</f>
        <v>0</v>
      </c>
      <c r="CD131" s="193" t="b">
        <f ca="1">AND(LEFT(INDIRECT("'YOUR PEOPLE'!"&amp;"$B"&amp;$W131),2)="HU",OR(LEN(INDIRECT("'YOUR PEOPLE'!"&amp;"$B"&amp;$W131))=6,AND(LEN(INDIRECT("'YOUR PEOPLE'!"&amp;"$B"&amp;$W131))=7,MID(INDIRECT("'YOUR PEOPLE'!"&amp;"$B"&amp;$W131),4,1)=" ")),INDIRECT("'YOUR PEOPLE'!"&amp;"$C"&amp;$W131)='DATA SUMMARY'!$A$70)</f>
        <v>0</v>
      </c>
      <c r="CE131" s="193" t="b">
        <f ca="1">AND(LEFT(INDIRECT("'YOUR PEOPLE'!"&amp;"$B"&amp;$W131),2)="HU",OR(LEN(INDIRECT("'YOUR PEOPLE'!"&amp;"$B"&amp;$W131))=6,AND(LEN(INDIRECT("'YOUR PEOPLE'!"&amp;"$B"&amp;$W131))=7,MID(INDIRECT("'YOUR PEOPLE'!"&amp;"$B"&amp;$W131),4,1)=" ")),INDIRECT("'YOUR PEOPLE'!"&amp;"$C"&amp;$W131)='DATA SUMMARY'!$A$71)</f>
        <v>0</v>
      </c>
      <c r="CF131" s="193" t="b">
        <f ca="1">AND(LEFT(INDIRECT("'YOUR PEOPLE'!"&amp;"$B"&amp;$W131),2)="HU",OR(LEN(INDIRECT("'YOUR PEOPLE'!"&amp;"$B"&amp;$W131))=6,AND(LEN(INDIRECT("'YOUR PEOPLE'!"&amp;"$B"&amp;$W131))=7,MID(INDIRECT("'YOUR PEOPLE'!"&amp;"$B"&amp;$W131),4,1)=" ")),INDIRECT("'YOUR PEOPLE'!"&amp;"$C"&amp;$W131)='DATA SUMMARY'!$A$72)</f>
        <v>0</v>
      </c>
      <c r="CG131" s="193" t="b">
        <f ca="1">AND(LEFT(INDIRECT("'YOUR PEOPLE'!"&amp;"$B"&amp;$W131),2)="HU",OR(LEN(INDIRECT("'YOUR PEOPLE'!"&amp;"$B"&amp;$W131))=6,AND(LEN(INDIRECT("'YOUR PEOPLE'!"&amp;"$B"&amp;$W131))=7,MID(INDIRECT("'YOUR PEOPLE'!"&amp;"$B"&amp;$W131),4,1)=" ")),INDIRECT("'YOUR PEOPLE'!"&amp;"$C"&amp;$W131)='DATA SUMMARY'!$A$73)</f>
        <v>0</v>
      </c>
      <c r="CH131" s="193" t="b">
        <f ca="1">AND(LEFT(INDIRECT("'YOUR PEOPLE'!"&amp;"$B"&amp;$W131),2)="HU",OR(LEN(INDIRECT("'YOUR PEOPLE'!"&amp;"$B"&amp;$W131))=6,AND(LEN(INDIRECT("'YOUR PEOPLE'!"&amp;"$B"&amp;$W131))=7,MID(INDIRECT("'YOUR PEOPLE'!"&amp;"$B"&amp;$W131),4,1)=" ")),INDIRECT("'YOUR PEOPLE'!"&amp;"$C"&amp;$W131)='DATA SUMMARY'!$A$74)</f>
        <v>0</v>
      </c>
      <c r="CI131" s="193" t="b">
        <f ca="1">AND(LEFT(INDIRECT("'YOUR PEOPLE'!"&amp;"$B"&amp;$W131),2)="HU",OR(LEN(INDIRECT("'YOUR PEOPLE'!"&amp;"$B"&amp;$W131))=6,AND(LEN(INDIRECT("'YOUR PEOPLE'!"&amp;"$B"&amp;$W131))=7,MID(INDIRECT("'YOUR PEOPLE'!"&amp;"$B"&amp;$W131),4,1)=" ")),INDIRECT("'YOUR PEOPLE'!"&amp;"$C"&amp;$W131)='DATA SUMMARY'!$A$75)</f>
        <v>0</v>
      </c>
      <c r="CJ131" s="193" t="b">
        <f ca="1">AND(LEFT(INDIRECT("'YOUR PEOPLE'!"&amp;"$B"&amp;$W131),2)="HU",OR(LEN(INDIRECT("'YOUR PEOPLE'!"&amp;"$B"&amp;$W131))=6,AND(LEN(INDIRECT("'YOUR PEOPLE'!"&amp;"$B"&amp;$W131))=7,MID(INDIRECT("'YOUR PEOPLE'!"&amp;"$B"&amp;$W131),4,1)=" ")),INDIRECT("'YOUR PEOPLE'!"&amp;"$C"&amp;$W131)='DATA SUMMARY'!$A$76)</f>
        <v>0</v>
      </c>
      <c r="CK131" s="193" t="b">
        <f ca="1">AND(LEFT(INDIRECT("'YOUR PEOPLE'!"&amp;"$B"&amp;$W131),2)="HU",OR(LEN(INDIRECT("'YOUR PEOPLE'!"&amp;"$B"&amp;$W131))=6,AND(LEN(INDIRECT("'YOUR PEOPLE'!"&amp;"$B"&amp;$W131))=7,MID(INDIRECT("'YOUR PEOPLE'!"&amp;"$B"&amp;$W131),4,1)=" ")),INDIRECT("'YOUR PEOPLE'!"&amp;"$C"&amp;$W131)='DATA SUMMARY'!$A$77)</f>
        <v>0</v>
      </c>
      <c r="CL131" s="193" t="b">
        <f ca="1">AND(LEFT(INDIRECT("'YOUR PEOPLE'!"&amp;"$B"&amp;$W131),2)="HU",OR(LEN(INDIRECT("'YOUR PEOPLE'!"&amp;"$B"&amp;$W131))=6,AND(LEN(INDIRECT("'YOUR PEOPLE'!"&amp;"$B"&amp;$W131))=7,MID(INDIRECT("'YOUR PEOPLE'!"&amp;"$B"&amp;$W131),4,1)=" ")),INDIRECT("'YOUR PEOPLE'!"&amp;"$C"&amp;$W131)='DATA SUMMARY'!$A$78)</f>
        <v>0</v>
      </c>
      <c r="CM131" s="193" t="b">
        <f ca="1">AND(LEFT(INDIRECT("'YOUR PEOPLE'!"&amp;"$B"&amp;$W131),2)="HU",OR(LEN(INDIRECT("'YOUR PEOPLE'!"&amp;"$B"&amp;$W131))=6,AND(LEN(INDIRECT("'YOUR PEOPLE'!"&amp;"$B"&amp;$W131))=7,MID(INDIRECT("'YOUR PEOPLE'!"&amp;"$B"&amp;$W131),4,1)=" ")),INDIRECT("'YOUR PEOPLE'!"&amp;"$C"&amp;$W131)='DATA SUMMARY'!$A$79)</f>
        <v>0</v>
      </c>
      <c r="CN131" s="193" t="b">
        <f ca="1">AND(LEFT(INDIRECT("'ADDITIONAL CAPACITY'!"&amp;"$B"&amp;$W131),2)="HU",OR(LEN(INDIRECT("'ADDITIONAL CAPACITY'!"&amp;"$B"&amp;$W131))=6,AND(LEN(INDIRECT("'ADDITIONAL CAPACITY'!"&amp;"$B"&amp;$W131))=7,MID(INDIRECT("'ADDITIONAL CAPACITY'!"&amp;"$B"&amp;$W131),4,1)=" ")),INDIRECT("'ADDITIONAL CAPACITY'!"&amp;"$C"&amp;$W131)='DATA SUMMARY'!$A$101)</f>
        <v>0</v>
      </c>
      <c r="CO131" s="193" t="b">
        <f ca="1">AND(LEFT(INDIRECT("'ADDITIONAL CAPACITY'!"&amp;"$B"&amp;$W131),2)="HU",OR(LEN(INDIRECT("'ADDITIONAL CAPACITY'!"&amp;"$B"&amp;$W131))=6,AND(LEN(INDIRECT("'ADDITIONAL CAPACITY'!"&amp;"$B"&amp;$W131))=7,MID(INDIRECT("'ADDITIONAL CAPACITY'!"&amp;"$B"&amp;$W131),4,1)=" ")),INDIRECT("'ADDITIONAL CAPACITY'!"&amp;"$C"&amp;$W131)='DATA SUMMARY'!$A$102)</f>
        <v>0</v>
      </c>
      <c r="CP131" s="193" t="b">
        <f ca="1">AND(LEFT(INDIRECT("'ADDITIONAL CAPACITY'!"&amp;"$B"&amp;$W131),2)="HU",OR(LEN(INDIRECT("'ADDITIONAL CAPACITY'!"&amp;"$B"&amp;$W131))=6,AND(LEN(INDIRECT("'ADDITIONAL CAPACITY'!"&amp;"$B"&amp;$W131))=7,MID(INDIRECT("'ADDITIONAL CAPACITY'!"&amp;"$B"&amp;$W131),4,1)=" ")),INDIRECT("'ADDITIONAL CAPACITY'!"&amp;"$C"&amp;$W131)='DATA SUMMARY'!$A$103)</f>
        <v>0</v>
      </c>
      <c r="CQ131" s="193" t="b">
        <f ca="1">AND(LEFT(INDIRECT("'ADDITIONAL CAPACITY'!"&amp;"$B"&amp;$W131),2)="HU",OR(LEN(INDIRECT("'ADDITIONAL CAPACITY'!"&amp;"$B"&amp;$W131))=6,AND(LEN(INDIRECT("'ADDITIONAL CAPACITY'!"&amp;"$B"&amp;$W131))=7,MID(INDIRECT("'ADDITIONAL CAPACITY'!"&amp;"$B"&amp;$W131),4,1)=" ")),INDIRECT("'ADDITIONAL CAPACITY'!"&amp;"$C"&amp;$W131)='DATA SUMMARY'!$A$104)</f>
        <v>0</v>
      </c>
      <c r="CR131" s="193" t="b">
        <f ca="1">AND(LEFT(INDIRECT("'ADDITIONAL CAPACITY'!"&amp;"$B"&amp;$W131),2)="HU",OR(LEN(INDIRECT("'ADDITIONAL CAPACITY'!"&amp;"$B"&amp;$W131))=6,AND(LEN(INDIRECT("'ADDITIONAL CAPACITY'!"&amp;"$B"&amp;$W131))=7,MID(INDIRECT("'ADDITIONAL CAPACITY'!"&amp;"$B"&amp;$W131),4,1)=" ")),INDIRECT("'ADDITIONAL CAPACITY'!"&amp;"$C"&amp;$W131)='DATA SUMMARY'!$A$105)</f>
        <v>0</v>
      </c>
      <c r="CS131" s="193" t="b">
        <f ca="1">AND(LEFT(INDIRECT("'ADDITIONAL CAPACITY'!"&amp;"$B"&amp;$W131),2)="HU",OR(LEN(INDIRECT("'ADDITIONAL CAPACITY'!"&amp;"$B"&amp;$W131))=6,AND(LEN(INDIRECT("'ADDITIONAL CAPACITY'!"&amp;"$B"&amp;$W131))=7,MID(INDIRECT("'ADDITIONAL CAPACITY'!"&amp;"$B"&amp;$W131),4,1)=" ")),INDIRECT("'ADDITIONAL CAPACITY'!"&amp;"$C"&amp;$W131)='DATA SUMMARY'!$A$106)</f>
        <v>0</v>
      </c>
      <c r="CT131" s="193" t="b">
        <f ca="1">AND(LEFT(INDIRECT("'ADDITIONAL CAPACITY'!"&amp;"$B"&amp;$W131),2)="HU",OR(LEN(INDIRECT("'ADDITIONAL CAPACITY'!"&amp;"$B"&amp;$W131))=6,AND(LEN(INDIRECT("'ADDITIONAL CAPACITY'!"&amp;"$B"&amp;$W131))=7,MID(INDIRECT("'ADDITIONAL CAPACITY'!"&amp;"$B"&amp;$W131),4,1)=" ")),INDIRECT("'ADDITIONAL CAPACITY'!"&amp;"$C"&amp;$W131)='DATA SUMMARY'!$A$107)</f>
        <v>0</v>
      </c>
      <c r="CU131" s="193" t="b">
        <f ca="1">AND(LEFT(INDIRECT("'ADDITIONAL CAPACITY'!"&amp;"$B"&amp;$W131),2)="HU",OR(LEN(INDIRECT("'ADDITIONAL CAPACITY'!"&amp;"$B"&amp;$W131))=6,AND(LEN(INDIRECT("'ADDITIONAL CAPACITY'!"&amp;"$B"&amp;$W131))=7,MID(INDIRECT("'ADDITIONAL CAPACITY'!"&amp;"$B"&amp;$W131),4,1)=" ")),INDIRECT("'ADDITIONAL CAPACITY'!"&amp;"$C"&amp;$W131)='DATA SUMMARY'!$A$108)</f>
        <v>0</v>
      </c>
    </row>
    <row r="132" spans="22:99" x14ac:dyDescent="0.3">
      <c r="V132" s="2">
        <v>133</v>
      </c>
      <c r="W132" s="2">
        <v>134</v>
      </c>
      <c r="X132" s="2">
        <v>136</v>
      </c>
      <c r="Y132" s="2">
        <v>147</v>
      </c>
      <c r="Z132" s="193" t="b">
        <f t="shared" ref="Z132:Z195" ca="1" si="99">AND(LEFT(INDIRECT("PRODUCTIONS!"&amp;"B"&amp;$V132),2)="HU",OR(LEN(INDIRECT("PRODUCTIONS!"&amp;"B"&amp;$V132))=6,AND(LEN(INDIRECT("PRODUCTIONS!"&amp;"B"&amp;$V132))=7,MID(INDIRECT("PRODUCTIONS!"&amp;"B"&amp;$V132),4,1)=" ")))</f>
        <v>0</v>
      </c>
      <c r="AA132" s="193" t="b">
        <f t="shared" ref="AA132:AA195" ca="1" si="100">AND(LEFT(INDIRECT("EXHIBITIONS!"&amp;"B"&amp;$V132),2)="HU",OR(LEN(INDIRECT("EXHIBITIONS!"&amp;"B"&amp;$V132))=6,AND(LEN(INDIRECT("EXHIBITIONS!"&amp;"B"&amp;$V132))=7,MID(INDIRECT("EXHIBITIONS!"&amp;"B"&amp;$V132),4,1)=" ")))</f>
        <v>0</v>
      </c>
      <c r="AB132" s="193" t="b">
        <f t="shared" ref="AB132:AB195" ca="1" si="101">AND(LEFT(INDIRECT("FILMS!"&amp;"B"&amp;$V132),2)="HU",OR(LEN(INDIRECT("FILMS!"&amp;"B"&amp;$V132))=6,AND(LEN(INDIRECT("FILMS!"&amp;"B"&amp;$V132))=7,MID(INDIRECT("FILMS!"&amp;"B"&amp;$V132),4,1)=" ")))</f>
        <v>0</v>
      </c>
      <c r="AC132" s="193" t="b">
        <f t="shared" ref="AC132:AC195" ca="1" si="102">AND(LEFT(INDIRECT("'FESTIVALS &amp; MUSIC EVENTS'!"&amp;"B"&amp;$X132),2)="HU",OR(LEN(INDIRECT("'FESTIVALS &amp; MUSIC EVENTS'!"&amp;"B"&amp;$X132))=6,AND(LEN(INDIRECT("'FESTIVALS &amp; MUSIC EVENTS'!"&amp;"B"&amp;$X132))=7,MID(INDIRECT("'FESTIVALS &amp; MUSIC EVENTS'!"&amp;"B"&amp;$X132),4,1)=" ")))</f>
        <v>0</v>
      </c>
      <c r="AD132" s="193" t="b">
        <f t="shared" ref="AD132:AD195" ca="1" si="103">AND(LEFT(INDIRECT("'LEARNING &amp; PARTICIPATION'!"&amp;"B"&amp;$V132),2)="HU",OR(LEN(INDIRECT("'LEARNING &amp; PARTICIPATION'!"&amp;"B"&amp;$V132))=6,AND(LEN(INDIRECT("'LEARNING &amp; PARTICIPATION'!"&amp;"B"&amp;$V132))=7,MID(INDIRECT("'LEARNING &amp; PARTICIPATION'!"&amp;"B"&amp;$V132),4,1)=" ")))</f>
        <v>0</v>
      </c>
      <c r="AE132" s="193" t="b">
        <f t="shared" ref="AE132:AE195" ca="1" si="104">AND(LEFT(INDIRECT("'YOUR PEOPLE'!"&amp;"B"&amp;$W132),2)="HU",OR(LEN(INDIRECT("'YOUR PEOPLE'!"&amp;"B"&amp;$W132))=6,AND(LEN(INDIRECT("'YOUR PEOPLE'!"&amp;"B"&amp;$W132))=7,MID(INDIRECT("'YOUR PEOPLE'!"&amp;"B"&amp;$W132),4,1)=" ")))</f>
        <v>0</v>
      </c>
      <c r="AF132" s="193" t="b">
        <f t="shared" ref="AF132:AF195" ca="1" si="105">AND(LEFT(INDIRECT("'ADDITIONAL CAPACITY'!"&amp;"B"&amp;$W132),2)="HU",OR(LEN(INDIRECT("'ADDITIONAL CAPACITY'!"&amp;"B"&amp;$W132))=6,AND(LEN(INDIRECT("'ADDITIONAL CAPACITY'!"&amp;"B"&amp;$W132))=7,MID(INDIRECT("'ADDITIONAL CAPACITY'!"&amp;"B"&amp;$W132),4,1)=" ")))</f>
        <v>0</v>
      </c>
      <c r="AG132" s="193" t="b">
        <f t="shared" ca="1" si="98"/>
        <v>0</v>
      </c>
      <c r="AH132" s="193" t="b">
        <f t="shared" ref="AH132:AH195" ca="1" si="106">AND(LEFT(INDIRECT("PARTICIPANTS!"&amp;"B"&amp;$Y132),2)="HU",OR(LEN(INDIRECT("PARTICIPANTS!"&amp;"B"&amp;$Y132))=6,AND(LEN(INDIRECT("PARTICIPANTS!"&amp;"B"&amp;$Y132))=7,MID(INDIRECT("PARTICIPANTS!"&amp;"B"&amp;$Y132),4,1)=" ")))</f>
        <v>0</v>
      </c>
      <c r="AI132" s="193" t="b">
        <f t="shared" ref="AI132:AI195" ca="1" si="107">AND(LEFT(INDIRECT("PARTNERS!"&amp;"B"&amp;$V132),2)="HU",OR(LEN(INDIRECT("PARTNERS!"&amp;"B"&amp;$V132))=6,AND(LEN(INDIRECT("PARTNERS!"&amp;"B"&amp;$V132))=7,MID(INDIRECT("PARTNERS!"&amp;"B"&amp;$V132),4,1)=" ")),INDIRECT("PARTNERS!"&amp;"E"&amp;$V132)="New partner")</f>
        <v>0</v>
      </c>
      <c r="AJ132" s="193" t="b">
        <f t="shared" ref="AJ132:AJ195" ca="1" si="108">AND(LEFT(INDIRECT("PARTNERS!"&amp;"B"&amp;$V132),2)="HU",OR(LEN(INDIRECT("PARTNERS!"&amp;"B"&amp;$V132))=6,AND(LEN(INDIRECT("PARTNERS!"&amp;"B"&amp;$V132))=7,MID(INDIRECT("PARTNERS!"&amp;"B"&amp;$V132),4,1)=" ")),INDIRECT("PARTNERS!"&amp;"E"&amp;$V132)="Existing partner")</f>
        <v>0</v>
      </c>
      <c r="AK132" s="193" t="b">
        <f t="shared" ref="AK132:AK195" ca="1" si="109">AND(NOT(AND(LEFT(INDIRECT("PARTNERS!"&amp;"B"&amp;$V132),2)="HU",OR(LEN(INDIRECT("PARTNERS!"&amp;"B"&amp;$V132))=6,AND(LEN(INDIRECT("PARTNERS!"&amp;"B"&amp;$V132))=7,MID(INDIRECT("PARTNERS!"&amp;"B"&amp;$V132),4,1)=" ")))),INDIRECT("PARTNERS!"&amp;"E"&amp;$V132)="New partner")</f>
        <v>0</v>
      </c>
      <c r="AL132" s="193" t="b">
        <f t="shared" ref="AL132:AL195" ca="1" si="110">AND(NOT(AND(LEFT(INDIRECT("PARTNERS!"&amp;"B"&amp;$V132),2)="HU",OR(LEN(INDIRECT("PARTNERS!"&amp;"B"&amp;$V132))=6,AND(LEN(INDIRECT("PARTNERS!"&amp;"B"&amp;$V132))=7,MID(INDIRECT("PARTNERS!"&amp;"B"&amp;$V132),4,1)=" ")))),INDIRECT("PARTNERS!"&amp;"E"&amp;$V132)="Existing partner")</f>
        <v>0</v>
      </c>
      <c r="AM132" s="193" t="b">
        <f t="shared" ref="AM132:AM195" ca="1" si="111">AND(INDIRECT("PARTNERS!"&amp;"C"&amp;$V132)="Hull",INDIRECT("PARTNERS!"&amp;"E"&amp;$V132)="New partner")</f>
        <v>0</v>
      </c>
      <c r="AN132" s="193" t="b">
        <f t="shared" ref="AN132:AN195" ca="1" si="112">AND(INDIRECT("PARTNERS!"&amp;"C"&amp;$V132)="East Riding of Yorkshire",INDIRECT("PARTNERS!"&amp;"E"&amp;$V132)="New partner")</f>
        <v>0</v>
      </c>
      <c r="AO132" s="193" t="b">
        <f t="shared" ref="AO132:AO195" ca="1" si="113">AND(INDIRECT("PARTNERS!"&amp;"C"&amp;$V132)="Elsewhere in Yorkshire &amp; Humber",INDIRECT("PARTNERS!"&amp;"E"&amp;$V132)="New partner")</f>
        <v>0</v>
      </c>
      <c r="AP132" s="193" t="b">
        <f t="shared" ref="AP132:AP195" ca="1" si="114">AND(INDIRECT("PARTNERS!"&amp;"C"&amp;$V132)="Elsewhere in the UK",INDIRECT("PARTNERS!"&amp;"E"&amp;$V132)="New partner")</f>
        <v>0</v>
      </c>
      <c r="AQ132" s="193" t="b">
        <f t="shared" ref="AQ132:AQ195" ca="1" si="115">AND(INDIRECT("PARTNERS!"&amp;"C"&amp;$V132)="Outside UK",INDIRECT("PARTNERS!"&amp;"E"&amp;$V132)="New partner")</f>
        <v>0</v>
      </c>
      <c r="AR132" s="193" t="b">
        <f t="shared" ref="AR132:AR195" ca="1" si="116">AND(INDIRECT("PARTNERS!"&amp;"C"&amp;$V132)="Hull",INDIRECT("PARTNERS!"&amp;"E"&amp;$V132)="Existing partner")</f>
        <v>0</v>
      </c>
      <c r="AS132" s="193" t="b">
        <f t="shared" ref="AS132:AS195" ca="1" si="117">AND(INDIRECT("PARTNERS!"&amp;"C"&amp;$V132)="East Riding of Yorkshire",INDIRECT("PARTNERS!"&amp;"E"&amp;$V132)="Existing partner")</f>
        <v>0</v>
      </c>
      <c r="AT132" s="193" t="b">
        <f t="shared" ref="AT132:AT195" ca="1" si="118">AND(INDIRECT("PARTNERS!"&amp;"C"&amp;$V132)="Elsewhere in Yorkshire &amp; Humber",INDIRECT("PARTNERS!"&amp;"E"&amp;$V132)="Exisiting partner")</f>
        <v>0</v>
      </c>
      <c r="AU132" s="193" t="b">
        <f t="shared" ref="AU132:AU195" ca="1" si="119">AND(INDIRECT("PARTNERS!"&amp;"C"&amp;$V132)="Elsewhere in the UK",INDIRECT("PARTNERS!"&amp;"E"&amp;$V132)="Existing partner")</f>
        <v>0</v>
      </c>
      <c r="AV132" s="193" t="b">
        <f t="shared" ref="AV132:AV195" ca="1" si="120">AND(INDIRECT("PARTNERS!"&amp;"C"&amp;$V132)="Outside UK",INDIRECT("PARTNERS!"&amp;"E"&amp;$V132)="Existing partner")</f>
        <v>0</v>
      </c>
      <c r="AW132" s="193" t="b">
        <f t="shared" ref="AW132:AW195" ca="1" si="121">AND(INDIRECT("PARTNERS!"&amp;"D"&amp;$V132)="Artistic partner",INDIRECT("PARTNERS!"&amp;"E"&amp;$V132)="New partner")</f>
        <v>0</v>
      </c>
      <c r="AX132" s="193" t="b">
        <f t="shared" ref="AX132:AX195" ca="1" si="122">AND(INDIRECT("PARTNERS!"&amp;"D"&amp;$V132)="Heritage partner",INDIRECT("PARTNERS!"&amp;"E"&amp;$V132)="New partner")</f>
        <v>0</v>
      </c>
      <c r="AY132" s="193" t="b">
        <f t="shared" ref="AY132:AY195" ca="1" si="123">AND(INDIRECT("PARTNERS!"&amp;"D"&amp;$V132)="Funder",INDIRECT("PARTNERS!"&amp;"E"&amp;$V132)="New partner")</f>
        <v>0</v>
      </c>
      <c r="AZ132" s="193" t="b">
        <f t="shared" ref="AZ132:AZ195" ca="1" si="124">AND(INDIRECT("PARTNERS!"&amp;"D"&amp;$V132)="Public Service partner",INDIRECT("PARTNERS!"&amp;"E"&amp;$V132)="New partner")</f>
        <v>0</v>
      </c>
      <c r="BA132" s="193" t="b">
        <f t="shared" ref="BA132:BA195" ca="1" si="125">AND(INDIRECT("PARTNERS!"&amp;"D"&amp;$V132)="Voluntary Sector / Charity partner",INDIRECT("PARTNERS!"&amp;"E"&amp;$V132)="New partner")</f>
        <v>0</v>
      </c>
      <c r="BB132" s="193" t="b">
        <f t="shared" ref="BB132:BB195" ca="1" si="126">AND(INDIRECT("PARTNERS!"&amp;"D"&amp;$V132)="Education partner",INDIRECT("PARTNERS!"&amp;"E"&amp;$V132)="New partner")</f>
        <v>0</v>
      </c>
      <c r="BC132" s="193" t="b">
        <f t="shared" ref="BC132:BC195" ca="1" si="127">AND(INDIRECT("PARTNERS!"&amp;"D"&amp;$V132)="Other",INDIRECT("PARTNERS!"&amp;"E"&amp;$V132)="New partner")</f>
        <v>0</v>
      </c>
      <c r="BD132" s="193" t="b">
        <f t="shared" ref="BD132:BD195" ca="1" si="128">AND(INDIRECT("PARTNERS!"&amp;"D"&amp;$V132)="Artistic partner",INDIRECT("PARTNERS!"&amp;"E"&amp;$V132)="Existing partner")</f>
        <v>0</v>
      </c>
      <c r="BE132" s="193" t="b">
        <f t="shared" ref="BE132:BE195" ca="1" si="129">AND(INDIRECT("PARTNERS!"&amp;"D"&amp;$V132)="Heritage partner",INDIRECT("PARTNERS!"&amp;"E"&amp;$V132)="Existing partner")</f>
        <v>0</v>
      </c>
      <c r="BF132" s="193" t="b">
        <f t="shared" ref="BF132:BF195" ca="1" si="130">AND(INDIRECT("PARTNERS!"&amp;"D"&amp;$V132)="Funder",INDIRECT("PARTNERS!"&amp;"E"&amp;$V132)="Existing partner")</f>
        <v>0</v>
      </c>
      <c r="BG132" s="193" t="b">
        <f t="shared" ref="BG132:BG195" ca="1" si="131">AND(INDIRECT("PARTNERS!"&amp;"D"&amp;$V132)="Public Service partner",INDIRECT("PARTNERS!"&amp;"E"&amp;$V132)="Existing partner")</f>
        <v>0</v>
      </c>
      <c r="BH132" s="193" t="b">
        <f t="shared" ref="BH132:BH195" ca="1" si="132">AND(INDIRECT("PARTNERS!"&amp;"D"&amp;$V132)="Voluntary Sector / Charity partner",INDIRECT("PARTNERS!"&amp;"E"&amp;$V132)="Existing partner")</f>
        <v>0</v>
      </c>
      <c r="BI132" s="193" t="b">
        <f t="shared" ref="BI132:BI195" ca="1" si="133">AND(INDIRECT("PARTNERS!"&amp;"D"&amp;$V132)="Education partner",INDIRECT("PARTNERS!"&amp;"E"&amp;$V132)="Existing partner")</f>
        <v>0</v>
      </c>
      <c r="BJ132" s="193" t="b">
        <f t="shared" ref="BJ132:BJ195" ca="1" si="134">AND(INDIRECT("PARTNERS!"&amp;"D"&amp;$V132)="Other",INDIRECT("PARTNERS!"&amp;"E"&amp;$V132)="Existing partner")</f>
        <v>0</v>
      </c>
      <c r="BK132" s="193" t="b">
        <f t="shared" ref="BK132:BK195" ca="1" si="135">AND(INDIRECT("PRODUCTIONS!"&amp;"D"&amp;$V132)="Yes",INDIRECT("PRODUCTIONS!"&amp;"G"&amp;$V132)="Yes")</f>
        <v>0</v>
      </c>
      <c r="BL132" s="193" t="b">
        <f t="shared" ref="BL132:BL195" ca="1" si="136">AND(INDIRECT("EXHIBITIONS!"&amp;"D"&amp;$V132)="Yes",INDIRECT("EXHIBITIONS!"&amp;"F"&amp;$V132)="Yes")</f>
        <v>0</v>
      </c>
      <c r="BM132" s="193" t="b">
        <f t="shared" ref="BM132:BM195" ca="1" si="137">AND(INDIRECT("'FESTIVALS &amp; MUSIC EVENTS'!"&amp;"D"&amp;$X132)="Yes",INDIRECT("'FESTIVALS &amp; MUSIC EVENTS'!"&amp;"F"&amp;$X132)="Yes")</f>
        <v>0</v>
      </c>
      <c r="BN132" s="193" t="b">
        <f t="shared" ref="BN132:BN195" ca="1" si="138">AND(OR(INDIRECT("PRODUCTIONS!"&amp;"f"&amp;$V132)="Production",INDIRECT("PRODUCTIONS!"&amp;"f"&amp;$V132)="Co-Production"),INDIRECT("PRODUCTIONS!"&amp;"i"&amp;$V132)="Yes")</f>
        <v>0</v>
      </c>
      <c r="BO132" s="193" t="b">
        <f t="shared" ref="BO132:BO195" ca="1" si="139">AND(INDIRECT("'LEARNING &amp; PARTICIPATION'!"&amp;"D"&amp;$V132)="In-house",INDIRECT("'LEARNING &amp; PARTICIPATION'!"&amp;"E"&amp;$V132)="Participant")</f>
        <v>0</v>
      </c>
      <c r="BP132" s="193" t="b">
        <f t="shared" ref="BP132:BP195" ca="1" si="140">AND(INDIRECT("'LEARNING &amp; PARTICIPATION'!"&amp;"D"&amp;$V132)="Outreach",INDIRECT("'LEARNING &amp; PARTICIPATION'!"&amp;"E"&amp;$V132)="Participant")</f>
        <v>0</v>
      </c>
      <c r="BQ132" s="193" t="b">
        <f t="shared" ref="BQ132:BQ195" ca="1" si="141">AND(INDIRECT("'LEARNING &amp; PARTICIPATION'!"&amp;"D"&amp;$V132)="In-house",INDIRECT("'LEARNING &amp; PARTICIPATION'!"&amp;"E"&amp;$V132)="Schools engagement")</f>
        <v>0</v>
      </c>
      <c r="BR132" s="193" t="b">
        <f t="shared" ref="BR132:BR195" ca="1" si="142">AND(INDIRECT("'LEARNING &amp; PARTICIPATION'!"&amp;"D"&amp;$V132)="Outreach",INDIRECT("'LEARNING &amp; PARTICIPATION'!"&amp;"E"&amp;$V132)="Schools engagement")</f>
        <v>0</v>
      </c>
      <c r="BS132" s="193" t="b">
        <f t="shared" ref="BS132:BS195" ca="1" si="143">AND(INDIRECT("'LEARNING &amp; PARTICIPATION'!"&amp;"D"&amp;$V132)="In-house",INDIRECT("'LEARNING &amp; PARTICIPATION'!"&amp;"E"&amp;$V132)="Artist development")</f>
        <v>0</v>
      </c>
      <c r="BT132" s="193" t="b">
        <f t="shared" ref="BT132:BT195" ca="1" si="144">AND(INDIRECT("'LEARNING &amp; PARTICIPATION'!"&amp;"D"&amp;$V132)="Outreach",INDIRECT("'LEARNING &amp; PARTICIPATION'!"&amp;"E"&amp;$V132)="Artist development")</f>
        <v>0</v>
      </c>
      <c r="BU132" s="193" t="b">
        <f t="shared" ref="BU132:BU195" ca="1" si="145">AND(INDIRECT("'LEARNING &amp; PARTICIPATION'!"&amp;"D"&amp;$V132)="In-house",INDIRECT("'LEARNING &amp; PARTICIPATION'!"&amp;"E"&amp;$V132)="Staff training")</f>
        <v>0</v>
      </c>
      <c r="BV132" s="193" t="b">
        <f t="shared" ref="BV132:BV195" ca="1" si="146">AND(INDIRECT("'LEARNING &amp; PARTICIPATION'!"&amp;"D"&amp;$V132)="Outreach",INDIRECT("'LEARNING &amp; PARTICIPATION'!"&amp;"E"&amp;$V132)="Staff training")</f>
        <v>0</v>
      </c>
      <c r="BW132" s="193" t="b">
        <f ca="1">AND(LEFT(INDIRECT("'YOUR PEOPLE'!"&amp;"$B"&amp;$W132),2)="HU",OR(LEN(INDIRECT("'YOUR PEOPLE'!"&amp;"$B"&amp;$W132))=6,AND(LEN(INDIRECT("'YOUR PEOPLE'!"&amp;"$B"&amp;$W132))=7,MID(INDIRECT("'YOUR PEOPLE'!"&amp;"$B"&amp;$W132),4,1)=" ")),INDIRECT("'YOUR PEOPLE'!"&amp;"$C"&amp;$W132)='DATA SUMMARY'!$A$63)</f>
        <v>0</v>
      </c>
      <c r="BX132" s="193" t="b">
        <f ca="1">AND(LEFT(INDIRECT("'YOUR PEOPLE'!"&amp;"$B"&amp;$W132),2)="HU",OR(LEN(INDIRECT("'YOUR PEOPLE'!"&amp;"$B"&amp;$W132))=6,AND(LEN(INDIRECT("'YOUR PEOPLE'!"&amp;"$B"&amp;$W132))=7,MID(INDIRECT("'YOUR PEOPLE'!"&amp;"$B"&amp;$W132),4,1)=" ")),INDIRECT("'YOUR PEOPLE'!"&amp;"$C"&amp;$W132)='DATA SUMMARY'!$A$64)</f>
        <v>0</v>
      </c>
      <c r="BY132" s="193" t="b">
        <f ca="1">AND(LEFT(INDIRECT("'YOUR PEOPLE'!"&amp;"$B"&amp;$W132),2)="HU",OR(LEN(INDIRECT("'YOUR PEOPLE'!"&amp;"$B"&amp;$W132))=6,AND(LEN(INDIRECT("'YOUR PEOPLE'!"&amp;"$B"&amp;$W132))=7,MID(INDIRECT("'YOUR PEOPLE'!"&amp;"$B"&amp;$W132),4,1)=" ")),INDIRECT("'YOUR PEOPLE'!"&amp;"$C"&amp;$W132)='DATA SUMMARY'!$A$65)</f>
        <v>0</v>
      </c>
      <c r="BZ132" s="193" t="b">
        <f ca="1">AND(LEFT(INDIRECT("'YOUR PEOPLE'!"&amp;"$B"&amp;$W132),2)="HU",OR(LEN(INDIRECT("'YOUR PEOPLE'!"&amp;"$B"&amp;$W132))=6,AND(LEN(INDIRECT("'YOUR PEOPLE'!"&amp;"$B"&amp;$W132))=7,MID(INDIRECT("'YOUR PEOPLE'!"&amp;"$B"&amp;$W132),4,1)=" ")),INDIRECT("'YOUR PEOPLE'!"&amp;"$C"&amp;$W132)='DATA SUMMARY'!$A$66)</f>
        <v>0</v>
      </c>
      <c r="CA132" s="193" t="b">
        <f ca="1">AND(LEFT(INDIRECT("'YOUR PEOPLE'!"&amp;"$B"&amp;$W132),2)="HU",OR(LEN(INDIRECT("'YOUR PEOPLE'!"&amp;"$B"&amp;$W132))=6,AND(LEN(INDIRECT("'YOUR PEOPLE'!"&amp;"$B"&amp;$W132))=7,MID(INDIRECT("'YOUR PEOPLE'!"&amp;"$B"&amp;$W132),4,1)=" ")),INDIRECT("'YOUR PEOPLE'!"&amp;"$C"&amp;$W132)='DATA SUMMARY'!$A$67)</f>
        <v>0</v>
      </c>
      <c r="CB132" s="193" t="b">
        <f ca="1">AND(LEFT(INDIRECT("'YOUR PEOPLE'!"&amp;"$B"&amp;$W132),2)="HU",OR(LEN(INDIRECT("'YOUR PEOPLE'!"&amp;"$B"&amp;$W132))=6,AND(LEN(INDIRECT("'YOUR PEOPLE'!"&amp;"$B"&amp;$W132))=7,MID(INDIRECT("'YOUR PEOPLE'!"&amp;"$B"&amp;$W132),4,1)=" ")),INDIRECT("'YOUR PEOPLE'!"&amp;"$C"&amp;$W132)='DATA SUMMARY'!$A$68)</f>
        <v>0</v>
      </c>
      <c r="CC132" s="193" t="b">
        <f ca="1">AND(LEFT(INDIRECT("'YOUR PEOPLE'!"&amp;"$B"&amp;$W132),2)="HU",OR(LEN(INDIRECT("'YOUR PEOPLE'!"&amp;"$B"&amp;$W132))=6,AND(LEN(INDIRECT("'YOUR PEOPLE'!"&amp;"$B"&amp;$W132))=7,MID(INDIRECT("'YOUR PEOPLE'!"&amp;"$B"&amp;$W132),4,1)=" ")),INDIRECT("'YOUR PEOPLE'!"&amp;"$C"&amp;$W132)='DATA SUMMARY'!$A$69)</f>
        <v>0</v>
      </c>
      <c r="CD132" s="193" t="b">
        <f ca="1">AND(LEFT(INDIRECT("'YOUR PEOPLE'!"&amp;"$B"&amp;$W132),2)="HU",OR(LEN(INDIRECT("'YOUR PEOPLE'!"&amp;"$B"&amp;$W132))=6,AND(LEN(INDIRECT("'YOUR PEOPLE'!"&amp;"$B"&amp;$W132))=7,MID(INDIRECT("'YOUR PEOPLE'!"&amp;"$B"&amp;$W132),4,1)=" ")),INDIRECT("'YOUR PEOPLE'!"&amp;"$C"&amp;$W132)='DATA SUMMARY'!$A$70)</f>
        <v>0</v>
      </c>
      <c r="CE132" s="193" t="b">
        <f ca="1">AND(LEFT(INDIRECT("'YOUR PEOPLE'!"&amp;"$B"&amp;$W132),2)="HU",OR(LEN(INDIRECT("'YOUR PEOPLE'!"&amp;"$B"&amp;$W132))=6,AND(LEN(INDIRECT("'YOUR PEOPLE'!"&amp;"$B"&amp;$W132))=7,MID(INDIRECT("'YOUR PEOPLE'!"&amp;"$B"&amp;$W132),4,1)=" ")),INDIRECT("'YOUR PEOPLE'!"&amp;"$C"&amp;$W132)='DATA SUMMARY'!$A$71)</f>
        <v>0</v>
      </c>
      <c r="CF132" s="193" t="b">
        <f ca="1">AND(LEFT(INDIRECT("'YOUR PEOPLE'!"&amp;"$B"&amp;$W132),2)="HU",OR(LEN(INDIRECT("'YOUR PEOPLE'!"&amp;"$B"&amp;$W132))=6,AND(LEN(INDIRECT("'YOUR PEOPLE'!"&amp;"$B"&amp;$W132))=7,MID(INDIRECT("'YOUR PEOPLE'!"&amp;"$B"&amp;$W132),4,1)=" ")),INDIRECT("'YOUR PEOPLE'!"&amp;"$C"&amp;$W132)='DATA SUMMARY'!$A$72)</f>
        <v>0</v>
      </c>
      <c r="CG132" s="193" t="b">
        <f ca="1">AND(LEFT(INDIRECT("'YOUR PEOPLE'!"&amp;"$B"&amp;$W132),2)="HU",OR(LEN(INDIRECT("'YOUR PEOPLE'!"&amp;"$B"&amp;$W132))=6,AND(LEN(INDIRECT("'YOUR PEOPLE'!"&amp;"$B"&amp;$W132))=7,MID(INDIRECT("'YOUR PEOPLE'!"&amp;"$B"&amp;$W132),4,1)=" ")),INDIRECT("'YOUR PEOPLE'!"&amp;"$C"&amp;$W132)='DATA SUMMARY'!$A$73)</f>
        <v>0</v>
      </c>
      <c r="CH132" s="193" t="b">
        <f ca="1">AND(LEFT(INDIRECT("'YOUR PEOPLE'!"&amp;"$B"&amp;$W132),2)="HU",OR(LEN(INDIRECT("'YOUR PEOPLE'!"&amp;"$B"&amp;$W132))=6,AND(LEN(INDIRECT("'YOUR PEOPLE'!"&amp;"$B"&amp;$W132))=7,MID(INDIRECT("'YOUR PEOPLE'!"&amp;"$B"&amp;$W132),4,1)=" ")),INDIRECT("'YOUR PEOPLE'!"&amp;"$C"&amp;$W132)='DATA SUMMARY'!$A$74)</f>
        <v>0</v>
      </c>
      <c r="CI132" s="193" t="b">
        <f ca="1">AND(LEFT(INDIRECT("'YOUR PEOPLE'!"&amp;"$B"&amp;$W132),2)="HU",OR(LEN(INDIRECT("'YOUR PEOPLE'!"&amp;"$B"&amp;$W132))=6,AND(LEN(INDIRECT("'YOUR PEOPLE'!"&amp;"$B"&amp;$W132))=7,MID(INDIRECT("'YOUR PEOPLE'!"&amp;"$B"&amp;$W132),4,1)=" ")),INDIRECT("'YOUR PEOPLE'!"&amp;"$C"&amp;$W132)='DATA SUMMARY'!$A$75)</f>
        <v>0</v>
      </c>
      <c r="CJ132" s="193" t="b">
        <f ca="1">AND(LEFT(INDIRECT("'YOUR PEOPLE'!"&amp;"$B"&amp;$W132),2)="HU",OR(LEN(INDIRECT("'YOUR PEOPLE'!"&amp;"$B"&amp;$W132))=6,AND(LEN(INDIRECT("'YOUR PEOPLE'!"&amp;"$B"&amp;$W132))=7,MID(INDIRECT("'YOUR PEOPLE'!"&amp;"$B"&amp;$W132),4,1)=" ")),INDIRECT("'YOUR PEOPLE'!"&amp;"$C"&amp;$W132)='DATA SUMMARY'!$A$76)</f>
        <v>0</v>
      </c>
      <c r="CK132" s="193" t="b">
        <f ca="1">AND(LEFT(INDIRECT("'YOUR PEOPLE'!"&amp;"$B"&amp;$W132),2)="HU",OR(LEN(INDIRECT("'YOUR PEOPLE'!"&amp;"$B"&amp;$W132))=6,AND(LEN(INDIRECT("'YOUR PEOPLE'!"&amp;"$B"&amp;$W132))=7,MID(INDIRECT("'YOUR PEOPLE'!"&amp;"$B"&amp;$W132),4,1)=" ")),INDIRECT("'YOUR PEOPLE'!"&amp;"$C"&amp;$W132)='DATA SUMMARY'!$A$77)</f>
        <v>0</v>
      </c>
      <c r="CL132" s="193" t="b">
        <f ca="1">AND(LEFT(INDIRECT("'YOUR PEOPLE'!"&amp;"$B"&amp;$W132),2)="HU",OR(LEN(INDIRECT("'YOUR PEOPLE'!"&amp;"$B"&amp;$W132))=6,AND(LEN(INDIRECT("'YOUR PEOPLE'!"&amp;"$B"&amp;$W132))=7,MID(INDIRECT("'YOUR PEOPLE'!"&amp;"$B"&amp;$W132),4,1)=" ")),INDIRECT("'YOUR PEOPLE'!"&amp;"$C"&amp;$W132)='DATA SUMMARY'!$A$78)</f>
        <v>0</v>
      </c>
      <c r="CM132" s="193" t="b">
        <f ca="1">AND(LEFT(INDIRECT("'YOUR PEOPLE'!"&amp;"$B"&amp;$W132),2)="HU",OR(LEN(INDIRECT("'YOUR PEOPLE'!"&amp;"$B"&amp;$W132))=6,AND(LEN(INDIRECT("'YOUR PEOPLE'!"&amp;"$B"&amp;$W132))=7,MID(INDIRECT("'YOUR PEOPLE'!"&amp;"$B"&amp;$W132),4,1)=" ")),INDIRECT("'YOUR PEOPLE'!"&amp;"$C"&amp;$W132)='DATA SUMMARY'!$A$79)</f>
        <v>0</v>
      </c>
      <c r="CN132" s="193" t="b">
        <f ca="1">AND(LEFT(INDIRECT("'ADDITIONAL CAPACITY'!"&amp;"$B"&amp;$W132),2)="HU",OR(LEN(INDIRECT("'ADDITIONAL CAPACITY'!"&amp;"$B"&amp;$W132))=6,AND(LEN(INDIRECT("'ADDITIONAL CAPACITY'!"&amp;"$B"&amp;$W132))=7,MID(INDIRECT("'ADDITIONAL CAPACITY'!"&amp;"$B"&amp;$W132),4,1)=" ")),INDIRECT("'ADDITIONAL CAPACITY'!"&amp;"$C"&amp;$W132)='DATA SUMMARY'!$A$101)</f>
        <v>0</v>
      </c>
      <c r="CO132" s="193" t="b">
        <f ca="1">AND(LEFT(INDIRECT("'ADDITIONAL CAPACITY'!"&amp;"$B"&amp;$W132),2)="HU",OR(LEN(INDIRECT("'ADDITIONAL CAPACITY'!"&amp;"$B"&amp;$W132))=6,AND(LEN(INDIRECT("'ADDITIONAL CAPACITY'!"&amp;"$B"&amp;$W132))=7,MID(INDIRECT("'ADDITIONAL CAPACITY'!"&amp;"$B"&amp;$W132),4,1)=" ")),INDIRECT("'ADDITIONAL CAPACITY'!"&amp;"$C"&amp;$W132)='DATA SUMMARY'!$A$102)</f>
        <v>0</v>
      </c>
      <c r="CP132" s="193" t="b">
        <f ca="1">AND(LEFT(INDIRECT("'ADDITIONAL CAPACITY'!"&amp;"$B"&amp;$W132),2)="HU",OR(LEN(INDIRECT("'ADDITIONAL CAPACITY'!"&amp;"$B"&amp;$W132))=6,AND(LEN(INDIRECT("'ADDITIONAL CAPACITY'!"&amp;"$B"&amp;$W132))=7,MID(INDIRECT("'ADDITIONAL CAPACITY'!"&amp;"$B"&amp;$W132),4,1)=" ")),INDIRECT("'ADDITIONAL CAPACITY'!"&amp;"$C"&amp;$W132)='DATA SUMMARY'!$A$103)</f>
        <v>0</v>
      </c>
      <c r="CQ132" s="193" t="b">
        <f ca="1">AND(LEFT(INDIRECT("'ADDITIONAL CAPACITY'!"&amp;"$B"&amp;$W132),2)="HU",OR(LEN(INDIRECT("'ADDITIONAL CAPACITY'!"&amp;"$B"&amp;$W132))=6,AND(LEN(INDIRECT("'ADDITIONAL CAPACITY'!"&amp;"$B"&amp;$W132))=7,MID(INDIRECT("'ADDITIONAL CAPACITY'!"&amp;"$B"&amp;$W132),4,1)=" ")),INDIRECT("'ADDITIONAL CAPACITY'!"&amp;"$C"&amp;$W132)='DATA SUMMARY'!$A$104)</f>
        <v>0</v>
      </c>
      <c r="CR132" s="193" t="b">
        <f ca="1">AND(LEFT(INDIRECT("'ADDITIONAL CAPACITY'!"&amp;"$B"&amp;$W132),2)="HU",OR(LEN(INDIRECT("'ADDITIONAL CAPACITY'!"&amp;"$B"&amp;$W132))=6,AND(LEN(INDIRECT("'ADDITIONAL CAPACITY'!"&amp;"$B"&amp;$W132))=7,MID(INDIRECT("'ADDITIONAL CAPACITY'!"&amp;"$B"&amp;$W132),4,1)=" ")),INDIRECT("'ADDITIONAL CAPACITY'!"&amp;"$C"&amp;$W132)='DATA SUMMARY'!$A$105)</f>
        <v>0</v>
      </c>
      <c r="CS132" s="193" t="b">
        <f ca="1">AND(LEFT(INDIRECT("'ADDITIONAL CAPACITY'!"&amp;"$B"&amp;$W132),2)="HU",OR(LEN(INDIRECT("'ADDITIONAL CAPACITY'!"&amp;"$B"&amp;$W132))=6,AND(LEN(INDIRECT("'ADDITIONAL CAPACITY'!"&amp;"$B"&amp;$W132))=7,MID(INDIRECT("'ADDITIONAL CAPACITY'!"&amp;"$B"&amp;$W132),4,1)=" ")),INDIRECT("'ADDITIONAL CAPACITY'!"&amp;"$C"&amp;$W132)='DATA SUMMARY'!$A$106)</f>
        <v>0</v>
      </c>
      <c r="CT132" s="193" t="b">
        <f ca="1">AND(LEFT(INDIRECT("'ADDITIONAL CAPACITY'!"&amp;"$B"&amp;$W132),2)="HU",OR(LEN(INDIRECT("'ADDITIONAL CAPACITY'!"&amp;"$B"&amp;$W132))=6,AND(LEN(INDIRECT("'ADDITIONAL CAPACITY'!"&amp;"$B"&amp;$W132))=7,MID(INDIRECT("'ADDITIONAL CAPACITY'!"&amp;"$B"&amp;$W132),4,1)=" ")),INDIRECT("'ADDITIONAL CAPACITY'!"&amp;"$C"&amp;$W132)='DATA SUMMARY'!$A$107)</f>
        <v>0</v>
      </c>
      <c r="CU132" s="193" t="b">
        <f ca="1">AND(LEFT(INDIRECT("'ADDITIONAL CAPACITY'!"&amp;"$B"&amp;$W132),2)="HU",OR(LEN(INDIRECT("'ADDITIONAL CAPACITY'!"&amp;"$B"&amp;$W132))=6,AND(LEN(INDIRECT("'ADDITIONAL CAPACITY'!"&amp;"$B"&amp;$W132))=7,MID(INDIRECT("'ADDITIONAL CAPACITY'!"&amp;"$B"&amp;$W132),4,1)=" ")),INDIRECT("'ADDITIONAL CAPACITY'!"&amp;"$C"&amp;$W132)='DATA SUMMARY'!$A$108)</f>
        <v>0</v>
      </c>
    </row>
    <row r="133" spans="22:99" x14ac:dyDescent="0.3">
      <c r="V133" s="2">
        <v>134</v>
      </c>
      <c r="W133" s="2">
        <v>135</v>
      </c>
      <c r="X133" s="2">
        <v>137</v>
      </c>
      <c r="Y133" s="2">
        <v>148</v>
      </c>
      <c r="Z133" s="193" t="b">
        <f t="shared" ca="1" si="99"/>
        <v>0</v>
      </c>
      <c r="AA133" s="193" t="b">
        <f t="shared" ca="1" si="100"/>
        <v>0</v>
      </c>
      <c r="AB133" s="193" t="b">
        <f t="shared" ca="1" si="101"/>
        <v>0</v>
      </c>
      <c r="AC133" s="193" t="b">
        <f t="shared" ca="1" si="102"/>
        <v>0</v>
      </c>
      <c r="AD133" s="193" t="b">
        <f t="shared" ca="1" si="103"/>
        <v>0</v>
      </c>
      <c r="AE133" s="193" t="b">
        <f t="shared" ca="1" si="104"/>
        <v>0</v>
      </c>
      <c r="AF133" s="193" t="b">
        <f t="shared" ca="1" si="105"/>
        <v>0</v>
      </c>
      <c r="AG133" s="193" t="b">
        <f t="shared" ca="1" si="98"/>
        <v>0</v>
      </c>
      <c r="AH133" s="193" t="b">
        <f t="shared" ca="1" si="106"/>
        <v>0</v>
      </c>
      <c r="AI133" s="193" t="b">
        <f t="shared" ca="1" si="107"/>
        <v>0</v>
      </c>
      <c r="AJ133" s="193" t="b">
        <f t="shared" ca="1" si="108"/>
        <v>0</v>
      </c>
      <c r="AK133" s="193" t="b">
        <f t="shared" ca="1" si="109"/>
        <v>0</v>
      </c>
      <c r="AL133" s="193" t="b">
        <f t="shared" ca="1" si="110"/>
        <v>0</v>
      </c>
      <c r="AM133" s="193" t="b">
        <f t="shared" ca="1" si="111"/>
        <v>0</v>
      </c>
      <c r="AN133" s="193" t="b">
        <f t="shared" ca="1" si="112"/>
        <v>0</v>
      </c>
      <c r="AO133" s="193" t="b">
        <f t="shared" ca="1" si="113"/>
        <v>0</v>
      </c>
      <c r="AP133" s="193" t="b">
        <f t="shared" ca="1" si="114"/>
        <v>0</v>
      </c>
      <c r="AQ133" s="193" t="b">
        <f t="shared" ca="1" si="115"/>
        <v>0</v>
      </c>
      <c r="AR133" s="193" t="b">
        <f t="shared" ca="1" si="116"/>
        <v>0</v>
      </c>
      <c r="AS133" s="193" t="b">
        <f t="shared" ca="1" si="117"/>
        <v>0</v>
      </c>
      <c r="AT133" s="193" t="b">
        <f t="shared" ca="1" si="118"/>
        <v>0</v>
      </c>
      <c r="AU133" s="193" t="b">
        <f t="shared" ca="1" si="119"/>
        <v>0</v>
      </c>
      <c r="AV133" s="193" t="b">
        <f t="shared" ca="1" si="120"/>
        <v>0</v>
      </c>
      <c r="AW133" s="193" t="b">
        <f t="shared" ca="1" si="121"/>
        <v>0</v>
      </c>
      <c r="AX133" s="193" t="b">
        <f t="shared" ca="1" si="122"/>
        <v>0</v>
      </c>
      <c r="AY133" s="193" t="b">
        <f t="shared" ca="1" si="123"/>
        <v>0</v>
      </c>
      <c r="AZ133" s="193" t="b">
        <f t="shared" ca="1" si="124"/>
        <v>0</v>
      </c>
      <c r="BA133" s="193" t="b">
        <f t="shared" ca="1" si="125"/>
        <v>0</v>
      </c>
      <c r="BB133" s="193" t="b">
        <f t="shared" ca="1" si="126"/>
        <v>0</v>
      </c>
      <c r="BC133" s="193" t="b">
        <f t="shared" ca="1" si="127"/>
        <v>0</v>
      </c>
      <c r="BD133" s="193" t="b">
        <f t="shared" ca="1" si="128"/>
        <v>0</v>
      </c>
      <c r="BE133" s="193" t="b">
        <f t="shared" ca="1" si="129"/>
        <v>0</v>
      </c>
      <c r="BF133" s="193" t="b">
        <f t="shared" ca="1" si="130"/>
        <v>0</v>
      </c>
      <c r="BG133" s="193" t="b">
        <f t="shared" ca="1" si="131"/>
        <v>0</v>
      </c>
      <c r="BH133" s="193" t="b">
        <f t="shared" ca="1" si="132"/>
        <v>0</v>
      </c>
      <c r="BI133" s="193" t="b">
        <f t="shared" ca="1" si="133"/>
        <v>0</v>
      </c>
      <c r="BJ133" s="193" t="b">
        <f t="shared" ca="1" si="134"/>
        <v>0</v>
      </c>
      <c r="BK133" s="193" t="b">
        <f t="shared" ca="1" si="135"/>
        <v>0</v>
      </c>
      <c r="BL133" s="193" t="b">
        <f t="shared" ca="1" si="136"/>
        <v>0</v>
      </c>
      <c r="BM133" s="193" t="b">
        <f t="shared" ca="1" si="137"/>
        <v>0</v>
      </c>
      <c r="BN133" s="193" t="b">
        <f t="shared" ca="1" si="138"/>
        <v>0</v>
      </c>
      <c r="BO133" s="193" t="b">
        <f t="shared" ca="1" si="139"/>
        <v>0</v>
      </c>
      <c r="BP133" s="193" t="b">
        <f t="shared" ca="1" si="140"/>
        <v>0</v>
      </c>
      <c r="BQ133" s="193" t="b">
        <f t="shared" ca="1" si="141"/>
        <v>0</v>
      </c>
      <c r="BR133" s="193" t="b">
        <f t="shared" ca="1" si="142"/>
        <v>0</v>
      </c>
      <c r="BS133" s="193" t="b">
        <f t="shared" ca="1" si="143"/>
        <v>0</v>
      </c>
      <c r="BT133" s="193" t="b">
        <f t="shared" ca="1" si="144"/>
        <v>0</v>
      </c>
      <c r="BU133" s="193" t="b">
        <f t="shared" ca="1" si="145"/>
        <v>0</v>
      </c>
      <c r="BV133" s="193" t="b">
        <f t="shared" ca="1" si="146"/>
        <v>0</v>
      </c>
      <c r="BW133" s="193" t="b">
        <f ca="1">AND(LEFT(INDIRECT("'YOUR PEOPLE'!"&amp;"$B"&amp;$W133),2)="HU",OR(LEN(INDIRECT("'YOUR PEOPLE'!"&amp;"$B"&amp;$W133))=6,AND(LEN(INDIRECT("'YOUR PEOPLE'!"&amp;"$B"&amp;$W133))=7,MID(INDIRECT("'YOUR PEOPLE'!"&amp;"$B"&amp;$W133),4,1)=" ")),INDIRECT("'YOUR PEOPLE'!"&amp;"$C"&amp;$W133)='DATA SUMMARY'!$A$63)</f>
        <v>0</v>
      </c>
      <c r="BX133" s="193" t="b">
        <f ca="1">AND(LEFT(INDIRECT("'YOUR PEOPLE'!"&amp;"$B"&amp;$W133),2)="HU",OR(LEN(INDIRECT("'YOUR PEOPLE'!"&amp;"$B"&amp;$W133))=6,AND(LEN(INDIRECT("'YOUR PEOPLE'!"&amp;"$B"&amp;$W133))=7,MID(INDIRECT("'YOUR PEOPLE'!"&amp;"$B"&amp;$W133),4,1)=" ")),INDIRECT("'YOUR PEOPLE'!"&amp;"$C"&amp;$W133)='DATA SUMMARY'!$A$64)</f>
        <v>0</v>
      </c>
      <c r="BY133" s="193" t="b">
        <f ca="1">AND(LEFT(INDIRECT("'YOUR PEOPLE'!"&amp;"$B"&amp;$W133),2)="HU",OR(LEN(INDIRECT("'YOUR PEOPLE'!"&amp;"$B"&amp;$W133))=6,AND(LEN(INDIRECT("'YOUR PEOPLE'!"&amp;"$B"&amp;$W133))=7,MID(INDIRECT("'YOUR PEOPLE'!"&amp;"$B"&amp;$W133),4,1)=" ")),INDIRECT("'YOUR PEOPLE'!"&amp;"$C"&amp;$W133)='DATA SUMMARY'!$A$65)</f>
        <v>0</v>
      </c>
      <c r="BZ133" s="193" t="b">
        <f ca="1">AND(LEFT(INDIRECT("'YOUR PEOPLE'!"&amp;"$B"&amp;$W133),2)="HU",OR(LEN(INDIRECT("'YOUR PEOPLE'!"&amp;"$B"&amp;$W133))=6,AND(LEN(INDIRECT("'YOUR PEOPLE'!"&amp;"$B"&amp;$W133))=7,MID(INDIRECT("'YOUR PEOPLE'!"&amp;"$B"&amp;$W133),4,1)=" ")),INDIRECT("'YOUR PEOPLE'!"&amp;"$C"&amp;$W133)='DATA SUMMARY'!$A$66)</f>
        <v>0</v>
      </c>
      <c r="CA133" s="193" t="b">
        <f ca="1">AND(LEFT(INDIRECT("'YOUR PEOPLE'!"&amp;"$B"&amp;$W133),2)="HU",OR(LEN(INDIRECT("'YOUR PEOPLE'!"&amp;"$B"&amp;$W133))=6,AND(LEN(INDIRECT("'YOUR PEOPLE'!"&amp;"$B"&amp;$W133))=7,MID(INDIRECT("'YOUR PEOPLE'!"&amp;"$B"&amp;$W133),4,1)=" ")),INDIRECT("'YOUR PEOPLE'!"&amp;"$C"&amp;$W133)='DATA SUMMARY'!$A$67)</f>
        <v>0</v>
      </c>
      <c r="CB133" s="193" t="b">
        <f ca="1">AND(LEFT(INDIRECT("'YOUR PEOPLE'!"&amp;"$B"&amp;$W133),2)="HU",OR(LEN(INDIRECT("'YOUR PEOPLE'!"&amp;"$B"&amp;$W133))=6,AND(LEN(INDIRECT("'YOUR PEOPLE'!"&amp;"$B"&amp;$W133))=7,MID(INDIRECT("'YOUR PEOPLE'!"&amp;"$B"&amp;$W133),4,1)=" ")),INDIRECT("'YOUR PEOPLE'!"&amp;"$C"&amp;$W133)='DATA SUMMARY'!$A$68)</f>
        <v>0</v>
      </c>
      <c r="CC133" s="193" t="b">
        <f ca="1">AND(LEFT(INDIRECT("'YOUR PEOPLE'!"&amp;"$B"&amp;$W133),2)="HU",OR(LEN(INDIRECT("'YOUR PEOPLE'!"&amp;"$B"&amp;$W133))=6,AND(LEN(INDIRECT("'YOUR PEOPLE'!"&amp;"$B"&amp;$W133))=7,MID(INDIRECT("'YOUR PEOPLE'!"&amp;"$B"&amp;$W133),4,1)=" ")),INDIRECT("'YOUR PEOPLE'!"&amp;"$C"&amp;$W133)='DATA SUMMARY'!$A$69)</f>
        <v>0</v>
      </c>
      <c r="CD133" s="193" t="b">
        <f ca="1">AND(LEFT(INDIRECT("'YOUR PEOPLE'!"&amp;"$B"&amp;$W133),2)="HU",OR(LEN(INDIRECT("'YOUR PEOPLE'!"&amp;"$B"&amp;$W133))=6,AND(LEN(INDIRECT("'YOUR PEOPLE'!"&amp;"$B"&amp;$W133))=7,MID(INDIRECT("'YOUR PEOPLE'!"&amp;"$B"&amp;$W133),4,1)=" ")),INDIRECT("'YOUR PEOPLE'!"&amp;"$C"&amp;$W133)='DATA SUMMARY'!$A$70)</f>
        <v>0</v>
      </c>
      <c r="CE133" s="193" t="b">
        <f ca="1">AND(LEFT(INDIRECT("'YOUR PEOPLE'!"&amp;"$B"&amp;$W133),2)="HU",OR(LEN(INDIRECT("'YOUR PEOPLE'!"&amp;"$B"&amp;$W133))=6,AND(LEN(INDIRECT("'YOUR PEOPLE'!"&amp;"$B"&amp;$W133))=7,MID(INDIRECT("'YOUR PEOPLE'!"&amp;"$B"&amp;$W133),4,1)=" ")),INDIRECT("'YOUR PEOPLE'!"&amp;"$C"&amp;$W133)='DATA SUMMARY'!$A$71)</f>
        <v>0</v>
      </c>
      <c r="CF133" s="193" t="b">
        <f ca="1">AND(LEFT(INDIRECT("'YOUR PEOPLE'!"&amp;"$B"&amp;$W133),2)="HU",OR(LEN(INDIRECT("'YOUR PEOPLE'!"&amp;"$B"&amp;$W133))=6,AND(LEN(INDIRECT("'YOUR PEOPLE'!"&amp;"$B"&amp;$W133))=7,MID(INDIRECT("'YOUR PEOPLE'!"&amp;"$B"&amp;$W133),4,1)=" ")),INDIRECT("'YOUR PEOPLE'!"&amp;"$C"&amp;$W133)='DATA SUMMARY'!$A$72)</f>
        <v>0</v>
      </c>
      <c r="CG133" s="193" t="b">
        <f ca="1">AND(LEFT(INDIRECT("'YOUR PEOPLE'!"&amp;"$B"&amp;$W133),2)="HU",OR(LEN(INDIRECT("'YOUR PEOPLE'!"&amp;"$B"&amp;$W133))=6,AND(LEN(INDIRECT("'YOUR PEOPLE'!"&amp;"$B"&amp;$W133))=7,MID(INDIRECT("'YOUR PEOPLE'!"&amp;"$B"&amp;$W133),4,1)=" ")),INDIRECT("'YOUR PEOPLE'!"&amp;"$C"&amp;$W133)='DATA SUMMARY'!$A$73)</f>
        <v>0</v>
      </c>
      <c r="CH133" s="193" t="b">
        <f ca="1">AND(LEFT(INDIRECT("'YOUR PEOPLE'!"&amp;"$B"&amp;$W133),2)="HU",OR(LEN(INDIRECT("'YOUR PEOPLE'!"&amp;"$B"&amp;$W133))=6,AND(LEN(INDIRECT("'YOUR PEOPLE'!"&amp;"$B"&amp;$W133))=7,MID(INDIRECT("'YOUR PEOPLE'!"&amp;"$B"&amp;$W133),4,1)=" ")),INDIRECT("'YOUR PEOPLE'!"&amp;"$C"&amp;$W133)='DATA SUMMARY'!$A$74)</f>
        <v>0</v>
      </c>
      <c r="CI133" s="193" t="b">
        <f ca="1">AND(LEFT(INDIRECT("'YOUR PEOPLE'!"&amp;"$B"&amp;$W133),2)="HU",OR(LEN(INDIRECT("'YOUR PEOPLE'!"&amp;"$B"&amp;$W133))=6,AND(LEN(INDIRECT("'YOUR PEOPLE'!"&amp;"$B"&amp;$W133))=7,MID(INDIRECT("'YOUR PEOPLE'!"&amp;"$B"&amp;$W133),4,1)=" ")),INDIRECT("'YOUR PEOPLE'!"&amp;"$C"&amp;$W133)='DATA SUMMARY'!$A$75)</f>
        <v>0</v>
      </c>
      <c r="CJ133" s="193" t="b">
        <f ca="1">AND(LEFT(INDIRECT("'YOUR PEOPLE'!"&amp;"$B"&amp;$W133),2)="HU",OR(LEN(INDIRECT("'YOUR PEOPLE'!"&amp;"$B"&amp;$W133))=6,AND(LEN(INDIRECT("'YOUR PEOPLE'!"&amp;"$B"&amp;$W133))=7,MID(INDIRECT("'YOUR PEOPLE'!"&amp;"$B"&amp;$W133),4,1)=" ")),INDIRECT("'YOUR PEOPLE'!"&amp;"$C"&amp;$W133)='DATA SUMMARY'!$A$76)</f>
        <v>0</v>
      </c>
      <c r="CK133" s="193" t="b">
        <f ca="1">AND(LEFT(INDIRECT("'YOUR PEOPLE'!"&amp;"$B"&amp;$W133),2)="HU",OR(LEN(INDIRECT("'YOUR PEOPLE'!"&amp;"$B"&amp;$W133))=6,AND(LEN(INDIRECT("'YOUR PEOPLE'!"&amp;"$B"&amp;$W133))=7,MID(INDIRECT("'YOUR PEOPLE'!"&amp;"$B"&amp;$W133),4,1)=" ")),INDIRECT("'YOUR PEOPLE'!"&amp;"$C"&amp;$W133)='DATA SUMMARY'!$A$77)</f>
        <v>0</v>
      </c>
      <c r="CL133" s="193" t="b">
        <f ca="1">AND(LEFT(INDIRECT("'YOUR PEOPLE'!"&amp;"$B"&amp;$W133),2)="HU",OR(LEN(INDIRECT("'YOUR PEOPLE'!"&amp;"$B"&amp;$W133))=6,AND(LEN(INDIRECT("'YOUR PEOPLE'!"&amp;"$B"&amp;$W133))=7,MID(INDIRECT("'YOUR PEOPLE'!"&amp;"$B"&amp;$W133),4,1)=" ")),INDIRECT("'YOUR PEOPLE'!"&amp;"$C"&amp;$W133)='DATA SUMMARY'!$A$78)</f>
        <v>0</v>
      </c>
      <c r="CM133" s="193" t="b">
        <f ca="1">AND(LEFT(INDIRECT("'YOUR PEOPLE'!"&amp;"$B"&amp;$W133),2)="HU",OR(LEN(INDIRECT("'YOUR PEOPLE'!"&amp;"$B"&amp;$W133))=6,AND(LEN(INDIRECT("'YOUR PEOPLE'!"&amp;"$B"&amp;$W133))=7,MID(INDIRECT("'YOUR PEOPLE'!"&amp;"$B"&amp;$W133),4,1)=" ")),INDIRECT("'YOUR PEOPLE'!"&amp;"$C"&amp;$W133)='DATA SUMMARY'!$A$79)</f>
        <v>0</v>
      </c>
      <c r="CN133" s="193" t="b">
        <f ca="1">AND(LEFT(INDIRECT("'ADDITIONAL CAPACITY'!"&amp;"$B"&amp;$W133),2)="HU",OR(LEN(INDIRECT("'ADDITIONAL CAPACITY'!"&amp;"$B"&amp;$W133))=6,AND(LEN(INDIRECT("'ADDITIONAL CAPACITY'!"&amp;"$B"&amp;$W133))=7,MID(INDIRECT("'ADDITIONAL CAPACITY'!"&amp;"$B"&amp;$W133),4,1)=" ")),INDIRECT("'ADDITIONAL CAPACITY'!"&amp;"$C"&amp;$W133)='DATA SUMMARY'!$A$101)</f>
        <v>0</v>
      </c>
      <c r="CO133" s="193" t="b">
        <f ca="1">AND(LEFT(INDIRECT("'ADDITIONAL CAPACITY'!"&amp;"$B"&amp;$W133),2)="HU",OR(LEN(INDIRECT("'ADDITIONAL CAPACITY'!"&amp;"$B"&amp;$W133))=6,AND(LEN(INDIRECT("'ADDITIONAL CAPACITY'!"&amp;"$B"&amp;$W133))=7,MID(INDIRECT("'ADDITIONAL CAPACITY'!"&amp;"$B"&amp;$W133),4,1)=" ")),INDIRECT("'ADDITIONAL CAPACITY'!"&amp;"$C"&amp;$W133)='DATA SUMMARY'!$A$102)</f>
        <v>0</v>
      </c>
      <c r="CP133" s="193" t="b">
        <f ca="1">AND(LEFT(INDIRECT("'ADDITIONAL CAPACITY'!"&amp;"$B"&amp;$W133),2)="HU",OR(LEN(INDIRECT("'ADDITIONAL CAPACITY'!"&amp;"$B"&amp;$W133))=6,AND(LEN(INDIRECT("'ADDITIONAL CAPACITY'!"&amp;"$B"&amp;$W133))=7,MID(INDIRECT("'ADDITIONAL CAPACITY'!"&amp;"$B"&amp;$W133),4,1)=" ")),INDIRECT("'ADDITIONAL CAPACITY'!"&amp;"$C"&amp;$W133)='DATA SUMMARY'!$A$103)</f>
        <v>0</v>
      </c>
      <c r="CQ133" s="193" t="b">
        <f ca="1">AND(LEFT(INDIRECT("'ADDITIONAL CAPACITY'!"&amp;"$B"&amp;$W133),2)="HU",OR(LEN(INDIRECT("'ADDITIONAL CAPACITY'!"&amp;"$B"&amp;$W133))=6,AND(LEN(INDIRECT("'ADDITIONAL CAPACITY'!"&amp;"$B"&amp;$W133))=7,MID(INDIRECT("'ADDITIONAL CAPACITY'!"&amp;"$B"&amp;$W133),4,1)=" ")),INDIRECT("'ADDITIONAL CAPACITY'!"&amp;"$C"&amp;$W133)='DATA SUMMARY'!$A$104)</f>
        <v>0</v>
      </c>
      <c r="CR133" s="193" t="b">
        <f ca="1">AND(LEFT(INDIRECT("'ADDITIONAL CAPACITY'!"&amp;"$B"&amp;$W133),2)="HU",OR(LEN(INDIRECT("'ADDITIONAL CAPACITY'!"&amp;"$B"&amp;$W133))=6,AND(LEN(INDIRECT("'ADDITIONAL CAPACITY'!"&amp;"$B"&amp;$W133))=7,MID(INDIRECT("'ADDITIONAL CAPACITY'!"&amp;"$B"&amp;$W133),4,1)=" ")),INDIRECT("'ADDITIONAL CAPACITY'!"&amp;"$C"&amp;$W133)='DATA SUMMARY'!$A$105)</f>
        <v>0</v>
      </c>
      <c r="CS133" s="193" t="b">
        <f ca="1">AND(LEFT(INDIRECT("'ADDITIONAL CAPACITY'!"&amp;"$B"&amp;$W133),2)="HU",OR(LEN(INDIRECT("'ADDITIONAL CAPACITY'!"&amp;"$B"&amp;$W133))=6,AND(LEN(INDIRECT("'ADDITIONAL CAPACITY'!"&amp;"$B"&amp;$W133))=7,MID(INDIRECT("'ADDITIONAL CAPACITY'!"&amp;"$B"&amp;$W133),4,1)=" ")),INDIRECT("'ADDITIONAL CAPACITY'!"&amp;"$C"&amp;$W133)='DATA SUMMARY'!$A$106)</f>
        <v>0</v>
      </c>
      <c r="CT133" s="193" t="b">
        <f ca="1">AND(LEFT(INDIRECT("'ADDITIONAL CAPACITY'!"&amp;"$B"&amp;$W133),2)="HU",OR(LEN(INDIRECT("'ADDITIONAL CAPACITY'!"&amp;"$B"&amp;$W133))=6,AND(LEN(INDIRECT("'ADDITIONAL CAPACITY'!"&amp;"$B"&amp;$W133))=7,MID(INDIRECT("'ADDITIONAL CAPACITY'!"&amp;"$B"&amp;$W133),4,1)=" ")),INDIRECT("'ADDITIONAL CAPACITY'!"&amp;"$C"&amp;$W133)='DATA SUMMARY'!$A$107)</f>
        <v>0</v>
      </c>
      <c r="CU133" s="193" t="b">
        <f ca="1">AND(LEFT(INDIRECT("'ADDITIONAL CAPACITY'!"&amp;"$B"&amp;$W133),2)="HU",OR(LEN(INDIRECT("'ADDITIONAL CAPACITY'!"&amp;"$B"&amp;$W133))=6,AND(LEN(INDIRECT("'ADDITIONAL CAPACITY'!"&amp;"$B"&amp;$W133))=7,MID(INDIRECT("'ADDITIONAL CAPACITY'!"&amp;"$B"&amp;$W133),4,1)=" ")),INDIRECT("'ADDITIONAL CAPACITY'!"&amp;"$C"&amp;$W133)='DATA SUMMARY'!$A$108)</f>
        <v>0</v>
      </c>
    </row>
    <row r="134" spans="22:99" x14ac:dyDescent="0.3">
      <c r="V134" s="2">
        <v>135</v>
      </c>
      <c r="W134" s="2">
        <v>136</v>
      </c>
      <c r="X134" s="2">
        <v>138</v>
      </c>
      <c r="Y134" s="2">
        <v>149</v>
      </c>
      <c r="Z134" s="193" t="b">
        <f t="shared" ca="1" si="99"/>
        <v>0</v>
      </c>
      <c r="AA134" s="193" t="b">
        <f t="shared" ca="1" si="100"/>
        <v>0</v>
      </c>
      <c r="AB134" s="193" t="b">
        <f t="shared" ca="1" si="101"/>
        <v>0</v>
      </c>
      <c r="AC134" s="193" t="b">
        <f t="shared" ca="1" si="102"/>
        <v>0</v>
      </c>
      <c r="AD134" s="193" t="b">
        <f t="shared" ca="1" si="103"/>
        <v>0</v>
      </c>
      <c r="AE134" s="193" t="b">
        <f t="shared" ca="1" si="104"/>
        <v>0</v>
      </c>
      <c r="AF134" s="193" t="b">
        <f t="shared" ca="1" si="105"/>
        <v>0</v>
      </c>
      <c r="AG134" s="193" t="b">
        <f t="shared" ca="1" si="98"/>
        <v>0</v>
      </c>
      <c r="AH134" s="193" t="b">
        <f t="shared" ca="1" si="106"/>
        <v>0</v>
      </c>
      <c r="AI134" s="193" t="b">
        <f t="shared" ca="1" si="107"/>
        <v>0</v>
      </c>
      <c r="AJ134" s="193" t="b">
        <f t="shared" ca="1" si="108"/>
        <v>0</v>
      </c>
      <c r="AK134" s="193" t="b">
        <f t="shared" ca="1" si="109"/>
        <v>0</v>
      </c>
      <c r="AL134" s="193" t="b">
        <f t="shared" ca="1" si="110"/>
        <v>0</v>
      </c>
      <c r="AM134" s="193" t="b">
        <f t="shared" ca="1" si="111"/>
        <v>0</v>
      </c>
      <c r="AN134" s="193" t="b">
        <f t="shared" ca="1" si="112"/>
        <v>0</v>
      </c>
      <c r="AO134" s="193" t="b">
        <f t="shared" ca="1" si="113"/>
        <v>0</v>
      </c>
      <c r="AP134" s="193" t="b">
        <f t="shared" ca="1" si="114"/>
        <v>0</v>
      </c>
      <c r="AQ134" s="193" t="b">
        <f t="shared" ca="1" si="115"/>
        <v>0</v>
      </c>
      <c r="AR134" s="193" t="b">
        <f t="shared" ca="1" si="116"/>
        <v>0</v>
      </c>
      <c r="AS134" s="193" t="b">
        <f t="shared" ca="1" si="117"/>
        <v>0</v>
      </c>
      <c r="AT134" s="193" t="b">
        <f t="shared" ca="1" si="118"/>
        <v>0</v>
      </c>
      <c r="AU134" s="193" t="b">
        <f t="shared" ca="1" si="119"/>
        <v>0</v>
      </c>
      <c r="AV134" s="193" t="b">
        <f t="shared" ca="1" si="120"/>
        <v>0</v>
      </c>
      <c r="AW134" s="193" t="b">
        <f t="shared" ca="1" si="121"/>
        <v>0</v>
      </c>
      <c r="AX134" s="193" t="b">
        <f t="shared" ca="1" si="122"/>
        <v>0</v>
      </c>
      <c r="AY134" s="193" t="b">
        <f t="shared" ca="1" si="123"/>
        <v>0</v>
      </c>
      <c r="AZ134" s="193" t="b">
        <f t="shared" ca="1" si="124"/>
        <v>0</v>
      </c>
      <c r="BA134" s="193" t="b">
        <f t="shared" ca="1" si="125"/>
        <v>0</v>
      </c>
      <c r="BB134" s="193" t="b">
        <f t="shared" ca="1" si="126"/>
        <v>0</v>
      </c>
      <c r="BC134" s="193" t="b">
        <f t="shared" ca="1" si="127"/>
        <v>0</v>
      </c>
      <c r="BD134" s="193" t="b">
        <f t="shared" ca="1" si="128"/>
        <v>0</v>
      </c>
      <c r="BE134" s="193" t="b">
        <f t="shared" ca="1" si="129"/>
        <v>0</v>
      </c>
      <c r="BF134" s="193" t="b">
        <f t="shared" ca="1" si="130"/>
        <v>0</v>
      </c>
      <c r="BG134" s="193" t="b">
        <f t="shared" ca="1" si="131"/>
        <v>0</v>
      </c>
      <c r="BH134" s="193" t="b">
        <f t="shared" ca="1" si="132"/>
        <v>0</v>
      </c>
      <c r="BI134" s="193" t="b">
        <f t="shared" ca="1" si="133"/>
        <v>0</v>
      </c>
      <c r="BJ134" s="193" t="b">
        <f t="shared" ca="1" si="134"/>
        <v>0</v>
      </c>
      <c r="BK134" s="193" t="b">
        <f t="shared" ca="1" si="135"/>
        <v>0</v>
      </c>
      <c r="BL134" s="193" t="b">
        <f t="shared" ca="1" si="136"/>
        <v>0</v>
      </c>
      <c r="BM134" s="193" t="b">
        <f t="shared" ca="1" si="137"/>
        <v>0</v>
      </c>
      <c r="BN134" s="193" t="b">
        <f t="shared" ca="1" si="138"/>
        <v>0</v>
      </c>
      <c r="BO134" s="193" t="b">
        <f t="shared" ca="1" si="139"/>
        <v>0</v>
      </c>
      <c r="BP134" s="193" t="b">
        <f t="shared" ca="1" si="140"/>
        <v>0</v>
      </c>
      <c r="BQ134" s="193" t="b">
        <f t="shared" ca="1" si="141"/>
        <v>0</v>
      </c>
      <c r="BR134" s="193" t="b">
        <f t="shared" ca="1" si="142"/>
        <v>0</v>
      </c>
      <c r="BS134" s="193" t="b">
        <f t="shared" ca="1" si="143"/>
        <v>0</v>
      </c>
      <c r="BT134" s="193" t="b">
        <f t="shared" ca="1" si="144"/>
        <v>0</v>
      </c>
      <c r="BU134" s="193" t="b">
        <f t="shared" ca="1" si="145"/>
        <v>0</v>
      </c>
      <c r="BV134" s="193" t="b">
        <f t="shared" ca="1" si="146"/>
        <v>0</v>
      </c>
      <c r="BW134" s="193" t="b">
        <f ca="1">AND(LEFT(INDIRECT("'YOUR PEOPLE'!"&amp;"$B"&amp;$W134),2)="HU",OR(LEN(INDIRECT("'YOUR PEOPLE'!"&amp;"$B"&amp;$W134))=6,AND(LEN(INDIRECT("'YOUR PEOPLE'!"&amp;"$B"&amp;$W134))=7,MID(INDIRECT("'YOUR PEOPLE'!"&amp;"$B"&amp;$W134),4,1)=" ")),INDIRECT("'YOUR PEOPLE'!"&amp;"$C"&amp;$W134)='DATA SUMMARY'!$A$63)</f>
        <v>0</v>
      </c>
      <c r="BX134" s="193" t="b">
        <f ca="1">AND(LEFT(INDIRECT("'YOUR PEOPLE'!"&amp;"$B"&amp;$W134),2)="HU",OR(LEN(INDIRECT("'YOUR PEOPLE'!"&amp;"$B"&amp;$W134))=6,AND(LEN(INDIRECT("'YOUR PEOPLE'!"&amp;"$B"&amp;$W134))=7,MID(INDIRECT("'YOUR PEOPLE'!"&amp;"$B"&amp;$W134),4,1)=" ")),INDIRECT("'YOUR PEOPLE'!"&amp;"$C"&amp;$W134)='DATA SUMMARY'!$A$64)</f>
        <v>0</v>
      </c>
      <c r="BY134" s="193" t="b">
        <f ca="1">AND(LEFT(INDIRECT("'YOUR PEOPLE'!"&amp;"$B"&amp;$W134),2)="HU",OR(LEN(INDIRECT("'YOUR PEOPLE'!"&amp;"$B"&amp;$W134))=6,AND(LEN(INDIRECT("'YOUR PEOPLE'!"&amp;"$B"&amp;$W134))=7,MID(INDIRECT("'YOUR PEOPLE'!"&amp;"$B"&amp;$W134),4,1)=" ")),INDIRECT("'YOUR PEOPLE'!"&amp;"$C"&amp;$W134)='DATA SUMMARY'!$A$65)</f>
        <v>0</v>
      </c>
      <c r="BZ134" s="193" t="b">
        <f ca="1">AND(LEFT(INDIRECT("'YOUR PEOPLE'!"&amp;"$B"&amp;$W134),2)="HU",OR(LEN(INDIRECT("'YOUR PEOPLE'!"&amp;"$B"&amp;$W134))=6,AND(LEN(INDIRECT("'YOUR PEOPLE'!"&amp;"$B"&amp;$W134))=7,MID(INDIRECT("'YOUR PEOPLE'!"&amp;"$B"&amp;$W134),4,1)=" ")),INDIRECT("'YOUR PEOPLE'!"&amp;"$C"&amp;$W134)='DATA SUMMARY'!$A$66)</f>
        <v>0</v>
      </c>
      <c r="CA134" s="193" t="b">
        <f ca="1">AND(LEFT(INDIRECT("'YOUR PEOPLE'!"&amp;"$B"&amp;$W134),2)="HU",OR(LEN(INDIRECT("'YOUR PEOPLE'!"&amp;"$B"&amp;$W134))=6,AND(LEN(INDIRECT("'YOUR PEOPLE'!"&amp;"$B"&amp;$W134))=7,MID(INDIRECT("'YOUR PEOPLE'!"&amp;"$B"&amp;$W134),4,1)=" ")),INDIRECT("'YOUR PEOPLE'!"&amp;"$C"&amp;$W134)='DATA SUMMARY'!$A$67)</f>
        <v>0</v>
      </c>
      <c r="CB134" s="193" t="b">
        <f ca="1">AND(LEFT(INDIRECT("'YOUR PEOPLE'!"&amp;"$B"&amp;$W134),2)="HU",OR(LEN(INDIRECT("'YOUR PEOPLE'!"&amp;"$B"&amp;$W134))=6,AND(LEN(INDIRECT("'YOUR PEOPLE'!"&amp;"$B"&amp;$W134))=7,MID(INDIRECT("'YOUR PEOPLE'!"&amp;"$B"&amp;$W134),4,1)=" ")),INDIRECT("'YOUR PEOPLE'!"&amp;"$C"&amp;$W134)='DATA SUMMARY'!$A$68)</f>
        <v>0</v>
      </c>
      <c r="CC134" s="193" t="b">
        <f ca="1">AND(LEFT(INDIRECT("'YOUR PEOPLE'!"&amp;"$B"&amp;$W134),2)="HU",OR(LEN(INDIRECT("'YOUR PEOPLE'!"&amp;"$B"&amp;$W134))=6,AND(LEN(INDIRECT("'YOUR PEOPLE'!"&amp;"$B"&amp;$W134))=7,MID(INDIRECT("'YOUR PEOPLE'!"&amp;"$B"&amp;$W134),4,1)=" ")),INDIRECT("'YOUR PEOPLE'!"&amp;"$C"&amp;$W134)='DATA SUMMARY'!$A$69)</f>
        <v>0</v>
      </c>
      <c r="CD134" s="193" t="b">
        <f ca="1">AND(LEFT(INDIRECT("'YOUR PEOPLE'!"&amp;"$B"&amp;$W134),2)="HU",OR(LEN(INDIRECT("'YOUR PEOPLE'!"&amp;"$B"&amp;$W134))=6,AND(LEN(INDIRECT("'YOUR PEOPLE'!"&amp;"$B"&amp;$W134))=7,MID(INDIRECT("'YOUR PEOPLE'!"&amp;"$B"&amp;$W134),4,1)=" ")),INDIRECT("'YOUR PEOPLE'!"&amp;"$C"&amp;$W134)='DATA SUMMARY'!$A$70)</f>
        <v>0</v>
      </c>
      <c r="CE134" s="193" t="b">
        <f ca="1">AND(LEFT(INDIRECT("'YOUR PEOPLE'!"&amp;"$B"&amp;$W134),2)="HU",OR(LEN(INDIRECT("'YOUR PEOPLE'!"&amp;"$B"&amp;$W134))=6,AND(LEN(INDIRECT("'YOUR PEOPLE'!"&amp;"$B"&amp;$W134))=7,MID(INDIRECT("'YOUR PEOPLE'!"&amp;"$B"&amp;$W134),4,1)=" ")),INDIRECT("'YOUR PEOPLE'!"&amp;"$C"&amp;$W134)='DATA SUMMARY'!$A$71)</f>
        <v>0</v>
      </c>
      <c r="CF134" s="193" t="b">
        <f ca="1">AND(LEFT(INDIRECT("'YOUR PEOPLE'!"&amp;"$B"&amp;$W134),2)="HU",OR(LEN(INDIRECT("'YOUR PEOPLE'!"&amp;"$B"&amp;$W134))=6,AND(LEN(INDIRECT("'YOUR PEOPLE'!"&amp;"$B"&amp;$W134))=7,MID(INDIRECT("'YOUR PEOPLE'!"&amp;"$B"&amp;$W134),4,1)=" ")),INDIRECT("'YOUR PEOPLE'!"&amp;"$C"&amp;$W134)='DATA SUMMARY'!$A$72)</f>
        <v>0</v>
      </c>
      <c r="CG134" s="193" t="b">
        <f ca="1">AND(LEFT(INDIRECT("'YOUR PEOPLE'!"&amp;"$B"&amp;$W134),2)="HU",OR(LEN(INDIRECT("'YOUR PEOPLE'!"&amp;"$B"&amp;$W134))=6,AND(LEN(INDIRECT("'YOUR PEOPLE'!"&amp;"$B"&amp;$W134))=7,MID(INDIRECT("'YOUR PEOPLE'!"&amp;"$B"&amp;$W134),4,1)=" ")),INDIRECT("'YOUR PEOPLE'!"&amp;"$C"&amp;$W134)='DATA SUMMARY'!$A$73)</f>
        <v>0</v>
      </c>
      <c r="CH134" s="193" t="b">
        <f ca="1">AND(LEFT(INDIRECT("'YOUR PEOPLE'!"&amp;"$B"&amp;$W134),2)="HU",OR(LEN(INDIRECT("'YOUR PEOPLE'!"&amp;"$B"&amp;$W134))=6,AND(LEN(INDIRECT("'YOUR PEOPLE'!"&amp;"$B"&amp;$W134))=7,MID(INDIRECT("'YOUR PEOPLE'!"&amp;"$B"&amp;$W134),4,1)=" ")),INDIRECT("'YOUR PEOPLE'!"&amp;"$C"&amp;$W134)='DATA SUMMARY'!$A$74)</f>
        <v>0</v>
      </c>
      <c r="CI134" s="193" t="b">
        <f ca="1">AND(LEFT(INDIRECT("'YOUR PEOPLE'!"&amp;"$B"&amp;$W134),2)="HU",OR(LEN(INDIRECT("'YOUR PEOPLE'!"&amp;"$B"&amp;$W134))=6,AND(LEN(INDIRECT("'YOUR PEOPLE'!"&amp;"$B"&amp;$W134))=7,MID(INDIRECT("'YOUR PEOPLE'!"&amp;"$B"&amp;$W134),4,1)=" ")),INDIRECT("'YOUR PEOPLE'!"&amp;"$C"&amp;$W134)='DATA SUMMARY'!$A$75)</f>
        <v>0</v>
      </c>
      <c r="CJ134" s="193" t="b">
        <f ca="1">AND(LEFT(INDIRECT("'YOUR PEOPLE'!"&amp;"$B"&amp;$W134),2)="HU",OR(LEN(INDIRECT("'YOUR PEOPLE'!"&amp;"$B"&amp;$W134))=6,AND(LEN(INDIRECT("'YOUR PEOPLE'!"&amp;"$B"&amp;$W134))=7,MID(INDIRECT("'YOUR PEOPLE'!"&amp;"$B"&amp;$W134),4,1)=" ")),INDIRECT("'YOUR PEOPLE'!"&amp;"$C"&amp;$W134)='DATA SUMMARY'!$A$76)</f>
        <v>0</v>
      </c>
      <c r="CK134" s="193" t="b">
        <f ca="1">AND(LEFT(INDIRECT("'YOUR PEOPLE'!"&amp;"$B"&amp;$W134),2)="HU",OR(LEN(INDIRECT("'YOUR PEOPLE'!"&amp;"$B"&amp;$W134))=6,AND(LEN(INDIRECT("'YOUR PEOPLE'!"&amp;"$B"&amp;$W134))=7,MID(INDIRECT("'YOUR PEOPLE'!"&amp;"$B"&amp;$W134),4,1)=" ")),INDIRECT("'YOUR PEOPLE'!"&amp;"$C"&amp;$W134)='DATA SUMMARY'!$A$77)</f>
        <v>0</v>
      </c>
      <c r="CL134" s="193" t="b">
        <f ca="1">AND(LEFT(INDIRECT("'YOUR PEOPLE'!"&amp;"$B"&amp;$W134),2)="HU",OR(LEN(INDIRECT("'YOUR PEOPLE'!"&amp;"$B"&amp;$W134))=6,AND(LEN(INDIRECT("'YOUR PEOPLE'!"&amp;"$B"&amp;$W134))=7,MID(INDIRECT("'YOUR PEOPLE'!"&amp;"$B"&amp;$W134),4,1)=" ")),INDIRECT("'YOUR PEOPLE'!"&amp;"$C"&amp;$W134)='DATA SUMMARY'!$A$78)</f>
        <v>0</v>
      </c>
      <c r="CM134" s="193" t="b">
        <f ca="1">AND(LEFT(INDIRECT("'YOUR PEOPLE'!"&amp;"$B"&amp;$W134),2)="HU",OR(LEN(INDIRECT("'YOUR PEOPLE'!"&amp;"$B"&amp;$W134))=6,AND(LEN(INDIRECT("'YOUR PEOPLE'!"&amp;"$B"&amp;$W134))=7,MID(INDIRECT("'YOUR PEOPLE'!"&amp;"$B"&amp;$W134),4,1)=" ")),INDIRECT("'YOUR PEOPLE'!"&amp;"$C"&amp;$W134)='DATA SUMMARY'!$A$79)</f>
        <v>0</v>
      </c>
      <c r="CN134" s="193" t="b">
        <f ca="1">AND(LEFT(INDIRECT("'ADDITIONAL CAPACITY'!"&amp;"$B"&amp;$W134),2)="HU",OR(LEN(INDIRECT("'ADDITIONAL CAPACITY'!"&amp;"$B"&amp;$W134))=6,AND(LEN(INDIRECT("'ADDITIONAL CAPACITY'!"&amp;"$B"&amp;$W134))=7,MID(INDIRECT("'ADDITIONAL CAPACITY'!"&amp;"$B"&amp;$W134),4,1)=" ")),INDIRECT("'ADDITIONAL CAPACITY'!"&amp;"$C"&amp;$W134)='DATA SUMMARY'!$A$101)</f>
        <v>0</v>
      </c>
      <c r="CO134" s="193" t="b">
        <f ca="1">AND(LEFT(INDIRECT("'ADDITIONAL CAPACITY'!"&amp;"$B"&amp;$W134),2)="HU",OR(LEN(INDIRECT("'ADDITIONAL CAPACITY'!"&amp;"$B"&amp;$W134))=6,AND(LEN(INDIRECT("'ADDITIONAL CAPACITY'!"&amp;"$B"&amp;$W134))=7,MID(INDIRECT("'ADDITIONAL CAPACITY'!"&amp;"$B"&amp;$W134),4,1)=" ")),INDIRECT("'ADDITIONAL CAPACITY'!"&amp;"$C"&amp;$W134)='DATA SUMMARY'!$A$102)</f>
        <v>0</v>
      </c>
      <c r="CP134" s="193" t="b">
        <f ca="1">AND(LEFT(INDIRECT("'ADDITIONAL CAPACITY'!"&amp;"$B"&amp;$W134),2)="HU",OR(LEN(INDIRECT("'ADDITIONAL CAPACITY'!"&amp;"$B"&amp;$W134))=6,AND(LEN(INDIRECT("'ADDITIONAL CAPACITY'!"&amp;"$B"&amp;$W134))=7,MID(INDIRECT("'ADDITIONAL CAPACITY'!"&amp;"$B"&amp;$W134),4,1)=" ")),INDIRECT("'ADDITIONAL CAPACITY'!"&amp;"$C"&amp;$W134)='DATA SUMMARY'!$A$103)</f>
        <v>0</v>
      </c>
      <c r="CQ134" s="193" t="b">
        <f ca="1">AND(LEFT(INDIRECT("'ADDITIONAL CAPACITY'!"&amp;"$B"&amp;$W134),2)="HU",OR(LEN(INDIRECT("'ADDITIONAL CAPACITY'!"&amp;"$B"&amp;$W134))=6,AND(LEN(INDIRECT("'ADDITIONAL CAPACITY'!"&amp;"$B"&amp;$W134))=7,MID(INDIRECT("'ADDITIONAL CAPACITY'!"&amp;"$B"&amp;$W134),4,1)=" ")),INDIRECT("'ADDITIONAL CAPACITY'!"&amp;"$C"&amp;$W134)='DATA SUMMARY'!$A$104)</f>
        <v>0</v>
      </c>
      <c r="CR134" s="193" t="b">
        <f ca="1">AND(LEFT(INDIRECT("'ADDITIONAL CAPACITY'!"&amp;"$B"&amp;$W134),2)="HU",OR(LEN(INDIRECT("'ADDITIONAL CAPACITY'!"&amp;"$B"&amp;$W134))=6,AND(LEN(INDIRECT("'ADDITIONAL CAPACITY'!"&amp;"$B"&amp;$W134))=7,MID(INDIRECT("'ADDITIONAL CAPACITY'!"&amp;"$B"&amp;$W134),4,1)=" ")),INDIRECT("'ADDITIONAL CAPACITY'!"&amp;"$C"&amp;$W134)='DATA SUMMARY'!$A$105)</f>
        <v>0</v>
      </c>
      <c r="CS134" s="193" t="b">
        <f ca="1">AND(LEFT(INDIRECT("'ADDITIONAL CAPACITY'!"&amp;"$B"&amp;$W134),2)="HU",OR(LEN(INDIRECT("'ADDITIONAL CAPACITY'!"&amp;"$B"&amp;$W134))=6,AND(LEN(INDIRECT("'ADDITIONAL CAPACITY'!"&amp;"$B"&amp;$W134))=7,MID(INDIRECT("'ADDITIONAL CAPACITY'!"&amp;"$B"&amp;$W134),4,1)=" ")),INDIRECT("'ADDITIONAL CAPACITY'!"&amp;"$C"&amp;$W134)='DATA SUMMARY'!$A$106)</f>
        <v>0</v>
      </c>
      <c r="CT134" s="193" t="b">
        <f ca="1">AND(LEFT(INDIRECT("'ADDITIONAL CAPACITY'!"&amp;"$B"&amp;$W134),2)="HU",OR(LEN(INDIRECT("'ADDITIONAL CAPACITY'!"&amp;"$B"&amp;$W134))=6,AND(LEN(INDIRECT("'ADDITIONAL CAPACITY'!"&amp;"$B"&amp;$W134))=7,MID(INDIRECT("'ADDITIONAL CAPACITY'!"&amp;"$B"&amp;$W134),4,1)=" ")),INDIRECT("'ADDITIONAL CAPACITY'!"&amp;"$C"&amp;$W134)='DATA SUMMARY'!$A$107)</f>
        <v>0</v>
      </c>
      <c r="CU134" s="193" t="b">
        <f ca="1">AND(LEFT(INDIRECT("'ADDITIONAL CAPACITY'!"&amp;"$B"&amp;$W134),2)="HU",OR(LEN(INDIRECT("'ADDITIONAL CAPACITY'!"&amp;"$B"&amp;$W134))=6,AND(LEN(INDIRECT("'ADDITIONAL CAPACITY'!"&amp;"$B"&amp;$W134))=7,MID(INDIRECT("'ADDITIONAL CAPACITY'!"&amp;"$B"&amp;$W134),4,1)=" ")),INDIRECT("'ADDITIONAL CAPACITY'!"&amp;"$C"&amp;$W134)='DATA SUMMARY'!$A$108)</f>
        <v>0</v>
      </c>
    </row>
    <row r="135" spans="22:99" x14ac:dyDescent="0.3">
      <c r="V135" s="2">
        <v>136</v>
      </c>
      <c r="W135" s="2">
        <v>137</v>
      </c>
      <c r="X135" s="2">
        <v>139</v>
      </c>
      <c r="Y135" s="2">
        <v>150</v>
      </c>
      <c r="Z135" s="193" t="b">
        <f t="shared" ca="1" si="99"/>
        <v>0</v>
      </c>
      <c r="AA135" s="193" t="b">
        <f t="shared" ca="1" si="100"/>
        <v>0</v>
      </c>
      <c r="AB135" s="193" t="b">
        <f t="shared" ca="1" si="101"/>
        <v>0</v>
      </c>
      <c r="AC135" s="193" t="b">
        <f t="shared" ca="1" si="102"/>
        <v>0</v>
      </c>
      <c r="AD135" s="193" t="b">
        <f t="shared" ca="1" si="103"/>
        <v>0</v>
      </c>
      <c r="AE135" s="193" t="b">
        <f t="shared" ca="1" si="104"/>
        <v>0</v>
      </c>
      <c r="AF135" s="193" t="b">
        <f t="shared" ca="1" si="105"/>
        <v>0</v>
      </c>
      <c r="AG135" s="193" t="b">
        <f t="shared" ca="1" si="98"/>
        <v>0</v>
      </c>
      <c r="AH135" s="193" t="b">
        <f t="shared" ca="1" si="106"/>
        <v>0</v>
      </c>
      <c r="AI135" s="193" t="b">
        <f t="shared" ca="1" si="107"/>
        <v>0</v>
      </c>
      <c r="AJ135" s="193" t="b">
        <f t="shared" ca="1" si="108"/>
        <v>0</v>
      </c>
      <c r="AK135" s="193" t="b">
        <f t="shared" ca="1" si="109"/>
        <v>0</v>
      </c>
      <c r="AL135" s="193" t="b">
        <f t="shared" ca="1" si="110"/>
        <v>0</v>
      </c>
      <c r="AM135" s="193" t="b">
        <f t="shared" ca="1" si="111"/>
        <v>0</v>
      </c>
      <c r="AN135" s="193" t="b">
        <f t="shared" ca="1" si="112"/>
        <v>0</v>
      </c>
      <c r="AO135" s="193" t="b">
        <f t="shared" ca="1" si="113"/>
        <v>0</v>
      </c>
      <c r="AP135" s="193" t="b">
        <f t="shared" ca="1" si="114"/>
        <v>0</v>
      </c>
      <c r="AQ135" s="193" t="b">
        <f t="shared" ca="1" si="115"/>
        <v>0</v>
      </c>
      <c r="AR135" s="193" t="b">
        <f t="shared" ca="1" si="116"/>
        <v>0</v>
      </c>
      <c r="AS135" s="193" t="b">
        <f t="shared" ca="1" si="117"/>
        <v>0</v>
      </c>
      <c r="AT135" s="193" t="b">
        <f t="shared" ca="1" si="118"/>
        <v>0</v>
      </c>
      <c r="AU135" s="193" t="b">
        <f t="shared" ca="1" si="119"/>
        <v>0</v>
      </c>
      <c r="AV135" s="193" t="b">
        <f t="shared" ca="1" si="120"/>
        <v>0</v>
      </c>
      <c r="AW135" s="193" t="b">
        <f t="shared" ca="1" si="121"/>
        <v>0</v>
      </c>
      <c r="AX135" s="193" t="b">
        <f t="shared" ca="1" si="122"/>
        <v>0</v>
      </c>
      <c r="AY135" s="193" t="b">
        <f t="shared" ca="1" si="123"/>
        <v>0</v>
      </c>
      <c r="AZ135" s="193" t="b">
        <f t="shared" ca="1" si="124"/>
        <v>0</v>
      </c>
      <c r="BA135" s="193" t="b">
        <f t="shared" ca="1" si="125"/>
        <v>0</v>
      </c>
      <c r="BB135" s="193" t="b">
        <f t="shared" ca="1" si="126"/>
        <v>0</v>
      </c>
      <c r="BC135" s="193" t="b">
        <f t="shared" ca="1" si="127"/>
        <v>0</v>
      </c>
      <c r="BD135" s="193" t="b">
        <f t="shared" ca="1" si="128"/>
        <v>0</v>
      </c>
      <c r="BE135" s="193" t="b">
        <f t="shared" ca="1" si="129"/>
        <v>0</v>
      </c>
      <c r="BF135" s="193" t="b">
        <f t="shared" ca="1" si="130"/>
        <v>0</v>
      </c>
      <c r="BG135" s="193" t="b">
        <f t="shared" ca="1" si="131"/>
        <v>0</v>
      </c>
      <c r="BH135" s="193" t="b">
        <f t="shared" ca="1" si="132"/>
        <v>0</v>
      </c>
      <c r="BI135" s="193" t="b">
        <f t="shared" ca="1" si="133"/>
        <v>0</v>
      </c>
      <c r="BJ135" s="193" t="b">
        <f t="shared" ca="1" si="134"/>
        <v>0</v>
      </c>
      <c r="BK135" s="193" t="b">
        <f t="shared" ca="1" si="135"/>
        <v>0</v>
      </c>
      <c r="BL135" s="193" t="b">
        <f t="shared" ca="1" si="136"/>
        <v>0</v>
      </c>
      <c r="BM135" s="193" t="b">
        <f t="shared" ca="1" si="137"/>
        <v>0</v>
      </c>
      <c r="BN135" s="193" t="b">
        <f t="shared" ca="1" si="138"/>
        <v>0</v>
      </c>
      <c r="BO135" s="193" t="b">
        <f t="shared" ca="1" si="139"/>
        <v>0</v>
      </c>
      <c r="BP135" s="193" t="b">
        <f t="shared" ca="1" si="140"/>
        <v>0</v>
      </c>
      <c r="BQ135" s="193" t="b">
        <f t="shared" ca="1" si="141"/>
        <v>0</v>
      </c>
      <c r="BR135" s="193" t="b">
        <f t="shared" ca="1" si="142"/>
        <v>0</v>
      </c>
      <c r="BS135" s="193" t="b">
        <f t="shared" ca="1" si="143"/>
        <v>0</v>
      </c>
      <c r="BT135" s="193" t="b">
        <f t="shared" ca="1" si="144"/>
        <v>0</v>
      </c>
      <c r="BU135" s="193" t="b">
        <f t="shared" ca="1" si="145"/>
        <v>0</v>
      </c>
      <c r="BV135" s="193" t="b">
        <f t="shared" ca="1" si="146"/>
        <v>0</v>
      </c>
      <c r="BW135" s="193" t="b">
        <f ca="1">AND(LEFT(INDIRECT("'YOUR PEOPLE'!"&amp;"$B"&amp;$W135),2)="HU",OR(LEN(INDIRECT("'YOUR PEOPLE'!"&amp;"$B"&amp;$W135))=6,AND(LEN(INDIRECT("'YOUR PEOPLE'!"&amp;"$B"&amp;$W135))=7,MID(INDIRECT("'YOUR PEOPLE'!"&amp;"$B"&amp;$W135),4,1)=" ")),INDIRECT("'YOUR PEOPLE'!"&amp;"$C"&amp;$W135)='DATA SUMMARY'!$A$63)</f>
        <v>0</v>
      </c>
      <c r="BX135" s="193" t="b">
        <f ca="1">AND(LEFT(INDIRECT("'YOUR PEOPLE'!"&amp;"$B"&amp;$W135),2)="HU",OR(LEN(INDIRECT("'YOUR PEOPLE'!"&amp;"$B"&amp;$W135))=6,AND(LEN(INDIRECT("'YOUR PEOPLE'!"&amp;"$B"&amp;$W135))=7,MID(INDIRECT("'YOUR PEOPLE'!"&amp;"$B"&amp;$W135),4,1)=" ")),INDIRECT("'YOUR PEOPLE'!"&amp;"$C"&amp;$W135)='DATA SUMMARY'!$A$64)</f>
        <v>0</v>
      </c>
      <c r="BY135" s="193" t="b">
        <f ca="1">AND(LEFT(INDIRECT("'YOUR PEOPLE'!"&amp;"$B"&amp;$W135),2)="HU",OR(LEN(INDIRECT("'YOUR PEOPLE'!"&amp;"$B"&amp;$W135))=6,AND(LEN(INDIRECT("'YOUR PEOPLE'!"&amp;"$B"&amp;$W135))=7,MID(INDIRECT("'YOUR PEOPLE'!"&amp;"$B"&amp;$W135),4,1)=" ")),INDIRECT("'YOUR PEOPLE'!"&amp;"$C"&amp;$W135)='DATA SUMMARY'!$A$65)</f>
        <v>0</v>
      </c>
      <c r="BZ135" s="193" t="b">
        <f ca="1">AND(LEFT(INDIRECT("'YOUR PEOPLE'!"&amp;"$B"&amp;$W135),2)="HU",OR(LEN(INDIRECT("'YOUR PEOPLE'!"&amp;"$B"&amp;$W135))=6,AND(LEN(INDIRECT("'YOUR PEOPLE'!"&amp;"$B"&amp;$W135))=7,MID(INDIRECT("'YOUR PEOPLE'!"&amp;"$B"&amp;$W135),4,1)=" ")),INDIRECT("'YOUR PEOPLE'!"&amp;"$C"&amp;$W135)='DATA SUMMARY'!$A$66)</f>
        <v>0</v>
      </c>
      <c r="CA135" s="193" t="b">
        <f ca="1">AND(LEFT(INDIRECT("'YOUR PEOPLE'!"&amp;"$B"&amp;$W135),2)="HU",OR(LEN(INDIRECT("'YOUR PEOPLE'!"&amp;"$B"&amp;$W135))=6,AND(LEN(INDIRECT("'YOUR PEOPLE'!"&amp;"$B"&amp;$W135))=7,MID(INDIRECT("'YOUR PEOPLE'!"&amp;"$B"&amp;$W135),4,1)=" ")),INDIRECT("'YOUR PEOPLE'!"&amp;"$C"&amp;$W135)='DATA SUMMARY'!$A$67)</f>
        <v>0</v>
      </c>
      <c r="CB135" s="193" t="b">
        <f ca="1">AND(LEFT(INDIRECT("'YOUR PEOPLE'!"&amp;"$B"&amp;$W135),2)="HU",OR(LEN(INDIRECT("'YOUR PEOPLE'!"&amp;"$B"&amp;$W135))=6,AND(LEN(INDIRECT("'YOUR PEOPLE'!"&amp;"$B"&amp;$W135))=7,MID(INDIRECT("'YOUR PEOPLE'!"&amp;"$B"&amp;$W135),4,1)=" ")),INDIRECT("'YOUR PEOPLE'!"&amp;"$C"&amp;$W135)='DATA SUMMARY'!$A$68)</f>
        <v>0</v>
      </c>
      <c r="CC135" s="193" t="b">
        <f ca="1">AND(LEFT(INDIRECT("'YOUR PEOPLE'!"&amp;"$B"&amp;$W135),2)="HU",OR(LEN(INDIRECT("'YOUR PEOPLE'!"&amp;"$B"&amp;$W135))=6,AND(LEN(INDIRECT("'YOUR PEOPLE'!"&amp;"$B"&amp;$W135))=7,MID(INDIRECT("'YOUR PEOPLE'!"&amp;"$B"&amp;$W135),4,1)=" ")),INDIRECT("'YOUR PEOPLE'!"&amp;"$C"&amp;$W135)='DATA SUMMARY'!$A$69)</f>
        <v>0</v>
      </c>
      <c r="CD135" s="193" t="b">
        <f ca="1">AND(LEFT(INDIRECT("'YOUR PEOPLE'!"&amp;"$B"&amp;$W135),2)="HU",OR(LEN(INDIRECT("'YOUR PEOPLE'!"&amp;"$B"&amp;$W135))=6,AND(LEN(INDIRECT("'YOUR PEOPLE'!"&amp;"$B"&amp;$W135))=7,MID(INDIRECT("'YOUR PEOPLE'!"&amp;"$B"&amp;$W135),4,1)=" ")),INDIRECT("'YOUR PEOPLE'!"&amp;"$C"&amp;$W135)='DATA SUMMARY'!$A$70)</f>
        <v>0</v>
      </c>
      <c r="CE135" s="193" t="b">
        <f ca="1">AND(LEFT(INDIRECT("'YOUR PEOPLE'!"&amp;"$B"&amp;$W135),2)="HU",OR(LEN(INDIRECT("'YOUR PEOPLE'!"&amp;"$B"&amp;$W135))=6,AND(LEN(INDIRECT("'YOUR PEOPLE'!"&amp;"$B"&amp;$W135))=7,MID(INDIRECT("'YOUR PEOPLE'!"&amp;"$B"&amp;$W135),4,1)=" ")),INDIRECT("'YOUR PEOPLE'!"&amp;"$C"&amp;$W135)='DATA SUMMARY'!$A$71)</f>
        <v>0</v>
      </c>
      <c r="CF135" s="193" t="b">
        <f ca="1">AND(LEFT(INDIRECT("'YOUR PEOPLE'!"&amp;"$B"&amp;$W135),2)="HU",OR(LEN(INDIRECT("'YOUR PEOPLE'!"&amp;"$B"&amp;$W135))=6,AND(LEN(INDIRECT("'YOUR PEOPLE'!"&amp;"$B"&amp;$W135))=7,MID(INDIRECT("'YOUR PEOPLE'!"&amp;"$B"&amp;$W135),4,1)=" ")),INDIRECT("'YOUR PEOPLE'!"&amp;"$C"&amp;$W135)='DATA SUMMARY'!$A$72)</f>
        <v>0</v>
      </c>
      <c r="CG135" s="193" t="b">
        <f ca="1">AND(LEFT(INDIRECT("'YOUR PEOPLE'!"&amp;"$B"&amp;$W135),2)="HU",OR(LEN(INDIRECT("'YOUR PEOPLE'!"&amp;"$B"&amp;$W135))=6,AND(LEN(INDIRECT("'YOUR PEOPLE'!"&amp;"$B"&amp;$W135))=7,MID(INDIRECT("'YOUR PEOPLE'!"&amp;"$B"&amp;$W135),4,1)=" ")),INDIRECT("'YOUR PEOPLE'!"&amp;"$C"&amp;$W135)='DATA SUMMARY'!$A$73)</f>
        <v>0</v>
      </c>
      <c r="CH135" s="193" t="b">
        <f ca="1">AND(LEFT(INDIRECT("'YOUR PEOPLE'!"&amp;"$B"&amp;$W135),2)="HU",OR(LEN(INDIRECT("'YOUR PEOPLE'!"&amp;"$B"&amp;$W135))=6,AND(LEN(INDIRECT("'YOUR PEOPLE'!"&amp;"$B"&amp;$W135))=7,MID(INDIRECT("'YOUR PEOPLE'!"&amp;"$B"&amp;$W135),4,1)=" ")),INDIRECT("'YOUR PEOPLE'!"&amp;"$C"&amp;$W135)='DATA SUMMARY'!$A$74)</f>
        <v>0</v>
      </c>
      <c r="CI135" s="193" t="b">
        <f ca="1">AND(LEFT(INDIRECT("'YOUR PEOPLE'!"&amp;"$B"&amp;$W135),2)="HU",OR(LEN(INDIRECT("'YOUR PEOPLE'!"&amp;"$B"&amp;$W135))=6,AND(LEN(INDIRECT("'YOUR PEOPLE'!"&amp;"$B"&amp;$W135))=7,MID(INDIRECT("'YOUR PEOPLE'!"&amp;"$B"&amp;$W135),4,1)=" ")),INDIRECT("'YOUR PEOPLE'!"&amp;"$C"&amp;$W135)='DATA SUMMARY'!$A$75)</f>
        <v>0</v>
      </c>
      <c r="CJ135" s="193" t="b">
        <f ca="1">AND(LEFT(INDIRECT("'YOUR PEOPLE'!"&amp;"$B"&amp;$W135),2)="HU",OR(LEN(INDIRECT("'YOUR PEOPLE'!"&amp;"$B"&amp;$W135))=6,AND(LEN(INDIRECT("'YOUR PEOPLE'!"&amp;"$B"&amp;$W135))=7,MID(INDIRECT("'YOUR PEOPLE'!"&amp;"$B"&amp;$W135),4,1)=" ")),INDIRECT("'YOUR PEOPLE'!"&amp;"$C"&amp;$W135)='DATA SUMMARY'!$A$76)</f>
        <v>0</v>
      </c>
      <c r="CK135" s="193" t="b">
        <f ca="1">AND(LEFT(INDIRECT("'YOUR PEOPLE'!"&amp;"$B"&amp;$W135),2)="HU",OR(LEN(INDIRECT("'YOUR PEOPLE'!"&amp;"$B"&amp;$W135))=6,AND(LEN(INDIRECT("'YOUR PEOPLE'!"&amp;"$B"&amp;$W135))=7,MID(INDIRECT("'YOUR PEOPLE'!"&amp;"$B"&amp;$W135),4,1)=" ")),INDIRECT("'YOUR PEOPLE'!"&amp;"$C"&amp;$W135)='DATA SUMMARY'!$A$77)</f>
        <v>0</v>
      </c>
      <c r="CL135" s="193" t="b">
        <f ca="1">AND(LEFT(INDIRECT("'YOUR PEOPLE'!"&amp;"$B"&amp;$W135),2)="HU",OR(LEN(INDIRECT("'YOUR PEOPLE'!"&amp;"$B"&amp;$W135))=6,AND(LEN(INDIRECT("'YOUR PEOPLE'!"&amp;"$B"&amp;$W135))=7,MID(INDIRECT("'YOUR PEOPLE'!"&amp;"$B"&amp;$W135),4,1)=" ")),INDIRECT("'YOUR PEOPLE'!"&amp;"$C"&amp;$W135)='DATA SUMMARY'!$A$78)</f>
        <v>0</v>
      </c>
      <c r="CM135" s="193" t="b">
        <f ca="1">AND(LEFT(INDIRECT("'YOUR PEOPLE'!"&amp;"$B"&amp;$W135),2)="HU",OR(LEN(INDIRECT("'YOUR PEOPLE'!"&amp;"$B"&amp;$W135))=6,AND(LEN(INDIRECT("'YOUR PEOPLE'!"&amp;"$B"&amp;$W135))=7,MID(INDIRECT("'YOUR PEOPLE'!"&amp;"$B"&amp;$W135),4,1)=" ")),INDIRECT("'YOUR PEOPLE'!"&amp;"$C"&amp;$W135)='DATA SUMMARY'!$A$79)</f>
        <v>0</v>
      </c>
      <c r="CN135" s="193" t="b">
        <f ca="1">AND(LEFT(INDIRECT("'ADDITIONAL CAPACITY'!"&amp;"$B"&amp;$W135),2)="HU",OR(LEN(INDIRECT("'ADDITIONAL CAPACITY'!"&amp;"$B"&amp;$W135))=6,AND(LEN(INDIRECT("'ADDITIONAL CAPACITY'!"&amp;"$B"&amp;$W135))=7,MID(INDIRECT("'ADDITIONAL CAPACITY'!"&amp;"$B"&amp;$W135),4,1)=" ")),INDIRECT("'ADDITIONAL CAPACITY'!"&amp;"$C"&amp;$W135)='DATA SUMMARY'!$A$101)</f>
        <v>0</v>
      </c>
      <c r="CO135" s="193" t="b">
        <f ca="1">AND(LEFT(INDIRECT("'ADDITIONAL CAPACITY'!"&amp;"$B"&amp;$W135),2)="HU",OR(LEN(INDIRECT("'ADDITIONAL CAPACITY'!"&amp;"$B"&amp;$W135))=6,AND(LEN(INDIRECT("'ADDITIONAL CAPACITY'!"&amp;"$B"&amp;$W135))=7,MID(INDIRECT("'ADDITIONAL CAPACITY'!"&amp;"$B"&amp;$W135),4,1)=" ")),INDIRECT("'ADDITIONAL CAPACITY'!"&amp;"$C"&amp;$W135)='DATA SUMMARY'!$A$102)</f>
        <v>0</v>
      </c>
      <c r="CP135" s="193" t="b">
        <f ca="1">AND(LEFT(INDIRECT("'ADDITIONAL CAPACITY'!"&amp;"$B"&amp;$W135),2)="HU",OR(LEN(INDIRECT("'ADDITIONAL CAPACITY'!"&amp;"$B"&amp;$W135))=6,AND(LEN(INDIRECT("'ADDITIONAL CAPACITY'!"&amp;"$B"&amp;$W135))=7,MID(INDIRECT("'ADDITIONAL CAPACITY'!"&amp;"$B"&amp;$W135),4,1)=" ")),INDIRECT("'ADDITIONAL CAPACITY'!"&amp;"$C"&amp;$W135)='DATA SUMMARY'!$A$103)</f>
        <v>0</v>
      </c>
      <c r="CQ135" s="193" t="b">
        <f ca="1">AND(LEFT(INDIRECT("'ADDITIONAL CAPACITY'!"&amp;"$B"&amp;$W135),2)="HU",OR(LEN(INDIRECT("'ADDITIONAL CAPACITY'!"&amp;"$B"&amp;$W135))=6,AND(LEN(INDIRECT("'ADDITIONAL CAPACITY'!"&amp;"$B"&amp;$W135))=7,MID(INDIRECT("'ADDITIONAL CAPACITY'!"&amp;"$B"&amp;$W135),4,1)=" ")),INDIRECT("'ADDITIONAL CAPACITY'!"&amp;"$C"&amp;$W135)='DATA SUMMARY'!$A$104)</f>
        <v>0</v>
      </c>
      <c r="CR135" s="193" t="b">
        <f ca="1">AND(LEFT(INDIRECT("'ADDITIONAL CAPACITY'!"&amp;"$B"&amp;$W135),2)="HU",OR(LEN(INDIRECT("'ADDITIONAL CAPACITY'!"&amp;"$B"&amp;$W135))=6,AND(LEN(INDIRECT("'ADDITIONAL CAPACITY'!"&amp;"$B"&amp;$W135))=7,MID(INDIRECT("'ADDITIONAL CAPACITY'!"&amp;"$B"&amp;$W135),4,1)=" ")),INDIRECT("'ADDITIONAL CAPACITY'!"&amp;"$C"&amp;$W135)='DATA SUMMARY'!$A$105)</f>
        <v>0</v>
      </c>
      <c r="CS135" s="193" t="b">
        <f ca="1">AND(LEFT(INDIRECT("'ADDITIONAL CAPACITY'!"&amp;"$B"&amp;$W135),2)="HU",OR(LEN(INDIRECT("'ADDITIONAL CAPACITY'!"&amp;"$B"&amp;$W135))=6,AND(LEN(INDIRECT("'ADDITIONAL CAPACITY'!"&amp;"$B"&amp;$W135))=7,MID(INDIRECT("'ADDITIONAL CAPACITY'!"&amp;"$B"&amp;$W135),4,1)=" ")),INDIRECT("'ADDITIONAL CAPACITY'!"&amp;"$C"&amp;$W135)='DATA SUMMARY'!$A$106)</f>
        <v>0</v>
      </c>
      <c r="CT135" s="193" t="b">
        <f ca="1">AND(LEFT(INDIRECT("'ADDITIONAL CAPACITY'!"&amp;"$B"&amp;$W135),2)="HU",OR(LEN(INDIRECT("'ADDITIONAL CAPACITY'!"&amp;"$B"&amp;$W135))=6,AND(LEN(INDIRECT("'ADDITIONAL CAPACITY'!"&amp;"$B"&amp;$W135))=7,MID(INDIRECT("'ADDITIONAL CAPACITY'!"&amp;"$B"&amp;$W135),4,1)=" ")),INDIRECT("'ADDITIONAL CAPACITY'!"&amp;"$C"&amp;$W135)='DATA SUMMARY'!$A$107)</f>
        <v>0</v>
      </c>
      <c r="CU135" s="193" t="b">
        <f ca="1">AND(LEFT(INDIRECT("'ADDITIONAL CAPACITY'!"&amp;"$B"&amp;$W135),2)="HU",OR(LEN(INDIRECT("'ADDITIONAL CAPACITY'!"&amp;"$B"&amp;$W135))=6,AND(LEN(INDIRECT("'ADDITIONAL CAPACITY'!"&amp;"$B"&amp;$W135))=7,MID(INDIRECT("'ADDITIONAL CAPACITY'!"&amp;"$B"&amp;$W135),4,1)=" ")),INDIRECT("'ADDITIONAL CAPACITY'!"&amp;"$C"&amp;$W135)='DATA SUMMARY'!$A$108)</f>
        <v>0</v>
      </c>
    </row>
    <row r="136" spans="22:99" x14ac:dyDescent="0.3">
      <c r="V136" s="2">
        <v>137</v>
      </c>
      <c r="W136" s="2">
        <v>138</v>
      </c>
      <c r="X136" s="2">
        <v>140</v>
      </c>
      <c r="Y136" s="2">
        <v>151</v>
      </c>
      <c r="Z136" s="193" t="b">
        <f t="shared" ca="1" si="99"/>
        <v>0</v>
      </c>
      <c r="AA136" s="193" t="b">
        <f t="shared" ca="1" si="100"/>
        <v>0</v>
      </c>
      <c r="AB136" s="193" t="b">
        <f t="shared" ca="1" si="101"/>
        <v>0</v>
      </c>
      <c r="AC136" s="193" t="b">
        <f t="shared" ca="1" si="102"/>
        <v>0</v>
      </c>
      <c r="AD136" s="193" t="b">
        <f t="shared" ca="1" si="103"/>
        <v>0</v>
      </c>
      <c r="AE136" s="193" t="b">
        <f t="shared" ca="1" si="104"/>
        <v>0</v>
      </c>
      <c r="AF136" s="193" t="b">
        <f t="shared" ca="1" si="105"/>
        <v>0</v>
      </c>
      <c r="AG136" s="193" t="b">
        <f t="shared" ca="1" si="98"/>
        <v>0</v>
      </c>
      <c r="AH136" s="193" t="b">
        <f t="shared" ca="1" si="106"/>
        <v>0</v>
      </c>
      <c r="AI136" s="193" t="b">
        <f t="shared" ca="1" si="107"/>
        <v>0</v>
      </c>
      <c r="AJ136" s="193" t="b">
        <f t="shared" ca="1" si="108"/>
        <v>0</v>
      </c>
      <c r="AK136" s="193" t="b">
        <f t="shared" ca="1" si="109"/>
        <v>0</v>
      </c>
      <c r="AL136" s="193" t="b">
        <f t="shared" ca="1" si="110"/>
        <v>0</v>
      </c>
      <c r="AM136" s="193" t="b">
        <f t="shared" ca="1" si="111"/>
        <v>0</v>
      </c>
      <c r="AN136" s="193" t="b">
        <f t="shared" ca="1" si="112"/>
        <v>0</v>
      </c>
      <c r="AO136" s="193" t="b">
        <f t="shared" ca="1" si="113"/>
        <v>0</v>
      </c>
      <c r="AP136" s="193" t="b">
        <f t="shared" ca="1" si="114"/>
        <v>0</v>
      </c>
      <c r="AQ136" s="193" t="b">
        <f t="shared" ca="1" si="115"/>
        <v>0</v>
      </c>
      <c r="AR136" s="193" t="b">
        <f t="shared" ca="1" si="116"/>
        <v>0</v>
      </c>
      <c r="AS136" s="193" t="b">
        <f t="shared" ca="1" si="117"/>
        <v>0</v>
      </c>
      <c r="AT136" s="193" t="b">
        <f t="shared" ca="1" si="118"/>
        <v>0</v>
      </c>
      <c r="AU136" s="193" t="b">
        <f t="shared" ca="1" si="119"/>
        <v>0</v>
      </c>
      <c r="AV136" s="193" t="b">
        <f t="shared" ca="1" si="120"/>
        <v>0</v>
      </c>
      <c r="AW136" s="193" t="b">
        <f t="shared" ca="1" si="121"/>
        <v>0</v>
      </c>
      <c r="AX136" s="193" t="b">
        <f t="shared" ca="1" si="122"/>
        <v>0</v>
      </c>
      <c r="AY136" s="193" t="b">
        <f t="shared" ca="1" si="123"/>
        <v>0</v>
      </c>
      <c r="AZ136" s="193" t="b">
        <f t="shared" ca="1" si="124"/>
        <v>0</v>
      </c>
      <c r="BA136" s="193" t="b">
        <f t="shared" ca="1" si="125"/>
        <v>0</v>
      </c>
      <c r="BB136" s="193" t="b">
        <f t="shared" ca="1" si="126"/>
        <v>0</v>
      </c>
      <c r="BC136" s="193" t="b">
        <f t="shared" ca="1" si="127"/>
        <v>0</v>
      </c>
      <c r="BD136" s="193" t="b">
        <f t="shared" ca="1" si="128"/>
        <v>0</v>
      </c>
      <c r="BE136" s="193" t="b">
        <f t="shared" ca="1" si="129"/>
        <v>0</v>
      </c>
      <c r="BF136" s="193" t="b">
        <f t="shared" ca="1" si="130"/>
        <v>0</v>
      </c>
      <c r="BG136" s="193" t="b">
        <f t="shared" ca="1" si="131"/>
        <v>0</v>
      </c>
      <c r="BH136" s="193" t="b">
        <f t="shared" ca="1" si="132"/>
        <v>0</v>
      </c>
      <c r="BI136" s="193" t="b">
        <f t="shared" ca="1" si="133"/>
        <v>0</v>
      </c>
      <c r="BJ136" s="193" t="b">
        <f t="shared" ca="1" si="134"/>
        <v>0</v>
      </c>
      <c r="BK136" s="193" t="b">
        <f t="shared" ca="1" si="135"/>
        <v>0</v>
      </c>
      <c r="BL136" s="193" t="b">
        <f t="shared" ca="1" si="136"/>
        <v>0</v>
      </c>
      <c r="BM136" s="193" t="b">
        <f t="shared" ca="1" si="137"/>
        <v>0</v>
      </c>
      <c r="BN136" s="193" t="b">
        <f t="shared" ca="1" si="138"/>
        <v>0</v>
      </c>
      <c r="BO136" s="193" t="b">
        <f t="shared" ca="1" si="139"/>
        <v>0</v>
      </c>
      <c r="BP136" s="193" t="b">
        <f t="shared" ca="1" si="140"/>
        <v>0</v>
      </c>
      <c r="BQ136" s="193" t="b">
        <f t="shared" ca="1" si="141"/>
        <v>0</v>
      </c>
      <c r="BR136" s="193" t="b">
        <f t="shared" ca="1" si="142"/>
        <v>0</v>
      </c>
      <c r="BS136" s="193" t="b">
        <f t="shared" ca="1" si="143"/>
        <v>0</v>
      </c>
      <c r="BT136" s="193" t="b">
        <f t="shared" ca="1" si="144"/>
        <v>0</v>
      </c>
      <c r="BU136" s="193" t="b">
        <f t="shared" ca="1" si="145"/>
        <v>0</v>
      </c>
      <c r="BV136" s="193" t="b">
        <f t="shared" ca="1" si="146"/>
        <v>0</v>
      </c>
      <c r="BW136" s="193" t="b">
        <f ca="1">AND(LEFT(INDIRECT("'YOUR PEOPLE'!"&amp;"$B"&amp;$W136),2)="HU",OR(LEN(INDIRECT("'YOUR PEOPLE'!"&amp;"$B"&amp;$W136))=6,AND(LEN(INDIRECT("'YOUR PEOPLE'!"&amp;"$B"&amp;$W136))=7,MID(INDIRECT("'YOUR PEOPLE'!"&amp;"$B"&amp;$W136),4,1)=" ")),INDIRECT("'YOUR PEOPLE'!"&amp;"$C"&amp;$W136)='DATA SUMMARY'!$A$63)</f>
        <v>0</v>
      </c>
      <c r="BX136" s="193" t="b">
        <f ca="1">AND(LEFT(INDIRECT("'YOUR PEOPLE'!"&amp;"$B"&amp;$W136),2)="HU",OR(LEN(INDIRECT("'YOUR PEOPLE'!"&amp;"$B"&amp;$W136))=6,AND(LEN(INDIRECT("'YOUR PEOPLE'!"&amp;"$B"&amp;$W136))=7,MID(INDIRECT("'YOUR PEOPLE'!"&amp;"$B"&amp;$W136),4,1)=" ")),INDIRECT("'YOUR PEOPLE'!"&amp;"$C"&amp;$W136)='DATA SUMMARY'!$A$64)</f>
        <v>0</v>
      </c>
      <c r="BY136" s="193" t="b">
        <f ca="1">AND(LEFT(INDIRECT("'YOUR PEOPLE'!"&amp;"$B"&amp;$W136),2)="HU",OR(LEN(INDIRECT("'YOUR PEOPLE'!"&amp;"$B"&amp;$W136))=6,AND(LEN(INDIRECT("'YOUR PEOPLE'!"&amp;"$B"&amp;$W136))=7,MID(INDIRECT("'YOUR PEOPLE'!"&amp;"$B"&amp;$W136),4,1)=" ")),INDIRECT("'YOUR PEOPLE'!"&amp;"$C"&amp;$W136)='DATA SUMMARY'!$A$65)</f>
        <v>0</v>
      </c>
      <c r="BZ136" s="193" t="b">
        <f ca="1">AND(LEFT(INDIRECT("'YOUR PEOPLE'!"&amp;"$B"&amp;$W136),2)="HU",OR(LEN(INDIRECT("'YOUR PEOPLE'!"&amp;"$B"&amp;$W136))=6,AND(LEN(INDIRECT("'YOUR PEOPLE'!"&amp;"$B"&amp;$W136))=7,MID(INDIRECT("'YOUR PEOPLE'!"&amp;"$B"&amp;$W136),4,1)=" ")),INDIRECT("'YOUR PEOPLE'!"&amp;"$C"&amp;$W136)='DATA SUMMARY'!$A$66)</f>
        <v>0</v>
      </c>
      <c r="CA136" s="193" t="b">
        <f ca="1">AND(LEFT(INDIRECT("'YOUR PEOPLE'!"&amp;"$B"&amp;$W136),2)="HU",OR(LEN(INDIRECT("'YOUR PEOPLE'!"&amp;"$B"&amp;$W136))=6,AND(LEN(INDIRECT("'YOUR PEOPLE'!"&amp;"$B"&amp;$W136))=7,MID(INDIRECT("'YOUR PEOPLE'!"&amp;"$B"&amp;$W136),4,1)=" ")),INDIRECT("'YOUR PEOPLE'!"&amp;"$C"&amp;$W136)='DATA SUMMARY'!$A$67)</f>
        <v>0</v>
      </c>
      <c r="CB136" s="193" t="b">
        <f ca="1">AND(LEFT(INDIRECT("'YOUR PEOPLE'!"&amp;"$B"&amp;$W136),2)="HU",OR(LEN(INDIRECT("'YOUR PEOPLE'!"&amp;"$B"&amp;$W136))=6,AND(LEN(INDIRECT("'YOUR PEOPLE'!"&amp;"$B"&amp;$W136))=7,MID(INDIRECT("'YOUR PEOPLE'!"&amp;"$B"&amp;$W136),4,1)=" ")),INDIRECT("'YOUR PEOPLE'!"&amp;"$C"&amp;$W136)='DATA SUMMARY'!$A$68)</f>
        <v>0</v>
      </c>
      <c r="CC136" s="193" t="b">
        <f ca="1">AND(LEFT(INDIRECT("'YOUR PEOPLE'!"&amp;"$B"&amp;$W136),2)="HU",OR(LEN(INDIRECT("'YOUR PEOPLE'!"&amp;"$B"&amp;$W136))=6,AND(LEN(INDIRECT("'YOUR PEOPLE'!"&amp;"$B"&amp;$W136))=7,MID(INDIRECT("'YOUR PEOPLE'!"&amp;"$B"&amp;$W136),4,1)=" ")),INDIRECT("'YOUR PEOPLE'!"&amp;"$C"&amp;$W136)='DATA SUMMARY'!$A$69)</f>
        <v>0</v>
      </c>
      <c r="CD136" s="193" t="b">
        <f ca="1">AND(LEFT(INDIRECT("'YOUR PEOPLE'!"&amp;"$B"&amp;$W136),2)="HU",OR(LEN(INDIRECT("'YOUR PEOPLE'!"&amp;"$B"&amp;$W136))=6,AND(LEN(INDIRECT("'YOUR PEOPLE'!"&amp;"$B"&amp;$W136))=7,MID(INDIRECT("'YOUR PEOPLE'!"&amp;"$B"&amp;$W136),4,1)=" ")),INDIRECT("'YOUR PEOPLE'!"&amp;"$C"&amp;$W136)='DATA SUMMARY'!$A$70)</f>
        <v>0</v>
      </c>
      <c r="CE136" s="193" t="b">
        <f ca="1">AND(LEFT(INDIRECT("'YOUR PEOPLE'!"&amp;"$B"&amp;$W136),2)="HU",OR(LEN(INDIRECT("'YOUR PEOPLE'!"&amp;"$B"&amp;$W136))=6,AND(LEN(INDIRECT("'YOUR PEOPLE'!"&amp;"$B"&amp;$W136))=7,MID(INDIRECT("'YOUR PEOPLE'!"&amp;"$B"&amp;$W136),4,1)=" ")),INDIRECT("'YOUR PEOPLE'!"&amp;"$C"&amp;$W136)='DATA SUMMARY'!$A$71)</f>
        <v>0</v>
      </c>
      <c r="CF136" s="193" t="b">
        <f ca="1">AND(LEFT(INDIRECT("'YOUR PEOPLE'!"&amp;"$B"&amp;$W136),2)="HU",OR(LEN(INDIRECT("'YOUR PEOPLE'!"&amp;"$B"&amp;$W136))=6,AND(LEN(INDIRECT("'YOUR PEOPLE'!"&amp;"$B"&amp;$W136))=7,MID(INDIRECT("'YOUR PEOPLE'!"&amp;"$B"&amp;$W136),4,1)=" ")),INDIRECT("'YOUR PEOPLE'!"&amp;"$C"&amp;$W136)='DATA SUMMARY'!$A$72)</f>
        <v>0</v>
      </c>
      <c r="CG136" s="193" t="b">
        <f ca="1">AND(LEFT(INDIRECT("'YOUR PEOPLE'!"&amp;"$B"&amp;$W136),2)="HU",OR(LEN(INDIRECT("'YOUR PEOPLE'!"&amp;"$B"&amp;$W136))=6,AND(LEN(INDIRECT("'YOUR PEOPLE'!"&amp;"$B"&amp;$W136))=7,MID(INDIRECT("'YOUR PEOPLE'!"&amp;"$B"&amp;$W136),4,1)=" ")),INDIRECT("'YOUR PEOPLE'!"&amp;"$C"&amp;$W136)='DATA SUMMARY'!$A$73)</f>
        <v>0</v>
      </c>
      <c r="CH136" s="193" t="b">
        <f ca="1">AND(LEFT(INDIRECT("'YOUR PEOPLE'!"&amp;"$B"&amp;$W136),2)="HU",OR(LEN(INDIRECT("'YOUR PEOPLE'!"&amp;"$B"&amp;$W136))=6,AND(LEN(INDIRECT("'YOUR PEOPLE'!"&amp;"$B"&amp;$W136))=7,MID(INDIRECT("'YOUR PEOPLE'!"&amp;"$B"&amp;$W136),4,1)=" ")),INDIRECT("'YOUR PEOPLE'!"&amp;"$C"&amp;$W136)='DATA SUMMARY'!$A$74)</f>
        <v>0</v>
      </c>
      <c r="CI136" s="193" t="b">
        <f ca="1">AND(LEFT(INDIRECT("'YOUR PEOPLE'!"&amp;"$B"&amp;$W136),2)="HU",OR(LEN(INDIRECT("'YOUR PEOPLE'!"&amp;"$B"&amp;$W136))=6,AND(LEN(INDIRECT("'YOUR PEOPLE'!"&amp;"$B"&amp;$W136))=7,MID(INDIRECT("'YOUR PEOPLE'!"&amp;"$B"&amp;$W136),4,1)=" ")),INDIRECT("'YOUR PEOPLE'!"&amp;"$C"&amp;$W136)='DATA SUMMARY'!$A$75)</f>
        <v>0</v>
      </c>
      <c r="CJ136" s="193" t="b">
        <f ca="1">AND(LEFT(INDIRECT("'YOUR PEOPLE'!"&amp;"$B"&amp;$W136),2)="HU",OR(LEN(INDIRECT("'YOUR PEOPLE'!"&amp;"$B"&amp;$W136))=6,AND(LEN(INDIRECT("'YOUR PEOPLE'!"&amp;"$B"&amp;$W136))=7,MID(INDIRECT("'YOUR PEOPLE'!"&amp;"$B"&amp;$W136),4,1)=" ")),INDIRECT("'YOUR PEOPLE'!"&amp;"$C"&amp;$W136)='DATA SUMMARY'!$A$76)</f>
        <v>0</v>
      </c>
      <c r="CK136" s="193" t="b">
        <f ca="1">AND(LEFT(INDIRECT("'YOUR PEOPLE'!"&amp;"$B"&amp;$W136),2)="HU",OR(LEN(INDIRECT("'YOUR PEOPLE'!"&amp;"$B"&amp;$W136))=6,AND(LEN(INDIRECT("'YOUR PEOPLE'!"&amp;"$B"&amp;$W136))=7,MID(INDIRECT("'YOUR PEOPLE'!"&amp;"$B"&amp;$W136),4,1)=" ")),INDIRECT("'YOUR PEOPLE'!"&amp;"$C"&amp;$W136)='DATA SUMMARY'!$A$77)</f>
        <v>0</v>
      </c>
      <c r="CL136" s="193" t="b">
        <f ca="1">AND(LEFT(INDIRECT("'YOUR PEOPLE'!"&amp;"$B"&amp;$W136),2)="HU",OR(LEN(INDIRECT("'YOUR PEOPLE'!"&amp;"$B"&amp;$W136))=6,AND(LEN(INDIRECT("'YOUR PEOPLE'!"&amp;"$B"&amp;$W136))=7,MID(INDIRECT("'YOUR PEOPLE'!"&amp;"$B"&amp;$W136),4,1)=" ")),INDIRECT("'YOUR PEOPLE'!"&amp;"$C"&amp;$W136)='DATA SUMMARY'!$A$78)</f>
        <v>0</v>
      </c>
      <c r="CM136" s="193" t="b">
        <f ca="1">AND(LEFT(INDIRECT("'YOUR PEOPLE'!"&amp;"$B"&amp;$W136),2)="HU",OR(LEN(INDIRECT("'YOUR PEOPLE'!"&amp;"$B"&amp;$W136))=6,AND(LEN(INDIRECT("'YOUR PEOPLE'!"&amp;"$B"&amp;$W136))=7,MID(INDIRECT("'YOUR PEOPLE'!"&amp;"$B"&amp;$W136),4,1)=" ")),INDIRECT("'YOUR PEOPLE'!"&amp;"$C"&amp;$W136)='DATA SUMMARY'!$A$79)</f>
        <v>0</v>
      </c>
      <c r="CN136" s="193" t="b">
        <f ca="1">AND(LEFT(INDIRECT("'ADDITIONAL CAPACITY'!"&amp;"$B"&amp;$W136),2)="HU",OR(LEN(INDIRECT("'ADDITIONAL CAPACITY'!"&amp;"$B"&amp;$W136))=6,AND(LEN(INDIRECT("'ADDITIONAL CAPACITY'!"&amp;"$B"&amp;$W136))=7,MID(INDIRECT("'ADDITIONAL CAPACITY'!"&amp;"$B"&amp;$W136),4,1)=" ")),INDIRECT("'ADDITIONAL CAPACITY'!"&amp;"$C"&amp;$W136)='DATA SUMMARY'!$A$101)</f>
        <v>0</v>
      </c>
      <c r="CO136" s="193" t="b">
        <f ca="1">AND(LEFT(INDIRECT("'ADDITIONAL CAPACITY'!"&amp;"$B"&amp;$W136),2)="HU",OR(LEN(INDIRECT("'ADDITIONAL CAPACITY'!"&amp;"$B"&amp;$W136))=6,AND(LEN(INDIRECT("'ADDITIONAL CAPACITY'!"&amp;"$B"&amp;$W136))=7,MID(INDIRECT("'ADDITIONAL CAPACITY'!"&amp;"$B"&amp;$W136),4,1)=" ")),INDIRECT("'ADDITIONAL CAPACITY'!"&amp;"$C"&amp;$W136)='DATA SUMMARY'!$A$102)</f>
        <v>0</v>
      </c>
      <c r="CP136" s="193" t="b">
        <f ca="1">AND(LEFT(INDIRECT("'ADDITIONAL CAPACITY'!"&amp;"$B"&amp;$W136),2)="HU",OR(LEN(INDIRECT("'ADDITIONAL CAPACITY'!"&amp;"$B"&amp;$W136))=6,AND(LEN(INDIRECT("'ADDITIONAL CAPACITY'!"&amp;"$B"&amp;$W136))=7,MID(INDIRECT("'ADDITIONAL CAPACITY'!"&amp;"$B"&amp;$W136),4,1)=" ")),INDIRECT("'ADDITIONAL CAPACITY'!"&amp;"$C"&amp;$W136)='DATA SUMMARY'!$A$103)</f>
        <v>0</v>
      </c>
      <c r="CQ136" s="193" t="b">
        <f ca="1">AND(LEFT(INDIRECT("'ADDITIONAL CAPACITY'!"&amp;"$B"&amp;$W136),2)="HU",OR(LEN(INDIRECT("'ADDITIONAL CAPACITY'!"&amp;"$B"&amp;$W136))=6,AND(LEN(INDIRECT("'ADDITIONAL CAPACITY'!"&amp;"$B"&amp;$W136))=7,MID(INDIRECT("'ADDITIONAL CAPACITY'!"&amp;"$B"&amp;$W136),4,1)=" ")),INDIRECT("'ADDITIONAL CAPACITY'!"&amp;"$C"&amp;$W136)='DATA SUMMARY'!$A$104)</f>
        <v>0</v>
      </c>
      <c r="CR136" s="193" t="b">
        <f ca="1">AND(LEFT(INDIRECT("'ADDITIONAL CAPACITY'!"&amp;"$B"&amp;$W136),2)="HU",OR(LEN(INDIRECT("'ADDITIONAL CAPACITY'!"&amp;"$B"&amp;$W136))=6,AND(LEN(INDIRECT("'ADDITIONAL CAPACITY'!"&amp;"$B"&amp;$W136))=7,MID(INDIRECT("'ADDITIONAL CAPACITY'!"&amp;"$B"&amp;$W136),4,1)=" ")),INDIRECT("'ADDITIONAL CAPACITY'!"&amp;"$C"&amp;$W136)='DATA SUMMARY'!$A$105)</f>
        <v>0</v>
      </c>
      <c r="CS136" s="193" t="b">
        <f ca="1">AND(LEFT(INDIRECT("'ADDITIONAL CAPACITY'!"&amp;"$B"&amp;$W136),2)="HU",OR(LEN(INDIRECT("'ADDITIONAL CAPACITY'!"&amp;"$B"&amp;$W136))=6,AND(LEN(INDIRECT("'ADDITIONAL CAPACITY'!"&amp;"$B"&amp;$W136))=7,MID(INDIRECT("'ADDITIONAL CAPACITY'!"&amp;"$B"&amp;$W136),4,1)=" ")),INDIRECT("'ADDITIONAL CAPACITY'!"&amp;"$C"&amp;$W136)='DATA SUMMARY'!$A$106)</f>
        <v>0</v>
      </c>
      <c r="CT136" s="193" t="b">
        <f ca="1">AND(LEFT(INDIRECT("'ADDITIONAL CAPACITY'!"&amp;"$B"&amp;$W136),2)="HU",OR(LEN(INDIRECT("'ADDITIONAL CAPACITY'!"&amp;"$B"&amp;$W136))=6,AND(LEN(INDIRECT("'ADDITIONAL CAPACITY'!"&amp;"$B"&amp;$W136))=7,MID(INDIRECT("'ADDITIONAL CAPACITY'!"&amp;"$B"&amp;$W136),4,1)=" ")),INDIRECT("'ADDITIONAL CAPACITY'!"&amp;"$C"&amp;$W136)='DATA SUMMARY'!$A$107)</f>
        <v>0</v>
      </c>
      <c r="CU136" s="193" t="b">
        <f ca="1">AND(LEFT(INDIRECT("'ADDITIONAL CAPACITY'!"&amp;"$B"&amp;$W136),2)="HU",OR(LEN(INDIRECT("'ADDITIONAL CAPACITY'!"&amp;"$B"&amp;$W136))=6,AND(LEN(INDIRECT("'ADDITIONAL CAPACITY'!"&amp;"$B"&amp;$W136))=7,MID(INDIRECT("'ADDITIONAL CAPACITY'!"&amp;"$B"&amp;$W136),4,1)=" ")),INDIRECT("'ADDITIONAL CAPACITY'!"&amp;"$C"&amp;$W136)='DATA SUMMARY'!$A$108)</f>
        <v>0</v>
      </c>
    </row>
    <row r="137" spans="22:99" x14ac:dyDescent="0.3">
      <c r="V137" s="2">
        <v>138</v>
      </c>
      <c r="W137" s="2">
        <v>139</v>
      </c>
      <c r="X137" s="2">
        <v>141</v>
      </c>
      <c r="Y137" s="2">
        <v>152</v>
      </c>
      <c r="Z137" s="193" t="b">
        <f t="shared" ca="1" si="99"/>
        <v>0</v>
      </c>
      <c r="AA137" s="193" t="b">
        <f t="shared" ca="1" si="100"/>
        <v>0</v>
      </c>
      <c r="AB137" s="193" t="b">
        <f t="shared" ca="1" si="101"/>
        <v>0</v>
      </c>
      <c r="AC137" s="193" t="b">
        <f t="shared" ca="1" si="102"/>
        <v>0</v>
      </c>
      <c r="AD137" s="193" t="b">
        <f t="shared" ca="1" si="103"/>
        <v>0</v>
      </c>
      <c r="AE137" s="193" t="b">
        <f t="shared" ca="1" si="104"/>
        <v>0</v>
      </c>
      <c r="AF137" s="193" t="b">
        <f t="shared" ca="1" si="105"/>
        <v>0</v>
      </c>
      <c r="AG137" s="193" t="b">
        <f t="shared" ca="1" si="98"/>
        <v>0</v>
      </c>
      <c r="AH137" s="193" t="b">
        <f t="shared" ca="1" si="106"/>
        <v>0</v>
      </c>
      <c r="AI137" s="193" t="b">
        <f t="shared" ca="1" si="107"/>
        <v>0</v>
      </c>
      <c r="AJ137" s="193" t="b">
        <f t="shared" ca="1" si="108"/>
        <v>0</v>
      </c>
      <c r="AK137" s="193" t="b">
        <f t="shared" ca="1" si="109"/>
        <v>0</v>
      </c>
      <c r="AL137" s="193" t="b">
        <f t="shared" ca="1" si="110"/>
        <v>0</v>
      </c>
      <c r="AM137" s="193" t="b">
        <f t="shared" ca="1" si="111"/>
        <v>0</v>
      </c>
      <c r="AN137" s="193" t="b">
        <f t="shared" ca="1" si="112"/>
        <v>0</v>
      </c>
      <c r="AO137" s="193" t="b">
        <f t="shared" ca="1" si="113"/>
        <v>0</v>
      </c>
      <c r="AP137" s="193" t="b">
        <f t="shared" ca="1" si="114"/>
        <v>0</v>
      </c>
      <c r="AQ137" s="193" t="b">
        <f t="shared" ca="1" si="115"/>
        <v>0</v>
      </c>
      <c r="AR137" s="193" t="b">
        <f t="shared" ca="1" si="116"/>
        <v>0</v>
      </c>
      <c r="AS137" s="193" t="b">
        <f t="shared" ca="1" si="117"/>
        <v>0</v>
      </c>
      <c r="AT137" s="193" t="b">
        <f t="shared" ca="1" si="118"/>
        <v>0</v>
      </c>
      <c r="AU137" s="193" t="b">
        <f t="shared" ca="1" si="119"/>
        <v>0</v>
      </c>
      <c r="AV137" s="193" t="b">
        <f t="shared" ca="1" si="120"/>
        <v>0</v>
      </c>
      <c r="AW137" s="193" t="b">
        <f t="shared" ca="1" si="121"/>
        <v>0</v>
      </c>
      <c r="AX137" s="193" t="b">
        <f t="shared" ca="1" si="122"/>
        <v>0</v>
      </c>
      <c r="AY137" s="193" t="b">
        <f t="shared" ca="1" si="123"/>
        <v>0</v>
      </c>
      <c r="AZ137" s="193" t="b">
        <f t="shared" ca="1" si="124"/>
        <v>0</v>
      </c>
      <c r="BA137" s="193" t="b">
        <f t="shared" ca="1" si="125"/>
        <v>0</v>
      </c>
      <c r="BB137" s="193" t="b">
        <f t="shared" ca="1" si="126"/>
        <v>0</v>
      </c>
      <c r="BC137" s="193" t="b">
        <f t="shared" ca="1" si="127"/>
        <v>0</v>
      </c>
      <c r="BD137" s="193" t="b">
        <f t="shared" ca="1" si="128"/>
        <v>0</v>
      </c>
      <c r="BE137" s="193" t="b">
        <f t="shared" ca="1" si="129"/>
        <v>0</v>
      </c>
      <c r="BF137" s="193" t="b">
        <f t="shared" ca="1" si="130"/>
        <v>0</v>
      </c>
      <c r="BG137" s="193" t="b">
        <f t="shared" ca="1" si="131"/>
        <v>0</v>
      </c>
      <c r="BH137" s="193" t="b">
        <f t="shared" ca="1" si="132"/>
        <v>0</v>
      </c>
      <c r="BI137" s="193" t="b">
        <f t="shared" ca="1" si="133"/>
        <v>0</v>
      </c>
      <c r="BJ137" s="193" t="b">
        <f t="shared" ca="1" si="134"/>
        <v>0</v>
      </c>
      <c r="BK137" s="193" t="b">
        <f t="shared" ca="1" si="135"/>
        <v>0</v>
      </c>
      <c r="BL137" s="193" t="b">
        <f t="shared" ca="1" si="136"/>
        <v>0</v>
      </c>
      <c r="BM137" s="193" t="b">
        <f t="shared" ca="1" si="137"/>
        <v>0</v>
      </c>
      <c r="BN137" s="193" t="b">
        <f t="shared" ca="1" si="138"/>
        <v>0</v>
      </c>
      <c r="BO137" s="193" t="b">
        <f t="shared" ca="1" si="139"/>
        <v>0</v>
      </c>
      <c r="BP137" s="193" t="b">
        <f t="shared" ca="1" si="140"/>
        <v>0</v>
      </c>
      <c r="BQ137" s="193" t="b">
        <f t="shared" ca="1" si="141"/>
        <v>0</v>
      </c>
      <c r="BR137" s="193" t="b">
        <f t="shared" ca="1" si="142"/>
        <v>0</v>
      </c>
      <c r="BS137" s="193" t="b">
        <f t="shared" ca="1" si="143"/>
        <v>0</v>
      </c>
      <c r="BT137" s="193" t="b">
        <f t="shared" ca="1" si="144"/>
        <v>0</v>
      </c>
      <c r="BU137" s="193" t="b">
        <f t="shared" ca="1" si="145"/>
        <v>0</v>
      </c>
      <c r="BV137" s="193" t="b">
        <f t="shared" ca="1" si="146"/>
        <v>0</v>
      </c>
      <c r="BW137" s="193" t="b">
        <f ca="1">AND(LEFT(INDIRECT("'YOUR PEOPLE'!"&amp;"$B"&amp;$W137),2)="HU",OR(LEN(INDIRECT("'YOUR PEOPLE'!"&amp;"$B"&amp;$W137))=6,AND(LEN(INDIRECT("'YOUR PEOPLE'!"&amp;"$B"&amp;$W137))=7,MID(INDIRECT("'YOUR PEOPLE'!"&amp;"$B"&amp;$W137),4,1)=" ")),INDIRECT("'YOUR PEOPLE'!"&amp;"$C"&amp;$W137)='DATA SUMMARY'!$A$63)</f>
        <v>0</v>
      </c>
      <c r="BX137" s="193" t="b">
        <f ca="1">AND(LEFT(INDIRECT("'YOUR PEOPLE'!"&amp;"$B"&amp;$W137),2)="HU",OR(LEN(INDIRECT("'YOUR PEOPLE'!"&amp;"$B"&amp;$W137))=6,AND(LEN(INDIRECT("'YOUR PEOPLE'!"&amp;"$B"&amp;$W137))=7,MID(INDIRECT("'YOUR PEOPLE'!"&amp;"$B"&amp;$W137),4,1)=" ")),INDIRECT("'YOUR PEOPLE'!"&amp;"$C"&amp;$W137)='DATA SUMMARY'!$A$64)</f>
        <v>0</v>
      </c>
      <c r="BY137" s="193" t="b">
        <f ca="1">AND(LEFT(INDIRECT("'YOUR PEOPLE'!"&amp;"$B"&amp;$W137),2)="HU",OR(LEN(INDIRECT("'YOUR PEOPLE'!"&amp;"$B"&amp;$W137))=6,AND(LEN(INDIRECT("'YOUR PEOPLE'!"&amp;"$B"&amp;$W137))=7,MID(INDIRECT("'YOUR PEOPLE'!"&amp;"$B"&amp;$W137),4,1)=" ")),INDIRECT("'YOUR PEOPLE'!"&amp;"$C"&amp;$W137)='DATA SUMMARY'!$A$65)</f>
        <v>0</v>
      </c>
      <c r="BZ137" s="193" t="b">
        <f ca="1">AND(LEFT(INDIRECT("'YOUR PEOPLE'!"&amp;"$B"&amp;$W137),2)="HU",OR(LEN(INDIRECT("'YOUR PEOPLE'!"&amp;"$B"&amp;$W137))=6,AND(LEN(INDIRECT("'YOUR PEOPLE'!"&amp;"$B"&amp;$W137))=7,MID(INDIRECT("'YOUR PEOPLE'!"&amp;"$B"&amp;$W137),4,1)=" ")),INDIRECT("'YOUR PEOPLE'!"&amp;"$C"&amp;$W137)='DATA SUMMARY'!$A$66)</f>
        <v>0</v>
      </c>
      <c r="CA137" s="193" t="b">
        <f ca="1">AND(LEFT(INDIRECT("'YOUR PEOPLE'!"&amp;"$B"&amp;$W137),2)="HU",OR(LEN(INDIRECT("'YOUR PEOPLE'!"&amp;"$B"&amp;$W137))=6,AND(LEN(INDIRECT("'YOUR PEOPLE'!"&amp;"$B"&amp;$W137))=7,MID(INDIRECT("'YOUR PEOPLE'!"&amp;"$B"&amp;$W137),4,1)=" ")),INDIRECT("'YOUR PEOPLE'!"&amp;"$C"&amp;$W137)='DATA SUMMARY'!$A$67)</f>
        <v>0</v>
      </c>
      <c r="CB137" s="193" t="b">
        <f ca="1">AND(LEFT(INDIRECT("'YOUR PEOPLE'!"&amp;"$B"&amp;$W137),2)="HU",OR(LEN(INDIRECT("'YOUR PEOPLE'!"&amp;"$B"&amp;$W137))=6,AND(LEN(INDIRECT("'YOUR PEOPLE'!"&amp;"$B"&amp;$W137))=7,MID(INDIRECT("'YOUR PEOPLE'!"&amp;"$B"&amp;$W137),4,1)=" ")),INDIRECT("'YOUR PEOPLE'!"&amp;"$C"&amp;$W137)='DATA SUMMARY'!$A$68)</f>
        <v>0</v>
      </c>
      <c r="CC137" s="193" t="b">
        <f ca="1">AND(LEFT(INDIRECT("'YOUR PEOPLE'!"&amp;"$B"&amp;$W137),2)="HU",OR(LEN(INDIRECT("'YOUR PEOPLE'!"&amp;"$B"&amp;$W137))=6,AND(LEN(INDIRECT("'YOUR PEOPLE'!"&amp;"$B"&amp;$W137))=7,MID(INDIRECT("'YOUR PEOPLE'!"&amp;"$B"&amp;$W137),4,1)=" ")),INDIRECT("'YOUR PEOPLE'!"&amp;"$C"&amp;$W137)='DATA SUMMARY'!$A$69)</f>
        <v>0</v>
      </c>
      <c r="CD137" s="193" t="b">
        <f ca="1">AND(LEFT(INDIRECT("'YOUR PEOPLE'!"&amp;"$B"&amp;$W137),2)="HU",OR(LEN(INDIRECT("'YOUR PEOPLE'!"&amp;"$B"&amp;$W137))=6,AND(LEN(INDIRECT("'YOUR PEOPLE'!"&amp;"$B"&amp;$W137))=7,MID(INDIRECT("'YOUR PEOPLE'!"&amp;"$B"&amp;$W137),4,1)=" ")),INDIRECT("'YOUR PEOPLE'!"&amp;"$C"&amp;$W137)='DATA SUMMARY'!$A$70)</f>
        <v>0</v>
      </c>
      <c r="CE137" s="193" t="b">
        <f ca="1">AND(LEFT(INDIRECT("'YOUR PEOPLE'!"&amp;"$B"&amp;$W137),2)="HU",OR(LEN(INDIRECT("'YOUR PEOPLE'!"&amp;"$B"&amp;$W137))=6,AND(LEN(INDIRECT("'YOUR PEOPLE'!"&amp;"$B"&amp;$W137))=7,MID(INDIRECT("'YOUR PEOPLE'!"&amp;"$B"&amp;$W137),4,1)=" ")),INDIRECT("'YOUR PEOPLE'!"&amp;"$C"&amp;$W137)='DATA SUMMARY'!$A$71)</f>
        <v>0</v>
      </c>
      <c r="CF137" s="193" t="b">
        <f ca="1">AND(LEFT(INDIRECT("'YOUR PEOPLE'!"&amp;"$B"&amp;$W137),2)="HU",OR(LEN(INDIRECT("'YOUR PEOPLE'!"&amp;"$B"&amp;$W137))=6,AND(LEN(INDIRECT("'YOUR PEOPLE'!"&amp;"$B"&amp;$W137))=7,MID(INDIRECT("'YOUR PEOPLE'!"&amp;"$B"&amp;$W137),4,1)=" ")),INDIRECT("'YOUR PEOPLE'!"&amp;"$C"&amp;$W137)='DATA SUMMARY'!$A$72)</f>
        <v>0</v>
      </c>
      <c r="CG137" s="193" t="b">
        <f ca="1">AND(LEFT(INDIRECT("'YOUR PEOPLE'!"&amp;"$B"&amp;$W137),2)="HU",OR(LEN(INDIRECT("'YOUR PEOPLE'!"&amp;"$B"&amp;$W137))=6,AND(LEN(INDIRECT("'YOUR PEOPLE'!"&amp;"$B"&amp;$W137))=7,MID(INDIRECT("'YOUR PEOPLE'!"&amp;"$B"&amp;$W137),4,1)=" ")),INDIRECT("'YOUR PEOPLE'!"&amp;"$C"&amp;$W137)='DATA SUMMARY'!$A$73)</f>
        <v>0</v>
      </c>
      <c r="CH137" s="193" t="b">
        <f ca="1">AND(LEFT(INDIRECT("'YOUR PEOPLE'!"&amp;"$B"&amp;$W137),2)="HU",OR(LEN(INDIRECT("'YOUR PEOPLE'!"&amp;"$B"&amp;$W137))=6,AND(LEN(INDIRECT("'YOUR PEOPLE'!"&amp;"$B"&amp;$W137))=7,MID(INDIRECT("'YOUR PEOPLE'!"&amp;"$B"&amp;$W137),4,1)=" ")),INDIRECT("'YOUR PEOPLE'!"&amp;"$C"&amp;$W137)='DATA SUMMARY'!$A$74)</f>
        <v>0</v>
      </c>
      <c r="CI137" s="193" t="b">
        <f ca="1">AND(LEFT(INDIRECT("'YOUR PEOPLE'!"&amp;"$B"&amp;$W137),2)="HU",OR(LEN(INDIRECT("'YOUR PEOPLE'!"&amp;"$B"&amp;$W137))=6,AND(LEN(INDIRECT("'YOUR PEOPLE'!"&amp;"$B"&amp;$W137))=7,MID(INDIRECT("'YOUR PEOPLE'!"&amp;"$B"&amp;$W137),4,1)=" ")),INDIRECT("'YOUR PEOPLE'!"&amp;"$C"&amp;$W137)='DATA SUMMARY'!$A$75)</f>
        <v>0</v>
      </c>
      <c r="CJ137" s="193" t="b">
        <f ca="1">AND(LEFT(INDIRECT("'YOUR PEOPLE'!"&amp;"$B"&amp;$W137),2)="HU",OR(LEN(INDIRECT("'YOUR PEOPLE'!"&amp;"$B"&amp;$W137))=6,AND(LEN(INDIRECT("'YOUR PEOPLE'!"&amp;"$B"&amp;$W137))=7,MID(INDIRECT("'YOUR PEOPLE'!"&amp;"$B"&amp;$W137),4,1)=" ")),INDIRECT("'YOUR PEOPLE'!"&amp;"$C"&amp;$W137)='DATA SUMMARY'!$A$76)</f>
        <v>0</v>
      </c>
      <c r="CK137" s="193" t="b">
        <f ca="1">AND(LEFT(INDIRECT("'YOUR PEOPLE'!"&amp;"$B"&amp;$W137),2)="HU",OR(LEN(INDIRECT("'YOUR PEOPLE'!"&amp;"$B"&amp;$W137))=6,AND(LEN(INDIRECT("'YOUR PEOPLE'!"&amp;"$B"&amp;$W137))=7,MID(INDIRECT("'YOUR PEOPLE'!"&amp;"$B"&amp;$W137),4,1)=" ")),INDIRECT("'YOUR PEOPLE'!"&amp;"$C"&amp;$W137)='DATA SUMMARY'!$A$77)</f>
        <v>0</v>
      </c>
      <c r="CL137" s="193" t="b">
        <f ca="1">AND(LEFT(INDIRECT("'YOUR PEOPLE'!"&amp;"$B"&amp;$W137),2)="HU",OR(LEN(INDIRECT("'YOUR PEOPLE'!"&amp;"$B"&amp;$W137))=6,AND(LEN(INDIRECT("'YOUR PEOPLE'!"&amp;"$B"&amp;$W137))=7,MID(INDIRECT("'YOUR PEOPLE'!"&amp;"$B"&amp;$W137),4,1)=" ")),INDIRECT("'YOUR PEOPLE'!"&amp;"$C"&amp;$W137)='DATA SUMMARY'!$A$78)</f>
        <v>0</v>
      </c>
      <c r="CM137" s="193" t="b">
        <f ca="1">AND(LEFT(INDIRECT("'YOUR PEOPLE'!"&amp;"$B"&amp;$W137),2)="HU",OR(LEN(INDIRECT("'YOUR PEOPLE'!"&amp;"$B"&amp;$W137))=6,AND(LEN(INDIRECT("'YOUR PEOPLE'!"&amp;"$B"&amp;$W137))=7,MID(INDIRECT("'YOUR PEOPLE'!"&amp;"$B"&amp;$W137),4,1)=" ")),INDIRECT("'YOUR PEOPLE'!"&amp;"$C"&amp;$W137)='DATA SUMMARY'!$A$79)</f>
        <v>0</v>
      </c>
      <c r="CN137" s="193" t="b">
        <f ca="1">AND(LEFT(INDIRECT("'ADDITIONAL CAPACITY'!"&amp;"$B"&amp;$W137),2)="HU",OR(LEN(INDIRECT("'ADDITIONAL CAPACITY'!"&amp;"$B"&amp;$W137))=6,AND(LEN(INDIRECT("'ADDITIONAL CAPACITY'!"&amp;"$B"&amp;$W137))=7,MID(INDIRECT("'ADDITIONAL CAPACITY'!"&amp;"$B"&amp;$W137),4,1)=" ")),INDIRECT("'ADDITIONAL CAPACITY'!"&amp;"$C"&amp;$W137)='DATA SUMMARY'!$A$101)</f>
        <v>0</v>
      </c>
      <c r="CO137" s="193" t="b">
        <f ca="1">AND(LEFT(INDIRECT("'ADDITIONAL CAPACITY'!"&amp;"$B"&amp;$W137),2)="HU",OR(LEN(INDIRECT("'ADDITIONAL CAPACITY'!"&amp;"$B"&amp;$W137))=6,AND(LEN(INDIRECT("'ADDITIONAL CAPACITY'!"&amp;"$B"&amp;$W137))=7,MID(INDIRECT("'ADDITIONAL CAPACITY'!"&amp;"$B"&amp;$W137),4,1)=" ")),INDIRECT("'ADDITIONAL CAPACITY'!"&amp;"$C"&amp;$W137)='DATA SUMMARY'!$A$102)</f>
        <v>0</v>
      </c>
      <c r="CP137" s="193" t="b">
        <f ca="1">AND(LEFT(INDIRECT("'ADDITIONAL CAPACITY'!"&amp;"$B"&amp;$W137),2)="HU",OR(LEN(INDIRECT("'ADDITIONAL CAPACITY'!"&amp;"$B"&amp;$W137))=6,AND(LEN(INDIRECT("'ADDITIONAL CAPACITY'!"&amp;"$B"&amp;$W137))=7,MID(INDIRECT("'ADDITIONAL CAPACITY'!"&amp;"$B"&amp;$W137),4,1)=" ")),INDIRECT("'ADDITIONAL CAPACITY'!"&amp;"$C"&amp;$W137)='DATA SUMMARY'!$A$103)</f>
        <v>0</v>
      </c>
      <c r="CQ137" s="193" t="b">
        <f ca="1">AND(LEFT(INDIRECT("'ADDITIONAL CAPACITY'!"&amp;"$B"&amp;$W137),2)="HU",OR(LEN(INDIRECT("'ADDITIONAL CAPACITY'!"&amp;"$B"&amp;$W137))=6,AND(LEN(INDIRECT("'ADDITIONAL CAPACITY'!"&amp;"$B"&amp;$W137))=7,MID(INDIRECT("'ADDITIONAL CAPACITY'!"&amp;"$B"&amp;$W137),4,1)=" ")),INDIRECT("'ADDITIONAL CAPACITY'!"&amp;"$C"&amp;$W137)='DATA SUMMARY'!$A$104)</f>
        <v>0</v>
      </c>
      <c r="CR137" s="193" t="b">
        <f ca="1">AND(LEFT(INDIRECT("'ADDITIONAL CAPACITY'!"&amp;"$B"&amp;$W137),2)="HU",OR(LEN(INDIRECT("'ADDITIONAL CAPACITY'!"&amp;"$B"&amp;$W137))=6,AND(LEN(INDIRECT("'ADDITIONAL CAPACITY'!"&amp;"$B"&amp;$W137))=7,MID(INDIRECT("'ADDITIONAL CAPACITY'!"&amp;"$B"&amp;$W137),4,1)=" ")),INDIRECT("'ADDITIONAL CAPACITY'!"&amp;"$C"&amp;$W137)='DATA SUMMARY'!$A$105)</f>
        <v>0</v>
      </c>
      <c r="CS137" s="193" t="b">
        <f ca="1">AND(LEFT(INDIRECT("'ADDITIONAL CAPACITY'!"&amp;"$B"&amp;$W137),2)="HU",OR(LEN(INDIRECT("'ADDITIONAL CAPACITY'!"&amp;"$B"&amp;$W137))=6,AND(LEN(INDIRECT("'ADDITIONAL CAPACITY'!"&amp;"$B"&amp;$W137))=7,MID(INDIRECT("'ADDITIONAL CAPACITY'!"&amp;"$B"&amp;$W137),4,1)=" ")),INDIRECT("'ADDITIONAL CAPACITY'!"&amp;"$C"&amp;$W137)='DATA SUMMARY'!$A$106)</f>
        <v>0</v>
      </c>
      <c r="CT137" s="193" t="b">
        <f ca="1">AND(LEFT(INDIRECT("'ADDITIONAL CAPACITY'!"&amp;"$B"&amp;$W137),2)="HU",OR(LEN(INDIRECT("'ADDITIONAL CAPACITY'!"&amp;"$B"&amp;$W137))=6,AND(LEN(INDIRECT("'ADDITIONAL CAPACITY'!"&amp;"$B"&amp;$W137))=7,MID(INDIRECT("'ADDITIONAL CAPACITY'!"&amp;"$B"&amp;$W137),4,1)=" ")),INDIRECT("'ADDITIONAL CAPACITY'!"&amp;"$C"&amp;$W137)='DATA SUMMARY'!$A$107)</f>
        <v>0</v>
      </c>
      <c r="CU137" s="193" t="b">
        <f ca="1">AND(LEFT(INDIRECT("'ADDITIONAL CAPACITY'!"&amp;"$B"&amp;$W137),2)="HU",OR(LEN(INDIRECT("'ADDITIONAL CAPACITY'!"&amp;"$B"&amp;$W137))=6,AND(LEN(INDIRECT("'ADDITIONAL CAPACITY'!"&amp;"$B"&amp;$W137))=7,MID(INDIRECT("'ADDITIONAL CAPACITY'!"&amp;"$B"&amp;$W137),4,1)=" ")),INDIRECT("'ADDITIONAL CAPACITY'!"&amp;"$C"&amp;$W137)='DATA SUMMARY'!$A$108)</f>
        <v>0</v>
      </c>
    </row>
    <row r="138" spans="22:99" x14ac:dyDescent="0.3">
      <c r="V138" s="2">
        <v>139</v>
      </c>
      <c r="W138" s="2">
        <v>140</v>
      </c>
      <c r="X138" s="2">
        <v>142</v>
      </c>
      <c r="Y138" s="2">
        <v>153</v>
      </c>
      <c r="Z138" s="193" t="b">
        <f t="shared" ca="1" si="99"/>
        <v>0</v>
      </c>
      <c r="AA138" s="193" t="b">
        <f t="shared" ca="1" si="100"/>
        <v>0</v>
      </c>
      <c r="AB138" s="193" t="b">
        <f t="shared" ca="1" si="101"/>
        <v>0</v>
      </c>
      <c r="AC138" s="193" t="b">
        <f t="shared" ca="1" si="102"/>
        <v>0</v>
      </c>
      <c r="AD138" s="193" t="b">
        <f t="shared" ca="1" si="103"/>
        <v>0</v>
      </c>
      <c r="AE138" s="193" t="b">
        <f t="shared" ca="1" si="104"/>
        <v>0</v>
      </c>
      <c r="AF138" s="193" t="b">
        <f t="shared" ca="1" si="105"/>
        <v>0</v>
      </c>
      <c r="AG138" s="193" t="b">
        <f t="shared" ca="1" si="98"/>
        <v>0</v>
      </c>
      <c r="AH138" s="193" t="b">
        <f t="shared" ca="1" si="106"/>
        <v>0</v>
      </c>
      <c r="AI138" s="193" t="b">
        <f t="shared" ca="1" si="107"/>
        <v>0</v>
      </c>
      <c r="AJ138" s="193" t="b">
        <f t="shared" ca="1" si="108"/>
        <v>0</v>
      </c>
      <c r="AK138" s="193" t="b">
        <f t="shared" ca="1" si="109"/>
        <v>0</v>
      </c>
      <c r="AL138" s="193" t="b">
        <f t="shared" ca="1" si="110"/>
        <v>0</v>
      </c>
      <c r="AM138" s="193" t="b">
        <f t="shared" ca="1" si="111"/>
        <v>0</v>
      </c>
      <c r="AN138" s="193" t="b">
        <f t="shared" ca="1" si="112"/>
        <v>0</v>
      </c>
      <c r="AO138" s="193" t="b">
        <f t="shared" ca="1" si="113"/>
        <v>0</v>
      </c>
      <c r="AP138" s="193" t="b">
        <f t="shared" ca="1" si="114"/>
        <v>0</v>
      </c>
      <c r="AQ138" s="193" t="b">
        <f t="shared" ca="1" si="115"/>
        <v>0</v>
      </c>
      <c r="AR138" s="193" t="b">
        <f t="shared" ca="1" si="116"/>
        <v>0</v>
      </c>
      <c r="AS138" s="193" t="b">
        <f t="shared" ca="1" si="117"/>
        <v>0</v>
      </c>
      <c r="AT138" s="193" t="b">
        <f t="shared" ca="1" si="118"/>
        <v>0</v>
      </c>
      <c r="AU138" s="193" t="b">
        <f t="shared" ca="1" si="119"/>
        <v>0</v>
      </c>
      <c r="AV138" s="193" t="b">
        <f t="shared" ca="1" si="120"/>
        <v>0</v>
      </c>
      <c r="AW138" s="193" t="b">
        <f t="shared" ca="1" si="121"/>
        <v>0</v>
      </c>
      <c r="AX138" s="193" t="b">
        <f t="shared" ca="1" si="122"/>
        <v>0</v>
      </c>
      <c r="AY138" s="193" t="b">
        <f t="shared" ca="1" si="123"/>
        <v>0</v>
      </c>
      <c r="AZ138" s="193" t="b">
        <f t="shared" ca="1" si="124"/>
        <v>0</v>
      </c>
      <c r="BA138" s="193" t="b">
        <f t="shared" ca="1" si="125"/>
        <v>0</v>
      </c>
      <c r="BB138" s="193" t="b">
        <f t="shared" ca="1" si="126"/>
        <v>0</v>
      </c>
      <c r="BC138" s="193" t="b">
        <f t="shared" ca="1" si="127"/>
        <v>0</v>
      </c>
      <c r="BD138" s="193" t="b">
        <f t="shared" ca="1" si="128"/>
        <v>0</v>
      </c>
      <c r="BE138" s="193" t="b">
        <f t="shared" ca="1" si="129"/>
        <v>0</v>
      </c>
      <c r="BF138" s="193" t="b">
        <f t="shared" ca="1" si="130"/>
        <v>0</v>
      </c>
      <c r="BG138" s="193" t="b">
        <f t="shared" ca="1" si="131"/>
        <v>0</v>
      </c>
      <c r="BH138" s="193" t="b">
        <f t="shared" ca="1" si="132"/>
        <v>0</v>
      </c>
      <c r="BI138" s="193" t="b">
        <f t="shared" ca="1" si="133"/>
        <v>0</v>
      </c>
      <c r="BJ138" s="193" t="b">
        <f t="shared" ca="1" si="134"/>
        <v>0</v>
      </c>
      <c r="BK138" s="193" t="b">
        <f t="shared" ca="1" si="135"/>
        <v>0</v>
      </c>
      <c r="BL138" s="193" t="b">
        <f t="shared" ca="1" si="136"/>
        <v>0</v>
      </c>
      <c r="BM138" s="193" t="b">
        <f t="shared" ca="1" si="137"/>
        <v>0</v>
      </c>
      <c r="BN138" s="193" t="b">
        <f t="shared" ca="1" si="138"/>
        <v>0</v>
      </c>
      <c r="BO138" s="193" t="b">
        <f t="shared" ca="1" si="139"/>
        <v>0</v>
      </c>
      <c r="BP138" s="193" t="b">
        <f t="shared" ca="1" si="140"/>
        <v>0</v>
      </c>
      <c r="BQ138" s="193" t="b">
        <f t="shared" ca="1" si="141"/>
        <v>0</v>
      </c>
      <c r="BR138" s="193" t="b">
        <f t="shared" ca="1" si="142"/>
        <v>0</v>
      </c>
      <c r="BS138" s="193" t="b">
        <f t="shared" ca="1" si="143"/>
        <v>0</v>
      </c>
      <c r="BT138" s="193" t="b">
        <f t="shared" ca="1" si="144"/>
        <v>0</v>
      </c>
      <c r="BU138" s="193" t="b">
        <f t="shared" ca="1" si="145"/>
        <v>0</v>
      </c>
      <c r="BV138" s="193" t="b">
        <f t="shared" ca="1" si="146"/>
        <v>0</v>
      </c>
      <c r="BW138" s="193" t="b">
        <f ca="1">AND(LEFT(INDIRECT("'YOUR PEOPLE'!"&amp;"$B"&amp;$W138),2)="HU",OR(LEN(INDIRECT("'YOUR PEOPLE'!"&amp;"$B"&amp;$W138))=6,AND(LEN(INDIRECT("'YOUR PEOPLE'!"&amp;"$B"&amp;$W138))=7,MID(INDIRECT("'YOUR PEOPLE'!"&amp;"$B"&amp;$W138),4,1)=" ")),INDIRECT("'YOUR PEOPLE'!"&amp;"$C"&amp;$W138)='DATA SUMMARY'!$A$63)</f>
        <v>0</v>
      </c>
      <c r="BX138" s="193" t="b">
        <f ca="1">AND(LEFT(INDIRECT("'YOUR PEOPLE'!"&amp;"$B"&amp;$W138),2)="HU",OR(LEN(INDIRECT("'YOUR PEOPLE'!"&amp;"$B"&amp;$W138))=6,AND(LEN(INDIRECT("'YOUR PEOPLE'!"&amp;"$B"&amp;$W138))=7,MID(INDIRECT("'YOUR PEOPLE'!"&amp;"$B"&amp;$W138),4,1)=" ")),INDIRECT("'YOUR PEOPLE'!"&amp;"$C"&amp;$W138)='DATA SUMMARY'!$A$64)</f>
        <v>0</v>
      </c>
      <c r="BY138" s="193" t="b">
        <f ca="1">AND(LEFT(INDIRECT("'YOUR PEOPLE'!"&amp;"$B"&amp;$W138),2)="HU",OR(LEN(INDIRECT("'YOUR PEOPLE'!"&amp;"$B"&amp;$W138))=6,AND(LEN(INDIRECT("'YOUR PEOPLE'!"&amp;"$B"&amp;$W138))=7,MID(INDIRECT("'YOUR PEOPLE'!"&amp;"$B"&amp;$W138),4,1)=" ")),INDIRECT("'YOUR PEOPLE'!"&amp;"$C"&amp;$W138)='DATA SUMMARY'!$A$65)</f>
        <v>0</v>
      </c>
      <c r="BZ138" s="193" t="b">
        <f ca="1">AND(LEFT(INDIRECT("'YOUR PEOPLE'!"&amp;"$B"&amp;$W138),2)="HU",OR(LEN(INDIRECT("'YOUR PEOPLE'!"&amp;"$B"&amp;$W138))=6,AND(LEN(INDIRECT("'YOUR PEOPLE'!"&amp;"$B"&amp;$W138))=7,MID(INDIRECT("'YOUR PEOPLE'!"&amp;"$B"&amp;$W138),4,1)=" ")),INDIRECT("'YOUR PEOPLE'!"&amp;"$C"&amp;$W138)='DATA SUMMARY'!$A$66)</f>
        <v>0</v>
      </c>
      <c r="CA138" s="193" t="b">
        <f ca="1">AND(LEFT(INDIRECT("'YOUR PEOPLE'!"&amp;"$B"&amp;$W138),2)="HU",OR(LEN(INDIRECT("'YOUR PEOPLE'!"&amp;"$B"&amp;$W138))=6,AND(LEN(INDIRECT("'YOUR PEOPLE'!"&amp;"$B"&amp;$W138))=7,MID(INDIRECT("'YOUR PEOPLE'!"&amp;"$B"&amp;$W138),4,1)=" ")),INDIRECT("'YOUR PEOPLE'!"&amp;"$C"&amp;$W138)='DATA SUMMARY'!$A$67)</f>
        <v>0</v>
      </c>
      <c r="CB138" s="193" t="b">
        <f ca="1">AND(LEFT(INDIRECT("'YOUR PEOPLE'!"&amp;"$B"&amp;$W138),2)="HU",OR(LEN(INDIRECT("'YOUR PEOPLE'!"&amp;"$B"&amp;$W138))=6,AND(LEN(INDIRECT("'YOUR PEOPLE'!"&amp;"$B"&amp;$W138))=7,MID(INDIRECT("'YOUR PEOPLE'!"&amp;"$B"&amp;$W138),4,1)=" ")),INDIRECT("'YOUR PEOPLE'!"&amp;"$C"&amp;$W138)='DATA SUMMARY'!$A$68)</f>
        <v>0</v>
      </c>
      <c r="CC138" s="193" t="b">
        <f ca="1">AND(LEFT(INDIRECT("'YOUR PEOPLE'!"&amp;"$B"&amp;$W138),2)="HU",OR(LEN(INDIRECT("'YOUR PEOPLE'!"&amp;"$B"&amp;$W138))=6,AND(LEN(INDIRECT("'YOUR PEOPLE'!"&amp;"$B"&amp;$W138))=7,MID(INDIRECT("'YOUR PEOPLE'!"&amp;"$B"&amp;$W138),4,1)=" ")),INDIRECT("'YOUR PEOPLE'!"&amp;"$C"&amp;$W138)='DATA SUMMARY'!$A$69)</f>
        <v>0</v>
      </c>
      <c r="CD138" s="193" t="b">
        <f ca="1">AND(LEFT(INDIRECT("'YOUR PEOPLE'!"&amp;"$B"&amp;$W138),2)="HU",OR(LEN(INDIRECT("'YOUR PEOPLE'!"&amp;"$B"&amp;$W138))=6,AND(LEN(INDIRECT("'YOUR PEOPLE'!"&amp;"$B"&amp;$W138))=7,MID(INDIRECT("'YOUR PEOPLE'!"&amp;"$B"&amp;$W138),4,1)=" ")),INDIRECT("'YOUR PEOPLE'!"&amp;"$C"&amp;$W138)='DATA SUMMARY'!$A$70)</f>
        <v>0</v>
      </c>
      <c r="CE138" s="193" t="b">
        <f ca="1">AND(LEFT(INDIRECT("'YOUR PEOPLE'!"&amp;"$B"&amp;$W138),2)="HU",OR(LEN(INDIRECT("'YOUR PEOPLE'!"&amp;"$B"&amp;$W138))=6,AND(LEN(INDIRECT("'YOUR PEOPLE'!"&amp;"$B"&amp;$W138))=7,MID(INDIRECT("'YOUR PEOPLE'!"&amp;"$B"&amp;$W138),4,1)=" ")),INDIRECT("'YOUR PEOPLE'!"&amp;"$C"&amp;$W138)='DATA SUMMARY'!$A$71)</f>
        <v>0</v>
      </c>
      <c r="CF138" s="193" t="b">
        <f ca="1">AND(LEFT(INDIRECT("'YOUR PEOPLE'!"&amp;"$B"&amp;$W138),2)="HU",OR(LEN(INDIRECT("'YOUR PEOPLE'!"&amp;"$B"&amp;$W138))=6,AND(LEN(INDIRECT("'YOUR PEOPLE'!"&amp;"$B"&amp;$W138))=7,MID(INDIRECT("'YOUR PEOPLE'!"&amp;"$B"&amp;$W138),4,1)=" ")),INDIRECT("'YOUR PEOPLE'!"&amp;"$C"&amp;$W138)='DATA SUMMARY'!$A$72)</f>
        <v>0</v>
      </c>
      <c r="CG138" s="193" t="b">
        <f ca="1">AND(LEFT(INDIRECT("'YOUR PEOPLE'!"&amp;"$B"&amp;$W138),2)="HU",OR(LEN(INDIRECT("'YOUR PEOPLE'!"&amp;"$B"&amp;$W138))=6,AND(LEN(INDIRECT("'YOUR PEOPLE'!"&amp;"$B"&amp;$W138))=7,MID(INDIRECT("'YOUR PEOPLE'!"&amp;"$B"&amp;$W138),4,1)=" ")),INDIRECT("'YOUR PEOPLE'!"&amp;"$C"&amp;$W138)='DATA SUMMARY'!$A$73)</f>
        <v>0</v>
      </c>
      <c r="CH138" s="193" t="b">
        <f ca="1">AND(LEFT(INDIRECT("'YOUR PEOPLE'!"&amp;"$B"&amp;$W138),2)="HU",OR(LEN(INDIRECT("'YOUR PEOPLE'!"&amp;"$B"&amp;$W138))=6,AND(LEN(INDIRECT("'YOUR PEOPLE'!"&amp;"$B"&amp;$W138))=7,MID(INDIRECT("'YOUR PEOPLE'!"&amp;"$B"&amp;$W138),4,1)=" ")),INDIRECT("'YOUR PEOPLE'!"&amp;"$C"&amp;$W138)='DATA SUMMARY'!$A$74)</f>
        <v>0</v>
      </c>
      <c r="CI138" s="193" t="b">
        <f ca="1">AND(LEFT(INDIRECT("'YOUR PEOPLE'!"&amp;"$B"&amp;$W138),2)="HU",OR(LEN(INDIRECT("'YOUR PEOPLE'!"&amp;"$B"&amp;$W138))=6,AND(LEN(INDIRECT("'YOUR PEOPLE'!"&amp;"$B"&amp;$W138))=7,MID(INDIRECT("'YOUR PEOPLE'!"&amp;"$B"&amp;$W138),4,1)=" ")),INDIRECT("'YOUR PEOPLE'!"&amp;"$C"&amp;$W138)='DATA SUMMARY'!$A$75)</f>
        <v>0</v>
      </c>
      <c r="CJ138" s="193" t="b">
        <f ca="1">AND(LEFT(INDIRECT("'YOUR PEOPLE'!"&amp;"$B"&amp;$W138),2)="HU",OR(LEN(INDIRECT("'YOUR PEOPLE'!"&amp;"$B"&amp;$W138))=6,AND(LEN(INDIRECT("'YOUR PEOPLE'!"&amp;"$B"&amp;$W138))=7,MID(INDIRECT("'YOUR PEOPLE'!"&amp;"$B"&amp;$W138),4,1)=" ")),INDIRECT("'YOUR PEOPLE'!"&amp;"$C"&amp;$W138)='DATA SUMMARY'!$A$76)</f>
        <v>0</v>
      </c>
      <c r="CK138" s="193" t="b">
        <f ca="1">AND(LEFT(INDIRECT("'YOUR PEOPLE'!"&amp;"$B"&amp;$W138),2)="HU",OR(LEN(INDIRECT("'YOUR PEOPLE'!"&amp;"$B"&amp;$W138))=6,AND(LEN(INDIRECT("'YOUR PEOPLE'!"&amp;"$B"&amp;$W138))=7,MID(INDIRECT("'YOUR PEOPLE'!"&amp;"$B"&amp;$W138),4,1)=" ")),INDIRECT("'YOUR PEOPLE'!"&amp;"$C"&amp;$W138)='DATA SUMMARY'!$A$77)</f>
        <v>0</v>
      </c>
      <c r="CL138" s="193" t="b">
        <f ca="1">AND(LEFT(INDIRECT("'YOUR PEOPLE'!"&amp;"$B"&amp;$W138),2)="HU",OR(LEN(INDIRECT("'YOUR PEOPLE'!"&amp;"$B"&amp;$W138))=6,AND(LEN(INDIRECT("'YOUR PEOPLE'!"&amp;"$B"&amp;$W138))=7,MID(INDIRECT("'YOUR PEOPLE'!"&amp;"$B"&amp;$W138),4,1)=" ")),INDIRECT("'YOUR PEOPLE'!"&amp;"$C"&amp;$W138)='DATA SUMMARY'!$A$78)</f>
        <v>0</v>
      </c>
      <c r="CM138" s="193" t="b">
        <f ca="1">AND(LEFT(INDIRECT("'YOUR PEOPLE'!"&amp;"$B"&amp;$W138),2)="HU",OR(LEN(INDIRECT("'YOUR PEOPLE'!"&amp;"$B"&amp;$W138))=6,AND(LEN(INDIRECT("'YOUR PEOPLE'!"&amp;"$B"&amp;$W138))=7,MID(INDIRECT("'YOUR PEOPLE'!"&amp;"$B"&amp;$W138),4,1)=" ")),INDIRECT("'YOUR PEOPLE'!"&amp;"$C"&amp;$W138)='DATA SUMMARY'!$A$79)</f>
        <v>0</v>
      </c>
      <c r="CN138" s="193" t="b">
        <f ca="1">AND(LEFT(INDIRECT("'ADDITIONAL CAPACITY'!"&amp;"$B"&amp;$W138),2)="HU",OR(LEN(INDIRECT("'ADDITIONAL CAPACITY'!"&amp;"$B"&amp;$W138))=6,AND(LEN(INDIRECT("'ADDITIONAL CAPACITY'!"&amp;"$B"&amp;$W138))=7,MID(INDIRECT("'ADDITIONAL CAPACITY'!"&amp;"$B"&amp;$W138),4,1)=" ")),INDIRECT("'ADDITIONAL CAPACITY'!"&amp;"$C"&amp;$W138)='DATA SUMMARY'!$A$101)</f>
        <v>0</v>
      </c>
      <c r="CO138" s="193" t="b">
        <f ca="1">AND(LEFT(INDIRECT("'ADDITIONAL CAPACITY'!"&amp;"$B"&amp;$W138),2)="HU",OR(LEN(INDIRECT("'ADDITIONAL CAPACITY'!"&amp;"$B"&amp;$W138))=6,AND(LEN(INDIRECT("'ADDITIONAL CAPACITY'!"&amp;"$B"&amp;$W138))=7,MID(INDIRECT("'ADDITIONAL CAPACITY'!"&amp;"$B"&amp;$W138),4,1)=" ")),INDIRECT("'ADDITIONAL CAPACITY'!"&amp;"$C"&amp;$W138)='DATA SUMMARY'!$A$102)</f>
        <v>0</v>
      </c>
      <c r="CP138" s="193" t="b">
        <f ca="1">AND(LEFT(INDIRECT("'ADDITIONAL CAPACITY'!"&amp;"$B"&amp;$W138),2)="HU",OR(LEN(INDIRECT("'ADDITIONAL CAPACITY'!"&amp;"$B"&amp;$W138))=6,AND(LEN(INDIRECT("'ADDITIONAL CAPACITY'!"&amp;"$B"&amp;$W138))=7,MID(INDIRECT("'ADDITIONAL CAPACITY'!"&amp;"$B"&amp;$W138),4,1)=" ")),INDIRECT("'ADDITIONAL CAPACITY'!"&amp;"$C"&amp;$W138)='DATA SUMMARY'!$A$103)</f>
        <v>0</v>
      </c>
      <c r="CQ138" s="193" t="b">
        <f ca="1">AND(LEFT(INDIRECT("'ADDITIONAL CAPACITY'!"&amp;"$B"&amp;$W138),2)="HU",OR(LEN(INDIRECT("'ADDITIONAL CAPACITY'!"&amp;"$B"&amp;$W138))=6,AND(LEN(INDIRECT("'ADDITIONAL CAPACITY'!"&amp;"$B"&amp;$W138))=7,MID(INDIRECT("'ADDITIONAL CAPACITY'!"&amp;"$B"&amp;$W138),4,1)=" ")),INDIRECT("'ADDITIONAL CAPACITY'!"&amp;"$C"&amp;$W138)='DATA SUMMARY'!$A$104)</f>
        <v>0</v>
      </c>
      <c r="CR138" s="193" t="b">
        <f ca="1">AND(LEFT(INDIRECT("'ADDITIONAL CAPACITY'!"&amp;"$B"&amp;$W138),2)="HU",OR(LEN(INDIRECT("'ADDITIONAL CAPACITY'!"&amp;"$B"&amp;$W138))=6,AND(LEN(INDIRECT("'ADDITIONAL CAPACITY'!"&amp;"$B"&amp;$W138))=7,MID(INDIRECT("'ADDITIONAL CAPACITY'!"&amp;"$B"&amp;$W138),4,1)=" ")),INDIRECT("'ADDITIONAL CAPACITY'!"&amp;"$C"&amp;$W138)='DATA SUMMARY'!$A$105)</f>
        <v>0</v>
      </c>
      <c r="CS138" s="193" t="b">
        <f ca="1">AND(LEFT(INDIRECT("'ADDITIONAL CAPACITY'!"&amp;"$B"&amp;$W138),2)="HU",OR(LEN(INDIRECT("'ADDITIONAL CAPACITY'!"&amp;"$B"&amp;$W138))=6,AND(LEN(INDIRECT("'ADDITIONAL CAPACITY'!"&amp;"$B"&amp;$W138))=7,MID(INDIRECT("'ADDITIONAL CAPACITY'!"&amp;"$B"&amp;$W138),4,1)=" ")),INDIRECT("'ADDITIONAL CAPACITY'!"&amp;"$C"&amp;$W138)='DATA SUMMARY'!$A$106)</f>
        <v>0</v>
      </c>
      <c r="CT138" s="193" t="b">
        <f ca="1">AND(LEFT(INDIRECT("'ADDITIONAL CAPACITY'!"&amp;"$B"&amp;$W138),2)="HU",OR(LEN(INDIRECT("'ADDITIONAL CAPACITY'!"&amp;"$B"&amp;$W138))=6,AND(LEN(INDIRECT("'ADDITIONAL CAPACITY'!"&amp;"$B"&amp;$W138))=7,MID(INDIRECT("'ADDITIONAL CAPACITY'!"&amp;"$B"&amp;$W138),4,1)=" ")),INDIRECT("'ADDITIONAL CAPACITY'!"&amp;"$C"&amp;$W138)='DATA SUMMARY'!$A$107)</f>
        <v>0</v>
      </c>
      <c r="CU138" s="193" t="b">
        <f ca="1">AND(LEFT(INDIRECT("'ADDITIONAL CAPACITY'!"&amp;"$B"&amp;$W138),2)="HU",OR(LEN(INDIRECT("'ADDITIONAL CAPACITY'!"&amp;"$B"&amp;$W138))=6,AND(LEN(INDIRECT("'ADDITIONAL CAPACITY'!"&amp;"$B"&amp;$W138))=7,MID(INDIRECT("'ADDITIONAL CAPACITY'!"&amp;"$B"&amp;$W138),4,1)=" ")),INDIRECT("'ADDITIONAL CAPACITY'!"&amp;"$C"&amp;$W138)='DATA SUMMARY'!$A$108)</f>
        <v>0</v>
      </c>
    </row>
    <row r="139" spans="22:99" x14ac:dyDescent="0.3">
      <c r="V139" s="2">
        <v>140</v>
      </c>
      <c r="W139" s="2">
        <v>141</v>
      </c>
      <c r="X139" s="2">
        <v>143</v>
      </c>
      <c r="Y139" s="2">
        <v>154</v>
      </c>
      <c r="Z139" s="193" t="b">
        <f t="shared" ca="1" si="99"/>
        <v>0</v>
      </c>
      <c r="AA139" s="193" t="b">
        <f t="shared" ca="1" si="100"/>
        <v>0</v>
      </c>
      <c r="AB139" s="193" t="b">
        <f t="shared" ca="1" si="101"/>
        <v>0</v>
      </c>
      <c r="AC139" s="193" t="b">
        <f t="shared" ca="1" si="102"/>
        <v>0</v>
      </c>
      <c r="AD139" s="193" t="b">
        <f t="shared" ca="1" si="103"/>
        <v>0</v>
      </c>
      <c r="AE139" s="193" t="b">
        <f t="shared" ca="1" si="104"/>
        <v>0</v>
      </c>
      <c r="AF139" s="193" t="b">
        <f t="shared" ca="1" si="105"/>
        <v>0</v>
      </c>
      <c r="AG139" s="193" t="b">
        <f t="shared" ca="1" si="98"/>
        <v>0</v>
      </c>
      <c r="AH139" s="193" t="b">
        <f t="shared" ca="1" si="106"/>
        <v>0</v>
      </c>
      <c r="AI139" s="193" t="b">
        <f t="shared" ca="1" si="107"/>
        <v>0</v>
      </c>
      <c r="AJ139" s="193" t="b">
        <f t="shared" ca="1" si="108"/>
        <v>0</v>
      </c>
      <c r="AK139" s="193" t="b">
        <f t="shared" ca="1" si="109"/>
        <v>0</v>
      </c>
      <c r="AL139" s="193" t="b">
        <f t="shared" ca="1" si="110"/>
        <v>0</v>
      </c>
      <c r="AM139" s="193" t="b">
        <f t="shared" ca="1" si="111"/>
        <v>0</v>
      </c>
      <c r="AN139" s="193" t="b">
        <f t="shared" ca="1" si="112"/>
        <v>0</v>
      </c>
      <c r="AO139" s="193" t="b">
        <f t="shared" ca="1" si="113"/>
        <v>0</v>
      </c>
      <c r="AP139" s="193" t="b">
        <f t="shared" ca="1" si="114"/>
        <v>0</v>
      </c>
      <c r="AQ139" s="193" t="b">
        <f t="shared" ca="1" si="115"/>
        <v>0</v>
      </c>
      <c r="AR139" s="193" t="b">
        <f t="shared" ca="1" si="116"/>
        <v>0</v>
      </c>
      <c r="AS139" s="193" t="b">
        <f t="shared" ca="1" si="117"/>
        <v>0</v>
      </c>
      <c r="AT139" s="193" t="b">
        <f t="shared" ca="1" si="118"/>
        <v>0</v>
      </c>
      <c r="AU139" s="193" t="b">
        <f t="shared" ca="1" si="119"/>
        <v>0</v>
      </c>
      <c r="AV139" s="193" t="b">
        <f t="shared" ca="1" si="120"/>
        <v>0</v>
      </c>
      <c r="AW139" s="193" t="b">
        <f t="shared" ca="1" si="121"/>
        <v>0</v>
      </c>
      <c r="AX139" s="193" t="b">
        <f t="shared" ca="1" si="122"/>
        <v>0</v>
      </c>
      <c r="AY139" s="193" t="b">
        <f t="shared" ca="1" si="123"/>
        <v>0</v>
      </c>
      <c r="AZ139" s="193" t="b">
        <f t="shared" ca="1" si="124"/>
        <v>0</v>
      </c>
      <c r="BA139" s="193" t="b">
        <f t="shared" ca="1" si="125"/>
        <v>0</v>
      </c>
      <c r="BB139" s="193" t="b">
        <f t="shared" ca="1" si="126"/>
        <v>0</v>
      </c>
      <c r="BC139" s="193" t="b">
        <f t="shared" ca="1" si="127"/>
        <v>0</v>
      </c>
      <c r="BD139" s="193" t="b">
        <f t="shared" ca="1" si="128"/>
        <v>0</v>
      </c>
      <c r="BE139" s="193" t="b">
        <f t="shared" ca="1" si="129"/>
        <v>0</v>
      </c>
      <c r="BF139" s="193" t="b">
        <f t="shared" ca="1" si="130"/>
        <v>0</v>
      </c>
      <c r="BG139" s="193" t="b">
        <f t="shared" ca="1" si="131"/>
        <v>0</v>
      </c>
      <c r="BH139" s="193" t="b">
        <f t="shared" ca="1" si="132"/>
        <v>0</v>
      </c>
      <c r="BI139" s="193" t="b">
        <f t="shared" ca="1" si="133"/>
        <v>0</v>
      </c>
      <c r="BJ139" s="193" t="b">
        <f t="shared" ca="1" si="134"/>
        <v>0</v>
      </c>
      <c r="BK139" s="193" t="b">
        <f t="shared" ca="1" si="135"/>
        <v>0</v>
      </c>
      <c r="BL139" s="193" t="b">
        <f t="shared" ca="1" si="136"/>
        <v>0</v>
      </c>
      <c r="BM139" s="193" t="b">
        <f t="shared" ca="1" si="137"/>
        <v>0</v>
      </c>
      <c r="BN139" s="193" t="b">
        <f t="shared" ca="1" si="138"/>
        <v>0</v>
      </c>
      <c r="BO139" s="193" t="b">
        <f t="shared" ca="1" si="139"/>
        <v>0</v>
      </c>
      <c r="BP139" s="193" t="b">
        <f t="shared" ca="1" si="140"/>
        <v>0</v>
      </c>
      <c r="BQ139" s="193" t="b">
        <f t="shared" ca="1" si="141"/>
        <v>0</v>
      </c>
      <c r="BR139" s="193" t="b">
        <f t="shared" ca="1" si="142"/>
        <v>0</v>
      </c>
      <c r="BS139" s="193" t="b">
        <f t="shared" ca="1" si="143"/>
        <v>0</v>
      </c>
      <c r="BT139" s="193" t="b">
        <f t="shared" ca="1" si="144"/>
        <v>0</v>
      </c>
      <c r="BU139" s="193" t="b">
        <f t="shared" ca="1" si="145"/>
        <v>0</v>
      </c>
      <c r="BV139" s="193" t="b">
        <f t="shared" ca="1" si="146"/>
        <v>0</v>
      </c>
      <c r="BW139" s="193" t="b">
        <f ca="1">AND(LEFT(INDIRECT("'YOUR PEOPLE'!"&amp;"$B"&amp;$W139),2)="HU",OR(LEN(INDIRECT("'YOUR PEOPLE'!"&amp;"$B"&amp;$W139))=6,AND(LEN(INDIRECT("'YOUR PEOPLE'!"&amp;"$B"&amp;$W139))=7,MID(INDIRECT("'YOUR PEOPLE'!"&amp;"$B"&amp;$W139),4,1)=" ")),INDIRECT("'YOUR PEOPLE'!"&amp;"$C"&amp;$W139)='DATA SUMMARY'!$A$63)</f>
        <v>0</v>
      </c>
      <c r="BX139" s="193" t="b">
        <f ca="1">AND(LEFT(INDIRECT("'YOUR PEOPLE'!"&amp;"$B"&amp;$W139),2)="HU",OR(LEN(INDIRECT("'YOUR PEOPLE'!"&amp;"$B"&amp;$W139))=6,AND(LEN(INDIRECT("'YOUR PEOPLE'!"&amp;"$B"&amp;$W139))=7,MID(INDIRECT("'YOUR PEOPLE'!"&amp;"$B"&amp;$W139),4,1)=" ")),INDIRECT("'YOUR PEOPLE'!"&amp;"$C"&amp;$W139)='DATA SUMMARY'!$A$64)</f>
        <v>0</v>
      </c>
      <c r="BY139" s="193" t="b">
        <f ca="1">AND(LEFT(INDIRECT("'YOUR PEOPLE'!"&amp;"$B"&amp;$W139),2)="HU",OR(LEN(INDIRECT("'YOUR PEOPLE'!"&amp;"$B"&amp;$W139))=6,AND(LEN(INDIRECT("'YOUR PEOPLE'!"&amp;"$B"&amp;$W139))=7,MID(INDIRECT("'YOUR PEOPLE'!"&amp;"$B"&amp;$W139),4,1)=" ")),INDIRECT("'YOUR PEOPLE'!"&amp;"$C"&amp;$W139)='DATA SUMMARY'!$A$65)</f>
        <v>0</v>
      </c>
      <c r="BZ139" s="193" t="b">
        <f ca="1">AND(LEFT(INDIRECT("'YOUR PEOPLE'!"&amp;"$B"&amp;$W139),2)="HU",OR(LEN(INDIRECT("'YOUR PEOPLE'!"&amp;"$B"&amp;$W139))=6,AND(LEN(INDIRECT("'YOUR PEOPLE'!"&amp;"$B"&amp;$W139))=7,MID(INDIRECT("'YOUR PEOPLE'!"&amp;"$B"&amp;$W139),4,1)=" ")),INDIRECT("'YOUR PEOPLE'!"&amp;"$C"&amp;$W139)='DATA SUMMARY'!$A$66)</f>
        <v>0</v>
      </c>
      <c r="CA139" s="193" t="b">
        <f ca="1">AND(LEFT(INDIRECT("'YOUR PEOPLE'!"&amp;"$B"&amp;$W139),2)="HU",OR(LEN(INDIRECT("'YOUR PEOPLE'!"&amp;"$B"&amp;$W139))=6,AND(LEN(INDIRECT("'YOUR PEOPLE'!"&amp;"$B"&amp;$W139))=7,MID(INDIRECT("'YOUR PEOPLE'!"&amp;"$B"&amp;$W139),4,1)=" ")),INDIRECT("'YOUR PEOPLE'!"&amp;"$C"&amp;$W139)='DATA SUMMARY'!$A$67)</f>
        <v>0</v>
      </c>
      <c r="CB139" s="193" t="b">
        <f ca="1">AND(LEFT(INDIRECT("'YOUR PEOPLE'!"&amp;"$B"&amp;$W139),2)="HU",OR(LEN(INDIRECT("'YOUR PEOPLE'!"&amp;"$B"&amp;$W139))=6,AND(LEN(INDIRECT("'YOUR PEOPLE'!"&amp;"$B"&amp;$W139))=7,MID(INDIRECT("'YOUR PEOPLE'!"&amp;"$B"&amp;$W139),4,1)=" ")),INDIRECT("'YOUR PEOPLE'!"&amp;"$C"&amp;$W139)='DATA SUMMARY'!$A$68)</f>
        <v>0</v>
      </c>
      <c r="CC139" s="193" t="b">
        <f ca="1">AND(LEFT(INDIRECT("'YOUR PEOPLE'!"&amp;"$B"&amp;$W139),2)="HU",OR(LEN(INDIRECT("'YOUR PEOPLE'!"&amp;"$B"&amp;$W139))=6,AND(LEN(INDIRECT("'YOUR PEOPLE'!"&amp;"$B"&amp;$W139))=7,MID(INDIRECT("'YOUR PEOPLE'!"&amp;"$B"&amp;$W139),4,1)=" ")),INDIRECT("'YOUR PEOPLE'!"&amp;"$C"&amp;$W139)='DATA SUMMARY'!$A$69)</f>
        <v>0</v>
      </c>
      <c r="CD139" s="193" t="b">
        <f ca="1">AND(LEFT(INDIRECT("'YOUR PEOPLE'!"&amp;"$B"&amp;$W139),2)="HU",OR(LEN(INDIRECT("'YOUR PEOPLE'!"&amp;"$B"&amp;$W139))=6,AND(LEN(INDIRECT("'YOUR PEOPLE'!"&amp;"$B"&amp;$W139))=7,MID(INDIRECT("'YOUR PEOPLE'!"&amp;"$B"&amp;$W139),4,1)=" ")),INDIRECT("'YOUR PEOPLE'!"&amp;"$C"&amp;$W139)='DATA SUMMARY'!$A$70)</f>
        <v>0</v>
      </c>
      <c r="CE139" s="193" t="b">
        <f ca="1">AND(LEFT(INDIRECT("'YOUR PEOPLE'!"&amp;"$B"&amp;$W139),2)="HU",OR(LEN(INDIRECT("'YOUR PEOPLE'!"&amp;"$B"&amp;$W139))=6,AND(LEN(INDIRECT("'YOUR PEOPLE'!"&amp;"$B"&amp;$W139))=7,MID(INDIRECT("'YOUR PEOPLE'!"&amp;"$B"&amp;$W139),4,1)=" ")),INDIRECT("'YOUR PEOPLE'!"&amp;"$C"&amp;$W139)='DATA SUMMARY'!$A$71)</f>
        <v>0</v>
      </c>
      <c r="CF139" s="193" t="b">
        <f ca="1">AND(LEFT(INDIRECT("'YOUR PEOPLE'!"&amp;"$B"&amp;$W139),2)="HU",OR(LEN(INDIRECT("'YOUR PEOPLE'!"&amp;"$B"&amp;$W139))=6,AND(LEN(INDIRECT("'YOUR PEOPLE'!"&amp;"$B"&amp;$W139))=7,MID(INDIRECT("'YOUR PEOPLE'!"&amp;"$B"&amp;$W139),4,1)=" ")),INDIRECT("'YOUR PEOPLE'!"&amp;"$C"&amp;$W139)='DATA SUMMARY'!$A$72)</f>
        <v>0</v>
      </c>
      <c r="CG139" s="193" t="b">
        <f ca="1">AND(LEFT(INDIRECT("'YOUR PEOPLE'!"&amp;"$B"&amp;$W139),2)="HU",OR(LEN(INDIRECT("'YOUR PEOPLE'!"&amp;"$B"&amp;$W139))=6,AND(LEN(INDIRECT("'YOUR PEOPLE'!"&amp;"$B"&amp;$W139))=7,MID(INDIRECT("'YOUR PEOPLE'!"&amp;"$B"&amp;$W139),4,1)=" ")),INDIRECT("'YOUR PEOPLE'!"&amp;"$C"&amp;$W139)='DATA SUMMARY'!$A$73)</f>
        <v>0</v>
      </c>
      <c r="CH139" s="193" t="b">
        <f ca="1">AND(LEFT(INDIRECT("'YOUR PEOPLE'!"&amp;"$B"&amp;$W139),2)="HU",OR(LEN(INDIRECT("'YOUR PEOPLE'!"&amp;"$B"&amp;$W139))=6,AND(LEN(INDIRECT("'YOUR PEOPLE'!"&amp;"$B"&amp;$W139))=7,MID(INDIRECT("'YOUR PEOPLE'!"&amp;"$B"&amp;$W139),4,1)=" ")),INDIRECT("'YOUR PEOPLE'!"&amp;"$C"&amp;$W139)='DATA SUMMARY'!$A$74)</f>
        <v>0</v>
      </c>
      <c r="CI139" s="193" t="b">
        <f ca="1">AND(LEFT(INDIRECT("'YOUR PEOPLE'!"&amp;"$B"&amp;$W139),2)="HU",OR(LEN(INDIRECT("'YOUR PEOPLE'!"&amp;"$B"&amp;$W139))=6,AND(LEN(INDIRECT("'YOUR PEOPLE'!"&amp;"$B"&amp;$W139))=7,MID(INDIRECT("'YOUR PEOPLE'!"&amp;"$B"&amp;$W139),4,1)=" ")),INDIRECT("'YOUR PEOPLE'!"&amp;"$C"&amp;$W139)='DATA SUMMARY'!$A$75)</f>
        <v>0</v>
      </c>
      <c r="CJ139" s="193" t="b">
        <f ca="1">AND(LEFT(INDIRECT("'YOUR PEOPLE'!"&amp;"$B"&amp;$W139),2)="HU",OR(LEN(INDIRECT("'YOUR PEOPLE'!"&amp;"$B"&amp;$W139))=6,AND(LEN(INDIRECT("'YOUR PEOPLE'!"&amp;"$B"&amp;$W139))=7,MID(INDIRECT("'YOUR PEOPLE'!"&amp;"$B"&amp;$W139),4,1)=" ")),INDIRECT("'YOUR PEOPLE'!"&amp;"$C"&amp;$W139)='DATA SUMMARY'!$A$76)</f>
        <v>0</v>
      </c>
      <c r="CK139" s="193" t="b">
        <f ca="1">AND(LEFT(INDIRECT("'YOUR PEOPLE'!"&amp;"$B"&amp;$W139),2)="HU",OR(LEN(INDIRECT("'YOUR PEOPLE'!"&amp;"$B"&amp;$W139))=6,AND(LEN(INDIRECT("'YOUR PEOPLE'!"&amp;"$B"&amp;$W139))=7,MID(INDIRECT("'YOUR PEOPLE'!"&amp;"$B"&amp;$W139),4,1)=" ")),INDIRECT("'YOUR PEOPLE'!"&amp;"$C"&amp;$W139)='DATA SUMMARY'!$A$77)</f>
        <v>0</v>
      </c>
      <c r="CL139" s="193" t="b">
        <f ca="1">AND(LEFT(INDIRECT("'YOUR PEOPLE'!"&amp;"$B"&amp;$W139),2)="HU",OR(LEN(INDIRECT("'YOUR PEOPLE'!"&amp;"$B"&amp;$W139))=6,AND(LEN(INDIRECT("'YOUR PEOPLE'!"&amp;"$B"&amp;$W139))=7,MID(INDIRECT("'YOUR PEOPLE'!"&amp;"$B"&amp;$W139),4,1)=" ")),INDIRECT("'YOUR PEOPLE'!"&amp;"$C"&amp;$W139)='DATA SUMMARY'!$A$78)</f>
        <v>0</v>
      </c>
      <c r="CM139" s="193" t="b">
        <f ca="1">AND(LEFT(INDIRECT("'YOUR PEOPLE'!"&amp;"$B"&amp;$W139),2)="HU",OR(LEN(INDIRECT("'YOUR PEOPLE'!"&amp;"$B"&amp;$W139))=6,AND(LEN(INDIRECT("'YOUR PEOPLE'!"&amp;"$B"&amp;$W139))=7,MID(INDIRECT("'YOUR PEOPLE'!"&amp;"$B"&amp;$W139),4,1)=" ")),INDIRECT("'YOUR PEOPLE'!"&amp;"$C"&amp;$W139)='DATA SUMMARY'!$A$79)</f>
        <v>0</v>
      </c>
      <c r="CN139" s="193" t="b">
        <f ca="1">AND(LEFT(INDIRECT("'ADDITIONAL CAPACITY'!"&amp;"$B"&amp;$W139),2)="HU",OR(LEN(INDIRECT("'ADDITIONAL CAPACITY'!"&amp;"$B"&amp;$W139))=6,AND(LEN(INDIRECT("'ADDITIONAL CAPACITY'!"&amp;"$B"&amp;$W139))=7,MID(INDIRECT("'ADDITIONAL CAPACITY'!"&amp;"$B"&amp;$W139),4,1)=" ")),INDIRECT("'ADDITIONAL CAPACITY'!"&amp;"$C"&amp;$W139)='DATA SUMMARY'!$A$101)</f>
        <v>0</v>
      </c>
      <c r="CO139" s="193" t="b">
        <f ca="1">AND(LEFT(INDIRECT("'ADDITIONAL CAPACITY'!"&amp;"$B"&amp;$W139),2)="HU",OR(LEN(INDIRECT("'ADDITIONAL CAPACITY'!"&amp;"$B"&amp;$W139))=6,AND(LEN(INDIRECT("'ADDITIONAL CAPACITY'!"&amp;"$B"&amp;$W139))=7,MID(INDIRECT("'ADDITIONAL CAPACITY'!"&amp;"$B"&amp;$W139),4,1)=" ")),INDIRECT("'ADDITIONAL CAPACITY'!"&amp;"$C"&amp;$W139)='DATA SUMMARY'!$A$102)</f>
        <v>0</v>
      </c>
      <c r="CP139" s="193" t="b">
        <f ca="1">AND(LEFT(INDIRECT("'ADDITIONAL CAPACITY'!"&amp;"$B"&amp;$W139),2)="HU",OR(LEN(INDIRECT("'ADDITIONAL CAPACITY'!"&amp;"$B"&amp;$W139))=6,AND(LEN(INDIRECT("'ADDITIONAL CAPACITY'!"&amp;"$B"&amp;$W139))=7,MID(INDIRECT("'ADDITIONAL CAPACITY'!"&amp;"$B"&amp;$W139),4,1)=" ")),INDIRECT("'ADDITIONAL CAPACITY'!"&amp;"$C"&amp;$W139)='DATA SUMMARY'!$A$103)</f>
        <v>0</v>
      </c>
      <c r="CQ139" s="193" t="b">
        <f ca="1">AND(LEFT(INDIRECT("'ADDITIONAL CAPACITY'!"&amp;"$B"&amp;$W139),2)="HU",OR(LEN(INDIRECT("'ADDITIONAL CAPACITY'!"&amp;"$B"&amp;$W139))=6,AND(LEN(INDIRECT("'ADDITIONAL CAPACITY'!"&amp;"$B"&amp;$W139))=7,MID(INDIRECT("'ADDITIONAL CAPACITY'!"&amp;"$B"&amp;$W139),4,1)=" ")),INDIRECT("'ADDITIONAL CAPACITY'!"&amp;"$C"&amp;$W139)='DATA SUMMARY'!$A$104)</f>
        <v>0</v>
      </c>
      <c r="CR139" s="193" t="b">
        <f ca="1">AND(LEFT(INDIRECT("'ADDITIONAL CAPACITY'!"&amp;"$B"&amp;$W139),2)="HU",OR(LEN(INDIRECT("'ADDITIONAL CAPACITY'!"&amp;"$B"&amp;$W139))=6,AND(LEN(INDIRECT("'ADDITIONAL CAPACITY'!"&amp;"$B"&amp;$W139))=7,MID(INDIRECT("'ADDITIONAL CAPACITY'!"&amp;"$B"&amp;$W139),4,1)=" ")),INDIRECT("'ADDITIONAL CAPACITY'!"&amp;"$C"&amp;$W139)='DATA SUMMARY'!$A$105)</f>
        <v>0</v>
      </c>
      <c r="CS139" s="193" t="b">
        <f ca="1">AND(LEFT(INDIRECT("'ADDITIONAL CAPACITY'!"&amp;"$B"&amp;$W139),2)="HU",OR(LEN(INDIRECT("'ADDITIONAL CAPACITY'!"&amp;"$B"&amp;$W139))=6,AND(LEN(INDIRECT("'ADDITIONAL CAPACITY'!"&amp;"$B"&amp;$W139))=7,MID(INDIRECT("'ADDITIONAL CAPACITY'!"&amp;"$B"&amp;$W139),4,1)=" ")),INDIRECT("'ADDITIONAL CAPACITY'!"&amp;"$C"&amp;$W139)='DATA SUMMARY'!$A$106)</f>
        <v>0</v>
      </c>
      <c r="CT139" s="193" t="b">
        <f ca="1">AND(LEFT(INDIRECT("'ADDITIONAL CAPACITY'!"&amp;"$B"&amp;$W139),2)="HU",OR(LEN(INDIRECT("'ADDITIONAL CAPACITY'!"&amp;"$B"&amp;$W139))=6,AND(LEN(INDIRECT("'ADDITIONAL CAPACITY'!"&amp;"$B"&amp;$W139))=7,MID(INDIRECT("'ADDITIONAL CAPACITY'!"&amp;"$B"&amp;$W139),4,1)=" ")),INDIRECT("'ADDITIONAL CAPACITY'!"&amp;"$C"&amp;$W139)='DATA SUMMARY'!$A$107)</f>
        <v>0</v>
      </c>
      <c r="CU139" s="193" t="b">
        <f ca="1">AND(LEFT(INDIRECT("'ADDITIONAL CAPACITY'!"&amp;"$B"&amp;$W139),2)="HU",OR(LEN(INDIRECT("'ADDITIONAL CAPACITY'!"&amp;"$B"&amp;$W139))=6,AND(LEN(INDIRECT("'ADDITIONAL CAPACITY'!"&amp;"$B"&amp;$W139))=7,MID(INDIRECT("'ADDITIONAL CAPACITY'!"&amp;"$B"&amp;$W139),4,1)=" ")),INDIRECT("'ADDITIONAL CAPACITY'!"&amp;"$C"&amp;$W139)='DATA SUMMARY'!$A$108)</f>
        <v>0</v>
      </c>
    </row>
    <row r="140" spans="22:99" x14ac:dyDescent="0.3">
      <c r="V140" s="2">
        <v>141</v>
      </c>
      <c r="W140" s="2">
        <v>142</v>
      </c>
      <c r="X140" s="2">
        <v>144</v>
      </c>
      <c r="Y140" s="2">
        <v>155</v>
      </c>
      <c r="Z140" s="193" t="b">
        <f t="shared" ca="1" si="99"/>
        <v>0</v>
      </c>
      <c r="AA140" s="193" t="b">
        <f t="shared" ca="1" si="100"/>
        <v>0</v>
      </c>
      <c r="AB140" s="193" t="b">
        <f t="shared" ca="1" si="101"/>
        <v>0</v>
      </c>
      <c r="AC140" s="193" t="b">
        <f t="shared" ca="1" si="102"/>
        <v>0</v>
      </c>
      <c r="AD140" s="193" t="b">
        <f t="shared" ca="1" si="103"/>
        <v>0</v>
      </c>
      <c r="AE140" s="193" t="b">
        <f t="shared" ca="1" si="104"/>
        <v>0</v>
      </c>
      <c r="AF140" s="193" t="b">
        <f t="shared" ca="1" si="105"/>
        <v>0</v>
      </c>
      <c r="AG140" s="193" t="b">
        <f t="shared" ca="1" si="98"/>
        <v>0</v>
      </c>
      <c r="AH140" s="193" t="b">
        <f t="shared" ca="1" si="106"/>
        <v>0</v>
      </c>
      <c r="AI140" s="193" t="b">
        <f t="shared" ca="1" si="107"/>
        <v>0</v>
      </c>
      <c r="AJ140" s="193" t="b">
        <f t="shared" ca="1" si="108"/>
        <v>0</v>
      </c>
      <c r="AK140" s="193" t="b">
        <f t="shared" ca="1" si="109"/>
        <v>0</v>
      </c>
      <c r="AL140" s="193" t="b">
        <f t="shared" ca="1" si="110"/>
        <v>0</v>
      </c>
      <c r="AM140" s="193" t="b">
        <f t="shared" ca="1" si="111"/>
        <v>0</v>
      </c>
      <c r="AN140" s="193" t="b">
        <f t="shared" ca="1" si="112"/>
        <v>0</v>
      </c>
      <c r="AO140" s="193" t="b">
        <f t="shared" ca="1" si="113"/>
        <v>0</v>
      </c>
      <c r="AP140" s="193" t="b">
        <f t="shared" ca="1" si="114"/>
        <v>0</v>
      </c>
      <c r="AQ140" s="193" t="b">
        <f t="shared" ca="1" si="115"/>
        <v>0</v>
      </c>
      <c r="AR140" s="193" t="b">
        <f t="shared" ca="1" si="116"/>
        <v>0</v>
      </c>
      <c r="AS140" s="193" t="b">
        <f t="shared" ca="1" si="117"/>
        <v>0</v>
      </c>
      <c r="AT140" s="193" t="b">
        <f t="shared" ca="1" si="118"/>
        <v>0</v>
      </c>
      <c r="AU140" s="193" t="b">
        <f t="shared" ca="1" si="119"/>
        <v>0</v>
      </c>
      <c r="AV140" s="193" t="b">
        <f t="shared" ca="1" si="120"/>
        <v>0</v>
      </c>
      <c r="AW140" s="193" t="b">
        <f t="shared" ca="1" si="121"/>
        <v>0</v>
      </c>
      <c r="AX140" s="193" t="b">
        <f t="shared" ca="1" si="122"/>
        <v>0</v>
      </c>
      <c r="AY140" s="193" t="b">
        <f t="shared" ca="1" si="123"/>
        <v>0</v>
      </c>
      <c r="AZ140" s="193" t="b">
        <f t="shared" ca="1" si="124"/>
        <v>0</v>
      </c>
      <c r="BA140" s="193" t="b">
        <f t="shared" ca="1" si="125"/>
        <v>0</v>
      </c>
      <c r="BB140" s="193" t="b">
        <f t="shared" ca="1" si="126"/>
        <v>0</v>
      </c>
      <c r="BC140" s="193" t="b">
        <f t="shared" ca="1" si="127"/>
        <v>0</v>
      </c>
      <c r="BD140" s="193" t="b">
        <f t="shared" ca="1" si="128"/>
        <v>0</v>
      </c>
      <c r="BE140" s="193" t="b">
        <f t="shared" ca="1" si="129"/>
        <v>0</v>
      </c>
      <c r="BF140" s="193" t="b">
        <f t="shared" ca="1" si="130"/>
        <v>0</v>
      </c>
      <c r="BG140" s="193" t="b">
        <f t="shared" ca="1" si="131"/>
        <v>0</v>
      </c>
      <c r="BH140" s="193" t="b">
        <f t="shared" ca="1" si="132"/>
        <v>0</v>
      </c>
      <c r="BI140" s="193" t="b">
        <f t="shared" ca="1" si="133"/>
        <v>0</v>
      </c>
      <c r="BJ140" s="193" t="b">
        <f t="shared" ca="1" si="134"/>
        <v>0</v>
      </c>
      <c r="BK140" s="193" t="b">
        <f t="shared" ca="1" si="135"/>
        <v>0</v>
      </c>
      <c r="BL140" s="193" t="b">
        <f t="shared" ca="1" si="136"/>
        <v>0</v>
      </c>
      <c r="BM140" s="193" t="b">
        <f t="shared" ca="1" si="137"/>
        <v>0</v>
      </c>
      <c r="BN140" s="193" t="b">
        <f t="shared" ca="1" si="138"/>
        <v>0</v>
      </c>
      <c r="BO140" s="193" t="b">
        <f t="shared" ca="1" si="139"/>
        <v>0</v>
      </c>
      <c r="BP140" s="193" t="b">
        <f t="shared" ca="1" si="140"/>
        <v>0</v>
      </c>
      <c r="BQ140" s="193" t="b">
        <f t="shared" ca="1" si="141"/>
        <v>0</v>
      </c>
      <c r="BR140" s="193" t="b">
        <f t="shared" ca="1" si="142"/>
        <v>0</v>
      </c>
      <c r="BS140" s="193" t="b">
        <f t="shared" ca="1" si="143"/>
        <v>0</v>
      </c>
      <c r="BT140" s="193" t="b">
        <f t="shared" ca="1" si="144"/>
        <v>0</v>
      </c>
      <c r="BU140" s="193" t="b">
        <f t="shared" ca="1" si="145"/>
        <v>0</v>
      </c>
      <c r="BV140" s="193" t="b">
        <f t="shared" ca="1" si="146"/>
        <v>0</v>
      </c>
      <c r="BW140" s="193" t="b">
        <f ca="1">AND(LEFT(INDIRECT("'YOUR PEOPLE'!"&amp;"$B"&amp;$W140),2)="HU",OR(LEN(INDIRECT("'YOUR PEOPLE'!"&amp;"$B"&amp;$W140))=6,AND(LEN(INDIRECT("'YOUR PEOPLE'!"&amp;"$B"&amp;$W140))=7,MID(INDIRECT("'YOUR PEOPLE'!"&amp;"$B"&amp;$W140),4,1)=" ")),INDIRECT("'YOUR PEOPLE'!"&amp;"$C"&amp;$W140)='DATA SUMMARY'!$A$63)</f>
        <v>0</v>
      </c>
      <c r="BX140" s="193" t="b">
        <f ca="1">AND(LEFT(INDIRECT("'YOUR PEOPLE'!"&amp;"$B"&amp;$W140),2)="HU",OR(LEN(INDIRECT("'YOUR PEOPLE'!"&amp;"$B"&amp;$W140))=6,AND(LEN(INDIRECT("'YOUR PEOPLE'!"&amp;"$B"&amp;$W140))=7,MID(INDIRECT("'YOUR PEOPLE'!"&amp;"$B"&amp;$W140),4,1)=" ")),INDIRECT("'YOUR PEOPLE'!"&amp;"$C"&amp;$W140)='DATA SUMMARY'!$A$64)</f>
        <v>0</v>
      </c>
      <c r="BY140" s="193" t="b">
        <f ca="1">AND(LEFT(INDIRECT("'YOUR PEOPLE'!"&amp;"$B"&amp;$W140),2)="HU",OR(LEN(INDIRECT("'YOUR PEOPLE'!"&amp;"$B"&amp;$W140))=6,AND(LEN(INDIRECT("'YOUR PEOPLE'!"&amp;"$B"&amp;$W140))=7,MID(INDIRECT("'YOUR PEOPLE'!"&amp;"$B"&amp;$W140),4,1)=" ")),INDIRECT("'YOUR PEOPLE'!"&amp;"$C"&amp;$W140)='DATA SUMMARY'!$A$65)</f>
        <v>0</v>
      </c>
      <c r="BZ140" s="193" t="b">
        <f ca="1">AND(LEFT(INDIRECT("'YOUR PEOPLE'!"&amp;"$B"&amp;$W140),2)="HU",OR(LEN(INDIRECT("'YOUR PEOPLE'!"&amp;"$B"&amp;$W140))=6,AND(LEN(INDIRECT("'YOUR PEOPLE'!"&amp;"$B"&amp;$W140))=7,MID(INDIRECT("'YOUR PEOPLE'!"&amp;"$B"&amp;$W140),4,1)=" ")),INDIRECT("'YOUR PEOPLE'!"&amp;"$C"&amp;$W140)='DATA SUMMARY'!$A$66)</f>
        <v>0</v>
      </c>
      <c r="CA140" s="193" t="b">
        <f ca="1">AND(LEFT(INDIRECT("'YOUR PEOPLE'!"&amp;"$B"&amp;$W140),2)="HU",OR(LEN(INDIRECT("'YOUR PEOPLE'!"&amp;"$B"&amp;$W140))=6,AND(LEN(INDIRECT("'YOUR PEOPLE'!"&amp;"$B"&amp;$W140))=7,MID(INDIRECT("'YOUR PEOPLE'!"&amp;"$B"&amp;$W140),4,1)=" ")),INDIRECT("'YOUR PEOPLE'!"&amp;"$C"&amp;$W140)='DATA SUMMARY'!$A$67)</f>
        <v>0</v>
      </c>
      <c r="CB140" s="193" t="b">
        <f ca="1">AND(LEFT(INDIRECT("'YOUR PEOPLE'!"&amp;"$B"&amp;$W140),2)="HU",OR(LEN(INDIRECT("'YOUR PEOPLE'!"&amp;"$B"&amp;$W140))=6,AND(LEN(INDIRECT("'YOUR PEOPLE'!"&amp;"$B"&amp;$W140))=7,MID(INDIRECT("'YOUR PEOPLE'!"&amp;"$B"&amp;$W140),4,1)=" ")),INDIRECT("'YOUR PEOPLE'!"&amp;"$C"&amp;$W140)='DATA SUMMARY'!$A$68)</f>
        <v>0</v>
      </c>
      <c r="CC140" s="193" t="b">
        <f ca="1">AND(LEFT(INDIRECT("'YOUR PEOPLE'!"&amp;"$B"&amp;$W140),2)="HU",OR(LEN(INDIRECT("'YOUR PEOPLE'!"&amp;"$B"&amp;$W140))=6,AND(LEN(INDIRECT("'YOUR PEOPLE'!"&amp;"$B"&amp;$W140))=7,MID(INDIRECT("'YOUR PEOPLE'!"&amp;"$B"&amp;$W140),4,1)=" ")),INDIRECT("'YOUR PEOPLE'!"&amp;"$C"&amp;$W140)='DATA SUMMARY'!$A$69)</f>
        <v>0</v>
      </c>
      <c r="CD140" s="193" t="b">
        <f ca="1">AND(LEFT(INDIRECT("'YOUR PEOPLE'!"&amp;"$B"&amp;$W140),2)="HU",OR(LEN(INDIRECT("'YOUR PEOPLE'!"&amp;"$B"&amp;$W140))=6,AND(LEN(INDIRECT("'YOUR PEOPLE'!"&amp;"$B"&amp;$W140))=7,MID(INDIRECT("'YOUR PEOPLE'!"&amp;"$B"&amp;$W140),4,1)=" ")),INDIRECT("'YOUR PEOPLE'!"&amp;"$C"&amp;$W140)='DATA SUMMARY'!$A$70)</f>
        <v>0</v>
      </c>
      <c r="CE140" s="193" t="b">
        <f ca="1">AND(LEFT(INDIRECT("'YOUR PEOPLE'!"&amp;"$B"&amp;$W140),2)="HU",OR(LEN(INDIRECT("'YOUR PEOPLE'!"&amp;"$B"&amp;$W140))=6,AND(LEN(INDIRECT("'YOUR PEOPLE'!"&amp;"$B"&amp;$W140))=7,MID(INDIRECT("'YOUR PEOPLE'!"&amp;"$B"&amp;$W140),4,1)=" ")),INDIRECT("'YOUR PEOPLE'!"&amp;"$C"&amp;$W140)='DATA SUMMARY'!$A$71)</f>
        <v>0</v>
      </c>
      <c r="CF140" s="193" t="b">
        <f ca="1">AND(LEFT(INDIRECT("'YOUR PEOPLE'!"&amp;"$B"&amp;$W140),2)="HU",OR(LEN(INDIRECT("'YOUR PEOPLE'!"&amp;"$B"&amp;$W140))=6,AND(LEN(INDIRECT("'YOUR PEOPLE'!"&amp;"$B"&amp;$W140))=7,MID(INDIRECT("'YOUR PEOPLE'!"&amp;"$B"&amp;$W140),4,1)=" ")),INDIRECT("'YOUR PEOPLE'!"&amp;"$C"&amp;$W140)='DATA SUMMARY'!$A$72)</f>
        <v>0</v>
      </c>
      <c r="CG140" s="193" t="b">
        <f ca="1">AND(LEFT(INDIRECT("'YOUR PEOPLE'!"&amp;"$B"&amp;$W140),2)="HU",OR(LEN(INDIRECT("'YOUR PEOPLE'!"&amp;"$B"&amp;$W140))=6,AND(LEN(INDIRECT("'YOUR PEOPLE'!"&amp;"$B"&amp;$W140))=7,MID(INDIRECT("'YOUR PEOPLE'!"&amp;"$B"&amp;$W140),4,1)=" ")),INDIRECT("'YOUR PEOPLE'!"&amp;"$C"&amp;$W140)='DATA SUMMARY'!$A$73)</f>
        <v>0</v>
      </c>
      <c r="CH140" s="193" t="b">
        <f ca="1">AND(LEFT(INDIRECT("'YOUR PEOPLE'!"&amp;"$B"&amp;$W140),2)="HU",OR(LEN(INDIRECT("'YOUR PEOPLE'!"&amp;"$B"&amp;$W140))=6,AND(LEN(INDIRECT("'YOUR PEOPLE'!"&amp;"$B"&amp;$W140))=7,MID(INDIRECT("'YOUR PEOPLE'!"&amp;"$B"&amp;$W140),4,1)=" ")),INDIRECT("'YOUR PEOPLE'!"&amp;"$C"&amp;$W140)='DATA SUMMARY'!$A$74)</f>
        <v>0</v>
      </c>
      <c r="CI140" s="193" t="b">
        <f ca="1">AND(LEFT(INDIRECT("'YOUR PEOPLE'!"&amp;"$B"&amp;$W140),2)="HU",OR(LEN(INDIRECT("'YOUR PEOPLE'!"&amp;"$B"&amp;$W140))=6,AND(LEN(INDIRECT("'YOUR PEOPLE'!"&amp;"$B"&amp;$W140))=7,MID(INDIRECT("'YOUR PEOPLE'!"&amp;"$B"&amp;$W140),4,1)=" ")),INDIRECT("'YOUR PEOPLE'!"&amp;"$C"&amp;$W140)='DATA SUMMARY'!$A$75)</f>
        <v>0</v>
      </c>
      <c r="CJ140" s="193" t="b">
        <f ca="1">AND(LEFT(INDIRECT("'YOUR PEOPLE'!"&amp;"$B"&amp;$W140),2)="HU",OR(LEN(INDIRECT("'YOUR PEOPLE'!"&amp;"$B"&amp;$W140))=6,AND(LEN(INDIRECT("'YOUR PEOPLE'!"&amp;"$B"&amp;$W140))=7,MID(INDIRECT("'YOUR PEOPLE'!"&amp;"$B"&amp;$W140),4,1)=" ")),INDIRECT("'YOUR PEOPLE'!"&amp;"$C"&amp;$W140)='DATA SUMMARY'!$A$76)</f>
        <v>0</v>
      </c>
      <c r="CK140" s="193" t="b">
        <f ca="1">AND(LEFT(INDIRECT("'YOUR PEOPLE'!"&amp;"$B"&amp;$W140),2)="HU",OR(LEN(INDIRECT("'YOUR PEOPLE'!"&amp;"$B"&amp;$W140))=6,AND(LEN(INDIRECT("'YOUR PEOPLE'!"&amp;"$B"&amp;$W140))=7,MID(INDIRECT("'YOUR PEOPLE'!"&amp;"$B"&amp;$W140),4,1)=" ")),INDIRECT("'YOUR PEOPLE'!"&amp;"$C"&amp;$W140)='DATA SUMMARY'!$A$77)</f>
        <v>0</v>
      </c>
      <c r="CL140" s="193" t="b">
        <f ca="1">AND(LEFT(INDIRECT("'YOUR PEOPLE'!"&amp;"$B"&amp;$W140),2)="HU",OR(LEN(INDIRECT("'YOUR PEOPLE'!"&amp;"$B"&amp;$W140))=6,AND(LEN(INDIRECT("'YOUR PEOPLE'!"&amp;"$B"&amp;$W140))=7,MID(INDIRECT("'YOUR PEOPLE'!"&amp;"$B"&amp;$W140),4,1)=" ")),INDIRECT("'YOUR PEOPLE'!"&amp;"$C"&amp;$W140)='DATA SUMMARY'!$A$78)</f>
        <v>0</v>
      </c>
      <c r="CM140" s="193" t="b">
        <f ca="1">AND(LEFT(INDIRECT("'YOUR PEOPLE'!"&amp;"$B"&amp;$W140),2)="HU",OR(LEN(INDIRECT("'YOUR PEOPLE'!"&amp;"$B"&amp;$W140))=6,AND(LEN(INDIRECT("'YOUR PEOPLE'!"&amp;"$B"&amp;$W140))=7,MID(INDIRECT("'YOUR PEOPLE'!"&amp;"$B"&amp;$W140),4,1)=" ")),INDIRECT("'YOUR PEOPLE'!"&amp;"$C"&amp;$W140)='DATA SUMMARY'!$A$79)</f>
        <v>0</v>
      </c>
      <c r="CN140" s="193" t="b">
        <f ca="1">AND(LEFT(INDIRECT("'ADDITIONAL CAPACITY'!"&amp;"$B"&amp;$W140),2)="HU",OR(LEN(INDIRECT("'ADDITIONAL CAPACITY'!"&amp;"$B"&amp;$W140))=6,AND(LEN(INDIRECT("'ADDITIONAL CAPACITY'!"&amp;"$B"&amp;$W140))=7,MID(INDIRECT("'ADDITIONAL CAPACITY'!"&amp;"$B"&amp;$W140),4,1)=" ")),INDIRECT("'ADDITIONAL CAPACITY'!"&amp;"$C"&amp;$W140)='DATA SUMMARY'!$A$101)</f>
        <v>0</v>
      </c>
      <c r="CO140" s="193" t="b">
        <f ca="1">AND(LEFT(INDIRECT("'ADDITIONAL CAPACITY'!"&amp;"$B"&amp;$W140),2)="HU",OR(LEN(INDIRECT("'ADDITIONAL CAPACITY'!"&amp;"$B"&amp;$W140))=6,AND(LEN(INDIRECT("'ADDITIONAL CAPACITY'!"&amp;"$B"&amp;$W140))=7,MID(INDIRECT("'ADDITIONAL CAPACITY'!"&amp;"$B"&amp;$W140),4,1)=" ")),INDIRECT("'ADDITIONAL CAPACITY'!"&amp;"$C"&amp;$W140)='DATA SUMMARY'!$A$102)</f>
        <v>0</v>
      </c>
      <c r="CP140" s="193" t="b">
        <f ca="1">AND(LEFT(INDIRECT("'ADDITIONAL CAPACITY'!"&amp;"$B"&amp;$W140),2)="HU",OR(LEN(INDIRECT("'ADDITIONAL CAPACITY'!"&amp;"$B"&amp;$W140))=6,AND(LEN(INDIRECT("'ADDITIONAL CAPACITY'!"&amp;"$B"&amp;$W140))=7,MID(INDIRECT("'ADDITIONAL CAPACITY'!"&amp;"$B"&amp;$W140),4,1)=" ")),INDIRECT("'ADDITIONAL CAPACITY'!"&amp;"$C"&amp;$W140)='DATA SUMMARY'!$A$103)</f>
        <v>0</v>
      </c>
      <c r="CQ140" s="193" t="b">
        <f ca="1">AND(LEFT(INDIRECT("'ADDITIONAL CAPACITY'!"&amp;"$B"&amp;$W140),2)="HU",OR(LEN(INDIRECT("'ADDITIONAL CAPACITY'!"&amp;"$B"&amp;$W140))=6,AND(LEN(INDIRECT("'ADDITIONAL CAPACITY'!"&amp;"$B"&amp;$W140))=7,MID(INDIRECT("'ADDITIONAL CAPACITY'!"&amp;"$B"&amp;$W140),4,1)=" ")),INDIRECT("'ADDITIONAL CAPACITY'!"&amp;"$C"&amp;$W140)='DATA SUMMARY'!$A$104)</f>
        <v>0</v>
      </c>
      <c r="CR140" s="193" t="b">
        <f ca="1">AND(LEFT(INDIRECT("'ADDITIONAL CAPACITY'!"&amp;"$B"&amp;$W140),2)="HU",OR(LEN(INDIRECT("'ADDITIONAL CAPACITY'!"&amp;"$B"&amp;$W140))=6,AND(LEN(INDIRECT("'ADDITIONAL CAPACITY'!"&amp;"$B"&amp;$W140))=7,MID(INDIRECT("'ADDITIONAL CAPACITY'!"&amp;"$B"&amp;$W140),4,1)=" ")),INDIRECT("'ADDITIONAL CAPACITY'!"&amp;"$C"&amp;$W140)='DATA SUMMARY'!$A$105)</f>
        <v>0</v>
      </c>
      <c r="CS140" s="193" t="b">
        <f ca="1">AND(LEFT(INDIRECT("'ADDITIONAL CAPACITY'!"&amp;"$B"&amp;$W140),2)="HU",OR(LEN(INDIRECT("'ADDITIONAL CAPACITY'!"&amp;"$B"&amp;$W140))=6,AND(LEN(INDIRECT("'ADDITIONAL CAPACITY'!"&amp;"$B"&amp;$W140))=7,MID(INDIRECT("'ADDITIONAL CAPACITY'!"&amp;"$B"&amp;$W140),4,1)=" ")),INDIRECT("'ADDITIONAL CAPACITY'!"&amp;"$C"&amp;$W140)='DATA SUMMARY'!$A$106)</f>
        <v>0</v>
      </c>
      <c r="CT140" s="193" t="b">
        <f ca="1">AND(LEFT(INDIRECT("'ADDITIONAL CAPACITY'!"&amp;"$B"&amp;$W140),2)="HU",OR(LEN(INDIRECT("'ADDITIONAL CAPACITY'!"&amp;"$B"&amp;$W140))=6,AND(LEN(INDIRECT("'ADDITIONAL CAPACITY'!"&amp;"$B"&amp;$W140))=7,MID(INDIRECT("'ADDITIONAL CAPACITY'!"&amp;"$B"&amp;$W140),4,1)=" ")),INDIRECT("'ADDITIONAL CAPACITY'!"&amp;"$C"&amp;$W140)='DATA SUMMARY'!$A$107)</f>
        <v>0</v>
      </c>
      <c r="CU140" s="193" t="b">
        <f ca="1">AND(LEFT(INDIRECT("'ADDITIONAL CAPACITY'!"&amp;"$B"&amp;$W140),2)="HU",OR(LEN(INDIRECT("'ADDITIONAL CAPACITY'!"&amp;"$B"&amp;$W140))=6,AND(LEN(INDIRECT("'ADDITIONAL CAPACITY'!"&amp;"$B"&amp;$W140))=7,MID(INDIRECT("'ADDITIONAL CAPACITY'!"&amp;"$B"&amp;$W140),4,1)=" ")),INDIRECT("'ADDITIONAL CAPACITY'!"&amp;"$C"&amp;$W140)='DATA SUMMARY'!$A$108)</f>
        <v>0</v>
      </c>
    </row>
    <row r="141" spans="22:99" x14ac:dyDescent="0.3">
      <c r="V141" s="2">
        <v>142</v>
      </c>
      <c r="W141" s="2">
        <v>143</v>
      </c>
      <c r="X141" s="2">
        <v>145</v>
      </c>
      <c r="Y141" s="2">
        <v>156</v>
      </c>
      <c r="Z141" s="193" t="b">
        <f t="shared" ca="1" si="99"/>
        <v>0</v>
      </c>
      <c r="AA141" s="193" t="b">
        <f t="shared" ca="1" si="100"/>
        <v>0</v>
      </c>
      <c r="AB141" s="193" t="b">
        <f t="shared" ca="1" si="101"/>
        <v>0</v>
      </c>
      <c r="AC141" s="193" t="b">
        <f t="shared" ca="1" si="102"/>
        <v>0</v>
      </c>
      <c r="AD141" s="193" t="b">
        <f t="shared" ca="1" si="103"/>
        <v>0</v>
      </c>
      <c r="AE141" s="193" t="b">
        <f t="shared" ca="1" si="104"/>
        <v>0</v>
      </c>
      <c r="AF141" s="193" t="b">
        <f t="shared" ca="1" si="105"/>
        <v>0</v>
      </c>
      <c r="AG141" s="193" t="b">
        <f t="shared" ca="1" si="98"/>
        <v>0</v>
      </c>
      <c r="AH141" s="193" t="b">
        <f t="shared" ca="1" si="106"/>
        <v>0</v>
      </c>
      <c r="AI141" s="193" t="b">
        <f t="shared" ca="1" si="107"/>
        <v>0</v>
      </c>
      <c r="AJ141" s="193" t="b">
        <f t="shared" ca="1" si="108"/>
        <v>0</v>
      </c>
      <c r="AK141" s="193" t="b">
        <f t="shared" ca="1" si="109"/>
        <v>0</v>
      </c>
      <c r="AL141" s="193" t="b">
        <f t="shared" ca="1" si="110"/>
        <v>0</v>
      </c>
      <c r="AM141" s="193" t="b">
        <f t="shared" ca="1" si="111"/>
        <v>0</v>
      </c>
      <c r="AN141" s="193" t="b">
        <f t="shared" ca="1" si="112"/>
        <v>0</v>
      </c>
      <c r="AO141" s="193" t="b">
        <f t="shared" ca="1" si="113"/>
        <v>0</v>
      </c>
      <c r="AP141" s="193" t="b">
        <f t="shared" ca="1" si="114"/>
        <v>0</v>
      </c>
      <c r="AQ141" s="193" t="b">
        <f t="shared" ca="1" si="115"/>
        <v>0</v>
      </c>
      <c r="AR141" s="193" t="b">
        <f t="shared" ca="1" si="116"/>
        <v>0</v>
      </c>
      <c r="AS141" s="193" t="b">
        <f t="shared" ca="1" si="117"/>
        <v>0</v>
      </c>
      <c r="AT141" s="193" t="b">
        <f t="shared" ca="1" si="118"/>
        <v>0</v>
      </c>
      <c r="AU141" s="193" t="b">
        <f t="shared" ca="1" si="119"/>
        <v>0</v>
      </c>
      <c r="AV141" s="193" t="b">
        <f t="shared" ca="1" si="120"/>
        <v>0</v>
      </c>
      <c r="AW141" s="193" t="b">
        <f t="shared" ca="1" si="121"/>
        <v>0</v>
      </c>
      <c r="AX141" s="193" t="b">
        <f t="shared" ca="1" si="122"/>
        <v>0</v>
      </c>
      <c r="AY141" s="193" t="b">
        <f t="shared" ca="1" si="123"/>
        <v>0</v>
      </c>
      <c r="AZ141" s="193" t="b">
        <f t="shared" ca="1" si="124"/>
        <v>0</v>
      </c>
      <c r="BA141" s="193" t="b">
        <f t="shared" ca="1" si="125"/>
        <v>0</v>
      </c>
      <c r="BB141" s="193" t="b">
        <f t="shared" ca="1" si="126"/>
        <v>0</v>
      </c>
      <c r="BC141" s="193" t="b">
        <f t="shared" ca="1" si="127"/>
        <v>0</v>
      </c>
      <c r="BD141" s="193" t="b">
        <f t="shared" ca="1" si="128"/>
        <v>0</v>
      </c>
      <c r="BE141" s="193" t="b">
        <f t="shared" ca="1" si="129"/>
        <v>0</v>
      </c>
      <c r="BF141" s="193" t="b">
        <f t="shared" ca="1" si="130"/>
        <v>0</v>
      </c>
      <c r="BG141" s="193" t="b">
        <f t="shared" ca="1" si="131"/>
        <v>0</v>
      </c>
      <c r="BH141" s="193" t="b">
        <f t="shared" ca="1" si="132"/>
        <v>0</v>
      </c>
      <c r="BI141" s="193" t="b">
        <f t="shared" ca="1" si="133"/>
        <v>0</v>
      </c>
      <c r="BJ141" s="193" t="b">
        <f t="shared" ca="1" si="134"/>
        <v>0</v>
      </c>
      <c r="BK141" s="193" t="b">
        <f t="shared" ca="1" si="135"/>
        <v>0</v>
      </c>
      <c r="BL141" s="193" t="b">
        <f t="shared" ca="1" si="136"/>
        <v>0</v>
      </c>
      <c r="BM141" s="193" t="b">
        <f t="shared" ca="1" si="137"/>
        <v>0</v>
      </c>
      <c r="BN141" s="193" t="b">
        <f t="shared" ca="1" si="138"/>
        <v>0</v>
      </c>
      <c r="BO141" s="193" t="b">
        <f t="shared" ca="1" si="139"/>
        <v>0</v>
      </c>
      <c r="BP141" s="193" t="b">
        <f t="shared" ca="1" si="140"/>
        <v>0</v>
      </c>
      <c r="BQ141" s="193" t="b">
        <f t="shared" ca="1" si="141"/>
        <v>0</v>
      </c>
      <c r="BR141" s="193" t="b">
        <f t="shared" ca="1" si="142"/>
        <v>0</v>
      </c>
      <c r="BS141" s="193" t="b">
        <f t="shared" ca="1" si="143"/>
        <v>0</v>
      </c>
      <c r="BT141" s="193" t="b">
        <f t="shared" ca="1" si="144"/>
        <v>0</v>
      </c>
      <c r="BU141" s="193" t="b">
        <f t="shared" ca="1" si="145"/>
        <v>0</v>
      </c>
      <c r="BV141" s="193" t="b">
        <f t="shared" ca="1" si="146"/>
        <v>0</v>
      </c>
      <c r="BW141" s="193" t="b">
        <f ca="1">AND(LEFT(INDIRECT("'YOUR PEOPLE'!"&amp;"$B"&amp;$W141),2)="HU",OR(LEN(INDIRECT("'YOUR PEOPLE'!"&amp;"$B"&amp;$W141))=6,AND(LEN(INDIRECT("'YOUR PEOPLE'!"&amp;"$B"&amp;$W141))=7,MID(INDIRECT("'YOUR PEOPLE'!"&amp;"$B"&amp;$W141),4,1)=" ")),INDIRECT("'YOUR PEOPLE'!"&amp;"$C"&amp;$W141)='DATA SUMMARY'!$A$63)</f>
        <v>0</v>
      </c>
      <c r="BX141" s="193" t="b">
        <f ca="1">AND(LEFT(INDIRECT("'YOUR PEOPLE'!"&amp;"$B"&amp;$W141),2)="HU",OR(LEN(INDIRECT("'YOUR PEOPLE'!"&amp;"$B"&amp;$W141))=6,AND(LEN(INDIRECT("'YOUR PEOPLE'!"&amp;"$B"&amp;$W141))=7,MID(INDIRECT("'YOUR PEOPLE'!"&amp;"$B"&amp;$W141),4,1)=" ")),INDIRECT("'YOUR PEOPLE'!"&amp;"$C"&amp;$W141)='DATA SUMMARY'!$A$64)</f>
        <v>0</v>
      </c>
      <c r="BY141" s="193" t="b">
        <f ca="1">AND(LEFT(INDIRECT("'YOUR PEOPLE'!"&amp;"$B"&amp;$W141),2)="HU",OR(LEN(INDIRECT("'YOUR PEOPLE'!"&amp;"$B"&amp;$W141))=6,AND(LEN(INDIRECT("'YOUR PEOPLE'!"&amp;"$B"&amp;$W141))=7,MID(INDIRECT("'YOUR PEOPLE'!"&amp;"$B"&amp;$W141),4,1)=" ")),INDIRECT("'YOUR PEOPLE'!"&amp;"$C"&amp;$W141)='DATA SUMMARY'!$A$65)</f>
        <v>0</v>
      </c>
      <c r="BZ141" s="193" t="b">
        <f ca="1">AND(LEFT(INDIRECT("'YOUR PEOPLE'!"&amp;"$B"&amp;$W141),2)="HU",OR(LEN(INDIRECT("'YOUR PEOPLE'!"&amp;"$B"&amp;$W141))=6,AND(LEN(INDIRECT("'YOUR PEOPLE'!"&amp;"$B"&amp;$W141))=7,MID(INDIRECT("'YOUR PEOPLE'!"&amp;"$B"&amp;$W141),4,1)=" ")),INDIRECT("'YOUR PEOPLE'!"&amp;"$C"&amp;$W141)='DATA SUMMARY'!$A$66)</f>
        <v>0</v>
      </c>
      <c r="CA141" s="193" t="b">
        <f ca="1">AND(LEFT(INDIRECT("'YOUR PEOPLE'!"&amp;"$B"&amp;$W141),2)="HU",OR(LEN(INDIRECT("'YOUR PEOPLE'!"&amp;"$B"&amp;$W141))=6,AND(LEN(INDIRECT("'YOUR PEOPLE'!"&amp;"$B"&amp;$W141))=7,MID(INDIRECT("'YOUR PEOPLE'!"&amp;"$B"&amp;$W141),4,1)=" ")),INDIRECT("'YOUR PEOPLE'!"&amp;"$C"&amp;$W141)='DATA SUMMARY'!$A$67)</f>
        <v>0</v>
      </c>
      <c r="CB141" s="193" t="b">
        <f ca="1">AND(LEFT(INDIRECT("'YOUR PEOPLE'!"&amp;"$B"&amp;$W141),2)="HU",OR(LEN(INDIRECT("'YOUR PEOPLE'!"&amp;"$B"&amp;$W141))=6,AND(LEN(INDIRECT("'YOUR PEOPLE'!"&amp;"$B"&amp;$W141))=7,MID(INDIRECT("'YOUR PEOPLE'!"&amp;"$B"&amp;$W141),4,1)=" ")),INDIRECT("'YOUR PEOPLE'!"&amp;"$C"&amp;$W141)='DATA SUMMARY'!$A$68)</f>
        <v>0</v>
      </c>
      <c r="CC141" s="193" t="b">
        <f ca="1">AND(LEFT(INDIRECT("'YOUR PEOPLE'!"&amp;"$B"&amp;$W141),2)="HU",OR(LEN(INDIRECT("'YOUR PEOPLE'!"&amp;"$B"&amp;$W141))=6,AND(LEN(INDIRECT("'YOUR PEOPLE'!"&amp;"$B"&amp;$W141))=7,MID(INDIRECT("'YOUR PEOPLE'!"&amp;"$B"&amp;$W141),4,1)=" ")),INDIRECT("'YOUR PEOPLE'!"&amp;"$C"&amp;$W141)='DATA SUMMARY'!$A$69)</f>
        <v>0</v>
      </c>
      <c r="CD141" s="193" t="b">
        <f ca="1">AND(LEFT(INDIRECT("'YOUR PEOPLE'!"&amp;"$B"&amp;$W141),2)="HU",OR(LEN(INDIRECT("'YOUR PEOPLE'!"&amp;"$B"&amp;$W141))=6,AND(LEN(INDIRECT("'YOUR PEOPLE'!"&amp;"$B"&amp;$W141))=7,MID(INDIRECT("'YOUR PEOPLE'!"&amp;"$B"&amp;$W141),4,1)=" ")),INDIRECT("'YOUR PEOPLE'!"&amp;"$C"&amp;$W141)='DATA SUMMARY'!$A$70)</f>
        <v>0</v>
      </c>
      <c r="CE141" s="193" t="b">
        <f ca="1">AND(LEFT(INDIRECT("'YOUR PEOPLE'!"&amp;"$B"&amp;$W141),2)="HU",OR(LEN(INDIRECT("'YOUR PEOPLE'!"&amp;"$B"&amp;$W141))=6,AND(LEN(INDIRECT("'YOUR PEOPLE'!"&amp;"$B"&amp;$W141))=7,MID(INDIRECT("'YOUR PEOPLE'!"&amp;"$B"&amp;$W141),4,1)=" ")),INDIRECT("'YOUR PEOPLE'!"&amp;"$C"&amp;$W141)='DATA SUMMARY'!$A$71)</f>
        <v>0</v>
      </c>
      <c r="CF141" s="193" t="b">
        <f ca="1">AND(LEFT(INDIRECT("'YOUR PEOPLE'!"&amp;"$B"&amp;$W141),2)="HU",OR(LEN(INDIRECT("'YOUR PEOPLE'!"&amp;"$B"&amp;$W141))=6,AND(LEN(INDIRECT("'YOUR PEOPLE'!"&amp;"$B"&amp;$W141))=7,MID(INDIRECT("'YOUR PEOPLE'!"&amp;"$B"&amp;$W141),4,1)=" ")),INDIRECT("'YOUR PEOPLE'!"&amp;"$C"&amp;$W141)='DATA SUMMARY'!$A$72)</f>
        <v>0</v>
      </c>
      <c r="CG141" s="193" t="b">
        <f ca="1">AND(LEFT(INDIRECT("'YOUR PEOPLE'!"&amp;"$B"&amp;$W141),2)="HU",OR(LEN(INDIRECT("'YOUR PEOPLE'!"&amp;"$B"&amp;$W141))=6,AND(LEN(INDIRECT("'YOUR PEOPLE'!"&amp;"$B"&amp;$W141))=7,MID(INDIRECT("'YOUR PEOPLE'!"&amp;"$B"&amp;$W141),4,1)=" ")),INDIRECT("'YOUR PEOPLE'!"&amp;"$C"&amp;$W141)='DATA SUMMARY'!$A$73)</f>
        <v>0</v>
      </c>
      <c r="CH141" s="193" t="b">
        <f ca="1">AND(LEFT(INDIRECT("'YOUR PEOPLE'!"&amp;"$B"&amp;$W141),2)="HU",OR(LEN(INDIRECT("'YOUR PEOPLE'!"&amp;"$B"&amp;$W141))=6,AND(LEN(INDIRECT("'YOUR PEOPLE'!"&amp;"$B"&amp;$W141))=7,MID(INDIRECT("'YOUR PEOPLE'!"&amp;"$B"&amp;$W141),4,1)=" ")),INDIRECT("'YOUR PEOPLE'!"&amp;"$C"&amp;$W141)='DATA SUMMARY'!$A$74)</f>
        <v>0</v>
      </c>
      <c r="CI141" s="193" t="b">
        <f ca="1">AND(LEFT(INDIRECT("'YOUR PEOPLE'!"&amp;"$B"&amp;$W141),2)="HU",OR(LEN(INDIRECT("'YOUR PEOPLE'!"&amp;"$B"&amp;$W141))=6,AND(LEN(INDIRECT("'YOUR PEOPLE'!"&amp;"$B"&amp;$W141))=7,MID(INDIRECT("'YOUR PEOPLE'!"&amp;"$B"&amp;$W141),4,1)=" ")),INDIRECT("'YOUR PEOPLE'!"&amp;"$C"&amp;$W141)='DATA SUMMARY'!$A$75)</f>
        <v>0</v>
      </c>
      <c r="CJ141" s="193" t="b">
        <f ca="1">AND(LEFT(INDIRECT("'YOUR PEOPLE'!"&amp;"$B"&amp;$W141),2)="HU",OR(LEN(INDIRECT("'YOUR PEOPLE'!"&amp;"$B"&amp;$W141))=6,AND(LEN(INDIRECT("'YOUR PEOPLE'!"&amp;"$B"&amp;$W141))=7,MID(INDIRECT("'YOUR PEOPLE'!"&amp;"$B"&amp;$W141),4,1)=" ")),INDIRECT("'YOUR PEOPLE'!"&amp;"$C"&amp;$W141)='DATA SUMMARY'!$A$76)</f>
        <v>0</v>
      </c>
      <c r="CK141" s="193" t="b">
        <f ca="1">AND(LEFT(INDIRECT("'YOUR PEOPLE'!"&amp;"$B"&amp;$W141),2)="HU",OR(LEN(INDIRECT("'YOUR PEOPLE'!"&amp;"$B"&amp;$W141))=6,AND(LEN(INDIRECT("'YOUR PEOPLE'!"&amp;"$B"&amp;$W141))=7,MID(INDIRECT("'YOUR PEOPLE'!"&amp;"$B"&amp;$W141),4,1)=" ")),INDIRECT("'YOUR PEOPLE'!"&amp;"$C"&amp;$W141)='DATA SUMMARY'!$A$77)</f>
        <v>0</v>
      </c>
      <c r="CL141" s="193" t="b">
        <f ca="1">AND(LEFT(INDIRECT("'YOUR PEOPLE'!"&amp;"$B"&amp;$W141),2)="HU",OR(LEN(INDIRECT("'YOUR PEOPLE'!"&amp;"$B"&amp;$W141))=6,AND(LEN(INDIRECT("'YOUR PEOPLE'!"&amp;"$B"&amp;$W141))=7,MID(INDIRECT("'YOUR PEOPLE'!"&amp;"$B"&amp;$W141),4,1)=" ")),INDIRECT("'YOUR PEOPLE'!"&amp;"$C"&amp;$W141)='DATA SUMMARY'!$A$78)</f>
        <v>0</v>
      </c>
      <c r="CM141" s="193" t="b">
        <f ca="1">AND(LEFT(INDIRECT("'YOUR PEOPLE'!"&amp;"$B"&amp;$W141),2)="HU",OR(LEN(INDIRECT("'YOUR PEOPLE'!"&amp;"$B"&amp;$W141))=6,AND(LEN(INDIRECT("'YOUR PEOPLE'!"&amp;"$B"&amp;$W141))=7,MID(INDIRECT("'YOUR PEOPLE'!"&amp;"$B"&amp;$W141),4,1)=" ")),INDIRECT("'YOUR PEOPLE'!"&amp;"$C"&amp;$W141)='DATA SUMMARY'!$A$79)</f>
        <v>0</v>
      </c>
      <c r="CN141" s="193" t="b">
        <f ca="1">AND(LEFT(INDIRECT("'ADDITIONAL CAPACITY'!"&amp;"$B"&amp;$W141),2)="HU",OR(LEN(INDIRECT("'ADDITIONAL CAPACITY'!"&amp;"$B"&amp;$W141))=6,AND(LEN(INDIRECT("'ADDITIONAL CAPACITY'!"&amp;"$B"&amp;$W141))=7,MID(INDIRECT("'ADDITIONAL CAPACITY'!"&amp;"$B"&amp;$W141),4,1)=" ")),INDIRECT("'ADDITIONAL CAPACITY'!"&amp;"$C"&amp;$W141)='DATA SUMMARY'!$A$101)</f>
        <v>0</v>
      </c>
      <c r="CO141" s="193" t="b">
        <f ca="1">AND(LEFT(INDIRECT("'ADDITIONAL CAPACITY'!"&amp;"$B"&amp;$W141),2)="HU",OR(LEN(INDIRECT("'ADDITIONAL CAPACITY'!"&amp;"$B"&amp;$W141))=6,AND(LEN(INDIRECT("'ADDITIONAL CAPACITY'!"&amp;"$B"&amp;$W141))=7,MID(INDIRECT("'ADDITIONAL CAPACITY'!"&amp;"$B"&amp;$W141),4,1)=" ")),INDIRECT("'ADDITIONAL CAPACITY'!"&amp;"$C"&amp;$W141)='DATA SUMMARY'!$A$102)</f>
        <v>0</v>
      </c>
      <c r="CP141" s="193" t="b">
        <f ca="1">AND(LEFT(INDIRECT("'ADDITIONAL CAPACITY'!"&amp;"$B"&amp;$W141),2)="HU",OR(LEN(INDIRECT("'ADDITIONAL CAPACITY'!"&amp;"$B"&amp;$W141))=6,AND(LEN(INDIRECT("'ADDITIONAL CAPACITY'!"&amp;"$B"&amp;$W141))=7,MID(INDIRECT("'ADDITIONAL CAPACITY'!"&amp;"$B"&amp;$W141),4,1)=" ")),INDIRECT("'ADDITIONAL CAPACITY'!"&amp;"$C"&amp;$W141)='DATA SUMMARY'!$A$103)</f>
        <v>0</v>
      </c>
      <c r="CQ141" s="193" t="b">
        <f ca="1">AND(LEFT(INDIRECT("'ADDITIONAL CAPACITY'!"&amp;"$B"&amp;$W141),2)="HU",OR(LEN(INDIRECT("'ADDITIONAL CAPACITY'!"&amp;"$B"&amp;$W141))=6,AND(LEN(INDIRECT("'ADDITIONAL CAPACITY'!"&amp;"$B"&amp;$W141))=7,MID(INDIRECT("'ADDITIONAL CAPACITY'!"&amp;"$B"&amp;$W141),4,1)=" ")),INDIRECT("'ADDITIONAL CAPACITY'!"&amp;"$C"&amp;$W141)='DATA SUMMARY'!$A$104)</f>
        <v>0</v>
      </c>
      <c r="CR141" s="193" t="b">
        <f ca="1">AND(LEFT(INDIRECT("'ADDITIONAL CAPACITY'!"&amp;"$B"&amp;$W141),2)="HU",OR(LEN(INDIRECT("'ADDITIONAL CAPACITY'!"&amp;"$B"&amp;$W141))=6,AND(LEN(INDIRECT("'ADDITIONAL CAPACITY'!"&amp;"$B"&amp;$W141))=7,MID(INDIRECT("'ADDITIONAL CAPACITY'!"&amp;"$B"&amp;$W141),4,1)=" ")),INDIRECT("'ADDITIONAL CAPACITY'!"&amp;"$C"&amp;$W141)='DATA SUMMARY'!$A$105)</f>
        <v>0</v>
      </c>
      <c r="CS141" s="193" t="b">
        <f ca="1">AND(LEFT(INDIRECT("'ADDITIONAL CAPACITY'!"&amp;"$B"&amp;$W141),2)="HU",OR(LEN(INDIRECT("'ADDITIONAL CAPACITY'!"&amp;"$B"&amp;$W141))=6,AND(LEN(INDIRECT("'ADDITIONAL CAPACITY'!"&amp;"$B"&amp;$W141))=7,MID(INDIRECT("'ADDITIONAL CAPACITY'!"&amp;"$B"&amp;$W141),4,1)=" ")),INDIRECT("'ADDITIONAL CAPACITY'!"&amp;"$C"&amp;$W141)='DATA SUMMARY'!$A$106)</f>
        <v>0</v>
      </c>
      <c r="CT141" s="193" t="b">
        <f ca="1">AND(LEFT(INDIRECT("'ADDITIONAL CAPACITY'!"&amp;"$B"&amp;$W141),2)="HU",OR(LEN(INDIRECT("'ADDITIONAL CAPACITY'!"&amp;"$B"&amp;$W141))=6,AND(LEN(INDIRECT("'ADDITIONAL CAPACITY'!"&amp;"$B"&amp;$W141))=7,MID(INDIRECT("'ADDITIONAL CAPACITY'!"&amp;"$B"&amp;$W141),4,1)=" ")),INDIRECT("'ADDITIONAL CAPACITY'!"&amp;"$C"&amp;$W141)='DATA SUMMARY'!$A$107)</f>
        <v>0</v>
      </c>
      <c r="CU141" s="193" t="b">
        <f ca="1">AND(LEFT(INDIRECT("'ADDITIONAL CAPACITY'!"&amp;"$B"&amp;$W141),2)="HU",OR(LEN(INDIRECT("'ADDITIONAL CAPACITY'!"&amp;"$B"&amp;$W141))=6,AND(LEN(INDIRECT("'ADDITIONAL CAPACITY'!"&amp;"$B"&amp;$W141))=7,MID(INDIRECT("'ADDITIONAL CAPACITY'!"&amp;"$B"&amp;$W141),4,1)=" ")),INDIRECT("'ADDITIONAL CAPACITY'!"&amp;"$C"&amp;$W141)='DATA SUMMARY'!$A$108)</f>
        <v>0</v>
      </c>
    </row>
    <row r="142" spans="22:99" x14ac:dyDescent="0.3">
      <c r="V142" s="2">
        <v>143</v>
      </c>
      <c r="W142" s="2">
        <v>144</v>
      </c>
      <c r="X142" s="2">
        <v>146</v>
      </c>
      <c r="Y142" s="2">
        <v>157</v>
      </c>
      <c r="Z142" s="193" t="b">
        <f t="shared" ca="1" si="99"/>
        <v>0</v>
      </c>
      <c r="AA142" s="193" t="b">
        <f t="shared" ca="1" si="100"/>
        <v>0</v>
      </c>
      <c r="AB142" s="193" t="b">
        <f t="shared" ca="1" si="101"/>
        <v>0</v>
      </c>
      <c r="AC142" s="193" t="b">
        <f t="shared" ca="1" si="102"/>
        <v>0</v>
      </c>
      <c r="AD142" s="193" t="b">
        <f t="shared" ca="1" si="103"/>
        <v>0</v>
      </c>
      <c r="AE142" s="193" t="b">
        <f t="shared" ca="1" si="104"/>
        <v>0</v>
      </c>
      <c r="AF142" s="193" t="b">
        <f t="shared" ca="1" si="105"/>
        <v>0</v>
      </c>
      <c r="AG142" s="193" t="b">
        <f t="shared" ca="1" si="98"/>
        <v>0</v>
      </c>
      <c r="AH142" s="193" t="b">
        <f t="shared" ca="1" si="106"/>
        <v>0</v>
      </c>
      <c r="AI142" s="193" t="b">
        <f t="shared" ca="1" si="107"/>
        <v>0</v>
      </c>
      <c r="AJ142" s="193" t="b">
        <f t="shared" ca="1" si="108"/>
        <v>0</v>
      </c>
      <c r="AK142" s="193" t="b">
        <f t="shared" ca="1" si="109"/>
        <v>0</v>
      </c>
      <c r="AL142" s="193" t="b">
        <f t="shared" ca="1" si="110"/>
        <v>0</v>
      </c>
      <c r="AM142" s="193" t="b">
        <f t="shared" ca="1" si="111"/>
        <v>0</v>
      </c>
      <c r="AN142" s="193" t="b">
        <f t="shared" ca="1" si="112"/>
        <v>0</v>
      </c>
      <c r="AO142" s="193" t="b">
        <f t="shared" ca="1" si="113"/>
        <v>0</v>
      </c>
      <c r="AP142" s="193" t="b">
        <f t="shared" ca="1" si="114"/>
        <v>0</v>
      </c>
      <c r="AQ142" s="193" t="b">
        <f t="shared" ca="1" si="115"/>
        <v>0</v>
      </c>
      <c r="AR142" s="193" t="b">
        <f t="shared" ca="1" si="116"/>
        <v>0</v>
      </c>
      <c r="AS142" s="193" t="b">
        <f t="shared" ca="1" si="117"/>
        <v>0</v>
      </c>
      <c r="AT142" s="193" t="b">
        <f t="shared" ca="1" si="118"/>
        <v>0</v>
      </c>
      <c r="AU142" s="193" t="b">
        <f t="shared" ca="1" si="119"/>
        <v>0</v>
      </c>
      <c r="AV142" s="193" t="b">
        <f t="shared" ca="1" si="120"/>
        <v>0</v>
      </c>
      <c r="AW142" s="193" t="b">
        <f t="shared" ca="1" si="121"/>
        <v>0</v>
      </c>
      <c r="AX142" s="193" t="b">
        <f t="shared" ca="1" si="122"/>
        <v>0</v>
      </c>
      <c r="AY142" s="193" t="b">
        <f t="shared" ca="1" si="123"/>
        <v>0</v>
      </c>
      <c r="AZ142" s="193" t="b">
        <f t="shared" ca="1" si="124"/>
        <v>0</v>
      </c>
      <c r="BA142" s="193" t="b">
        <f t="shared" ca="1" si="125"/>
        <v>0</v>
      </c>
      <c r="BB142" s="193" t="b">
        <f t="shared" ca="1" si="126"/>
        <v>0</v>
      </c>
      <c r="BC142" s="193" t="b">
        <f t="shared" ca="1" si="127"/>
        <v>0</v>
      </c>
      <c r="BD142" s="193" t="b">
        <f t="shared" ca="1" si="128"/>
        <v>0</v>
      </c>
      <c r="BE142" s="193" t="b">
        <f t="shared" ca="1" si="129"/>
        <v>0</v>
      </c>
      <c r="BF142" s="193" t="b">
        <f t="shared" ca="1" si="130"/>
        <v>0</v>
      </c>
      <c r="BG142" s="193" t="b">
        <f t="shared" ca="1" si="131"/>
        <v>0</v>
      </c>
      <c r="BH142" s="193" t="b">
        <f t="shared" ca="1" si="132"/>
        <v>0</v>
      </c>
      <c r="BI142" s="193" t="b">
        <f t="shared" ca="1" si="133"/>
        <v>0</v>
      </c>
      <c r="BJ142" s="193" t="b">
        <f t="shared" ca="1" si="134"/>
        <v>0</v>
      </c>
      <c r="BK142" s="193" t="b">
        <f t="shared" ca="1" si="135"/>
        <v>0</v>
      </c>
      <c r="BL142" s="193" t="b">
        <f t="shared" ca="1" si="136"/>
        <v>0</v>
      </c>
      <c r="BM142" s="193" t="b">
        <f t="shared" ca="1" si="137"/>
        <v>0</v>
      </c>
      <c r="BN142" s="193" t="b">
        <f t="shared" ca="1" si="138"/>
        <v>0</v>
      </c>
      <c r="BO142" s="193" t="b">
        <f t="shared" ca="1" si="139"/>
        <v>0</v>
      </c>
      <c r="BP142" s="193" t="b">
        <f t="shared" ca="1" si="140"/>
        <v>0</v>
      </c>
      <c r="BQ142" s="193" t="b">
        <f t="shared" ca="1" si="141"/>
        <v>0</v>
      </c>
      <c r="BR142" s="193" t="b">
        <f t="shared" ca="1" si="142"/>
        <v>0</v>
      </c>
      <c r="BS142" s="193" t="b">
        <f t="shared" ca="1" si="143"/>
        <v>0</v>
      </c>
      <c r="BT142" s="193" t="b">
        <f t="shared" ca="1" si="144"/>
        <v>0</v>
      </c>
      <c r="BU142" s="193" t="b">
        <f t="shared" ca="1" si="145"/>
        <v>0</v>
      </c>
      <c r="BV142" s="193" t="b">
        <f t="shared" ca="1" si="146"/>
        <v>0</v>
      </c>
      <c r="BW142" s="193" t="b">
        <f ca="1">AND(LEFT(INDIRECT("'YOUR PEOPLE'!"&amp;"$B"&amp;$W142),2)="HU",OR(LEN(INDIRECT("'YOUR PEOPLE'!"&amp;"$B"&amp;$W142))=6,AND(LEN(INDIRECT("'YOUR PEOPLE'!"&amp;"$B"&amp;$W142))=7,MID(INDIRECT("'YOUR PEOPLE'!"&amp;"$B"&amp;$W142),4,1)=" ")),INDIRECT("'YOUR PEOPLE'!"&amp;"$C"&amp;$W142)='DATA SUMMARY'!$A$63)</f>
        <v>0</v>
      </c>
      <c r="BX142" s="193" t="b">
        <f ca="1">AND(LEFT(INDIRECT("'YOUR PEOPLE'!"&amp;"$B"&amp;$W142),2)="HU",OR(LEN(INDIRECT("'YOUR PEOPLE'!"&amp;"$B"&amp;$W142))=6,AND(LEN(INDIRECT("'YOUR PEOPLE'!"&amp;"$B"&amp;$W142))=7,MID(INDIRECT("'YOUR PEOPLE'!"&amp;"$B"&amp;$W142),4,1)=" ")),INDIRECT("'YOUR PEOPLE'!"&amp;"$C"&amp;$W142)='DATA SUMMARY'!$A$64)</f>
        <v>0</v>
      </c>
      <c r="BY142" s="193" t="b">
        <f ca="1">AND(LEFT(INDIRECT("'YOUR PEOPLE'!"&amp;"$B"&amp;$W142),2)="HU",OR(LEN(INDIRECT("'YOUR PEOPLE'!"&amp;"$B"&amp;$W142))=6,AND(LEN(INDIRECT("'YOUR PEOPLE'!"&amp;"$B"&amp;$W142))=7,MID(INDIRECT("'YOUR PEOPLE'!"&amp;"$B"&amp;$W142),4,1)=" ")),INDIRECT("'YOUR PEOPLE'!"&amp;"$C"&amp;$W142)='DATA SUMMARY'!$A$65)</f>
        <v>0</v>
      </c>
      <c r="BZ142" s="193" t="b">
        <f ca="1">AND(LEFT(INDIRECT("'YOUR PEOPLE'!"&amp;"$B"&amp;$W142),2)="HU",OR(LEN(INDIRECT("'YOUR PEOPLE'!"&amp;"$B"&amp;$W142))=6,AND(LEN(INDIRECT("'YOUR PEOPLE'!"&amp;"$B"&amp;$W142))=7,MID(INDIRECT("'YOUR PEOPLE'!"&amp;"$B"&amp;$W142),4,1)=" ")),INDIRECT("'YOUR PEOPLE'!"&amp;"$C"&amp;$W142)='DATA SUMMARY'!$A$66)</f>
        <v>0</v>
      </c>
      <c r="CA142" s="193" t="b">
        <f ca="1">AND(LEFT(INDIRECT("'YOUR PEOPLE'!"&amp;"$B"&amp;$W142),2)="HU",OR(LEN(INDIRECT("'YOUR PEOPLE'!"&amp;"$B"&amp;$W142))=6,AND(LEN(INDIRECT("'YOUR PEOPLE'!"&amp;"$B"&amp;$W142))=7,MID(INDIRECT("'YOUR PEOPLE'!"&amp;"$B"&amp;$W142),4,1)=" ")),INDIRECT("'YOUR PEOPLE'!"&amp;"$C"&amp;$W142)='DATA SUMMARY'!$A$67)</f>
        <v>0</v>
      </c>
      <c r="CB142" s="193" t="b">
        <f ca="1">AND(LEFT(INDIRECT("'YOUR PEOPLE'!"&amp;"$B"&amp;$W142),2)="HU",OR(LEN(INDIRECT("'YOUR PEOPLE'!"&amp;"$B"&amp;$W142))=6,AND(LEN(INDIRECT("'YOUR PEOPLE'!"&amp;"$B"&amp;$W142))=7,MID(INDIRECT("'YOUR PEOPLE'!"&amp;"$B"&amp;$W142),4,1)=" ")),INDIRECT("'YOUR PEOPLE'!"&amp;"$C"&amp;$W142)='DATA SUMMARY'!$A$68)</f>
        <v>0</v>
      </c>
      <c r="CC142" s="193" t="b">
        <f ca="1">AND(LEFT(INDIRECT("'YOUR PEOPLE'!"&amp;"$B"&amp;$W142),2)="HU",OR(LEN(INDIRECT("'YOUR PEOPLE'!"&amp;"$B"&amp;$W142))=6,AND(LEN(INDIRECT("'YOUR PEOPLE'!"&amp;"$B"&amp;$W142))=7,MID(INDIRECT("'YOUR PEOPLE'!"&amp;"$B"&amp;$W142),4,1)=" ")),INDIRECT("'YOUR PEOPLE'!"&amp;"$C"&amp;$W142)='DATA SUMMARY'!$A$69)</f>
        <v>0</v>
      </c>
      <c r="CD142" s="193" t="b">
        <f ca="1">AND(LEFT(INDIRECT("'YOUR PEOPLE'!"&amp;"$B"&amp;$W142),2)="HU",OR(LEN(INDIRECT("'YOUR PEOPLE'!"&amp;"$B"&amp;$W142))=6,AND(LEN(INDIRECT("'YOUR PEOPLE'!"&amp;"$B"&amp;$W142))=7,MID(INDIRECT("'YOUR PEOPLE'!"&amp;"$B"&amp;$W142),4,1)=" ")),INDIRECT("'YOUR PEOPLE'!"&amp;"$C"&amp;$W142)='DATA SUMMARY'!$A$70)</f>
        <v>0</v>
      </c>
      <c r="CE142" s="193" t="b">
        <f ca="1">AND(LEFT(INDIRECT("'YOUR PEOPLE'!"&amp;"$B"&amp;$W142),2)="HU",OR(LEN(INDIRECT("'YOUR PEOPLE'!"&amp;"$B"&amp;$W142))=6,AND(LEN(INDIRECT("'YOUR PEOPLE'!"&amp;"$B"&amp;$W142))=7,MID(INDIRECT("'YOUR PEOPLE'!"&amp;"$B"&amp;$W142),4,1)=" ")),INDIRECT("'YOUR PEOPLE'!"&amp;"$C"&amp;$W142)='DATA SUMMARY'!$A$71)</f>
        <v>0</v>
      </c>
      <c r="CF142" s="193" t="b">
        <f ca="1">AND(LEFT(INDIRECT("'YOUR PEOPLE'!"&amp;"$B"&amp;$W142),2)="HU",OR(LEN(INDIRECT("'YOUR PEOPLE'!"&amp;"$B"&amp;$W142))=6,AND(LEN(INDIRECT("'YOUR PEOPLE'!"&amp;"$B"&amp;$W142))=7,MID(INDIRECT("'YOUR PEOPLE'!"&amp;"$B"&amp;$W142),4,1)=" ")),INDIRECT("'YOUR PEOPLE'!"&amp;"$C"&amp;$W142)='DATA SUMMARY'!$A$72)</f>
        <v>0</v>
      </c>
      <c r="CG142" s="193" t="b">
        <f ca="1">AND(LEFT(INDIRECT("'YOUR PEOPLE'!"&amp;"$B"&amp;$W142),2)="HU",OR(LEN(INDIRECT("'YOUR PEOPLE'!"&amp;"$B"&amp;$W142))=6,AND(LEN(INDIRECT("'YOUR PEOPLE'!"&amp;"$B"&amp;$W142))=7,MID(INDIRECT("'YOUR PEOPLE'!"&amp;"$B"&amp;$W142),4,1)=" ")),INDIRECT("'YOUR PEOPLE'!"&amp;"$C"&amp;$W142)='DATA SUMMARY'!$A$73)</f>
        <v>0</v>
      </c>
      <c r="CH142" s="193" t="b">
        <f ca="1">AND(LEFT(INDIRECT("'YOUR PEOPLE'!"&amp;"$B"&amp;$W142),2)="HU",OR(LEN(INDIRECT("'YOUR PEOPLE'!"&amp;"$B"&amp;$W142))=6,AND(LEN(INDIRECT("'YOUR PEOPLE'!"&amp;"$B"&amp;$W142))=7,MID(INDIRECT("'YOUR PEOPLE'!"&amp;"$B"&amp;$W142),4,1)=" ")),INDIRECT("'YOUR PEOPLE'!"&amp;"$C"&amp;$W142)='DATA SUMMARY'!$A$74)</f>
        <v>0</v>
      </c>
      <c r="CI142" s="193" t="b">
        <f ca="1">AND(LEFT(INDIRECT("'YOUR PEOPLE'!"&amp;"$B"&amp;$W142),2)="HU",OR(LEN(INDIRECT("'YOUR PEOPLE'!"&amp;"$B"&amp;$W142))=6,AND(LEN(INDIRECT("'YOUR PEOPLE'!"&amp;"$B"&amp;$W142))=7,MID(INDIRECT("'YOUR PEOPLE'!"&amp;"$B"&amp;$W142),4,1)=" ")),INDIRECT("'YOUR PEOPLE'!"&amp;"$C"&amp;$W142)='DATA SUMMARY'!$A$75)</f>
        <v>0</v>
      </c>
      <c r="CJ142" s="193" t="b">
        <f ca="1">AND(LEFT(INDIRECT("'YOUR PEOPLE'!"&amp;"$B"&amp;$W142),2)="HU",OR(LEN(INDIRECT("'YOUR PEOPLE'!"&amp;"$B"&amp;$W142))=6,AND(LEN(INDIRECT("'YOUR PEOPLE'!"&amp;"$B"&amp;$W142))=7,MID(INDIRECT("'YOUR PEOPLE'!"&amp;"$B"&amp;$W142),4,1)=" ")),INDIRECT("'YOUR PEOPLE'!"&amp;"$C"&amp;$W142)='DATA SUMMARY'!$A$76)</f>
        <v>0</v>
      </c>
      <c r="CK142" s="193" t="b">
        <f ca="1">AND(LEFT(INDIRECT("'YOUR PEOPLE'!"&amp;"$B"&amp;$W142),2)="HU",OR(LEN(INDIRECT("'YOUR PEOPLE'!"&amp;"$B"&amp;$W142))=6,AND(LEN(INDIRECT("'YOUR PEOPLE'!"&amp;"$B"&amp;$W142))=7,MID(INDIRECT("'YOUR PEOPLE'!"&amp;"$B"&amp;$W142),4,1)=" ")),INDIRECT("'YOUR PEOPLE'!"&amp;"$C"&amp;$W142)='DATA SUMMARY'!$A$77)</f>
        <v>0</v>
      </c>
      <c r="CL142" s="193" t="b">
        <f ca="1">AND(LEFT(INDIRECT("'YOUR PEOPLE'!"&amp;"$B"&amp;$W142),2)="HU",OR(LEN(INDIRECT("'YOUR PEOPLE'!"&amp;"$B"&amp;$W142))=6,AND(LEN(INDIRECT("'YOUR PEOPLE'!"&amp;"$B"&amp;$W142))=7,MID(INDIRECT("'YOUR PEOPLE'!"&amp;"$B"&amp;$W142),4,1)=" ")),INDIRECT("'YOUR PEOPLE'!"&amp;"$C"&amp;$W142)='DATA SUMMARY'!$A$78)</f>
        <v>0</v>
      </c>
      <c r="CM142" s="193" t="b">
        <f ca="1">AND(LEFT(INDIRECT("'YOUR PEOPLE'!"&amp;"$B"&amp;$W142),2)="HU",OR(LEN(INDIRECT("'YOUR PEOPLE'!"&amp;"$B"&amp;$W142))=6,AND(LEN(INDIRECT("'YOUR PEOPLE'!"&amp;"$B"&amp;$W142))=7,MID(INDIRECT("'YOUR PEOPLE'!"&amp;"$B"&amp;$W142),4,1)=" ")),INDIRECT("'YOUR PEOPLE'!"&amp;"$C"&amp;$W142)='DATA SUMMARY'!$A$79)</f>
        <v>0</v>
      </c>
      <c r="CN142" s="193" t="b">
        <f ca="1">AND(LEFT(INDIRECT("'ADDITIONAL CAPACITY'!"&amp;"$B"&amp;$W142),2)="HU",OR(LEN(INDIRECT("'ADDITIONAL CAPACITY'!"&amp;"$B"&amp;$W142))=6,AND(LEN(INDIRECT("'ADDITIONAL CAPACITY'!"&amp;"$B"&amp;$W142))=7,MID(INDIRECT("'ADDITIONAL CAPACITY'!"&amp;"$B"&amp;$W142),4,1)=" ")),INDIRECT("'ADDITIONAL CAPACITY'!"&amp;"$C"&amp;$W142)='DATA SUMMARY'!$A$101)</f>
        <v>0</v>
      </c>
      <c r="CO142" s="193" t="b">
        <f ca="1">AND(LEFT(INDIRECT("'ADDITIONAL CAPACITY'!"&amp;"$B"&amp;$W142),2)="HU",OR(LEN(INDIRECT("'ADDITIONAL CAPACITY'!"&amp;"$B"&amp;$W142))=6,AND(LEN(INDIRECT("'ADDITIONAL CAPACITY'!"&amp;"$B"&amp;$W142))=7,MID(INDIRECT("'ADDITIONAL CAPACITY'!"&amp;"$B"&amp;$W142),4,1)=" ")),INDIRECT("'ADDITIONAL CAPACITY'!"&amp;"$C"&amp;$W142)='DATA SUMMARY'!$A$102)</f>
        <v>0</v>
      </c>
      <c r="CP142" s="193" t="b">
        <f ca="1">AND(LEFT(INDIRECT("'ADDITIONAL CAPACITY'!"&amp;"$B"&amp;$W142),2)="HU",OR(LEN(INDIRECT("'ADDITIONAL CAPACITY'!"&amp;"$B"&amp;$W142))=6,AND(LEN(INDIRECT("'ADDITIONAL CAPACITY'!"&amp;"$B"&amp;$W142))=7,MID(INDIRECT("'ADDITIONAL CAPACITY'!"&amp;"$B"&amp;$W142),4,1)=" ")),INDIRECT("'ADDITIONAL CAPACITY'!"&amp;"$C"&amp;$W142)='DATA SUMMARY'!$A$103)</f>
        <v>0</v>
      </c>
      <c r="CQ142" s="193" t="b">
        <f ca="1">AND(LEFT(INDIRECT("'ADDITIONAL CAPACITY'!"&amp;"$B"&amp;$W142),2)="HU",OR(LEN(INDIRECT("'ADDITIONAL CAPACITY'!"&amp;"$B"&amp;$W142))=6,AND(LEN(INDIRECT("'ADDITIONAL CAPACITY'!"&amp;"$B"&amp;$W142))=7,MID(INDIRECT("'ADDITIONAL CAPACITY'!"&amp;"$B"&amp;$W142),4,1)=" ")),INDIRECT("'ADDITIONAL CAPACITY'!"&amp;"$C"&amp;$W142)='DATA SUMMARY'!$A$104)</f>
        <v>0</v>
      </c>
      <c r="CR142" s="193" t="b">
        <f ca="1">AND(LEFT(INDIRECT("'ADDITIONAL CAPACITY'!"&amp;"$B"&amp;$W142),2)="HU",OR(LEN(INDIRECT("'ADDITIONAL CAPACITY'!"&amp;"$B"&amp;$W142))=6,AND(LEN(INDIRECT("'ADDITIONAL CAPACITY'!"&amp;"$B"&amp;$W142))=7,MID(INDIRECT("'ADDITIONAL CAPACITY'!"&amp;"$B"&amp;$W142),4,1)=" ")),INDIRECT("'ADDITIONAL CAPACITY'!"&amp;"$C"&amp;$W142)='DATA SUMMARY'!$A$105)</f>
        <v>0</v>
      </c>
      <c r="CS142" s="193" t="b">
        <f ca="1">AND(LEFT(INDIRECT("'ADDITIONAL CAPACITY'!"&amp;"$B"&amp;$W142),2)="HU",OR(LEN(INDIRECT("'ADDITIONAL CAPACITY'!"&amp;"$B"&amp;$W142))=6,AND(LEN(INDIRECT("'ADDITIONAL CAPACITY'!"&amp;"$B"&amp;$W142))=7,MID(INDIRECT("'ADDITIONAL CAPACITY'!"&amp;"$B"&amp;$W142),4,1)=" ")),INDIRECT("'ADDITIONAL CAPACITY'!"&amp;"$C"&amp;$W142)='DATA SUMMARY'!$A$106)</f>
        <v>0</v>
      </c>
      <c r="CT142" s="193" t="b">
        <f ca="1">AND(LEFT(INDIRECT("'ADDITIONAL CAPACITY'!"&amp;"$B"&amp;$W142),2)="HU",OR(LEN(INDIRECT("'ADDITIONAL CAPACITY'!"&amp;"$B"&amp;$W142))=6,AND(LEN(INDIRECT("'ADDITIONAL CAPACITY'!"&amp;"$B"&amp;$W142))=7,MID(INDIRECT("'ADDITIONAL CAPACITY'!"&amp;"$B"&amp;$W142),4,1)=" ")),INDIRECT("'ADDITIONAL CAPACITY'!"&amp;"$C"&amp;$W142)='DATA SUMMARY'!$A$107)</f>
        <v>0</v>
      </c>
      <c r="CU142" s="193" t="b">
        <f ca="1">AND(LEFT(INDIRECT("'ADDITIONAL CAPACITY'!"&amp;"$B"&amp;$W142),2)="HU",OR(LEN(INDIRECT("'ADDITIONAL CAPACITY'!"&amp;"$B"&amp;$W142))=6,AND(LEN(INDIRECT("'ADDITIONAL CAPACITY'!"&amp;"$B"&amp;$W142))=7,MID(INDIRECT("'ADDITIONAL CAPACITY'!"&amp;"$B"&amp;$W142),4,1)=" ")),INDIRECT("'ADDITIONAL CAPACITY'!"&amp;"$C"&amp;$W142)='DATA SUMMARY'!$A$108)</f>
        <v>0</v>
      </c>
    </row>
    <row r="143" spans="22:99" x14ac:dyDescent="0.3">
      <c r="V143" s="2">
        <v>144</v>
      </c>
      <c r="W143" s="2">
        <v>145</v>
      </c>
      <c r="X143" s="2">
        <v>147</v>
      </c>
      <c r="Y143" s="2">
        <v>158</v>
      </c>
      <c r="Z143" s="193" t="b">
        <f t="shared" ca="1" si="99"/>
        <v>0</v>
      </c>
      <c r="AA143" s="193" t="b">
        <f t="shared" ca="1" si="100"/>
        <v>0</v>
      </c>
      <c r="AB143" s="193" t="b">
        <f t="shared" ca="1" si="101"/>
        <v>0</v>
      </c>
      <c r="AC143" s="193" t="b">
        <f t="shared" ca="1" si="102"/>
        <v>0</v>
      </c>
      <c r="AD143" s="193" t="b">
        <f t="shared" ca="1" si="103"/>
        <v>0</v>
      </c>
      <c r="AE143" s="193" t="b">
        <f t="shared" ca="1" si="104"/>
        <v>0</v>
      </c>
      <c r="AF143" s="193" t="b">
        <f t="shared" ca="1" si="105"/>
        <v>0</v>
      </c>
      <c r="AG143" s="193" t="b">
        <f t="shared" ca="1" si="98"/>
        <v>0</v>
      </c>
      <c r="AH143" s="193" t="b">
        <f t="shared" ca="1" si="106"/>
        <v>0</v>
      </c>
      <c r="AI143" s="193" t="b">
        <f t="shared" ca="1" si="107"/>
        <v>0</v>
      </c>
      <c r="AJ143" s="193" t="b">
        <f t="shared" ca="1" si="108"/>
        <v>0</v>
      </c>
      <c r="AK143" s="193" t="b">
        <f t="shared" ca="1" si="109"/>
        <v>0</v>
      </c>
      <c r="AL143" s="193" t="b">
        <f t="shared" ca="1" si="110"/>
        <v>0</v>
      </c>
      <c r="AM143" s="193" t="b">
        <f t="shared" ca="1" si="111"/>
        <v>0</v>
      </c>
      <c r="AN143" s="193" t="b">
        <f t="shared" ca="1" si="112"/>
        <v>0</v>
      </c>
      <c r="AO143" s="193" t="b">
        <f t="shared" ca="1" si="113"/>
        <v>0</v>
      </c>
      <c r="AP143" s="193" t="b">
        <f t="shared" ca="1" si="114"/>
        <v>0</v>
      </c>
      <c r="AQ143" s="193" t="b">
        <f t="shared" ca="1" si="115"/>
        <v>0</v>
      </c>
      <c r="AR143" s="193" t="b">
        <f t="shared" ca="1" si="116"/>
        <v>0</v>
      </c>
      <c r="AS143" s="193" t="b">
        <f t="shared" ca="1" si="117"/>
        <v>0</v>
      </c>
      <c r="AT143" s="193" t="b">
        <f t="shared" ca="1" si="118"/>
        <v>0</v>
      </c>
      <c r="AU143" s="193" t="b">
        <f t="shared" ca="1" si="119"/>
        <v>0</v>
      </c>
      <c r="AV143" s="193" t="b">
        <f t="shared" ca="1" si="120"/>
        <v>0</v>
      </c>
      <c r="AW143" s="193" t="b">
        <f t="shared" ca="1" si="121"/>
        <v>0</v>
      </c>
      <c r="AX143" s="193" t="b">
        <f t="shared" ca="1" si="122"/>
        <v>0</v>
      </c>
      <c r="AY143" s="193" t="b">
        <f t="shared" ca="1" si="123"/>
        <v>0</v>
      </c>
      <c r="AZ143" s="193" t="b">
        <f t="shared" ca="1" si="124"/>
        <v>0</v>
      </c>
      <c r="BA143" s="193" t="b">
        <f t="shared" ca="1" si="125"/>
        <v>0</v>
      </c>
      <c r="BB143" s="193" t="b">
        <f t="shared" ca="1" si="126"/>
        <v>0</v>
      </c>
      <c r="BC143" s="193" t="b">
        <f t="shared" ca="1" si="127"/>
        <v>0</v>
      </c>
      <c r="BD143" s="193" t="b">
        <f t="shared" ca="1" si="128"/>
        <v>0</v>
      </c>
      <c r="BE143" s="193" t="b">
        <f t="shared" ca="1" si="129"/>
        <v>0</v>
      </c>
      <c r="BF143" s="193" t="b">
        <f t="shared" ca="1" si="130"/>
        <v>0</v>
      </c>
      <c r="BG143" s="193" t="b">
        <f t="shared" ca="1" si="131"/>
        <v>0</v>
      </c>
      <c r="BH143" s="193" t="b">
        <f t="shared" ca="1" si="132"/>
        <v>0</v>
      </c>
      <c r="BI143" s="193" t="b">
        <f t="shared" ca="1" si="133"/>
        <v>0</v>
      </c>
      <c r="BJ143" s="193" t="b">
        <f t="shared" ca="1" si="134"/>
        <v>0</v>
      </c>
      <c r="BK143" s="193" t="b">
        <f t="shared" ca="1" si="135"/>
        <v>0</v>
      </c>
      <c r="BL143" s="193" t="b">
        <f t="shared" ca="1" si="136"/>
        <v>0</v>
      </c>
      <c r="BM143" s="193" t="b">
        <f t="shared" ca="1" si="137"/>
        <v>0</v>
      </c>
      <c r="BN143" s="193" t="b">
        <f t="shared" ca="1" si="138"/>
        <v>0</v>
      </c>
      <c r="BO143" s="193" t="b">
        <f t="shared" ca="1" si="139"/>
        <v>0</v>
      </c>
      <c r="BP143" s="193" t="b">
        <f t="shared" ca="1" si="140"/>
        <v>0</v>
      </c>
      <c r="BQ143" s="193" t="b">
        <f t="shared" ca="1" si="141"/>
        <v>0</v>
      </c>
      <c r="BR143" s="193" t="b">
        <f t="shared" ca="1" si="142"/>
        <v>0</v>
      </c>
      <c r="BS143" s="193" t="b">
        <f t="shared" ca="1" si="143"/>
        <v>0</v>
      </c>
      <c r="BT143" s="193" t="b">
        <f t="shared" ca="1" si="144"/>
        <v>0</v>
      </c>
      <c r="BU143" s="193" t="b">
        <f t="shared" ca="1" si="145"/>
        <v>0</v>
      </c>
      <c r="BV143" s="193" t="b">
        <f t="shared" ca="1" si="146"/>
        <v>0</v>
      </c>
      <c r="BW143" s="193" t="b">
        <f ca="1">AND(LEFT(INDIRECT("'YOUR PEOPLE'!"&amp;"$B"&amp;$W143),2)="HU",OR(LEN(INDIRECT("'YOUR PEOPLE'!"&amp;"$B"&amp;$W143))=6,AND(LEN(INDIRECT("'YOUR PEOPLE'!"&amp;"$B"&amp;$W143))=7,MID(INDIRECT("'YOUR PEOPLE'!"&amp;"$B"&amp;$W143),4,1)=" ")),INDIRECT("'YOUR PEOPLE'!"&amp;"$C"&amp;$W143)='DATA SUMMARY'!$A$63)</f>
        <v>0</v>
      </c>
      <c r="BX143" s="193" t="b">
        <f ca="1">AND(LEFT(INDIRECT("'YOUR PEOPLE'!"&amp;"$B"&amp;$W143),2)="HU",OR(LEN(INDIRECT("'YOUR PEOPLE'!"&amp;"$B"&amp;$W143))=6,AND(LEN(INDIRECT("'YOUR PEOPLE'!"&amp;"$B"&amp;$W143))=7,MID(INDIRECT("'YOUR PEOPLE'!"&amp;"$B"&amp;$W143),4,1)=" ")),INDIRECT("'YOUR PEOPLE'!"&amp;"$C"&amp;$W143)='DATA SUMMARY'!$A$64)</f>
        <v>0</v>
      </c>
      <c r="BY143" s="193" t="b">
        <f ca="1">AND(LEFT(INDIRECT("'YOUR PEOPLE'!"&amp;"$B"&amp;$W143),2)="HU",OR(LEN(INDIRECT("'YOUR PEOPLE'!"&amp;"$B"&amp;$W143))=6,AND(LEN(INDIRECT("'YOUR PEOPLE'!"&amp;"$B"&amp;$W143))=7,MID(INDIRECT("'YOUR PEOPLE'!"&amp;"$B"&amp;$W143),4,1)=" ")),INDIRECT("'YOUR PEOPLE'!"&amp;"$C"&amp;$W143)='DATA SUMMARY'!$A$65)</f>
        <v>0</v>
      </c>
      <c r="BZ143" s="193" t="b">
        <f ca="1">AND(LEFT(INDIRECT("'YOUR PEOPLE'!"&amp;"$B"&amp;$W143),2)="HU",OR(LEN(INDIRECT("'YOUR PEOPLE'!"&amp;"$B"&amp;$W143))=6,AND(LEN(INDIRECT("'YOUR PEOPLE'!"&amp;"$B"&amp;$W143))=7,MID(INDIRECT("'YOUR PEOPLE'!"&amp;"$B"&amp;$W143),4,1)=" ")),INDIRECT("'YOUR PEOPLE'!"&amp;"$C"&amp;$W143)='DATA SUMMARY'!$A$66)</f>
        <v>0</v>
      </c>
      <c r="CA143" s="193" t="b">
        <f ca="1">AND(LEFT(INDIRECT("'YOUR PEOPLE'!"&amp;"$B"&amp;$W143),2)="HU",OR(LEN(INDIRECT("'YOUR PEOPLE'!"&amp;"$B"&amp;$W143))=6,AND(LEN(INDIRECT("'YOUR PEOPLE'!"&amp;"$B"&amp;$W143))=7,MID(INDIRECT("'YOUR PEOPLE'!"&amp;"$B"&amp;$W143),4,1)=" ")),INDIRECT("'YOUR PEOPLE'!"&amp;"$C"&amp;$W143)='DATA SUMMARY'!$A$67)</f>
        <v>0</v>
      </c>
      <c r="CB143" s="193" t="b">
        <f ca="1">AND(LEFT(INDIRECT("'YOUR PEOPLE'!"&amp;"$B"&amp;$W143),2)="HU",OR(LEN(INDIRECT("'YOUR PEOPLE'!"&amp;"$B"&amp;$W143))=6,AND(LEN(INDIRECT("'YOUR PEOPLE'!"&amp;"$B"&amp;$W143))=7,MID(INDIRECT("'YOUR PEOPLE'!"&amp;"$B"&amp;$W143),4,1)=" ")),INDIRECT("'YOUR PEOPLE'!"&amp;"$C"&amp;$W143)='DATA SUMMARY'!$A$68)</f>
        <v>0</v>
      </c>
      <c r="CC143" s="193" t="b">
        <f ca="1">AND(LEFT(INDIRECT("'YOUR PEOPLE'!"&amp;"$B"&amp;$W143),2)="HU",OR(LEN(INDIRECT("'YOUR PEOPLE'!"&amp;"$B"&amp;$W143))=6,AND(LEN(INDIRECT("'YOUR PEOPLE'!"&amp;"$B"&amp;$W143))=7,MID(INDIRECT("'YOUR PEOPLE'!"&amp;"$B"&amp;$W143),4,1)=" ")),INDIRECT("'YOUR PEOPLE'!"&amp;"$C"&amp;$W143)='DATA SUMMARY'!$A$69)</f>
        <v>0</v>
      </c>
      <c r="CD143" s="193" t="b">
        <f ca="1">AND(LEFT(INDIRECT("'YOUR PEOPLE'!"&amp;"$B"&amp;$W143),2)="HU",OR(LEN(INDIRECT("'YOUR PEOPLE'!"&amp;"$B"&amp;$W143))=6,AND(LEN(INDIRECT("'YOUR PEOPLE'!"&amp;"$B"&amp;$W143))=7,MID(INDIRECT("'YOUR PEOPLE'!"&amp;"$B"&amp;$W143),4,1)=" ")),INDIRECT("'YOUR PEOPLE'!"&amp;"$C"&amp;$W143)='DATA SUMMARY'!$A$70)</f>
        <v>0</v>
      </c>
      <c r="CE143" s="193" t="b">
        <f ca="1">AND(LEFT(INDIRECT("'YOUR PEOPLE'!"&amp;"$B"&amp;$W143),2)="HU",OR(LEN(INDIRECT("'YOUR PEOPLE'!"&amp;"$B"&amp;$W143))=6,AND(LEN(INDIRECT("'YOUR PEOPLE'!"&amp;"$B"&amp;$W143))=7,MID(INDIRECT("'YOUR PEOPLE'!"&amp;"$B"&amp;$W143),4,1)=" ")),INDIRECT("'YOUR PEOPLE'!"&amp;"$C"&amp;$W143)='DATA SUMMARY'!$A$71)</f>
        <v>0</v>
      </c>
      <c r="CF143" s="193" t="b">
        <f ca="1">AND(LEFT(INDIRECT("'YOUR PEOPLE'!"&amp;"$B"&amp;$W143),2)="HU",OR(LEN(INDIRECT("'YOUR PEOPLE'!"&amp;"$B"&amp;$W143))=6,AND(LEN(INDIRECT("'YOUR PEOPLE'!"&amp;"$B"&amp;$W143))=7,MID(INDIRECT("'YOUR PEOPLE'!"&amp;"$B"&amp;$W143),4,1)=" ")),INDIRECT("'YOUR PEOPLE'!"&amp;"$C"&amp;$W143)='DATA SUMMARY'!$A$72)</f>
        <v>0</v>
      </c>
      <c r="CG143" s="193" t="b">
        <f ca="1">AND(LEFT(INDIRECT("'YOUR PEOPLE'!"&amp;"$B"&amp;$W143),2)="HU",OR(LEN(INDIRECT("'YOUR PEOPLE'!"&amp;"$B"&amp;$W143))=6,AND(LEN(INDIRECT("'YOUR PEOPLE'!"&amp;"$B"&amp;$W143))=7,MID(INDIRECT("'YOUR PEOPLE'!"&amp;"$B"&amp;$W143),4,1)=" ")),INDIRECT("'YOUR PEOPLE'!"&amp;"$C"&amp;$W143)='DATA SUMMARY'!$A$73)</f>
        <v>0</v>
      </c>
      <c r="CH143" s="193" t="b">
        <f ca="1">AND(LEFT(INDIRECT("'YOUR PEOPLE'!"&amp;"$B"&amp;$W143),2)="HU",OR(LEN(INDIRECT("'YOUR PEOPLE'!"&amp;"$B"&amp;$W143))=6,AND(LEN(INDIRECT("'YOUR PEOPLE'!"&amp;"$B"&amp;$W143))=7,MID(INDIRECT("'YOUR PEOPLE'!"&amp;"$B"&amp;$W143),4,1)=" ")),INDIRECT("'YOUR PEOPLE'!"&amp;"$C"&amp;$W143)='DATA SUMMARY'!$A$74)</f>
        <v>0</v>
      </c>
      <c r="CI143" s="193" t="b">
        <f ca="1">AND(LEFT(INDIRECT("'YOUR PEOPLE'!"&amp;"$B"&amp;$W143),2)="HU",OR(LEN(INDIRECT("'YOUR PEOPLE'!"&amp;"$B"&amp;$W143))=6,AND(LEN(INDIRECT("'YOUR PEOPLE'!"&amp;"$B"&amp;$W143))=7,MID(INDIRECT("'YOUR PEOPLE'!"&amp;"$B"&amp;$W143),4,1)=" ")),INDIRECT("'YOUR PEOPLE'!"&amp;"$C"&amp;$W143)='DATA SUMMARY'!$A$75)</f>
        <v>0</v>
      </c>
      <c r="CJ143" s="193" t="b">
        <f ca="1">AND(LEFT(INDIRECT("'YOUR PEOPLE'!"&amp;"$B"&amp;$W143),2)="HU",OR(LEN(INDIRECT("'YOUR PEOPLE'!"&amp;"$B"&amp;$W143))=6,AND(LEN(INDIRECT("'YOUR PEOPLE'!"&amp;"$B"&amp;$W143))=7,MID(INDIRECT("'YOUR PEOPLE'!"&amp;"$B"&amp;$W143),4,1)=" ")),INDIRECT("'YOUR PEOPLE'!"&amp;"$C"&amp;$W143)='DATA SUMMARY'!$A$76)</f>
        <v>0</v>
      </c>
      <c r="CK143" s="193" t="b">
        <f ca="1">AND(LEFT(INDIRECT("'YOUR PEOPLE'!"&amp;"$B"&amp;$W143),2)="HU",OR(LEN(INDIRECT("'YOUR PEOPLE'!"&amp;"$B"&amp;$W143))=6,AND(LEN(INDIRECT("'YOUR PEOPLE'!"&amp;"$B"&amp;$W143))=7,MID(INDIRECT("'YOUR PEOPLE'!"&amp;"$B"&amp;$W143),4,1)=" ")),INDIRECT("'YOUR PEOPLE'!"&amp;"$C"&amp;$W143)='DATA SUMMARY'!$A$77)</f>
        <v>0</v>
      </c>
      <c r="CL143" s="193" t="b">
        <f ca="1">AND(LEFT(INDIRECT("'YOUR PEOPLE'!"&amp;"$B"&amp;$W143),2)="HU",OR(LEN(INDIRECT("'YOUR PEOPLE'!"&amp;"$B"&amp;$W143))=6,AND(LEN(INDIRECT("'YOUR PEOPLE'!"&amp;"$B"&amp;$W143))=7,MID(INDIRECT("'YOUR PEOPLE'!"&amp;"$B"&amp;$W143),4,1)=" ")),INDIRECT("'YOUR PEOPLE'!"&amp;"$C"&amp;$W143)='DATA SUMMARY'!$A$78)</f>
        <v>0</v>
      </c>
      <c r="CM143" s="193" t="b">
        <f ca="1">AND(LEFT(INDIRECT("'YOUR PEOPLE'!"&amp;"$B"&amp;$W143),2)="HU",OR(LEN(INDIRECT("'YOUR PEOPLE'!"&amp;"$B"&amp;$W143))=6,AND(LEN(INDIRECT("'YOUR PEOPLE'!"&amp;"$B"&amp;$W143))=7,MID(INDIRECT("'YOUR PEOPLE'!"&amp;"$B"&amp;$W143),4,1)=" ")),INDIRECT("'YOUR PEOPLE'!"&amp;"$C"&amp;$W143)='DATA SUMMARY'!$A$79)</f>
        <v>0</v>
      </c>
      <c r="CN143" s="193" t="b">
        <f ca="1">AND(LEFT(INDIRECT("'ADDITIONAL CAPACITY'!"&amp;"$B"&amp;$W143),2)="HU",OR(LEN(INDIRECT("'ADDITIONAL CAPACITY'!"&amp;"$B"&amp;$W143))=6,AND(LEN(INDIRECT("'ADDITIONAL CAPACITY'!"&amp;"$B"&amp;$W143))=7,MID(INDIRECT("'ADDITIONAL CAPACITY'!"&amp;"$B"&amp;$W143),4,1)=" ")),INDIRECT("'ADDITIONAL CAPACITY'!"&amp;"$C"&amp;$W143)='DATA SUMMARY'!$A$101)</f>
        <v>0</v>
      </c>
      <c r="CO143" s="193" t="b">
        <f ca="1">AND(LEFT(INDIRECT("'ADDITIONAL CAPACITY'!"&amp;"$B"&amp;$W143),2)="HU",OR(LEN(INDIRECT("'ADDITIONAL CAPACITY'!"&amp;"$B"&amp;$W143))=6,AND(LEN(INDIRECT("'ADDITIONAL CAPACITY'!"&amp;"$B"&amp;$W143))=7,MID(INDIRECT("'ADDITIONAL CAPACITY'!"&amp;"$B"&amp;$W143),4,1)=" ")),INDIRECT("'ADDITIONAL CAPACITY'!"&amp;"$C"&amp;$W143)='DATA SUMMARY'!$A$102)</f>
        <v>0</v>
      </c>
      <c r="CP143" s="193" t="b">
        <f ca="1">AND(LEFT(INDIRECT("'ADDITIONAL CAPACITY'!"&amp;"$B"&amp;$W143),2)="HU",OR(LEN(INDIRECT("'ADDITIONAL CAPACITY'!"&amp;"$B"&amp;$W143))=6,AND(LEN(INDIRECT("'ADDITIONAL CAPACITY'!"&amp;"$B"&amp;$W143))=7,MID(INDIRECT("'ADDITIONAL CAPACITY'!"&amp;"$B"&amp;$W143),4,1)=" ")),INDIRECT("'ADDITIONAL CAPACITY'!"&amp;"$C"&amp;$W143)='DATA SUMMARY'!$A$103)</f>
        <v>0</v>
      </c>
      <c r="CQ143" s="193" t="b">
        <f ca="1">AND(LEFT(INDIRECT("'ADDITIONAL CAPACITY'!"&amp;"$B"&amp;$W143),2)="HU",OR(LEN(INDIRECT("'ADDITIONAL CAPACITY'!"&amp;"$B"&amp;$W143))=6,AND(LEN(INDIRECT("'ADDITIONAL CAPACITY'!"&amp;"$B"&amp;$W143))=7,MID(INDIRECT("'ADDITIONAL CAPACITY'!"&amp;"$B"&amp;$W143),4,1)=" ")),INDIRECT("'ADDITIONAL CAPACITY'!"&amp;"$C"&amp;$W143)='DATA SUMMARY'!$A$104)</f>
        <v>0</v>
      </c>
      <c r="CR143" s="193" t="b">
        <f ca="1">AND(LEFT(INDIRECT("'ADDITIONAL CAPACITY'!"&amp;"$B"&amp;$W143),2)="HU",OR(LEN(INDIRECT("'ADDITIONAL CAPACITY'!"&amp;"$B"&amp;$W143))=6,AND(LEN(INDIRECT("'ADDITIONAL CAPACITY'!"&amp;"$B"&amp;$W143))=7,MID(INDIRECT("'ADDITIONAL CAPACITY'!"&amp;"$B"&amp;$W143),4,1)=" ")),INDIRECT("'ADDITIONAL CAPACITY'!"&amp;"$C"&amp;$W143)='DATA SUMMARY'!$A$105)</f>
        <v>0</v>
      </c>
      <c r="CS143" s="193" t="b">
        <f ca="1">AND(LEFT(INDIRECT("'ADDITIONAL CAPACITY'!"&amp;"$B"&amp;$W143),2)="HU",OR(LEN(INDIRECT("'ADDITIONAL CAPACITY'!"&amp;"$B"&amp;$W143))=6,AND(LEN(INDIRECT("'ADDITIONAL CAPACITY'!"&amp;"$B"&amp;$W143))=7,MID(INDIRECT("'ADDITIONAL CAPACITY'!"&amp;"$B"&amp;$W143),4,1)=" ")),INDIRECT("'ADDITIONAL CAPACITY'!"&amp;"$C"&amp;$W143)='DATA SUMMARY'!$A$106)</f>
        <v>0</v>
      </c>
      <c r="CT143" s="193" t="b">
        <f ca="1">AND(LEFT(INDIRECT("'ADDITIONAL CAPACITY'!"&amp;"$B"&amp;$W143),2)="HU",OR(LEN(INDIRECT("'ADDITIONAL CAPACITY'!"&amp;"$B"&amp;$W143))=6,AND(LEN(INDIRECT("'ADDITIONAL CAPACITY'!"&amp;"$B"&amp;$W143))=7,MID(INDIRECT("'ADDITIONAL CAPACITY'!"&amp;"$B"&amp;$W143),4,1)=" ")),INDIRECT("'ADDITIONAL CAPACITY'!"&amp;"$C"&amp;$W143)='DATA SUMMARY'!$A$107)</f>
        <v>0</v>
      </c>
      <c r="CU143" s="193" t="b">
        <f ca="1">AND(LEFT(INDIRECT("'ADDITIONAL CAPACITY'!"&amp;"$B"&amp;$W143),2)="HU",OR(LEN(INDIRECT("'ADDITIONAL CAPACITY'!"&amp;"$B"&amp;$W143))=6,AND(LEN(INDIRECT("'ADDITIONAL CAPACITY'!"&amp;"$B"&amp;$W143))=7,MID(INDIRECT("'ADDITIONAL CAPACITY'!"&amp;"$B"&amp;$W143),4,1)=" ")),INDIRECT("'ADDITIONAL CAPACITY'!"&amp;"$C"&amp;$W143)='DATA SUMMARY'!$A$108)</f>
        <v>0</v>
      </c>
    </row>
    <row r="144" spans="22:99" x14ac:dyDescent="0.3">
      <c r="V144" s="2">
        <v>145</v>
      </c>
      <c r="W144" s="2">
        <v>146</v>
      </c>
      <c r="X144" s="2">
        <v>148</v>
      </c>
      <c r="Y144" s="2">
        <v>159</v>
      </c>
      <c r="Z144" s="193" t="b">
        <f t="shared" ca="1" si="99"/>
        <v>0</v>
      </c>
      <c r="AA144" s="193" t="b">
        <f t="shared" ca="1" si="100"/>
        <v>0</v>
      </c>
      <c r="AB144" s="193" t="b">
        <f t="shared" ca="1" si="101"/>
        <v>0</v>
      </c>
      <c r="AC144" s="193" t="b">
        <f t="shared" ca="1" si="102"/>
        <v>0</v>
      </c>
      <c r="AD144" s="193" t="b">
        <f t="shared" ca="1" si="103"/>
        <v>0</v>
      </c>
      <c r="AE144" s="193" t="b">
        <f t="shared" ca="1" si="104"/>
        <v>0</v>
      </c>
      <c r="AF144" s="193" t="b">
        <f t="shared" ca="1" si="105"/>
        <v>0</v>
      </c>
      <c r="AG144" s="193" t="b">
        <f t="shared" ca="1" si="98"/>
        <v>0</v>
      </c>
      <c r="AH144" s="193" t="b">
        <f t="shared" ca="1" si="106"/>
        <v>0</v>
      </c>
      <c r="AI144" s="193" t="b">
        <f t="shared" ca="1" si="107"/>
        <v>0</v>
      </c>
      <c r="AJ144" s="193" t="b">
        <f t="shared" ca="1" si="108"/>
        <v>0</v>
      </c>
      <c r="AK144" s="193" t="b">
        <f t="shared" ca="1" si="109"/>
        <v>0</v>
      </c>
      <c r="AL144" s="193" t="b">
        <f t="shared" ca="1" si="110"/>
        <v>0</v>
      </c>
      <c r="AM144" s="193" t="b">
        <f t="shared" ca="1" si="111"/>
        <v>0</v>
      </c>
      <c r="AN144" s="193" t="b">
        <f t="shared" ca="1" si="112"/>
        <v>0</v>
      </c>
      <c r="AO144" s="193" t="b">
        <f t="shared" ca="1" si="113"/>
        <v>0</v>
      </c>
      <c r="AP144" s="193" t="b">
        <f t="shared" ca="1" si="114"/>
        <v>0</v>
      </c>
      <c r="AQ144" s="193" t="b">
        <f t="shared" ca="1" si="115"/>
        <v>0</v>
      </c>
      <c r="AR144" s="193" t="b">
        <f t="shared" ca="1" si="116"/>
        <v>0</v>
      </c>
      <c r="AS144" s="193" t="b">
        <f t="shared" ca="1" si="117"/>
        <v>0</v>
      </c>
      <c r="AT144" s="193" t="b">
        <f t="shared" ca="1" si="118"/>
        <v>0</v>
      </c>
      <c r="AU144" s="193" t="b">
        <f t="shared" ca="1" si="119"/>
        <v>0</v>
      </c>
      <c r="AV144" s="193" t="b">
        <f t="shared" ca="1" si="120"/>
        <v>0</v>
      </c>
      <c r="AW144" s="193" t="b">
        <f t="shared" ca="1" si="121"/>
        <v>0</v>
      </c>
      <c r="AX144" s="193" t="b">
        <f t="shared" ca="1" si="122"/>
        <v>0</v>
      </c>
      <c r="AY144" s="193" t="b">
        <f t="shared" ca="1" si="123"/>
        <v>0</v>
      </c>
      <c r="AZ144" s="193" t="b">
        <f t="shared" ca="1" si="124"/>
        <v>0</v>
      </c>
      <c r="BA144" s="193" t="b">
        <f t="shared" ca="1" si="125"/>
        <v>0</v>
      </c>
      <c r="BB144" s="193" t="b">
        <f t="shared" ca="1" si="126"/>
        <v>0</v>
      </c>
      <c r="BC144" s="193" t="b">
        <f t="shared" ca="1" si="127"/>
        <v>0</v>
      </c>
      <c r="BD144" s="193" t="b">
        <f t="shared" ca="1" si="128"/>
        <v>0</v>
      </c>
      <c r="BE144" s="193" t="b">
        <f t="shared" ca="1" si="129"/>
        <v>0</v>
      </c>
      <c r="BF144" s="193" t="b">
        <f t="shared" ca="1" si="130"/>
        <v>0</v>
      </c>
      <c r="BG144" s="193" t="b">
        <f t="shared" ca="1" si="131"/>
        <v>0</v>
      </c>
      <c r="BH144" s="193" t="b">
        <f t="shared" ca="1" si="132"/>
        <v>0</v>
      </c>
      <c r="BI144" s="193" t="b">
        <f t="shared" ca="1" si="133"/>
        <v>0</v>
      </c>
      <c r="BJ144" s="193" t="b">
        <f t="shared" ca="1" si="134"/>
        <v>0</v>
      </c>
      <c r="BK144" s="193" t="b">
        <f t="shared" ca="1" si="135"/>
        <v>0</v>
      </c>
      <c r="BL144" s="193" t="b">
        <f t="shared" ca="1" si="136"/>
        <v>0</v>
      </c>
      <c r="BM144" s="193" t="b">
        <f t="shared" ca="1" si="137"/>
        <v>0</v>
      </c>
      <c r="BN144" s="193" t="b">
        <f t="shared" ca="1" si="138"/>
        <v>0</v>
      </c>
      <c r="BO144" s="193" t="b">
        <f t="shared" ca="1" si="139"/>
        <v>0</v>
      </c>
      <c r="BP144" s="193" t="b">
        <f t="shared" ca="1" si="140"/>
        <v>0</v>
      </c>
      <c r="BQ144" s="193" t="b">
        <f t="shared" ca="1" si="141"/>
        <v>0</v>
      </c>
      <c r="BR144" s="193" t="b">
        <f t="shared" ca="1" si="142"/>
        <v>0</v>
      </c>
      <c r="BS144" s="193" t="b">
        <f t="shared" ca="1" si="143"/>
        <v>0</v>
      </c>
      <c r="BT144" s="193" t="b">
        <f t="shared" ca="1" si="144"/>
        <v>0</v>
      </c>
      <c r="BU144" s="193" t="b">
        <f t="shared" ca="1" si="145"/>
        <v>0</v>
      </c>
      <c r="BV144" s="193" t="b">
        <f t="shared" ca="1" si="146"/>
        <v>0</v>
      </c>
      <c r="BW144" s="193" t="b">
        <f ca="1">AND(LEFT(INDIRECT("'YOUR PEOPLE'!"&amp;"$B"&amp;$W144),2)="HU",OR(LEN(INDIRECT("'YOUR PEOPLE'!"&amp;"$B"&amp;$W144))=6,AND(LEN(INDIRECT("'YOUR PEOPLE'!"&amp;"$B"&amp;$W144))=7,MID(INDIRECT("'YOUR PEOPLE'!"&amp;"$B"&amp;$W144),4,1)=" ")),INDIRECT("'YOUR PEOPLE'!"&amp;"$C"&amp;$W144)='DATA SUMMARY'!$A$63)</f>
        <v>0</v>
      </c>
      <c r="BX144" s="193" t="b">
        <f ca="1">AND(LEFT(INDIRECT("'YOUR PEOPLE'!"&amp;"$B"&amp;$W144),2)="HU",OR(LEN(INDIRECT("'YOUR PEOPLE'!"&amp;"$B"&amp;$W144))=6,AND(LEN(INDIRECT("'YOUR PEOPLE'!"&amp;"$B"&amp;$W144))=7,MID(INDIRECT("'YOUR PEOPLE'!"&amp;"$B"&amp;$W144),4,1)=" ")),INDIRECT("'YOUR PEOPLE'!"&amp;"$C"&amp;$W144)='DATA SUMMARY'!$A$64)</f>
        <v>0</v>
      </c>
      <c r="BY144" s="193" t="b">
        <f ca="1">AND(LEFT(INDIRECT("'YOUR PEOPLE'!"&amp;"$B"&amp;$W144),2)="HU",OR(LEN(INDIRECT("'YOUR PEOPLE'!"&amp;"$B"&amp;$W144))=6,AND(LEN(INDIRECT("'YOUR PEOPLE'!"&amp;"$B"&amp;$W144))=7,MID(INDIRECT("'YOUR PEOPLE'!"&amp;"$B"&amp;$W144),4,1)=" ")),INDIRECT("'YOUR PEOPLE'!"&amp;"$C"&amp;$W144)='DATA SUMMARY'!$A$65)</f>
        <v>0</v>
      </c>
      <c r="BZ144" s="193" t="b">
        <f ca="1">AND(LEFT(INDIRECT("'YOUR PEOPLE'!"&amp;"$B"&amp;$W144),2)="HU",OR(LEN(INDIRECT("'YOUR PEOPLE'!"&amp;"$B"&amp;$W144))=6,AND(LEN(INDIRECT("'YOUR PEOPLE'!"&amp;"$B"&amp;$W144))=7,MID(INDIRECT("'YOUR PEOPLE'!"&amp;"$B"&amp;$W144),4,1)=" ")),INDIRECT("'YOUR PEOPLE'!"&amp;"$C"&amp;$W144)='DATA SUMMARY'!$A$66)</f>
        <v>0</v>
      </c>
      <c r="CA144" s="193" t="b">
        <f ca="1">AND(LEFT(INDIRECT("'YOUR PEOPLE'!"&amp;"$B"&amp;$W144),2)="HU",OR(LEN(INDIRECT("'YOUR PEOPLE'!"&amp;"$B"&amp;$W144))=6,AND(LEN(INDIRECT("'YOUR PEOPLE'!"&amp;"$B"&amp;$W144))=7,MID(INDIRECT("'YOUR PEOPLE'!"&amp;"$B"&amp;$W144),4,1)=" ")),INDIRECT("'YOUR PEOPLE'!"&amp;"$C"&amp;$W144)='DATA SUMMARY'!$A$67)</f>
        <v>0</v>
      </c>
      <c r="CB144" s="193" t="b">
        <f ca="1">AND(LEFT(INDIRECT("'YOUR PEOPLE'!"&amp;"$B"&amp;$W144),2)="HU",OR(LEN(INDIRECT("'YOUR PEOPLE'!"&amp;"$B"&amp;$W144))=6,AND(LEN(INDIRECT("'YOUR PEOPLE'!"&amp;"$B"&amp;$W144))=7,MID(INDIRECT("'YOUR PEOPLE'!"&amp;"$B"&amp;$W144),4,1)=" ")),INDIRECT("'YOUR PEOPLE'!"&amp;"$C"&amp;$W144)='DATA SUMMARY'!$A$68)</f>
        <v>0</v>
      </c>
      <c r="CC144" s="193" t="b">
        <f ca="1">AND(LEFT(INDIRECT("'YOUR PEOPLE'!"&amp;"$B"&amp;$W144),2)="HU",OR(LEN(INDIRECT("'YOUR PEOPLE'!"&amp;"$B"&amp;$W144))=6,AND(LEN(INDIRECT("'YOUR PEOPLE'!"&amp;"$B"&amp;$W144))=7,MID(INDIRECT("'YOUR PEOPLE'!"&amp;"$B"&amp;$W144),4,1)=" ")),INDIRECT("'YOUR PEOPLE'!"&amp;"$C"&amp;$W144)='DATA SUMMARY'!$A$69)</f>
        <v>0</v>
      </c>
      <c r="CD144" s="193" t="b">
        <f ca="1">AND(LEFT(INDIRECT("'YOUR PEOPLE'!"&amp;"$B"&amp;$W144),2)="HU",OR(LEN(INDIRECT("'YOUR PEOPLE'!"&amp;"$B"&amp;$W144))=6,AND(LEN(INDIRECT("'YOUR PEOPLE'!"&amp;"$B"&amp;$W144))=7,MID(INDIRECT("'YOUR PEOPLE'!"&amp;"$B"&amp;$W144),4,1)=" ")),INDIRECT("'YOUR PEOPLE'!"&amp;"$C"&amp;$W144)='DATA SUMMARY'!$A$70)</f>
        <v>0</v>
      </c>
      <c r="CE144" s="193" t="b">
        <f ca="1">AND(LEFT(INDIRECT("'YOUR PEOPLE'!"&amp;"$B"&amp;$W144),2)="HU",OR(LEN(INDIRECT("'YOUR PEOPLE'!"&amp;"$B"&amp;$W144))=6,AND(LEN(INDIRECT("'YOUR PEOPLE'!"&amp;"$B"&amp;$W144))=7,MID(INDIRECT("'YOUR PEOPLE'!"&amp;"$B"&amp;$W144),4,1)=" ")),INDIRECT("'YOUR PEOPLE'!"&amp;"$C"&amp;$W144)='DATA SUMMARY'!$A$71)</f>
        <v>0</v>
      </c>
      <c r="CF144" s="193" t="b">
        <f ca="1">AND(LEFT(INDIRECT("'YOUR PEOPLE'!"&amp;"$B"&amp;$W144),2)="HU",OR(LEN(INDIRECT("'YOUR PEOPLE'!"&amp;"$B"&amp;$W144))=6,AND(LEN(INDIRECT("'YOUR PEOPLE'!"&amp;"$B"&amp;$W144))=7,MID(INDIRECT("'YOUR PEOPLE'!"&amp;"$B"&amp;$W144),4,1)=" ")),INDIRECT("'YOUR PEOPLE'!"&amp;"$C"&amp;$W144)='DATA SUMMARY'!$A$72)</f>
        <v>0</v>
      </c>
      <c r="CG144" s="193" t="b">
        <f ca="1">AND(LEFT(INDIRECT("'YOUR PEOPLE'!"&amp;"$B"&amp;$W144),2)="HU",OR(LEN(INDIRECT("'YOUR PEOPLE'!"&amp;"$B"&amp;$W144))=6,AND(LEN(INDIRECT("'YOUR PEOPLE'!"&amp;"$B"&amp;$W144))=7,MID(INDIRECT("'YOUR PEOPLE'!"&amp;"$B"&amp;$W144),4,1)=" ")),INDIRECT("'YOUR PEOPLE'!"&amp;"$C"&amp;$W144)='DATA SUMMARY'!$A$73)</f>
        <v>0</v>
      </c>
      <c r="CH144" s="193" t="b">
        <f ca="1">AND(LEFT(INDIRECT("'YOUR PEOPLE'!"&amp;"$B"&amp;$W144),2)="HU",OR(LEN(INDIRECT("'YOUR PEOPLE'!"&amp;"$B"&amp;$W144))=6,AND(LEN(INDIRECT("'YOUR PEOPLE'!"&amp;"$B"&amp;$W144))=7,MID(INDIRECT("'YOUR PEOPLE'!"&amp;"$B"&amp;$W144),4,1)=" ")),INDIRECT("'YOUR PEOPLE'!"&amp;"$C"&amp;$W144)='DATA SUMMARY'!$A$74)</f>
        <v>0</v>
      </c>
      <c r="CI144" s="193" t="b">
        <f ca="1">AND(LEFT(INDIRECT("'YOUR PEOPLE'!"&amp;"$B"&amp;$W144),2)="HU",OR(LEN(INDIRECT("'YOUR PEOPLE'!"&amp;"$B"&amp;$W144))=6,AND(LEN(INDIRECT("'YOUR PEOPLE'!"&amp;"$B"&amp;$W144))=7,MID(INDIRECT("'YOUR PEOPLE'!"&amp;"$B"&amp;$W144),4,1)=" ")),INDIRECT("'YOUR PEOPLE'!"&amp;"$C"&amp;$W144)='DATA SUMMARY'!$A$75)</f>
        <v>0</v>
      </c>
      <c r="CJ144" s="193" t="b">
        <f ca="1">AND(LEFT(INDIRECT("'YOUR PEOPLE'!"&amp;"$B"&amp;$W144),2)="HU",OR(LEN(INDIRECT("'YOUR PEOPLE'!"&amp;"$B"&amp;$W144))=6,AND(LEN(INDIRECT("'YOUR PEOPLE'!"&amp;"$B"&amp;$W144))=7,MID(INDIRECT("'YOUR PEOPLE'!"&amp;"$B"&amp;$W144),4,1)=" ")),INDIRECT("'YOUR PEOPLE'!"&amp;"$C"&amp;$W144)='DATA SUMMARY'!$A$76)</f>
        <v>0</v>
      </c>
      <c r="CK144" s="193" t="b">
        <f ca="1">AND(LEFT(INDIRECT("'YOUR PEOPLE'!"&amp;"$B"&amp;$W144),2)="HU",OR(LEN(INDIRECT("'YOUR PEOPLE'!"&amp;"$B"&amp;$W144))=6,AND(LEN(INDIRECT("'YOUR PEOPLE'!"&amp;"$B"&amp;$W144))=7,MID(INDIRECT("'YOUR PEOPLE'!"&amp;"$B"&amp;$W144),4,1)=" ")),INDIRECT("'YOUR PEOPLE'!"&amp;"$C"&amp;$W144)='DATA SUMMARY'!$A$77)</f>
        <v>0</v>
      </c>
      <c r="CL144" s="193" t="b">
        <f ca="1">AND(LEFT(INDIRECT("'YOUR PEOPLE'!"&amp;"$B"&amp;$W144),2)="HU",OR(LEN(INDIRECT("'YOUR PEOPLE'!"&amp;"$B"&amp;$W144))=6,AND(LEN(INDIRECT("'YOUR PEOPLE'!"&amp;"$B"&amp;$W144))=7,MID(INDIRECT("'YOUR PEOPLE'!"&amp;"$B"&amp;$W144),4,1)=" ")),INDIRECT("'YOUR PEOPLE'!"&amp;"$C"&amp;$W144)='DATA SUMMARY'!$A$78)</f>
        <v>0</v>
      </c>
      <c r="CM144" s="193" t="b">
        <f ca="1">AND(LEFT(INDIRECT("'YOUR PEOPLE'!"&amp;"$B"&amp;$W144),2)="HU",OR(LEN(INDIRECT("'YOUR PEOPLE'!"&amp;"$B"&amp;$W144))=6,AND(LEN(INDIRECT("'YOUR PEOPLE'!"&amp;"$B"&amp;$W144))=7,MID(INDIRECT("'YOUR PEOPLE'!"&amp;"$B"&amp;$W144),4,1)=" ")),INDIRECT("'YOUR PEOPLE'!"&amp;"$C"&amp;$W144)='DATA SUMMARY'!$A$79)</f>
        <v>0</v>
      </c>
      <c r="CN144" s="193" t="b">
        <f ca="1">AND(LEFT(INDIRECT("'ADDITIONAL CAPACITY'!"&amp;"$B"&amp;$W144),2)="HU",OR(LEN(INDIRECT("'ADDITIONAL CAPACITY'!"&amp;"$B"&amp;$W144))=6,AND(LEN(INDIRECT("'ADDITIONAL CAPACITY'!"&amp;"$B"&amp;$W144))=7,MID(INDIRECT("'ADDITIONAL CAPACITY'!"&amp;"$B"&amp;$W144),4,1)=" ")),INDIRECT("'ADDITIONAL CAPACITY'!"&amp;"$C"&amp;$W144)='DATA SUMMARY'!$A$101)</f>
        <v>0</v>
      </c>
      <c r="CO144" s="193" t="b">
        <f ca="1">AND(LEFT(INDIRECT("'ADDITIONAL CAPACITY'!"&amp;"$B"&amp;$W144),2)="HU",OR(LEN(INDIRECT("'ADDITIONAL CAPACITY'!"&amp;"$B"&amp;$W144))=6,AND(LEN(INDIRECT("'ADDITIONAL CAPACITY'!"&amp;"$B"&amp;$W144))=7,MID(INDIRECT("'ADDITIONAL CAPACITY'!"&amp;"$B"&amp;$W144),4,1)=" ")),INDIRECT("'ADDITIONAL CAPACITY'!"&amp;"$C"&amp;$W144)='DATA SUMMARY'!$A$102)</f>
        <v>0</v>
      </c>
      <c r="CP144" s="193" t="b">
        <f ca="1">AND(LEFT(INDIRECT("'ADDITIONAL CAPACITY'!"&amp;"$B"&amp;$W144),2)="HU",OR(LEN(INDIRECT("'ADDITIONAL CAPACITY'!"&amp;"$B"&amp;$W144))=6,AND(LEN(INDIRECT("'ADDITIONAL CAPACITY'!"&amp;"$B"&amp;$W144))=7,MID(INDIRECT("'ADDITIONAL CAPACITY'!"&amp;"$B"&amp;$W144),4,1)=" ")),INDIRECT("'ADDITIONAL CAPACITY'!"&amp;"$C"&amp;$W144)='DATA SUMMARY'!$A$103)</f>
        <v>0</v>
      </c>
      <c r="CQ144" s="193" t="b">
        <f ca="1">AND(LEFT(INDIRECT("'ADDITIONAL CAPACITY'!"&amp;"$B"&amp;$W144),2)="HU",OR(LEN(INDIRECT("'ADDITIONAL CAPACITY'!"&amp;"$B"&amp;$W144))=6,AND(LEN(INDIRECT("'ADDITIONAL CAPACITY'!"&amp;"$B"&amp;$W144))=7,MID(INDIRECT("'ADDITIONAL CAPACITY'!"&amp;"$B"&amp;$W144),4,1)=" ")),INDIRECT("'ADDITIONAL CAPACITY'!"&amp;"$C"&amp;$W144)='DATA SUMMARY'!$A$104)</f>
        <v>0</v>
      </c>
      <c r="CR144" s="193" t="b">
        <f ca="1">AND(LEFT(INDIRECT("'ADDITIONAL CAPACITY'!"&amp;"$B"&amp;$W144),2)="HU",OR(LEN(INDIRECT("'ADDITIONAL CAPACITY'!"&amp;"$B"&amp;$W144))=6,AND(LEN(INDIRECT("'ADDITIONAL CAPACITY'!"&amp;"$B"&amp;$W144))=7,MID(INDIRECT("'ADDITIONAL CAPACITY'!"&amp;"$B"&amp;$W144),4,1)=" ")),INDIRECT("'ADDITIONAL CAPACITY'!"&amp;"$C"&amp;$W144)='DATA SUMMARY'!$A$105)</f>
        <v>0</v>
      </c>
      <c r="CS144" s="193" t="b">
        <f ca="1">AND(LEFT(INDIRECT("'ADDITIONAL CAPACITY'!"&amp;"$B"&amp;$W144),2)="HU",OR(LEN(INDIRECT("'ADDITIONAL CAPACITY'!"&amp;"$B"&amp;$W144))=6,AND(LEN(INDIRECT("'ADDITIONAL CAPACITY'!"&amp;"$B"&amp;$W144))=7,MID(INDIRECT("'ADDITIONAL CAPACITY'!"&amp;"$B"&amp;$W144),4,1)=" ")),INDIRECT("'ADDITIONAL CAPACITY'!"&amp;"$C"&amp;$W144)='DATA SUMMARY'!$A$106)</f>
        <v>0</v>
      </c>
      <c r="CT144" s="193" t="b">
        <f ca="1">AND(LEFT(INDIRECT("'ADDITIONAL CAPACITY'!"&amp;"$B"&amp;$W144),2)="HU",OR(LEN(INDIRECT("'ADDITIONAL CAPACITY'!"&amp;"$B"&amp;$W144))=6,AND(LEN(INDIRECT("'ADDITIONAL CAPACITY'!"&amp;"$B"&amp;$W144))=7,MID(INDIRECT("'ADDITIONAL CAPACITY'!"&amp;"$B"&amp;$W144),4,1)=" ")),INDIRECT("'ADDITIONAL CAPACITY'!"&amp;"$C"&amp;$W144)='DATA SUMMARY'!$A$107)</f>
        <v>0</v>
      </c>
      <c r="CU144" s="193" t="b">
        <f ca="1">AND(LEFT(INDIRECT("'ADDITIONAL CAPACITY'!"&amp;"$B"&amp;$W144),2)="HU",OR(LEN(INDIRECT("'ADDITIONAL CAPACITY'!"&amp;"$B"&amp;$W144))=6,AND(LEN(INDIRECT("'ADDITIONAL CAPACITY'!"&amp;"$B"&amp;$W144))=7,MID(INDIRECT("'ADDITIONAL CAPACITY'!"&amp;"$B"&amp;$W144),4,1)=" ")),INDIRECT("'ADDITIONAL CAPACITY'!"&amp;"$C"&amp;$W144)='DATA SUMMARY'!$A$108)</f>
        <v>0</v>
      </c>
    </row>
    <row r="145" spans="22:99" x14ac:dyDescent="0.3">
      <c r="V145" s="2">
        <v>146</v>
      </c>
      <c r="W145" s="2">
        <v>147</v>
      </c>
      <c r="X145" s="2">
        <v>149</v>
      </c>
      <c r="Y145" s="2">
        <v>160</v>
      </c>
      <c r="Z145" s="193" t="b">
        <f t="shared" ca="1" si="99"/>
        <v>0</v>
      </c>
      <c r="AA145" s="193" t="b">
        <f t="shared" ca="1" si="100"/>
        <v>0</v>
      </c>
      <c r="AB145" s="193" t="b">
        <f t="shared" ca="1" si="101"/>
        <v>0</v>
      </c>
      <c r="AC145" s="193" t="b">
        <f t="shared" ca="1" si="102"/>
        <v>0</v>
      </c>
      <c r="AD145" s="193" t="b">
        <f t="shared" ca="1" si="103"/>
        <v>0</v>
      </c>
      <c r="AE145" s="193" t="b">
        <f t="shared" ca="1" si="104"/>
        <v>0</v>
      </c>
      <c r="AF145" s="193" t="b">
        <f t="shared" ca="1" si="105"/>
        <v>0</v>
      </c>
      <c r="AG145" s="193" t="b">
        <f t="shared" ca="1" si="98"/>
        <v>0</v>
      </c>
      <c r="AH145" s="193" t="b">
        <f t="shared" ca="1" si="106"/>
        <v>0</v>
      </c>
      <c r="AI145" s="193" t="b">
        <f t="shared" ca="1" si="107"/>
        <v>0</v>
      </c>
      <c r="AJ145" s="193" t="b">
        <f t="shared" ca="1" si="108"/>
        <v>0</v>
      </c>
      <c r="AK145" s="193" t="b">
        <f t="shared" ca="1" si="109"/>
        <v>0</v>
      </c>
      <c r="AL145" s="193" t="b">
        <f t="shared" ca="1" si="110"/>
        <v>0</v>
      </c>
      <c r="AM145" s="193" t="b">
        <f t="shared" ca="1" si="111"/>
        <v>0</v>
      </c>
      <c r="AN145" s="193" t="b">
        <f t="shared" ca="1" si="112"/>
        <v>0</v>
      </c>
      <c r="AO145" s="193" t="b">
        <f t="shared" ca="1" si="113"/>
        <v>0</v>
      </c>
      <c r="AP145" s="193" t="b">
        <f t="shared" ca="1" si="114"/>
        <v>0</v>
      </c>
      <c r="AQ145" s="193" t="b">
        <f t="shared" ca="1" si="115"/>
        <v>0</v>
      </c>
      <c r="AR145" s="193" t="b">
        <f t="shared" ca="1" si="116"/>
        <v>0</v>
      </c>
      <c r="AS145" s="193" t="b">
        <f t="shared" ca="1" si="117"/>
        <v>0</v>
      </c>
      <c r="AT145" s="193" t="b">
        <f t="shared" ca="1" si="118"/>
        <v>0</v>
      </c>
      <c r="AU145" s="193" t="b">
        <f t="shared" ca="1" si="119"/>
        <v>0</v>
      </c>
      <c r="AV145" s="193" t="b">
        <f t="shared" ca="1" si="120"/>
        <v>0</v>
      </c>
      <c r="AW145" s="193" t="b">
        <f t="shared" ca="1" si="121"/>
        <v>0</v>
      </c>
      <c r="AX145" s="193" t="b">
        <f t="shared" ca="1" si="122"/>
        <v>0</v>
      </c>
      <c r="AY145" s="193" t="b">
        <f t="shared" ca="1" si="123"/>
        <v>0</v>
      </c>
      <c r="AZ145" s="193" t="b">
        <f t="shared" ca="1" si="124"/>
        <v>0</v>
      </c>
      <c r="BA145" s="193" t="b">
        <f t="shared" ca="1" si="125"/>
        <v>0</v>
      </c>
      <c r="BB145" s="193" t="b">
        <f t="shared" ca="1" si="126"/>
        <v>0</v>
      </c>
      <c r="BC145" s="193" t="b">
        <f t="shared" ca="1" si="127"/>
        <v>0</v>
      </c>
      <c r="BD145" s="193" t="b">
        <f t="shared" ca="1" si="128"/>
        <v>0</v>
      </c>
      <c r="BE145" s="193" t="b">
        <f t="shared" ca="1" si="129"/>
        <v>0</v>
      </c>
      <c r="BF145" s="193" t="b">
        <f t="shared" ca="1" si="130"/>
        <v>0</v>
      </c>
      <c r="BG145" s="193" t="b">
        <f t="shared" ca="1" si="131"/>
        <v>0</v>
      </c>
      <c r="BH145" s="193" t="b">
        <f t="shared" ca="1" si="132"/>
        <v>0</v>
      </c>
      <c r="BI145" s="193" t="b">
        <f t="shared" ca="1" si="133"/>
        <v>0</v>
      </c>
      <c r="BJ145" s="193" t="b">
        <f t="shared" ca="1" si="134"/>
        <v>0</v>
      </c>
      <c r="BK145" s="193" t="b">
        <f t="shared" ca="1" si="135"/>
        <v>0</v>
      </c>
      <c r="BL145" s="193" t="b">
        <f t="shared" ca="1" si="136"/>
        <v>0</v>
      </c>
      <c r="BM145" s="193" t="b">
        <f t="shared" ca="1" si="137"/>
        <v>0</v>
      </c>
      <c r="BN145" s="193" t="b">
        <f t="shared" ca="1" si="138"/>
        <v>0</v>
      </c>
      <c r="BO145" s="193" t="b">
        <f t="shared" ca="1" si="139"/>
        <v>0</v>
      </c>
      <c r="BP145" s="193" t="b">
        <f t="shared" ca="1" si="140"/>
        <v>0</v>
      </c>
      <c r="BQ145" s="193" t="b">
        <f t="shared" ca="1" si="141"/>
        <v>0</v>
      </c>
      <c r="BR145" s="193" t="b">
        <f t="shared" ca="1" si="142"/>
        <v>0</v>
      </c>
      <c r="BS145" s="193" t="b">
        <f t="shared" ca="1" si="143"/>
        <v>0</v>
      </c>
      <c r="BT145" s="193" t="b">
        <f t="shared" ca="1" si="144"/>
        <v>0</v>
      </c>
      <c r="BU145" s="193" t="b">
        <f t="shared" ca="1" si="145"/>
        <v>0</v>
      </c>
      <c r="BV145" s="193" t="b">
        <f t="shared" ca="1" si="146"/>
        <v>0</v>
      </c>
      <c r="BW145" s="193" t="b">
        <f ca="1">AND(LEFT(INDIRECT("'YOUR PEOPLE'!"&amp;"$B"&amp;$W145),2)="HU",OR(LEN(INDIRECT("'YOUR PEOPLE'!"&amp;"$B"&amp;$W145))=6,AND(LEN(INDIRECT("'YOUR PEOPLE'!"&amp;"$B"&amp;$W145))=7,MID(INDIRECT("'YOUR PEOPLE'!"&amp;"$B"&amp;$W145),4,1)=" ")),INDIRECT("'YOUR PEOPLE'!"&amp;"$C"&amp;$W145)='DATA SUMMARY'!$A$63)</f>
        <v>0</v>
      </c>
      <c r="BX145" s="193" t="b">
        <f ca="1">AND(LEFT(INDIRECT("'YOUR PEOPLE'!"&amp;"$B"&amp;$W145),2)="HU",OR(LEN(INDIRECT("'YOUR PEOPLE'!"&amp;"$B"&amp;$W145))=6,AND(LEN(INDIRECT("'YOUR PEOPLE'!"&amp;"$B"&amp;$W145))=7,MID(INDIRECT("'YOUR PEOPLE'!"&amp;"$B"&amp;$W145),4,1)=" ")),INDIRECT("'YOUR PEOPLE'!"&amp;"$C"&amp;$W145)='DATA SUMMARY'!$A$64)</f>
        <v>0</v>
      </c>
      <c r="BY145" s="193" t="b">
        <f ca="1">AND(LEFT(INDIRECT("'YOUR PEOPLE'!"&amp;"$B"&amp;$W145),2)="HU",OR(LEN(INDIRECT("'YOUR PEOPLE'!"&amp;"$B"&amp;$W145))=6,AND(LEN(INDIRECT("'YOUR PEOPLE'!"&amp;"$B"&amp;$W145))=7,MID(INDIRECT("'YOUR PEOPLE'!"&amp;"$B"&amp;$W145),4,1)=" ")),INDIRECT("'YOUR PEOPLE'!"&amp;"$C"&amp;$W145)='DATA SUMMARY'!$A$65)</f>
        <v>0</v>
      </c>
      <c r="BZ145" s="193" t="b">
        <f ca="1">AND(LEFT(INDIRECT("'YOUR PEOPLE'!"&amp;"$B"&amp;$W145),2)="HU",OR(LEN(INDIRECT("'YOUR PEOPLE'!"&amp;"$B"&amp;$W145))=6,AND(LEN(INDIRECT("'YOUR PEOPLE'!"&amp;"$B"&amp;$W145))=7,MID(INDIRECT("'YOUR PEOPLE'!"&amp;"$B"&amp;$W145),4,1)=" ")),INDIRECT("'YOUR PEOPLE'!"&amp;"$C"&amp;$W145)='DATA SUMMARY'!$A$66)</f>
        <v>0</v>
      </c>
      <c r="CA145" s="193" t="b">
        <f ca="1">AND(LEFT(INDIRECT("'YOUR PEOPLE'!"&amp;"$B"&amp;$W145),2)="HU",OR(LEN(INDIRECT("'YOUR PEOPLE'!"&amp;"$B"&amp;$W145))=6,AND(LEN(INDIRECT("'YOUR PEOPLE'!"&amp;"$B"&amp;$W145))=7,MID(INDIRECT("'YOUR PEOPLE'!"&amp;"$B"&amp;$W145),4,1)=" ")),INDIRECT("'YOUR PEOPLE'!"&amp;"$C"&amp;$W145)='DATA SUMMARY'!$A$67)</f>
        <v>0</v>
      </c>
      <c r="CB145" s="193" t="b">
        <f ca="1">AND(LEFT(INDIRECT("'YOUR PEOPLE'!"&amp;"$B"&amp;$W145),2)="HU",OR(LEN(INDIRECT("'YOUR PEOPLE'!"&amp;"$B"&amp;$W145))=6,AND(LEN(INDIRECT("'YOUR PEOPLE'!"&amp;"$B"&amp;$W145))=7,MID(INDIRECT("'YOUR PEOPLE'!"&amp;"$B"&amp;$W145),4,1)=" ")),INDIRECT("'YOUR PEOPLE'!"&amp;"$C"&amp;$W145)='DATA SUMMARY'!$A$68)</f>
        <v>0</v>
      </c>
      <c r="CC145" s="193" t="b">
        <f ca="1">AND(LEFT(INDIRECT("'YOUR PEOPLE'!"&amp;"$B"&amp;$W145),2)="HU",OR(LEN(INDIRECT("'YOUR PEOPLE'!"&amp;"$B"&amp;$W145))=6,AND(LEN(INDIRECT("'YOUR PEOPLE'!"&amp;"$B"&amp;$W145))=7,MID(INDIRECT("'YOUR PEOPLE'!"&amp;"$B"&amp;$W145),4,1)=" ")),INDIRECT("'YOUR PEOPLE'!"&amp;"$C"&amp;$W145)='DATA SUMMARY'!$A$69)</f>
        <v>0</v>
      </c>
      <c r="CD145" s="193" t="b">
        <f ca="1">AND(LEFT(INDIRECT("'YOUR PEOPLE'!"&amp;"$B"&amp;$W145),2)="HU",OR(LEN(INDIRECT("'YOUR PEOPLE'!"&amp;"$B"&amp;$W145))=6,AND(LEN(INDIRECT("'YOUR PEOPLE'!"&amp;"$B"&amp;$W145))=7,MID(INDIRECT("'YOUR PEOPLE'!"&amp;"$B"&amp;$W145),4,1)=" ")),INDIRECT("'YOUR PEOPLE'!"&amp;"$C"&amp;$W145)='DATA SUMMARY'!$A$70)</f>
        <v>0</v>
      </c>
      <c r="CE145" s="193" t="b">
        <f ca="1">AND(LEFT(INDIRECT("'YOUR PEOPLE'!"&amp;"$B"&amp;$W145),2)="HU",OR(LEN(INDIRECT("'YOUR PEOPLE'!"&amp;"$B"&amp;$W145))=6,AND(LEN(INDIRECT("'YOUR PEOPLE'!"&amp;"$B"&amp;$W145))=7,MID(INDIRECT("'YOUR PEOPLE'!"&amp;"$B"&amp;$W145),4,1)=" ")),INDIRECT("'YOUR PEOPLE'!"&amp;"$C"&amp;$W145)='DATA SUMMARY'!$A$71)</f>
        <v>0</v>
      </c>
      <c r="CF145" s="193" t="b">
        <f ca="1">AND(LEFT(INDIRECT("'YOUR PEOPLE'!"&amp;"$B"&amp;$W145),2)="HU",OR(LEN(INDIRECT("'YOUR PEOPLE'!"&amp;"$B"&amp;$W145))=6,AND(LEN(INDIRECT("'YOUR PEOPLE'!"&amp;"$B"&amp;$W145))=7,MID(INDIRECT("'YOUR PEOPLE'!"&amp;"$B"&amp;$W145),4,1)=" ")),INDIRECT("'YOUR PEOPLE'!"&amp;"$C"&amp;$W145)='DATA SUMMARY'!$A$72)</f>
        <v>0</v>
      </c>
      <c r="CG145" s="193" t="b">
        <f ca="1">AND(LEFT(INDIRECT("'YOUR PEOPLE'!"&amp;"$B"&amp;$W145),2)="HU",OR(LEN(INDIRECT("'YOUR PEOPLE'!"&amp;"$B"&amp;$W145))=6,AND(LEN(INDIRECT("'YOUR PEOPLE'!"&amp;"$B"&amp;$W145))=7,MID(INDIRECT("'YOUR PEOPLE'!"&amp;"$B"&amp;$W145),4,1)=" ")),INDIRECT("'YOUR PEOPLE'!"&amp;"$C"&amp;$W145)='DATA SUMMARY'!$A$73)</f>
        <v>0</v>
      </c>
      <c r="CH145" s="193" t="b">
        <f ca="1">AND(LEFT(INDIRECT("'YOUR PEOPLE'!"&amp;"$B"&amp;$W145),2)="HU",OR(LEN(INDIRECT("'YOUR PEOPLE'!"&amp;"$B"&amp;$W145))=6,AND(LEN(INDIRECT("'YOUR PEOPLE'!"&amp;"$B"&amp;$W145))=7,MID(INDIRECT("'YOUR PEOPLE'!"&amp;"$B"&amp;$W145),4,1)=" ")),INDIRECT("'YOUR PEOPLE'!"&amp;"$C"&amp;$W145)='DATA SUMMARY'!$A$74)</f>
        <v>0</v>
      </c>
      <c r="CI145" s="193" t="b">
        <f ca="1">AND(LEFT(INDIRECT("'YOUR PEOPLE'!"&amp;"$B"&amp;$W145),2)="HU",OR(LEN(INDIRECT("'YOUR PEOPLE'!"&amp;"$B"&amp;$W145))=6,AND(LEN(INDIRECT("'YOUR PEOPLE'!"&amp;"$B"&amp;$W145))=7,MID(INDIRECT("'YOUR PEOPLE'!"&amp;"$B"&amp;$W145),4,1)=" ")),INDIRECT("'YOUR PEOPLE'!"&amp;"$C"&amp;$W145)='DATA SUMMARY'!$A$75)</f>
        <v>0</v>
      </c>
      <c r="CJ145" s="193" t="b">
        <f ca="1">AND(LEFT(INDIRECT("'YOUR PEOPLE'!"&amp;"$B"&amp;$W145),2)="HU",OR(LEN(INDIRECT("'YOUR PEOPLE'!"&amp;"$B"&amp;$W145))=6,AND(LEN(INDIRECT("'YOUR PEOPLE'!"&amp;"$B"&amp;$W145))=7,MID(INDIRECT("'YOUR PEOPLE'!"&amp;"$B"&amp;$W145),4,1)=" ")),INDIRECT("'YOUR PEOPLE'!"&amp;"$C"&amp;$W145)='DATA SUMMARY'!$A$76)</f>
        <v>0</v>
      </c>
      <c r="CK145" s="193" t="b">
        <f ca="1">AND(LEFT(INDIRECT("'YOUR PEOPLE'!"&amp;"$B"&amp;$W145),2)="HU",OR(LEN(INDIRECT("'YOUR PEOPLE'!"&amp;"$B"&amp;$W145))=6,AND(LEN(INDIRECT("'YOUR PEOPLE'!"&amp;"$B"&amp;$W145))=7,MID(INDIRECT("'YOUR PEOPLE'!"&amp;"$B"&amp;$W145),4,1)=" ")),INDIRECT("'YOUR PEOPLE'!"&amp;"$C"&amp;$W145)='DATA SUMMARY'!$A$77)</f>
        <v>0</v>
      </c>
      <c r="CL145" s="193" t="b">
        <f ca="1">AND(LEFT(INDIRECT("'YOUR PEOPLE'!"&amp;"$B"&amp;$W145),2)="HU",OR(LEN(INDIRECT("'YOUR PEOPLE'!"&amp;"$B"&amp;$W145))=6,AND(LEN(INDIRECT("'YOUR PEOPLE'!"&amp;"$B"&amp;$W145))=7,MID(INDIRECT("'YOUR PEOPLE'!"&amp;"$B"&amp;$W145),4,1)=" ")),INDIRECT("'YOUR PEOPLE'!"&amp;"$C"&amp;$W145)='DATA SUMMARY'!$A$78)</f>
        <v>0</v>
      </c>
      <c r="CM145" s="193" t="b">
        <f ca="1">AND(LEFT(INDIRECT("'YOUR PEOPLE'!"&amp;"$B"&amp;$W145),2)="HU",OR(LEN(INDIRECT("'YOUR PEOPLE'!"&amp;"$B"&amp;$W145))=6,AND(LEN(INDIRECT("'YOUR PEOPLE'!"&amp;"$B"&amp;$W145))=7,MID(INDIRECT("'YOUR PEOPLE'!"&amp;"$B"&amp;$W145),4,1)=" ")),INDIRECT("'YOUR PEOPLE'!"&amp;"$C"&amp;$W145)='DATA SUMMARY'!$A$79)</f>
        <v>0</v>
      </c>
      <c r="CN145" s="193" t="b">
        <f ca="1">AND(LEFT(INDIRECT("'ADDITIONAL CAPACITY'!"&amp;"$B"&amp;$W145),2)="HU",OR(LEN(INDIRECT("'ADDITIONAL CAPACITY'!"&amp;"$B"&amp;$W145))=6,AND(LEN(INDIRECT("'ADDITIONAL CAPACITY'!"&amp;"$B"&amp;$W145))=7,MID(INDIRECT("'ADDITIONAL CAPACITY'!"&amp;"$B"&amp;$W145),4,1)=" ")),INDIRECT("'ADDITIONAL CAPACITY'!"&amp;"$C"&amp;$W145)='DATA SUMMARY'!$A$101)</f>
        <v>0</v>
      </c>
      <c r="CO145" s="193" t="b">
        <f ca="1">AND(LEFT(INDIRECT("'ADDITIONAL CAPACITY'!"&amp;"$B"&amp;$W145),2)="HU",OR(LEN(INDIRECT("'ADDITIONAL CAPACITY'!"&amp;"$B"&amp;$W145))=6,AND(LEN(INDIRECT("'ADDITIONAL CAPACITY'!"&amp;"$B"&amp;$W145))=7,MID(INDIRECT("'ADDITIONAL CAPACITY'!"&amp;"$B"&amp;$W145),4,1)=" ")),INDIRECT("'ADDITIONAL CAPACITY'!"&amp;"$C"&amp;$W145)='DATA SUMMARY'!$A$102)</f>
        <v>0</v>
      </c>
      <c r="CP145" s="193" t="b">
        <f ca="1">AND(LEFT(INDIRECT("'ADDITIONAL CAPACITY'!"&amp;"$B"&amp;$W145),2)="HU",OR(LEN(INDIRECT("'ADDITIONAL CAPACITY'!"&amp;"$B"&amp;$W145))=6,AND(LEN(INDIRECT("'ADDITIONAL CAPACITY'!"&amp;"$B"&amp;$W145))=7,MID(INDIRECT("'ADDITIONAL CAPACITY'!"&amp;"$B"&amp;$W145),4,1)=" ")),INDIRECT("'ADDITIONAL CAPACITY'!"&amp;"$C"&amp;$W145)='DATA SUMMARY'!$A$103)</f>
        <v>0</v>
      </c>
      <c r="CQ145" s="193" t="b">
        <f ca="1">AND(LEFT(INDIRECT("'ADDITIONAL CAPACITY'!"&amp;"$B"&amp;$W145),2)="HU",OR(LEN(INDIRECT("'ADDITIONAL CAPACITY'!"&amp;"$B"&amp;$W145))=6,AND(LEN(INDIRECT("'ADDITIONAL CAPACITY'!"&amp;"$B"&amp;$W145))=7,MID(INDIRECT("'ADDITIONAL CAPACITY'!"&amp;"$B"&amp;$W145),4,1)=" ")),INDIRECT("'ADDITIONAL CAPACITY'!"&amp;"$C"&amp;$W145)='DATA SUMMARY'!$A$104)</f>
        <v>0</v>
      </c>
      <c r="CR145" s="193" t="b">
        <f ca="1">AND(LEFT(INDIRECT("'ADDITIONAL CAPACITY'!"&amp;"$B"&amp;$W145),2)="HU",OR(LEN(INDIRECT("'ADDITIONAL CAPACITY'!"&amp;"$B"&amp;$W145))=6,AND(LEN(INDIRECT("'ADDITIONAL CAPACITY'!"&amp;"$B"&amp;$W145))=7,MID(INDIRECT("'ADDITIONAL CAPACITY'!"&amp;"$B"&amp;$W145),4,1)=" ")),INDIRECT("'ADDITIONAL CAPACITY'!"&amp;"$C"&amp;$W145)='DATA SUMMARY'!$A$105)</f>
        <v>0</v>
      </c>
      <c r="CS145" s="193" t="b">
        <f ca="1">AND(LEFT(INDIRECT("'ADDITIONAL CAPACITY'!"&amp;"$B"&amp;$W145),2)="HU",OR(LEN(INDIRECT("'ADDITIONAL CAPACITY'!"&amp;"$B"&amp;$W145))=6,AND(LEN(INDIRECT("'ADDITIONAL CAPACITY'!"&amp;"$B"&amp;$W145))=7,MID(INDIRECT("'ADDITIONAL CAPACITY'!"&amp;"$B"&amp;$W145),4,1)=" ")),INDIRECT("'ADDITIONAL CAPACITY'!"&amp;"$C"&amp;$W145)='DATA SUMMARY'!$A$106)</f>
        <v>0</v>
      </c>
      <c r="CT145" s="193" t="b">
        <f ca="1">AND(LEFT(INDIRECT("'ADDITIONAL CAPACITY'!"&amp;"$B"&amp;$W145),2)="HU",OR(LEN(INDIRECT("'ADDITIONAL CAPACITY'!"&amp;"$B"&amp;$W145))=6,AND(LEN(INDIRECT("'ADDITIONAL CAPACITY'!"&amp;"$B"&amp;$W145))=7,MID(INDIRECT("'ADDITIONAL CAPACITY'!"&amp;"$B"&amp;$W145),4,1)=" ")),INDIRECT("'ADDITIONAL CAPACITY'!"&amp;"$C"&amp;$W145)='DATA SUMMARY'!$A$107)</f>
        <v>0</v>
      </c>
      <c r="CU145" s="193" t="b">
        <f ca="1">AND(LEFT(INDIRECT("'ADDITIONAL CAPACITY'!"&amp;"$B"&amp;$W145),2)="HU",OR(LEN(INDIRECT("'ADDITIONAL CAPACITY'!"&amp;"$B"&amp;$W145))=6,AND(LEN(INDIRECT("'ADDITIONAL CAPACITY'!"&amp;"$B"&amp;$W145))=7,MID(INDIRECT("'ADDITIONAL CAPACITY'!"&amp;"$B"&amp;$W145),4,1)=" ")),INDIRECT("'ADDITIONAL CAPACITY'!"&amp;"$C"&amp;$W145)='DATA SUMMARY'!$A$108)</f>
        <v>0</v>
      </c>
    </row>
    <row r="146" spans="22:99" x14ac:dyDescent="0.3">
      <c r="V146" s="2">
        <v>147</v>
      </c>
      <c r="W146" s="2">
        <v>148</v>
      </c>
      <c r="X146" s="2">
        <v>150</v>
      </c>
      <c r="Y146" s="2">
        <v>161</v>
      </c>
      <c r="Z146" s="193" t="b">
        <f t="shared" ca="1" si="99"/>
        <v>0</v>
      </c>
      <c r="AA146" s="193" t="b">
        <f t="shared" ca="1" si="100"/>
        <v>0</v>
      </c>
      <c r="AB146" s="193" t="b">
        <f t="shared" ca="1" si="101"/>
        <v>0</v>
      </c>
      <c r="AC146" s="193" t="b">
        <f t="shared" ca="1" si="102"/>
        <v>0</v>
      </c>
      <c r="AD146" s="193" t="b">
        <f t="shared" ca="1" si="103"/>
        <v>0</v>
      </c>
      <c r="AE146" s="193" t="b">
        <f t="shared" ca="1" si="104"/>
        <v>0</v>
      </c>
      <c r="AF146" s="193" t="b">
        <f t="shared" ca="1" si="105"/>
        <v>0</v>
      </c>
      <c r="AG146" s="193" t="b">
        <f t="shared" ca="1" si="98"/>
        <v>0</v>
      </c>
      <c r="AH146" s="193" t="b">
        <f t="shared" ca="1" si="106"/>
        <v>0</v>
      </c>
      <c r="AI146" s="193" t="b">
        <f t="shared" ca="1" si="107"/>
        <v>0</v>
      </c>
      <c r="AJ146" s="193" t="b">
        <f t="shared" ca="1" si="108"/>
        <v>0</v>
      </c>
      <c r="AK146" s="193" t="b">
        <f t="shared" ca="1" si="109"/>
        <v>0</v>
      </c>
      <c r="AL146" s="193" t="b">
        <f t="shared" ca="1" si="110"/>
        <v>0</v>
      </c>
      <c r="AM146" s="193" t="b">
        <f t="shared" ca="1" si="111"/>
        <v>0</v>
      </c>
      <c r="AN146" s="193" t="b">
        <f t="shared" ca="1" si="112"/>
        <v>0</v>
      </c>
      <c r="AO146" s="193" t="b">
        <f t="shared" ca="1" si="113"/>
        <v>0</v>
      </c>
      <c r="AP146" s="193" t="b">
        <f t="shared" ca="1" si="114"/>
        <v>0</v>
      </c>
      <c r="AQ146" s="193" t="b">
        <f t="shared" ca="1" si="115"/>
        <v>0</v>
      </c>
      <c r="AR146" s="193" t="b">
        <f t="shared" ca="1" si="116"/>
        <v>0</v>
      </c>
      <c r="AS146" s="193" t="b">
        <f t="shared" ca="1" si="117"/>
        <v>0</v>
      </c>
      <c r="AT146" s="193" t="b">
        <f t="shared" ca="1" si="118"/>
        <v>0</v>
      </c>
      <c r="AU146" s="193" t="b">
        <f t="shared" ca="1" si="119"/>
        <v>0</v>
      </c>
      <c r="AV146" s="193" t="b">
        <f t="shared" ca="1" si="120"/>
        <v>0</v>
      </c>
      <c r="AW146" s="193" t="b">
        <f t="shared" ca="1" si="121"/>
        <v>0</v>
      </c>
      <c r="AX146" s="193" t="b">
        <f t="shared" ca="1" si="122"/>
        <v>0</v>
      </c>
      <c r="AY146" s="193" t="b">
        <f t="shared" ca="1" si="123"/>
        <v>0</v>
      </c>
      <c r="AZ146" s="193" t="b">
        <f t="shared" ca="1" si="124"/>
        <v>0</v>
      </c>
      <c r="BA146" s="193" t="b">
        <f t="shared" ca="1" si="125"/>
        <v>0</v>
      </c>
      <c r="BB146" s="193" t="b">
        <f t="shared" ca="1" si="126"/>
        <v>0</v>
      </c>
      <c r="BC146" s="193" t="b">
        <f t="shared" ca="1" si="127"/>
        <v>0</v>
      </c>
      <c r="BD146" s="193" t="b">
        <f t="shared" ca="1" si="128"/>
        <v>0</v>
      </c>
      <c r="BE146" s="193" t="b">
        <f t="shared" ca="1" si="129"/>
        <v>0</v>
      </c>
      <c r="BF146" s="193" t="b">
        <f t="shared" ca="1" si="130"/>
        <v>0</v>
      </c>
      <c r="BG146" s="193" t="b">
        <f t="shared" ca="1" si="131"/>
        <v>0</v>
      </c>
      <c r="BH146" s="193" t="b">
        <f t="shared" ca="1" si="132"/>
        <v>0</v>
      </c>
      <c r="BI146" s="193" t="b">
        <f t="shared" ca="1" si="133"/>
        <v>0</v>
      </c>
      <c r="BJ146" s="193" t="b">
        <f t="shared" ca="1" si="134"/>
        <v>0</v>
      </c>
      <c r="BK146" s="193" t="b">
        <f t="shared" ca="1" si="135"/>
        <v>0</v>
      </c>
      <c r="BL146" s="193" t="b">
        <f t="shared" ca="1" si="136"/>
        <v>0</v>
      </c>
      <c r="BM146" s="193" t="b">
        <f t="shared" ca="1" si="137"/>
        <v>0</v>
      </c>
      <c r="BN146" s="193" t="b">
        <f t="shared" ca="1" si="138"/>
        <v>0</v>
      </c>
      <c r="BO146" s="193" t="b">
        <f t="shared" ca="1" si="139"/>
        <v>0</v>
      </c>
      <c r="BP146" s="193" t="b">
        <f t="shared" ca="1" si="140"/>
        <v>0</v>
      </c>
      <c r="BQ146" s="193" t="b">
        <f t="shared" ca="1" si="141"/>
        <v>0</v>
      </c>
      <c r="BR146" s="193" t="b">
        <f t="shared" ca="1" si="142"/>
        <v>0</v>
      </c>
      <c r="BS146" s="193" t="b">
        <f t="shared" ca="1" si="143"/>
        <v>0</v>
      </c>
      <c r="BT146" s="193" t="b">
        <f t="shared" ca="1" si="144"/>
        <v>0</v>
      </c>
      <c r="BU146" s="193" t="b">
        <f t="shared" ca="1" si="145"/>
        <v>0</v>
      </c>
      <c r="BV146" s="193" t="b">
        <f t="shared" ca="1" si="146"/>
        <v>0</v>
      </c>
      <c r="BW146" s="193" t="b">
        <f ca="1">AND(LEFT(INDIRECT("'YOUR PEOPLE'!"&amp;"$B"&amp;$W146),2)="HU",OR(LEN(INDIRECT("'YOUR PEOPLE'!"&amp;"$B"&amp;$W146))=6,AND(LEN(INDIRECT("'YOUR PEOPLE'!"&amp;"$B"&amp;$W146))=7,MID(INDIRECT("'YOUR PEOPLE'!"&amp;"$B"&amp;$W146),4,1)=" ")),INDIRECT("'YOUR PEOPLE'!"&amp;"$C"&amp;$W146)='DATA SUMMARY'!$A$63)</f>
        <v>0</v>
      </c>
      <c r="BX146" s="193" t="b">
        <f ca="1">AND(LEFT(INDIRECT("'YOUR PEOPLE'!"&amp;"$B"&amp;$W146),2)="HU",OR(LEN(INDIRECT("'YOUR PEOPLE'!"&amp;"$B"&amp;$W146))=6,AND(LEN(INDIRECT("'YOUR PEOPLE'!"&amp;"$B"&amp;$W146))=7,MID(INDIRECT("'YOUR PEOPLE'!"&amp;"$B"&amp;$W146),4,1)=" ")),INDIRECT("'YOUR PEOPLE'!"&amp;"$C"&amp;$W146)='DATA SUMMARY'!$A$64)</f>
        <v>0</v>
      </c>
      <c r="BY146" s="193" t="b">
        <f ca="1">AND(LEFT(INDIRECT("'YOUR PEOPLE'!"&amp;"$B"&amp;$W146),2)="HU",OR(LEN(INDIRECT("'YOUR PEOPLE'!"&amp;"$B"&amp;$W146))=6,AND(LEN(INDIRECT("'YOUR PEOPLE'!"&amp;"$B"&amp;$W146))=7,MID(INDIRECT("'YOUR PEOPLE'!"&amp;"$B"&amp;$W146),4,1)=" ")),INDIRECT("'YOUR PEOPLE'!"&amp;"$C"&amp;$W146)='DATA SUMMARY'!$A$65)</f>
        <v>0</v>
      </c>
      <c r="BZ146" s="193" t="b">
        <f ca="1">AND(LEFT(INDIRECT("'YOUR PEOPLE'!"&amp;"$B"&amp;$W146),2)="HU",OR(LEN(INDIRECT("'YOUR PEOPLE'!"&amp;"$B"&amp;$W146))=6,AND(LEN(INDIRECT("'YOUR PEOPLE'!"&amp;"$B"&amp;$W146))=7,MID(INDIRECT("'YOUR PEOPLE'!"&amp;"$B"&amp;$W146),4,1)=" ")),INDIRECT("'YOUR PEOPLE'!"&amp;"$C"&amp;$W146)='DATA SUMMARY'!$A$66)</f>
        <v>0</v>
      </c>
      <c r="CA146" s="193" t="b">
        <f ca="1">AND(LEFT(INDIRECT("'YOUR PEOPLE'!"&amp;"$B"&amp;$W146),2)="HU",OR(LEN(INDIRECT("'YOUR PEOPLE'!"&amp;"$B"&amp;$W146))=6,AND(LEN(INDIRECT("'YOUR PEOPLE'!"&amp;"$B"&amp;$W146))=7,MID(INDIRECT("'YOUR PEOPLE'!"&amp;"$B"&amp;$W146),4,1)=" ")),INDIRECT("'YOUR PEOPLE'!"&amp;"$C"&amp;$W146)='DATA SUMMARY'!$A$67)</f>
        <v>0</v>
      </c>
      <c r="CB146" s="193" t="b">
        <f ca="1">AND(LEFT(INDIRECT("'YOUR PEOPLE'!"&amp;"$B"&amp;$W146),2)="HU",OR(LEN(INDIRECT("'YOUR PEOPLE'!"&amp;"$B"&amp;$W146))=6,AND(LEN(INDIRECT("'YOUR PEOPLE'!"&amp;"$B"&amp;$W146))=7,MID(INDIRECT("'YOUR PEOPLE'!"&amp;"$B"&amp;$W146),4,1)=" ")),INDIRECT("'YOUR PEOPLE'!"&amp;"$C"&amp;$W146)='DATA SUMMARY'!$A$68)</f>
        <v>0</v>
      </c>
      <c r="CC146" s="193" t="b">
        <f ca="1">AND(LEFT(INDIRECT("'YOUR PEOPLE'!"&amp;"$B"&amp;$W146),2)="HU",OR(LEN(INDIRECT("'YOUR PEOPLE'!"&amp;"$B"&amp;$W146))=6,AND(LEN(INDIRECT("'YOUR PEOPLE'!"&amp;"$B"&amp;$W146))=7,MID(INDIRECT("'YOUR PEOPLE'!"&amp;"$B"&amp;$W146),4,1)=" ")),INDIRECT("'YOUR PEOPLE'!"&amp;"$C"&amp;$W146)='DATA SUMMARY'!$A$69)</f>
        <v>0</v>
      </c>
      <c r="CD146" s="193" t="b">
        <f ca="1">AND(LEFT(INDIRECT("'YOUR PEOPLE'!"&amp;"$B"&amp;$W146),2)="HU",OR(LEN(INDIRECT("'YOUR PEOPLE'!"&amp;"$B"&amp;$W146))=6,AND(LEN(INDIRECT("'YOUR PEOPLE'!"&amp;"$B"&amp;$W146))=7,MID(INDIRECT("'YOUR PEOPLE'!"&amp;"$B"&amp;$W146),4,1)=" ")),INDIRECT("'YOUR PEOPLE'!"&amp;"$C"&amp;$W146)='DATA SUMMARY'!$A$70)</f>
        <v>0</v>
      </c>
      <c r="CE146" s="193" t="b">
        <f ca="1">AND(LEFT(INDIRECT("'YOUR PEOPLE'!"&amp;"$B"&amp;$W146),2)="HU",OR(LEN(INDIRECT("'YOUR PEOPLE'!"&amp;"$B"&amp;$W146))=6,AND(LEN(INDIRECT("'YOUR PEOPLE'!"&amp;"$B"&amp;$W146))=7,MID(INDIRECT("'YOUR PEOPLE'!"&amp;"$B"&amp;$W146),4,1)=" ")),INDIRECT("'YOUR PEOPLE'!"&amp;"$C"&amp;$W146)='DATA SUMMARY'!$A$71)</f>
        <v>0</v>
      </c>
      <c r="CF146" s="193" t="b">
        <f ca="1">AND(LEFT(INDIRECT("'YOUR PEOPLE'!"&amp;"$B"&amp;$W146),2)="HU",OR(LEN(INDIRECT("'YOUR PEOPLE'!"&amp;"$B"&amp;$W146))=6,AND(LEN(INDIRECT("'YOUR PEOPLE'!"&amp;"$B"&amp;$W146))=7,MID(INDIRECT("'YOUR PEOPLE'!"&amp;"$B"&amp;$W146),4,1)=" ")),INDIRECT("'YOUR PEOPLE'!"&amp;"$C"&amp;$W146)='DATA SUMMARY'!$A$72)</f>
        <v>0</v>
      </c>
      <c r="CG146" s="193" t="b">
        <f ca="1">AND(LEFT(INDIRECT("'YOUR PEOPLE'!"&amp;"$B"&amp;$W146),2)="HU",OR(LEN(INDIRECT("'YOUR PEOPLE'!"&amp;"$B"&amp;$W146))=6,AND(LEN(INDIRECT("'YOUR PEOPLE'!"&amp;"$B"&amp;$W146))=7,MID(INDIRECT("'YOUR PEOPLE'!"&amp;"$B"&amp;$W146),4,1)=" ")),INDIRECT("'YOUR PEOPLE'!"&amp;"$C"&amp;$W146)='DATA SUMMARY'!$A$73)</f>
        <v>0</v>
      </c>
      <c r="CH146" s="193" t="b">
        <f ca="1">AND(LEFT(INDIRECT("'YOUR PEOPLE'!"&amp;"$B"&amp;$W146),2)="HU",OR(LEN(INDIRECT("'YOUR PEOPLE'!"&amp;"$B"&amp;$W146))=6,AND(LEN(INDIRECT("'YOUR PEOPLE'!"&amp;"$B"&amp;$W146))=7,MID(INDIRECT("'YOUR PEOPLE'!"&amp;"$B"&amp;$W146),4,1)=" ")),INDIRECT("'YOUR PEOPLE'!"&amp;"$C"&amp;$W146)='DATA SUMMARY'!$A$74)</f>
        <v>0</v>
      </c>
      <c r="CI146" s="193" t="b">
        <f ca="1">AND(LEFT(INDIRECT("'YOUR PEOPLE'!"&amp;"$B"&amp;$W146),2)="HU",OR(LEN(INDIRECT("'YOUR PEOPLE'!"&amp;"$B"&amp;$W146))=6,AND(LEN(INDIRECT("'YOUR PEOPLE'!"&amp;"$B"&amp;$W146))=7,MID(INDIRECT("'YOUR PEOPLE'!"&amp;"$B"&amp;$W146),4,1)=" ")),INDIRECT("'YOUR PEOPLE'!"&amp;"$C"&amp;$W146)='DATA SUMMARY'!$A$75)</f>
        <v>0</v>
      </c>
      <c r="CJ146" s="193" t="b">
        <f ca="1">AND(LEFT(INDIRECT("'YOUR PEOPLE'!"&amp;"$B"&amp;$W146),2)="HU",OR(LEN(INDIRECT("'YOUR PEOPLE'!"&amp;"$B"&amp;$W146))=6,AND(LEN(INDIRECT("'YOUR PEOPLE'!"&amp;"$B"&amp;$W146))=7,MID(INDIRECT("'YOUR PEOPLE'!"&amp;"$B"&amp;$W146),4,1)=" ")),INDIRECT("'YOUR PEOPLE'!"&amp;"$C"&amp;$W146)='DATA SUMMARY'!$A$76)</f>
        <v>0</v>
      </c>
      <c r="CK146" s="193" t="b">
        <f ca="1">AND(LEFT(INDIRECT("'YOUR PEOPLE'!"&amp;"$B"&amp;$W146),2)="HU",OR(LEN(INDIRECT("'YOUR PEOPLE'!"&amp;"$B"&amp;$W146))=6,AND(LEN(INDIRECT("'YOUR PEOPLE'!"&amp;"$B"&amp;$W146))=7,MID(INDIRECT("'YOUR PEOPLE'!"&amp;"$B"&amp;$W146),4,1)=" ")),INDIRECT("'YOUR PEOPLE'!"&amp;"$C"&amp;$W146)='DATA SUMMARY'!$A$77)</f>
        <v>0</v>
      </c>
      <c r="CL146" s="193" t="b">
        <f ca="1">AND(LEFT(INDIRECT("'YOUR PEOPLE'!"&amp;"$B"&amp;$W146),2)="HU",OR(LEN(INDIRECT("'YOUR PEOPLE'!"&amp;"$B"&amp;$W146))=6,AND(LEN(INDIRECT("'YOUR PEOPLE'!"&amp;"$B"&amp;$W146))=7,MID(INDIRECT("'YOUR PEOPLE'!"&amp;"$B"&amp;$W146),4,1)=" ")),INDIRECT("'YOUR PEOPLE'!"&amp;"$C"&amp;$W146)='DATA SUMMARY'!$A$78)</f>
        <v>0</v>
      </c>
      <c r="CM146" s="193" t="b">
        <f ca="1">AND(LEFT(INDIRECT("'YOUR PEOPLE'!"&amp;"$B"&amp;$W146),2)="HU",OR(LEN(INDIRECT("'YOUR PEOPLE'!"&amp;"$B"&amp;$W146))=6,AND(LEN(INDIRECT("'YOUR PEOPLE'!"&amp;"$B"&amp;$W146))=7,MID(INDIRECT("'YOUR PEOPLE'!"&amp;"$B"&amp;$W146),4,1)=" ")),INDIRECT("'YOUR PEOPLE'!"&amp;"$C"&amp;$W146)='DATA SUMMARY'!$A$79)</f>
        <v>0</v>
      </c>
      <c r="CN146" s="193" t="b">
        <f ca="1">AND(LEFT(INDIRECT("'ADDITIONAL CAPACITY'!"&amp;"$B"&amp;$W146),2)="HU",OR(LEN(INDIRECT("'ADDITIONAL CAPACITY'!"&amp;"$B"&amp;$W146))=6,AND(LEN(INDIRECT("'ADDITIONAL CAPACITY'!"&amp;"$B"&amp;$W146))=7,MID(INDIRECT("'ADDITIONAL CAPACITY'!"&amp;"$B"&amp;$W146),4,1)=" ")),INDIRECT("'ADDITIONAL CAPACITY'!"&amp;"$C"&amp;$W146)='DATA SUMMARY'!$A$101)</f>
        <v>0</v>
      </c>
      <c r="CO146" s="193" t="b">
        <f ca="1">AND(LEFT(INDIRECT("'ADDITIONAL CAPACITY'!"&amp;"$B"&amp;$W146),2)="HU",OR(LEN(INDIRECT("'ADDITIONAL CAPACITY'!"&amp;"$B"&amp;$W146))=6,AND(LEN(INDIRECT("'ADDITIONAL CAPACITY'!"&amp;"$B"&amp;$W146))=7,MID(INDIRECT("'ADDITIONAL CAPACITY'!"&amp;"$B"&amp;$W146),4,1)=" ")),INDIRECT("'ADDITIONAL CAPACITY'!"&amp;"$C"&amp;$W146)='DATA SUMMARY'!$A$102)</f>
        <v>0</v>
      </c>
      <c r="CP146" s="193" t="b">
        <f ca="1">AND(LEFT(INDIRECT("'ADDITIONAL CAPACITY'!"&amp;"$B"&amp;$W146),2)="HU",OR(LEN(INDIRECT("'ADDITIONAL CAPACITY'!"&amp;"$B"&amp;$W146))=6,AND(LEN(INDIRECT("'ADDITIONAL CAPACITY'!"&amp;"$B"&amp;$W146))=7,MID(INDIRECT("'ADDITIONAL CAPACITY'!"&amp;"$B"&amp;$W146),4,1)=" ")),INDIRECT("'ADDITIONAL CAPACITY'!"&amp;"$C"&amp;$W146)='DATA SUMMARY'!$A$103)</f>
        <v>0</v>
      </c>
      <c r="CQ146" s="193" t="b">
        <f ca="1">AND(LEFT(INDIRECT("'ADDITIONAL CAPACITY'!"&amp;"$B"&amp;$W146),2)="HU",OR(LEN(INDIRECT("'ADDITIONAL CAPACITY'!"&amp;"$B"&amp;$W146))=6,AND(LEN(INDIRECT("'ADDITIONAL CAPACITY'!"&amp;"$B"&amp;$W146))=7,MID(INDIRECT("'ADDITIONAL CAPACITY'!"&amp;"$B"&amp;$W146),4,1)=" ")),INDIRECT("'ADDITIONAL CAPACITY'!"&amp;"$C"&amp;$W146)='DATA SUMMARY'!$A$104)</f>
        <v>0</v>
      </c>
      <c r="CR146" s="193" t="b">
        <f ca="1">AND(LEFT(INDIRECT("'ADDITIONAL CAPACITY'!"&amp;"$B"&amp;$W146),2)="HU",OR(LEN(INDIRECT("'ADDITIONAL CAPACITY'!"&amp;"$B"&amp;$W146))=6,AND(LEN(INDIRECT("'ADDITIONAL CAPACITY'!"&amp;"$B"&amp;$W146))=7,MID(INDIRECT("'ADDITIONAL CAPACITY'!"&amp;"$B"&amp;$W146),4,1)=" ")),INDIRECT("'ADDITIONAL CAPACITY'!"&amp;"$C"&amp;$W146)='DATA SUMMARY'!$A$105)</f>
        <v>0</v>
      </c>
      <c r="CS146" s="193" t="b">
        <f ca="1">AND(LEFT(INDIRECT("'ADDITIONAL CAPACITY'!"&amp;"$B"&amp;$W146),2)="HU",OR(LEN(INDIRECT("'ADDITIONAL CAPACITY'!"&amp;"$B"&amp;$W146))=6,AND(LEN(INDIRECT("'ADDITIONAL CAPACITY'!"&amp;"$B"&amp;$W146))=7,MID(INDIRECT("'ADDITIONAL CAPACITY'!"&amp;"$B"&amp;$W146),4,1)=" ")),INDIRECT("'ADDITIONAL CAPACITY'!"&amp;"$C"&amp;$W146)='DATA SUMMARY'!$A$106)</f>
        <v>0</v>
      </c>
      <c r="CT146" s="193" t="b">
        <f ca="1">AND(LEFT(INDIRECT("'ADDITIONAL CAPACITY'!"&amp;"$B"&amp;$W146),2)="HU",OR(LEN(INDIRECT("'ADDITIONAL CAPACITY'!"&amp;"$B"&amp;$W146))=6,AND(LEN(INDIRECT("'ADDITIONAL CAPACITY'!"&amp;"$B"&amp;$W146))=7,MID(INDIRECT("'ADDITIONAL CAPACITY'!"&amp;"$B"&amp;$W146),4,1)=" ")),INDIRECT("'ADDITIONAL CAPACITY'!"&amp;"$C"&amp;$W146)='DATA SUMMARY'!$A$107)</f>
        <v>0</v>
      </c>
      <c r="CU146" s="193" t="b">
        <f ca="1">AND(LEFT(INDIRECT("'ADDITIONAL CAPACITY'!"&amp;"$B"&amp;$W146),2)="HU",OR(LEN(INDIRECT("'ADDITIONAL CAPACITY'!"&amp;"$B"&amp;$W146))=6,AND(LEN(INDIRECT("'ADDITIONAL CAPACITY'!"&amp;"$B"&amp;$W146))=7,MID(INDIRECT("'ADDITIONAL CAPACITY'!"&amp;"$B"&amp;$W146),4,1)=" ")),INDIRECT("'ADDITIONAL CAPACITY'!"&amp;"$C"&amp;$W146)='DATA SUMMARY'!$A$108)</f>
        <v>0</v>
      </c>
    </row>
    <row r="147" spans="22:99" x14ac:dyDescent="0.3">
      <c r="V147" s="2">
        <v>148</v>
      </c>
      <c r="W147" s="2">
        <v>149</v>
      </c>
      <c r="X147" s="2">
        <v>151</v>
      </c>
      <c r="Y147" s="2">
        <v>162</v>
      </c>
      <c r="Z147" s="193" t="b">
        <f t="shared" ca="1" si="99"/>
        <v>0</v>
      </c>
      <c r="AA147" s="193" t="b">
        <f t="shared" ca="1" si="100"/>
        <v>0</v>
      </c>
      <c r="AB147" s="193" t="b">
        <f t="shared" ca="1" si="101"/>
        <v>0</v>
      </c>
      <c r="AC147" s="193" t="b">
        <f t="shared" ca="1" si="102"/>
        <v>0</v>
      </c>
      <c r="AD147" s="193" t="b">
        <f t="shared" ca="1" si="103"/>
        <v>0</v>
      </c>
      <c r="AE147" s="193" t="b">
        <f t="shared" ca="1" si="104"/>
        <v>0</v>
      </c>
      <c r="AF147" s="193" t="b">
        <f t="shared" ca="1" si="105"/>
        <v>0</v>
      </c>
      <c r="AG147" s="193" t="b">
        <f t="shared" ca="1" si="98"/>
        <v>0</v>
      </c>
      <c r="AH147" s="193" t="b">
        <f t="shared" ca="1" si="106"/>
        <v>0</v>
      </c>
      <c r="AI147" s="193" t="b">
        <f t="shared" ca="1" si="107"/>
        <v>0</v>
      </c>
      <c r="AJ147" s="193" t="b">
        <f t="shared" ca="1" si="108"/>
        <v>0</v>
      </c>
      <c r="AK147" s="193" t="b">
        <f t="shared" ca="1" si="109"/>
        <v>0</v>
      </c>
      <c r="AL147" s="193" t="b">
        <f t="shared" ca="1" si="110"/>
        <v>0</v>
      </c>
      <c r="AM147" s="193" t="b">
        <f t="shared" ca="1" si="111"/>
        <v>0</v>
      </c>
      <c r="AN147" s="193" t="b">
        <f t="shared" ca="1" si="112"/>
        <v>0</v>
      </c>
      <c r="AO147" s="193" t="b">
        <f t="shared" ca="1" si="113"/>
        <v>0</v>
      </c>
      <c r="AP147" s="193" t="b">
        <f t="shared" ca="1" si="114"/>
        <v>0</v>
      </c>
      <c r="AQ147" s="193" t="b">
        <f t="shared" ca="1" si="115"/>
        <v>0</v>
      </c>
      <c r="AR147" s="193" t="b">
        <f t="shared" ca="1" si="116"/>
        <v>0</v>
      </c>
      <c r="AS147" s="193" t="b">
        <f t="shared" ca="1" si="117"/>
        <v>0</v>
      </c>
      <c r="AT147" s="193" t="b">
        <f t="shared" ca="1" si="118"/>
        <v>0</v>
      </c>
      <c r="AU147" s="193" t="b">
        <f t="shared" ca="1" si="119"/>
        <v>0</v>
      </c>
      <c r="AV147" s="193" t="b">
        <f t="shared" ca="1" si="120"/>
        <v>0</v>
      </c>
      <c r="AW147" s="193" t="b">
        <f t="shared" ca="1" si="121"/>
        <v>0</v>
      </c>
      <c r="AX147" s="193" t="b">
        <f t="shared" ca="1" si="122"/>
        <v>0</v>
      </c>
      <c r="AY147" s="193" t="b">
        <f t="shared" ca="1" si="123"/>
        <v>0</v>
      </c>
      <c r="AZ147" s="193" t="b">
        <f t="shared" ca="1" si="124"/>
        <v>0</v>
      </c>
      <c r="BA147" s="193" t="b">
        <f t="shared" ca="1" si="125"/>
        <v>0</v>
      </c>
      <c r="BB147" s="193" t="b">
        <f t="shared" ca="1" si="126"/>
        <v>0</v>
      </c>
      <c r="BC147" s="193" t="b">
        <f t="shared" ca="1" si="127"/>
        <v>0</v>
      </c>
      <c r="BD147" s="193" t="b">
        <f t="shared" ca="1" si="128"/>
        <v>0</v>
      </c>
      <c r="BE147" s="193" t="b">
        <f t="shared" ca="1" si="129"/>
        <v>0</v>
      </c>
      <c r="BF147" s="193" t="b">
        <f t="shared" ca="1" si="130"/>
        <v>0</v>
      </c>
      <c r="BG147" s="193" t="b">
        <f t="shared" ca="1" si="131"/>
        <v>0</v>
      </c>
      <c r="BH147" s="193" t="b">
        <f t="shared" ca="1" si="132"/>
        <v>0</v>
      </c>
      <c r="BI147" s="193" t="b">
        <f t="shared" ca="1" si="133"/>
        <v>0</v>
      </c>
      <c r="BJ147" s="193" t="b">
        <f t="shared" ca="1" si="134"/>
        <v>0</v>
      </c>
      <c r="BK147" s="193" t="b">
        <f t="shared" ca="1" si="135"/>
        <v>0</v>
      </c>
      <c r="BL147" s="193" t="b">
        <f t="shared" ca="1" si="136"/>
        <v>0</v>
      </c>
      <c r="BM147" s="193" t="b">
        <f t="shared" ca="1" si="137"/>
        <v>0</v>
      </c>
      <c r="BN147" s="193" t="b">
        <f t="shared" ca="1" si="138"/>
        <v>0</v>
      </c>
      <c r="BO147" s="193" t="b">
        <f t="shared" ca="1" si="139"/>
        <v>0</v>
      </c>
      <c r="BP147" s="193" t="b">
        <f t="shared" ca="1" si="140"/>
        <v>0</v>
      </c>
      <c r="BQ147" s="193" t="b">
        <f t="shared" ca="1" si="141"/>
        <v>0</v>
      </c>
      <c r="BR147" s="193" t="b">
        <f t="shared" ca="1" si="142"/>
        <v>0</v>
      </c>
      <c r="BS147" s="193" t="b">
        <f t="shared" ca="1" si="143"/>
        <v>0</v>
      </c>
      <c r="BT147" s="193" t="b">
        <f t="shared" ca="1" si="144"/>
        <v>0</v>
      </c>
      <c r="BU147" s="193" t="b">
        <f t="shared" ca="1" si="145"/>
        <v>0</v>
      </c>
      <c r="BV147" s="193" t="b">
        <f t="shared" ca="1" si="146"/>
        <v>0</v>
      </c>
      <c r="BW147" s="193" t="b">
        <f ca="1">AND(LEFT(INDIRECT("'YOUR PEOPLE'!"&amp;"$B"&amp;$W147),2)="HU",OR(LEN(INDIRECT("'YOUR PEOPLE'!"&amp;"$B"&amp;$W147))=6,AND(LEN(INDIRECT("'YOUR PEOPLE'!"&amp;"$B"&amp;$W147))=7,MID(INDIRECT("'YOUR PEOPLE'!"&amp;"$B"&amp;$W147),4,1)=" ")),INDIRECT("'YOUR PEOPLE'!"&amp;"$C"&amp;$W147)='DATA SUMMARY'!$A$63)</f>
        <v>0</v>
      </c>
      <c r="BX147" s="193" t="b">
        <f ca="1">AND(LEFT(INDIRECT("'YOUR PEOPLE'!"&amp;"$B"&amp;$W147),2)="HU",OR(LEN(INDIRECT("'YOUR PEOPLE'!"&amp;"$B"&amp;$W147))=6,AND(LEN(INDIRECT("'YOUR PEOPLE'!"&amp;"$B"&amp;$W147))=7,MID(INDIRECT("'YOUR PEOPLE'!"&amp;"$B"&amp;$W147),4,1)=" ")),INDIRECT("'YOUR PEOPLE'!"&amp;"$C"&amp;$W147)='DATA SUMMARY'!$A$64)</f>
        <v>0</v>
      </c>
      <c r="BY147" s="193" t="b">
        <f ca="1">AND(LEFT(INDIRECT("'YOUR PEOPLE'!"&amp;"$B"&amp;$W147),2)="HU",OR(LEN(INDIRECT("'YOUR PEOPLE'!"&amp;"$B"&amp;$W147))=6,AND(LEN(INDIRECT("'YOUR PEOPLE'!"&amp;"$B"&amp;$W147))=7,MID(INDIRECT("'YOUR PEOPLE'!"&amp;"$B"&amp;$W147),4,1)=" ")),INDIRECT("'YOUR PEOPLE'!"&amp;"$C"&amp;$W147)='DATA SUMMARY'!$A$65)</f>
        <v>0</v>
      </c>
      <c r="BZ147" s="193" t="b">
        <f ca="1">AND(LEFT(INDIRECT("'YOUR PEOPLE'!"&amp;"$B"&amp;$W147),2)="HU",OR(LEN(INDIRECT("'YOUR PEOPLE'!"&amp;"$B"&amp;$W147))=6,AND(LEN(INDIRECT("'YOUR PEOPLE'!"&amp;"$B"&amp;$W147))=7,MID(INDIRECT("'YOUR PEOPLE'!"&amp;"$B"&amp;$W147),4,1)=" ")),INDIRECT("'YOUR PEOPLE'!"&amp;"$C"&amp;$W147)='DATA SUMMARY'!$A$66)</f>
        <v>0</v>
      </c>
      <c r="CA147" s="193" t="b">
        <f ca="1">AND(LEFT(INDIRECT("'YOUR PEOPLE'!"&amp;"$B"&amp;$W147),2)="HU",OR(LEN(INDIRECT("'YOUR PEOPLE'!"&amp;"$B"&amp;$W147))=6,AND(LEN(INDIRECT("'YOUR PEOPLE'!"&amp;"$B"&amp;$W147))=7,MID(INDIRECT("'YOUR PEOPLE'!"&amp;"$B"&amp;$W147),4,1)=" ")),INDIRECT("'YOUR PEOPLE'!"&amp;"$C"&amp;$W147)='DATA SUMMARY'!$A$67)</f>
        <v>0</v>
      </c>
      <c r="CB147" s="193" t="b">
        <f ca="1">AND(LEFT(INDIRECT("'YOUR PEOPLE'!"&amp;"$B"&amp;$W147),2)="HU",OR(LEN(INDIRECT("'YOUR PEOPLE'!"&amp;"$B"&amp;$W147))=6,AND(LEN(INDIRECT("'YOUR PEOPLE'!"&amp;"$B"&amp;$W147))=7,MID(INDIRECT("'YOUR PEOPLE'!"&amp;"$B"&amp;$W147),4,1)=" ")),INDIRECT("'YOUR PEOPLE'!"&amp;"$C"&amp;$W147)='DATA SUMMARY'!$A$68)</f>
        <v>0</v>
      </c>
      <c r="CC147" s="193" t="b">
        <f ca="1">AND(LEFT(INDIRECT("'YOUR PEOPLE'!"&amp;"$B"&amp;$W147),2)="HU",OR(LEN(INDIRECT("'YOUR PEOPLE'!"&amp;"$B"&amp;$W147))=6,AND(LEN(INDIRECT("'YOUR PEOPLE'!"&amp;"$B"&amp;$W147))=7,MID(INDIRECT("'YOUR PEOPLE'!"&amp;"$B"&amp;$W147),4,1)=" ")),INDIRECT("'YOUR PEOPLE'!"&amp;"$C"&amp;$W147)='DATA SUMMARY'!$A$69)</f>
        <v>0</v>
      </c>
      <c r="CD147" s="193" t="b">
        <f ca="1">AND(LEFT(INDIRECT("'YOUR PEOPLE'!"&amp;"$B"&amp;$W147),2)="HU",OR(LEN(INDIRECT("'YOUR PEOPLE'!"&amp;"$B"&amp;$W147))=6,AND(LEN(INDIRECT("'YOUR PEOPLE'!"&amp;"$B"&amp;$W147))=7,MID(INDIRECT("'YOUR PEOPLE'!"&amp;"$B"&amp;$W147),4,1)=" ")),INDIRECT("'YOUR PEOPLE'!"&amp;"$C"&amp;$W147)='DATA SUMMARY'!$A$70)</f>
        <v>0</v>
      </c>
      <c r="CE147" s="193" t="b">
        <f ca="1">AND(LEFT(INDIRECT("'YOUR PEOPLE'!"&amp;"$B"&amp;$W147),2)="HU",OR(LEN(INDIRECT("'YOUR PEOPLE'!"&amp;"$B"&amp;$W147))=6,AND(LEN(INDIRECT("'YOUR PEOPLE'!"&amp;"$B"&amp;$W147))=7,MID(INDIRECT("'YOUR PEOPLE'!"&amp;"$B"&amp;$W147),4,1)=" ")),INDIRECT("'YOUR PEOPLE'!"&amp;"$C"&amp;$W147)='DATA SUMMARY'!$A$71)</f>
        <v>0</v>
      </c>
      <c r="CF147" s="193" t="b">
        <f ca="1">AND(LEFT(INDIRECT("'YOUR PEOPLE'!"&amp;"$B"&amp;$W147),2)="HU",OR(LEN(INDIRECT("'YOUR PEOPLE'!"&amp;"$B"&amp;$W147))=6,AND(LEN(INDIRECT("'YOUR PEOPLE'!"&amp;"$B"&amp;$W147))=7,MID(INDIRECT("'YOUR PEOPLE'!"&amp;"$B"&amp;$W147),4,1)=" ")),INDIRECT("'YOUR PEOPLE'!"&amp;"$C"&amp;$W147)='DATA SUMMARY'!$A$72)</f>
        <v>0</v>
      </c>
      <c r="CG147" s="193" t="b">
        <f ca="1">AND(LEFT(INDIRECT("'YOUR PEOPLE'!"&amp;"$B"&amp;$W147),2)="HU",OR(LEN(INDIRECT("'YOUR PEOPLE'!"&amp;"$B"&amp;$W147))=6,AND(LEN(INDIRECT("'YOUR PEOPLE'!"&amp;"$B"&amp;$W147))=7,MID(INDIRECT("'YOUR PEOPLE'!"&amp;"$B"&amp;$W147),4,1)=" ")),INDIRECT("'YOUR PEOPLE'!"&amp;"$C"&amp;$W147)='DATA SUMMARY'!$A$73)</f>
        <v>0</v>
      </c>
      <c r="CH147" s="193" t="b">
        <f ca="1">AND(LEFT(INDIRECT("'YOUR PEOPLE'!"&amp;"$B"&amp;$W147),2)="HU",OR(LEN(INDIRECT("'YOUR PEOPLE'!"&amp;"$B"&amp;$W147))=6,AND(LEN(INDIRECT("'YOUR PEOPLE'!"&amp;"$B"&amp;$W147))=7,MID(INDIRECT("'YOUR PEOPLE'!"&amp;"$B"&amp;$W147),4,1)=" ")),INDIRECT("'YOUR PEOPLE'!"&amp;"$C"&amp;$W147)='DATA SUMMARY'!$A$74)</f>
        <v>0</v>
      </c>
      <c r="CI147" s="193" t="b">
        <f ca="1">AND(LEFT(INDIRECT("'YOUR PEOPLE'!"&amp;"$B"&amp;$W147),2)="HU",OR(LEN(INDIRECT("'YOUR PEOPLE'!"&amp;"$B"&amp;$W147))=6,AND(LEN(INDIRECT("'YOUR PEOPLE'!"&amp;"$B"&amp;$W147))=7,MID(INDIRECT("'YOUR PEOPLE'!"&amp;"$B"&amp;$W147),4,1)=" ")),INDIRECT("'YOUR PEOPLE'!"&amp;"$C"&amp;$W147)='DATA SUMMARY'!$A$75)</f>
        <v>0</v>
      </c>
      <c r="CJ147" s="193" t="b">
        <f ca="1">AND(LEFT(INDIRECT("'YOUR PEOPLE'!"&amp;"$B"&amp;$W147),2)="HU",OR(LEN(INDIRECT("'YOUR PEOPLE'!"&amp;"$B"&amp;$W147))=6,AND(LEN(INDIRECT("'YOUR PEOPLE'!"&amp;"$B"&amp;$W147))=7,MID(INDIRECT("'YOUR PEOPLE'!"&amp;"$B"&amp;$W147),4,1)=" ")),INDIRECT("'YOUR PEOPLE'!"&amp;"$C"&amp;$W147)='DATA SUMMARY'!$A$76)</f>
        <v>0</v>
      </c>
      <c r="CK147" s="193" t="b">
        <f ca="1">AND(LEFT(INDIRECT("'YOUR PEOPLE'!"&amp;"$B"&amp;$W147),2)="HU",OR(LEN(INDIRECT("'YOUR PEOPLE'!"&amp;"$B"&amp;$W147))=6,AND(LEN(INDIRECT("'YOUR PEOPLE'!"&amp;"$B"&amp;$W147))=7,MID(INDIRECT("'YOUR PEOPLE'!"&amp;"$B"&amp;$W147),4,1)=" ")),INDIRECT("'YOUR PEOPLE'!"&amp;"$C"&amp;$W147)='DATA SUMMARY'!$A$77)</f>
        <v>0</v>
      </c>
      <c r="CL147" s="193" t="b">
        <f ca="1">AND(LEFT(INDIRECT("'YOUR PEOPLE'!"&amp;"$B"&amp;$W147),2)="HU",OR(LEN(INDIRECT("'YOUR PEOPLE'!"&amp;"$B"&amp;$W147))=6,AND(LEN(INDIRECT("'YOUR PEOPLE'!"&amp;"$B"&amp;$W147))=7,MID(INDIRECT("'YOUR PEOPLE'!"&amp;"$B"&amp;$W147),4,1)=" ")),INDIRECT("'YOUR PEOPLE'!"&amp;"$C"&amp;$W147)='DATA SUMMARY'!$A$78)</f>
        <v>0</v>
      </c>
      <c r="CM147" s="193" t="b">
        <f ca="1">AND(LEFT(INDIRECT("'YOUR PEOPLE'!"&amp;"$B"&amp;$W147),2)="HU",OR(LEN(INDIRECT("'YOUR PEOPLE'!"&amp;"$B"&amp;$W147))=6,AND(LEN(INDIRECT("'YOUR PEOPLE'!"&amp;"$B"&amp;$W147))=7,MID(INDIRECT("'YOUR PEOPLE'!"&amp;"$B"&amp;$W147),4,1)=" ")),INDIRECT("'YOUR PEOPLE'!"&amp;"$C"&amp;$W147)='DATA SUMMARY'!$A$79)</f>
        <v>0</v>
      </c>
      <c r="CN147" s="193" t="b">
        <f ca="1">AND(LEFT(INDIRECT("'ADDITIONAL CAPACITY'!"&amp;"$B"&amp;$W147),2)="HU",OR(LEN(INDIRECT("'ADDITIONAL CAPACITY'!"&amp;"$B"&amp;$W147))=6,AND(LEN(INDIRECT("'ADDITIONAL CAPACITY'!"&amp;"$B"&amp;$W147))=7,MID(INDIRECT("'ADDITIONAL CAPACITY'!"&amp;"$B"&amp;$W147),4,1)=" ")),INDIRECT("'ADDITIONAL CAPACITY'!"&amp;"$C"&amp;$W147)='DATA SUMMARY'!$A$101)</f>
        <v>0</v>
      </c>
      <c r="CO147" s="193" t="b">
        <f ca="1">AND(LEFT(INDIRECT("'ADDITIONAL CAPACITY'!"&amp;"$B"&amp;$W147),2)="HU",OR(LEN(INDIRECT("'ADDITIONAL CAPACITY'!"&amp;"$B"&amp;$W147))=6,AND(LEN(INDIRECT("'ADDITIONAL CAPACITY'!"&amp;"$B"&amp;$W147))=7,MID(INDIRECT("'ADDITIONAL CAPACITY'!"&amp;"$B"&amp;$W147),4,1)=" ")),INDIRECT("'ADDITIONAL CAPACITY'!"&amp;"$C"&amp;$W147)='DATA SUMMARY'!$A$102)</f>
        <v>0</v>
      </c>
      <c r="CP147" s="193" t="b">
        <f ca="1">AND(LEFT(INDIRECT("'ADDITIONAL CAPACITY'!"&amp;"$B"&amp;$W147),2)="HU",OR(LEN(INDIRECT("'ADDITIONAL CAPACITY'!"&amp;"$B"&amp;$W147))=6,AND(LEN(INDIRECT("'ADDITIONAL CAPACITY'!"&amp;"$B"&amp;$W147))=7,MID(INDIRECT("'ADDITIONAL CAPACITY'!"&amp;"$B"&amp;$W147),4,1)=" ")),INDIRECT("'ADDITIONAL CAPACITY'!"&amp;"$C"&amp;$W147)='DATA SUMMARY'!$A$103)</f>
        <v>0</v>
      </c>
      <c r="CQ147" s="193" t="b">
        <f ca="1">AND(LEFT(INDIRECT("'ADDITIONAL CAPACITY'!"&amp;"$B"&amp;$W147),2)="HU",OR(LEN(INDIRECT("'ADDITIONAL CAPACITY'!"&amp;"$B"&amp;$W147))=6,AND(LEN(INDIRECT("'ADDITIONAL CAPACITY'!"&amp;"$B"&amp;$W147))=7,MID(INDIRECT("'ADDITIONAL CAPACITY'!"&amp;"$B"&amp;$W147),4,1)=" ")),INDIRECT("'ADDITIONAL CAPACITY'!"&amp;"$C"&amp;$W147)='DATA SUMMARY'!$A$104)</f>
        <v>0</v>
      </c>
      <c r="CR147" s="193" t="b">
        <f ca="1">AND(LEFT(INDIRECT("'ADDITIONAL CAPACITY'!"&amp;"$B"&amp;$W147),2)="HU",OR(LEN(INDIRECT("'ADDITIONAL CAPACITY'!"&amp;"$B"&amp;$W147))=6,AND(LEN(INDIRECT("'ADDITIONAL CAPACITY'!"&amp;"$B"&amp;$W147))=7,MID(INDIRECT("'ADDITIONAL CAPACITY'!"&amp;"$B"&amp;$W147),4,1)=" ")),INDIRECT("'ADDITIONAL CAPACITY'!"&amp;"$C"&amp;$W147)='DATA SUMMARY'!$A$105)</f>
        <v>0</v>
      </c>
      <c r="CS147" s="193" t="b">
        <f ca="1">AND(LEFT(INDIRECT("'ADDITIONAL CAPACITY'!"&amp;"$B"&amp;$W147),2)="HU",OR(LEN(INDIRECT("'ADDITIONAL CAPACITY'!"&amp;"$B"&amp;$W147))=6,AND(LEN(INDIRECT("'ADDITIONAL CAPACITY'!"&amp;"$B"&amp;$W147))=7,MID(INDIRECT("'ADDITIONAL CAPACITY'!"&amp;"$B"&amp;$W147),4,1)=" ")),INDIRECT("'ADDITIONAL CAPACITY'!"&amp;"$C"&amp;$W147)='DATA SUMMARY'!$A$106)</f>
        <v>0</v>
      </c>
      <c r="CT147" s="193" t="b">
        <f ca="1">AND(LEFT(INDIRECT("'ADDITIONAL CAPACITY'!"&amp;"$B"&amp;$W147),2)="HU",OR(LEN(INDIRECT("'ADDITIONAL CAPACITY'!"&amp;"$B"&amp;$W147))=6,AND(LEN(INDIRECT("'ADDITIONAL CAPACITY'!"&amp;"$B"&amp;$W147))=7,MID(INDIRECT("'ADDITIONAL CAPACITY'!"&amp;"$B"&amp;$W147),4,1)=" ")),INDIRECT("'ADDITIONAL CAPACITY'!"&amp;"$C"&amp;$W147)='DATA SUMMARY'!$A$107)</f>
        <v>0</v>
      </c>
      <c r="CU147" s="193" t="b">
        <f ca="1">AND(LEFT(INDIRECT("'ADDITIONAL CAPACITY'!"&amp;"$B"&amp;$W147),2)="HU",OR(LEN(INDIRECT("'ADDITIONAL CAPACITY'!"&amp;"$B"&amp;$W147))=6,AND(LEN(INDIRECT("'ADDITIONAL CAPACITY'!"&amp;"$B"&amp;$W147))=7,MID(INDIRECT("'ADDITIONAL CAPACITY'!"&amp;"$B"&amp;$W147),4,1)=" ")),INDIRECT("'ADDITIONAL CAPACITY'!"&amp;"$C"&amp;$W147)='DATA SUMMARY'!$A$108)</f>
        <v>0</v>
      </c>
    </row>
    <row r="148" spans="22:99" x14ac:dyDescent="0.3">
      <c r="V148" s="2">
        <v>149</v>
      </c>
      <c r="W148" s="2">
        <v>150</v>
      </c>
      <c r="X148" s="2">
        <v>152</v>
      </c>
      <c r="Y148" s="2">
        <v>163</v>
      </c>
      <c r="Z148" s="193" t="b">
        <f t="shared" ca="1" si="99"/>
        <v>0</v>
      </c>
      <c r="AA148" s="193" t="b">
        <f t="shared" ca="1" si="100"/>
        <v>0</v>
      </c>
      <c r="AB148" s="193" t="b">
        <f t="shared" ca="1" si="101"/>
        <v>0</v>
      </c>
      <c r="AC148" s="193" t="b">
        <f t="shared" ca="1" si="102"/>
        <v>0</v>
      </c>
      <c r="AD148" s="193" t="b">
        <f t="shared" ca="1" si="103"/>
        <v>0</v>
      </c>
      <c r="AE148" s="193" t="b">
        <f t="shared" ca="1" si="104"/>
        <v>0</v>
      </c>
      <c r="AF148" s="193" t="b">
        <f t="shared" ca="1" si="105"/>
        <v>0</v>
      </c>
      <c r="AG148" s="193" t="b">
        <f t="shared" ca="1" si="98"/>
        <v>0</v>
      </c>
      <c r="AH148" s="193" t="b">
        <f t="shared" ca="1" si="106"/>
        <v>0</v>
      </c>
      <c r="AI148" s="193" t="b">
        <f t="shared" ca="1" si="107"/>
        <v>0</v>
      </c>
      <c r="AJ148" s="193" t="b">
        <f t="shared" ca="1" si="108"/>
        <v>0</v>
      </c>
      <c r="AK148" s="193" t="b">
        <f t="shared" ca="1" si="109"/>
        <v>0</v>
      </c>
      <c r="AL148" s="193" t="b">
        <f t="shared" ca="1" si="110"/>
        <v>0</v>
      </c>
      <c r="AM148" s="193" t="b">
        <f t="shared" ca="1" si="111"/>
        <v>0</v>
      </c>
      <c r="AN148" s="193" t="b">
        <f t="shared" ca="1" si="112"/>
        <v>0</v>
      </c>
      <c r="AO148" s="193" t="b">
        <f t="shared" ca="1" si="113"/>
        <v>0</v>
      </c>
      <c r="AP148" s="193" t="b">
        <f t="shared" ca="1" si="114"/>
        <v>0</v>
      </c>
      <c r="AQ148" s="193" t="b">
        <f t="shared" ca="1" si="115"/>
        <v>0</v>
      </c>
      <c r="AR148" s="193" t="b">
        <f t="shared" ca="1" si="116"/>
        <v>0</v>
      </c>
      <c r="AS148" s="193" t="b">
        <f t="shared" ca="1" si="117"/>
        <v>0</v>
      </c>
      <c r="AT148" s="193" t="b">
        <f t="shared" ca="1" si="118"/>
        <v>0</v>
      </c>
      <c r="AU148" s="193" t="b">
        <f t="shared" ca="1" si="119"/>
        <v>0</v>
      </c>
      <c r="AV148" s="193" t="b">
        <f t="shared" ca="1" si="120"/>
        <v>0</v>
      </c>
      <c r="AW148" s="193" t="b">
        <f t="shared" ca="1" si="121"/>
        <v>0</v>
      </c>
      <c r="AX148" s="193" t="b">
        <f t="shared" ca="1" si="122"/>
        <v>0</v>
      </c>
      <c r="AY148" s="193" t="b">
        <f t="shared" ca="1" si="123"/>
        <v>0</v>
      </c>
      <c r="AZ148" s="193" t="b">
        <f t="shared" ca="1" si="124"/>
        <v>0</v>
      </c>
      <c r="BA148" s="193" t="b">
        <f t="shared" ca="1" si="125"/>
        <v>0</v>
      </c>
      <c r="BB148" s="193" t="b">
        <f t="shared" ca="1" si="126"/>
        <v>0</v>
      </c>
      <c r="BC148" s="193" t="b">
        <f t="shared" ca="1" si="127"/>
        <v>0</v>
      </c>
      <c r="BD148" s="193" t="b">
        <f t="shared" ca="1" si="128"/>
        <v>0</v>
      </c>
      <c r="BE148" s="193" t="b">
        <f t="shared" ca="1" si="129"/>
        <v>0</v>
      </c>
      <c r="BF148" s="193" t="b">
        <f t="shared" ca="1" si="130"/>
        <v>0</v>
      </c>
      <c r="BG148" s="193" t="b">
        <f t="shared" ca="1" si="131"/>
        <v>0</v>
      </c>
      <c r="BH148" s="193" t="b">
        <f t="shared" ca="1" si="132"/>
        <v>0</v>
      </c>
      <c r="BI148" s="193" t="b">
        <f t="shared" ca="1" si="133"/>
        <v>0</v>
      </c>
      <c r="BJ148" s="193" t="b">
        <f t="shared" ca="1" si="134"/>
        <v>0</v>
      </c>
      <c r="BK148" s="193" t="b">
        <f t="shared" ca="1" si="135"/>
        <v>0</v>
      </c>
      <c r="BL148" s="193" t="b">
        <f t="shared" ca="1" si="136"/>
        <v>0</v>
      </c>
      <c r="BM148" s="193" t="b">
        <f t="shared" ca="1" si="137"/>
        <v>0</v>
      </c>
      <c r="BN148" s="193" t="b">
        <f t="shared" ca="1" si="138"/>
        <v>0</v>
      </c>
      <c r="BO148" s="193" t="b">
        <f t="shared" ca="1" si="139"/>
        <v>0</v>
      </c>
      <c r="BP148" s="193" t="b">
        <f t="shared" ca="1" si="140"/>
        <v>0</v>
      </c>
      <c r="BQ148" s="193" t="b">
        <f t="shared" ca="1" si="141"/>
        <v>0</v>
      </c>
      <c r="BR148" s="193" t="b">
        <f t="shared" ca="1" si="142"/>
        <v>0</v>
      </c>
      <c r="BS148" s="193" t="b">
        <f t="shared" ca="1" si="143"/>
        <v>0</v>
      </c>
      <c r="BT148" s="193" t="b">
        <f t="shared" ca="1" si="144"/>
        <v>0</v>
      </c>
      <c r="BU148" s="193" t="b">
        <f t="shared" ca="1" si="145"/>
        <v>0</v>
      </c>
      <c r="BV148" s="193" t="b">
        <f t="shared" ca="1" si="146"/>
        <v>0</v>
      </c>
      <c r="BW148" s="193" t="b">
        <f ca="1">AND(LEFT(INDIRECT("'YOUR PEOPLE'!"&amp;"$B"&amp;$W148),2)="HU",OR(LEN(INDIRECT("'YOUR PEOPLE'!"&amp;"$B"&amp;$W148))=6,AND(LEN(INDIRECT("'YOUR PEOPLE'!"&amp;"$B"&amp;$W148))=7,MID(INDIRECT("'YOUR PEOPLE'!"&amp;"$B"&amp;$W148),4,1)=" ")),INDIRECT("'YOUR PEOPLE'!"&amp;"$C"&amp;$W148)='DATA SUMMARY'!$A$63)</f>
        <v>0</v>
      </c>
      <c r="BX148" s="193" t="b">
        <f ca="1">AND(LEFT(INDIRECT("'YOUR PEOPLE'!"&amp;"$B"&amp;$W148),2)="HU",OR(LEN(INDIRECT("'YOUR PEOPLE'!"&amp;"$B"&amp;$W148))=6,AND(LEN(INDIRECT("'YOUR PEOPLE'!"&amp;"$B"&amp;$W148))=7,MID(INDIRECT("'YOUR PEOPLE'!"&amp;"$B"&amp;$W148),4,1)=" ")),INDIRECT("'YOUR PEOPLE'!"&amp;"$C"&amp;$W148)='DATA SUMMARY'!$A$64)</f>
        <v>0</v>
      </c>
      <c r="BY148" s="193" t="b">
        <f ca="1">AND(LEFT(INDIRECT("'YOUR PEOPLE'!"&amp;"$B"&amp;$W148),2)="HU",OR(LEN(INDIRECT("'YOUR PEOPLE'!"&amp;"$B"&amp;$W148))=6,AND(LEN(INDIRECT("'YOUR PEOPLE'!"&amp;"$B"&amp;$W148))=7,MID(INDIRECT("'YOUR PEOPLE'!"&amp;"$B"&amp;$W148),4,1)=" ")),INDIRECT("'YOUR PEOPLE'!"&amp;"$C"&amp;$W148)='DATA SUMMARY'!$A$65)</f>
        <v>0</v>
      </c>
      <c r="BZ148" s="193" t="b">
        <f ca="1">AND(LEFT(INDIRECT("'YOUR PEOPLE'!"&amp;"$B"&amp;$W148),2)="HU",OR(LEN(INDIRECT("'YOUR PEOPLE'!"&amp;"$B"&amp;$W148))=6,AND(LEN(INDIRECT("'YOUR PEOPLE'!"&amp;"$B"&amp;$W148))=7,MID(INDIRECT("'YOUR PEOPLE'!"&amp;"$B"&amp;$W148),4,1)=" ")),INDIRECT("'YOUR PEOPLE'!"&amp;"$C"&amp;$W148)='DATA SUMMARY'!$A$66)</f>
        <v>0</v>
      </c>
      <c r="CA148" s="193" t="b">
        <f ca="1">AND(LEFT(INDIRECT("'YOUR PEOPLE'!"&amp;"$B"&amp;$W148),2)="HU",OR(LEN(INDIRECT("'YOUR PEOPLE'!"&amp;"$B"&amp;$W148))=6,AND(LEN(INDIRECT("'YOUR PEOPLE'!"&amp;"$B"&amp;$W148))=7,MID(INDIRECT("'YOUR PEOPLE'!"&amp;"$B"&amp;$W148),4,1)=" ")),INDIRECT("'YOUR PEOPLE'!"&amp;"$C"&amp;$W148)='DATA SUMMARY'!$A$67)</f>
        <v>0</v>
      </c>
      <c r="CB148" s="193" t="b">
        <f ca="1">AND(LEFT(INDIRECT("'YOUR PEOPLE'!"&amp;"$B"&amp;$W148),2)="HU",OR(LEN(INDIRECT("'YOUR PEOPLE'!"&amp;"$B"&amp;$W148))=6,AND(LEN(INDIRECT("'YOUR PEOPLE'!"&amp;"$B"&amp;$W148))=7,MID(INDIRECT("'YOUR PEOPLE'!"&amp;"$B"&amp;$W148),4,1)=" ")),INDIRECT("'YOUR PEOPLE'!"&amp;"$C"&amp;$W148)='DATA SUMMARY'!$A$68)</f>
        <v>0</v>
      </c>
      <c r="CC148" s="193" t="b">
        <f ca="1">AND(LEFT(INDIRECT("'YOUR PEOPLE'!"&amp;"$B"&amp;$W148),2)="HU",OR(LEN(INDIRECT("'YOUR PEOPLE'!"&amp;"$B"&amp;$W148))=6,AND(LEN(INDIRECT("'YOUR PEOPLE'!"&amp;"$B"&amp;$W148))=7,MID(INDIRECT("'YOUR PEOPLE'!"&amp;"$B"&amp;$W148),4,1)=" ")),INDIRECT("'YOUR PEOPLE'!"&amp;"$C"&amp;$W148)='DATA SUMMARY'!$A$69)</f>
        <v>0</v>
      </c>
      <c r="CD148" s="193" t="b">
        <f ca="1">AND(LEFT(INDIRECT("'YOUR PEOPLE'!"&amp;"$B"&amp;$W148),2)="HU",OR(LEN(INDIRECT("'YOUR PEOPLE'!"&amp;"$B"&amp;$W148))=6,AND(LEN(INDIRECT("'YOUR PEOPLE'!"&amp;"$B"&amp;$W148))=7,MID(INDIRECT("'YOUR PEOPLE'!"&amp;"$B"&amp;$W148),4,1)=" ")),INDIRECT("'YOUR PEOPLE'!"&amp;"$C"&amp;$W148)='DATA SUMMARY'!$A$70)</f>
        <v>0</v>
      </c>
      <c r="CE148" s="193" t="b">
        <f ca="1">AND(LEFT(INDIRECT("'YOUR PEOPLE'!"&amp;"$B"&amp;$W148),2)="HU",OR(LEN(INDIRECT("'YOUR PEOPLE'!"&amp;"$B"&amp;$W148))=6,AND(LEN(INDIRECT("'YOUR PEOPLE'!"&amp;"$B"&amp;$W148))=7,MID(INDIRECT("'YOUR PEOPLE'!"&amp;"$B"&amp;$W148),4,1)=" ")),INDIRECT("'YOUR PEOPLE'!"&amp;"$C"&amp;$W148)='DATA SUMMARY'!$A$71)</f>
        <v>0</v>
      </c>
      <c r="CF148" s="193" t="b">
        <f ca="1">AND(LEFT(INDIRECT("'YOUR PEOPLE'!"&amp;"$B"&amp;$W148),2)="HU",OR(LEN(INDIRECT("'YOUR PEOPLE'!"&amp;"$B"&amp;$W148))=6,AND(LEN(INDIRECT("'YOUR PEOPLE'!"&amp;"$B"&amp;$W148))=7,MID(INDIRECT("'YOUR PEOPLE'!"&amp;"$B"&amp;$W148),4,1)=" ")),INDIRECT("'YOUR PEOPLE'!"&amp;"$C"&amp;$W148)='DATA SUMMARY'!$A$72)</f>
        <v>0</v>
      </c>
      <c r="CG148" s="193" t="b">
        <f ca="1">AND(LEFT(INDIRECT("'YOUR PEOPLE'!"&amp;"$B"&amp;$W148),2)="HU",OR(LEN(INDIRECT("'YOUR PEOPLE'!"&amp;"$B"&amp;$W148))=6,AND(LEN(INDIRECT("'YOUR PEOPLE'!"&amp;"$B"&amp;$W148))=7,MID(INDIRECT("'YOUR PEOPLE'!"&amp;"$B"&amp;$W148),4,1)=" ")),INDIRECT("'YOUR PEOPLE'!"&amp;"$C"&amp;$W148)='DATA SUMMARY'!$A$73)</f>
        <v>0</v>
      </c>
      <c r="CH148" s="193" t="b">
        <f ca="1">AND(LEFT(INDIRECT("'YOUR PEOPLE'!"&amp;"$B"&amp;$W148),2)="HU",OR(LEN(INDIRECT("'YOUR PEOPLE'!"&amp;"$B"&amp;$W148))=6,AND(LEN(INDIRECT("'YOUR PEOPLE'!"&amp;"$B"&amp;$W148))=7,MID(INDIRECT("'YOUR PEOPLE'!"&amp;"$B"&amp;$W148),4,1)=" ")),INDIRECT("'YOUR PEOPLE'!"&amp;"$C"&amp;$W148)='DATA SUMMARY'!$A$74)</f>
        <v>0</v>
      </c>
      <c r="CI148" s="193" t="b">
        <f ca="1">AND(LEFT(INDIRECT("'YOUR PEOPLE'!"&amp;"$B"&amp;$W148),2)="HU",OR(LEN(INDIRECT("'YOUR PEOPLE'!"&amp;"$B"&amp;$W148))=6,AND(LEN(INDIRECT("'YOUR PEOPLE'!"&amp;"$B"&amp;$W148))=7,MID(INDIRECT("'YOUR PEOPLE'!"&amp;"$B"&amp;$W148),4,1)=" ")),INDIRECT("'YOUR PEOPLE'!"&amp;"$C"&amp;$W148)='DATA SUMMARY'!$A$75)</f>
        <v>0</v>
      </c>
      <c r="CJ148" s="193" t="b">
        <f ca="1">AND(LEFT(INDIRECT("'YOUR PEOPLE'!"&amp;"$B"&amp;$W148),2)="HU",OR(LEN(INDIRECT("'YOUR PEOPLE'!"&amp;"$B"&amp;$W148))=6,AND(LEN(INDIRECT("'YOUR PEOPLE'!"&amp;"$B"&amp;$W148))=7,MID(INDIRECT("'YOUR PEOPLE'!"&amp;"$B"&amp;$W148),4,1)=" ")),INDIRECT("'YOUR PEOPLE'!"&amp;"$C"&amp;$W148)='DATA SUMMARY'!$A$76)</f>
        <v>0</v>
      </c>
      <c r="CK148" s="193" t="b">
        <f ca="1">AND(LEFT(INDIRECT("'YOUR PEOPLE'!"&amp;"$B"&amp;$W148),2)="HU",OR(LEN(INDIRECT("'YOUR PEOPLE'!"&amp;"$B"&amp;$W148))=6,AND(LEN(INDIRECT("'YOUR PEOPLE'!"&amp;"$B"&amp;$W148))=7,MID(INDIRECT("'YOUR PEOPLE'!"&amp;"$B"&amp;$W148),4,1)=" ")),INDIRECT("'YOUR PEOPLE'!"&amp;"$C"&amp;$W148)='DATA SUMMARY'!$A$77)</f>
        <v>0</v>
      </c>
      <c r="CL148" s="193" t="b">
        <f ca="1">AND(LEFT(INDIRECT("'YOUR PEOPLE'!"&amp;"$B"&amp;$W148),2)="HU",OR(LEN(INDIRECT("'YOUR PEOPLE'!"&amp;"$B"&amp;$W148))=6,AND(LEN(INDIRECT("'YOUR PEOPLE'!"&amp;"$B"&amp;$W148))=7,MID(INDIRECT("'YOUR PEOPLE'!"&amp;"$B"&amp;$W148),4,1)=" ")),INDIRECT("'YOUR PEOPLE'!"&amp;"$C"&amp;$W148)='DATA SUMMARY'!$A$78)</f>
        <v>0</v>
      </c>
      <c r="CM148" s="193" t="b">
        <f ca="1">AND(LEFT(INDIRECT("'YOUR PEOPLE'!"&amp;"$B"&amp;$W148),2)="HU",OR(LEN(INDIRECT("'YOUR PEOPLE'!"&amp;"$B"&amp;$W148))=6,AND(LEN(INDIRECT("'YOUR PEOPLE'!"&amp;"$B"&amp;$W148))=7,MID(INDIRECT("'YOUR PEOPLE'!"&amp;"$B"&amp;$W148),4,1)=" ")),INDIRECT("'YOUR PEOPLE'!"&amp;"$C"&amp;$W148)='DATA SUMMARY'!$A$79)</f>
        <v>0</v>
      </c>
      <c r="CN148" s="193" t="b">
        <f ca="1">AND(LEFT(INDIRECT("'ADDITIONAL CAPACITY'!"&amp;"$B"&amp;$W148),2)="HU",OR(LEN(INDIRECT("'ADDITIONAL CAPACITY'!"&amp;"$B"&amp;$W148))=6,AND(LEN(INDIRECT("'ADDITIONAL CAPACITY'!"&amp;"$B"&amp;$W148))=7,MID(INDIRECT("'ADDITIONAL CAPACITY'!"&amp;"$B"&amp;$W148),4,1)=" ")),INDIRECT("'ADDITIONAL CAPACITY'!"&amp;"$C"&amp;$W148)='DATA SUMMARY'!$A$101)</f>
        <v>0</v>
      </c>
      <c r="CO148" s="193" t="b">
        <f ca="1">AND(LEFT(INDIRECT("'ADDITIONAL CAPACITY'!"&amp;"$B"&amp;$W148),2)="HU",OR(LEN(INDIRECT("'ADDITIONAL CAPACITY'!"&amp;"$B"&amp;$W148))=6,AND(LEN(INDIRECT("'ADDITIONAL CAPACITY'!"&amp;"$B"&amp;$W148))=7,MID(INDIRECT("'ADDITIONAL CAPACITY'!"&amp;"$B"&amp;$W148),4,1)=" ")),INDIRECT("'ADDITIONAL CAPACITY'!"&amp;"$C"&amp;$W148)='DATA SUMMARY'!$A$102)</f>
        <v>0</v>
      </c>
      <c r="CP148" s="193" t="b">
        <f ca="1">AND(LEFT(INDIRECT("'ADDITIONAL CAPACITY'!"&amp;"$B"&amp;$W148),2)="HU",OR(LEN(INDIRECT("'ADDITIONAL CAPACITY'!"&amp;"$B"&amp;$W148))=6,AND(LEN(INDIRECT("'ADDITIONAL CAPACITY'!"&amp;"$B"&amp;$W148))=7,MID(INDIRECT("'ADDITIONAL CAPACITY'!"&amp;"$B"&amp;$W148),4,1)=" ")),INDIRECT("'ADDITIONAL CAPACITY'!"&amp;"$C"&amp;$W148)='DATA SUMMARY'!$A$103)</f>
        <v>0</v>
      </c>
      <c r="CQ148" s="193" t="b">
        <f ca="1">AND(LEFT(INDIRECT("'ADDITIONAL CAPACITY'!"&amp;"$B"&amp;$W148),2)="HU",OR(LEN(INDIRECT("'ADDITIONAL CAPACITY'!"&amp;"$B"&amp;$W148))=6,AND(LEN(INDIRECT("'ADDITIONAL CAPACITY'!"&amp;"$B"&amp;$W148))=7,MID(INDIRECT("'ADDITIONAL CAPACITY'!"&amp;"$B"&amp;$W148),4,1)=" ")),INDIRECT("'ADDITIONAL CAPACITY'!"&amp;"$C"&amp;$W148)='DATA SUMMARY'!$A$104)</f>
        <v>0</v>
      </c>
      <c r="CR148" s="193" t="b">
        <f ca="1">AND(LEFT(INDIRECT("'ADDITIONAL CAPACITY'!"&amp;"$B"&amp;$W148),2)="HU",OR(LEN(INDIRECT("'ADDITIONAL CAPACITY'!"&amp;"$B"&amp;$W148))=6,AND(LEN(INDIRECT("'ADDITIONAL CAPACITY'!"&amp;"$B"&amp;$W148))=7,MID(INDIRECT("'ADDITIONAL CAPACITY'!"&amp;"$B"&amp;$W148),4,1)=" ")),INDIRECT("'ADDITIONAL CAPACITY'!"&amp;"$C"&amp;$W148)='DATA SUMMARY'!$A$105)</f>
        <v>0</v>
      </c>
      <c r="CS148" s="193" t="b">
        <f ca="1">AND(LEFT(INDIRECT("'ADDITIONAL CAPACITY'!"&amp;"$B"&amp;$W148),2)="HU",OR(LEN(INDIRECT("'ADDITIONAL CAPACITY'!"&amp;"$B"&amp;$W148))=6,AND(LEN(INDIRECT("'ADDITIONAL CAPACITY'!"&amp;"$B"&amp;$W148))=7,MID(INDIRECT("'ADDITIONAL CAPACITY'!"&amp;"$B"&amp;$W148),4,1)=" ")),INDIRECT("'ADDITIONAL CAPACITY'!"&amp;"$C"&amp;$W148)='DATA SUMMARY'!$A$106)</f>
        <v>0</v>
      </c>
      <c r="CT148" s="193" t="b">
        <f ca="1">AND(LEFT(INDIRECT("'ADDITIONAL CAPACITY'!"&amp;"$B"&amp;$W148),2)="HU",OR(LEN(INDIRECT("'ADDITIONAL CAPACITY'!"&amp;"$B"&amp;$W148))=6,AND(LEN(INDIRECT("'ADDITIONAL CAPACITY'!"&amp;"$B"&amp;$W148))=7,MID(INDIRECT("'ADDITIONAL CAPACITY'!"&amp;"$B"&amp;$W148),4,1)=" ")),INDIRECT("'ADDITIONAL CAPACITY'!"&amp;"$C"&amp;$W148)='DATA SUMMARY'!$A$107)</f>
        <v>0</v>
      </c>
      <c r="CU148" s="193" t="b">
        <f ca="1">AND(LEFT(INDIRECT("'ADDITIONAL CAPACITY'!"&amp;"$B"&amp;$W148),2)="HU",OR(LEN(INDIRECT("'ADDITIONAL CAPACITY'!"&amp;"$B"&amp;$W148))=6,AND(LEN(INDIRECT("'ADDITIONAL CAPACITY'!"&amp;"$B"&amp;$W148))=7,MID(INDIRECT("'ADDITIONAL CAPACITY'!"&amp;"$B"&amp;$W148),4,1)=" ")),INDIRECT("'ADDITIONAL CAPACITY'!"&amp;"$C"&amp;$W148)='DATA SUMMARY'!$A$108)</f>
        <v>0</v>
      </c>
    </row>
    <row r="149" spans="22:99" x14ac:dyDescent="0.3">
      <c r="V149" s="2">
        <v>150</v>
      </c>
      <c r="W149" s="2">
        <v>151</v>
      </c>
      <c r="X149" s="2">
        <v>153</v>
      </c>
      <c r="Y149" s="2">
        <v>164</v>
      </c>
      <c r="Z149" s="193" t="b">
        <f t="shared" ca="1" si="99"/>
        <v>0</v>
      </c>
      <c r="AA149" s="193" t="b">
        <f t="shared" ca="1" si="100"/>
        <v>0</v>
      </c>
      <c r="AB149" s="193" t="b">
        <f t="shared" ca="1" si="101"/>
        <v>0</v>
      </c>
      <c r="AC149" s="193" t="b">
        <f t="shared" ca="1" si="102"/>
        <v>0</v>
      </c>
      <c r="AD149" s="193" t="b">
        <f t="shared" ca="1" si="103"/>
        <v>0</v>
      </c>
      <c r="AE149" s="193" t="b">
        <f t="shared" ca="1" si="104"/>
        <v>0</v>
      </c>
      <c r="AF149" s="193" t="b">
        <f t="shared" ca="1" si="105"/>
        <v>0</v>
      </c>
      <c r="AG149" s="193" t="b">
        <f t="shared" ca="1" si="98"/>
        <v>0</v>
      </c>
      <c r="AH149" s="193" t="b">
        <f t="shared" ca="1" si="106"/>
        <v>0</v>
      </c>
      <c r="AI149" s="193" t="b">
        <f t="shared" ca="1" si="107"/>
        <v>0</v>
      </c>
      <c r="AJ149" s="193" t="b">
        <f t="shared" ca="1" si="108"/>
        <v>0</v>
      </c>
      <c r="AK149" s="193" t="b">
        <f t="shared" ca="1" si="109"/>
        <v>0</v>
      </c>
      <c r="AL149" s="193" t="b">
        <f t="shared" ca="1" si="110"/>
        <v>0</v>
      </c>
      <c r="AM149" s="193" t="b">
        <f t="shared" ca="1" si="111"/>
        <v>0</v>
      </c>
      <c r="AN149" s="193" t="b">
        <f t="shared" ca="1" si="112"/>
        <v>0</v>
      </c>
      <c r="AO149" s="193" t="b">
        <f t="shared" ca="1" si="113"/>
        <v>0</v>
      </c>
      <c r="AP149" s="193" t="b">
        <f t="shared" ca="1" si="114"/>
        <v>0</v>
      </c>
      <c r="AQ149" s="193" t="b">
        <f t="shared" ca="1" si="115"/>
        <v>0</v>
      </c>
      <c r="AR149" s="193" t="b">
        <f t="shared" ca="1" si="116"/>
        <v>0</v>
      </c>
      <c r="AS149" s="193" t="b">
        <f t="shared" ca="1" si="117"/>
        <v>0</v>
      </c>
      <c r="AT149" s="193" t="b">
        <f t="shared" ca="1" si="118"/>
        <v>0</v>
      </c>
      <c r="AU149" s="193" t="b">
        <f t="shared" ca="1" si="119"/>
        <v>0</v>
      </c>
      <c r="AV149" s="193" t="b">
        <f t="shared" ca="1" si="120"/>
        <v>0</v>
      </c>
      <c r="AW149" s="193" t="b">
        <f t="shared" ca="1" si="121"/>
        <v>0</v>
      </c>
      <c r="AX149" s="193" t="b">
        <f t="shared" ca="1" si="122"/>
        <v>0</v>
      </c>
      <c r="AY149" s="193" t="b">
        <f t="shared" ca="1" si="123"/>
        <v>0</v>
      </c>
      <c r="AZ149" s="193" t="b">
        <f t="shared" ca="1" si="124"/>
        <v>0</v>
      </c>
      <c r="BA149" s="193" t="b">
        <f t="shared" ca="1" si="125"/>
        <v>0</v>
      </c>
      <c r="BB149" s="193" t="b">
        <f t="shared" ca="1" si="126"/>
        <v>0</v>
      </c>
      <c r="BC149" s="193" t="b">
        <f t="shared" ca="1" si="127"/>
        <v>0</v>
      </c>
      <c r="BD149" s="193" t="b">
        <f t="shared" ca="1" si="128"/>
        <v>0</v>
      </c>
      <c r="BE149" s="193" t="b">
        <f t="shared" ca="1" si="129"/>
        <v>0</v>
      </c>
      <c r="BF149" s="193" t="b">
        <f t="shared" ca="1" si="130"/>
        <v>0</v>
      </c>
      <c r="BG149" s="193" t="b">
        <f t="shared" ca="1" si="131"/>
        <v>0</v>
      </c>
      <c r="BH149" s="193" t="b">
        <f t="shared" ca="1" si="132"/>
        <v>0</v>
      </c>
      <c r="BI149" s="193" t="b">
        <f t="shared" ca="1" si="133"/>
        <v>0</v>
      </c>
      <c r="BJ149" s="193" t="b">
        <f t="shared" ca="1" si="134"/>
        <v>0</v>
      </c>
      <c r="BK149" s="193" t="b">
        <f t="shared" ca="1" si="135"/>
        <v>0</v>
      </c>
      <c r="BL149" s="193" t="b">
        <f t="shared" ca="1" si="136"/>
        <v>0</v>
      </c>
      <c r="BM149" s="193" t="b">
        <f t="shared" ca="1" si="137"/>
        <v>0</v>
      </c>
      <c r="BN149" s="193" t="b">
        <f t="shared" ca="1" si="138"/>
        <v>0</v>
      </c>
      <c r="BO149" s="193" t="b">
        <f t="shared" ca="1" si="139"/>
        <v>0</v>
      </c>
      <c r="BP149" s="193" t="b">
        <f t="shared" ca="1" si="140"/>
        <v>0</v>
      </c>
      <c r="BQ149" s="193" t="b">
        <f t="shared" ca="1" si="141"/>
        <v>0</v>
      </c>
      <c r="BR149" s="193" t="b">
        <f t="shared" ca="1" si="142"/>
        <v>0</v>
      </c>
      <c r="BS149" s="193" t="b">
        <f t="shared" ca="1" si="143"/>
        <v>0</v>
      </c>
      <c r="BT149" s="193" t="b">
        <f t="shared" ca="1" si="144"/>
        <v>0</v>
      </c>
      <c r="BU149" s="193" t="b">
        <f t="shared" ca="1" si="145"/>
        <v>0</v>
      </c>
      <c r="BV149" s="193" t="b">
        <f t="shared" ca="1" si="146"/>
        <v>0</v>
      </c>
      <c r="BW149" s="193" t="b">
        <f ca="1">AND(LEFT(INDIRECT("'YOUR PEOPLE'!"&amp;"$B"&amp;$W149),2)="HU",OR(LEN(INDIRECT("'YOUR PEOPLE'!"&amp;"$B"&amp;$W149))=6,AND(LEN(INDIRECT("'YOUR PEOPLE'!"&amp;"$B"&amp;$W149))=7,MID(INDIRECT("'YOUR PEOPLE'!"&amp;"$B"&amp;$W149),4,1)=" ")),INDIRECT("'YOUR PEOPLE'!"&amp;"$C"&amp;$W149)='DATA SUMMARY'!$A$63)</f>
        <v>0</v>
      </c>
      <c r="BX149" s="193" t="b">
        <f ca="1">AND(LEFT(INDIRECT("'YOUR PEOPLE'!"&amp;"$B"&amp;$W149),2)="HU",OR(LEN(INDIRECT("'YOUR PEOPLE'!"&amp;"$B"&amp;$W149))=6,AND(LEN(INDIRECT("'YOUR PEOPLE'!"&amp;"$B"&amp;$W149))=7,MID(INDIRECT("'YOUR PEOPLE'!"&amp;"$B"&amp;$W149),4,1)=" ")),INDIRECT("'YOUR PEOPLE'!"&amp;"$C"&amp;$W149)='DATA SUMMARY'!$A$64)</f>
        <v>0</v>
      </c>
      <c r="BY149" s="193" t="b">
        <f ca="1">AND(LEFT(INDIRECT("'YOUR PEOPLE'!"&amp;"$B"&amp;$W149),2)="HU",OR(LEN(INDIRECT("'YOUR PEOPLE'!"&amp;"$B"&amp;$W149))=6,AND(LEN(INDIRECT("'YOUR PEOPLE'!"&amp;"$B"&amp;$W149))=7,MID(INDIRECT("'YOUR PEOPLE'!"&amp;"$B"&amp;$W149),4,1)=" ")),INDIRECT("'YOUR PEOPLE'!"&amp;"$C"&amp;$W149)='DATA SUMMARY'!$A$65)</f>
        <v>0</v>
      </c>
      <c r="BZ149" s="193" t="b">
        <f ca="1">AND(LEFT(INDIRECT("'YOUR PEOPLE'!"&amp;"$B"&amp;$W149),2)="HU",OR(LEN(INDIRECT("'YOUR PEOPLE'!"&amp;"$B"&amp;$W149))=6,AND(LEN(INDIRECT("'YOUR PEOPLE'!"&amp;"$B"&amp;$W149))=7,MID(INDIRECT("'YOUR PEOPLE'!"&amp;"$B"&amp;$W149),4,1)=" ")),INDIRECT("'YOUR PEOPLE'!"&amp;"$C"&amp;$W149)='DATA SUMMARY'!$A$66)</f>
        <v>0</v>
      </c>
      <c r="CA149" s="193" t="b">
        <f ca="1">AND(LEFT(INDIRECT("'YOUR PEOPLE'!"&amp;"$B"&amp;$W149),2)="HU",OR(LEN(INDIRECT("'YOUR PEOPLE'!"&amp;"$B"&amp;$W149))=6,AND(LEN(INDIRECT("'YOUR PEOPLE'!"&amp;"$B"&amp;$W149))=7,MID(INDIRECT("'YOUR PEOPLE'!"&amp;"$B"&amp;$W149),4,1)=" ")),INDIRECT("'YOUR PEOPLE'!"&amp;"$C"&amp;$W149)='DATA SUMMARY'!$A$67)</f>
        <v>0</v>
      </c>
      <c r="CB149" s="193" t="b">
        <f ca="1">AND(LEFT(INDIRECT("'YOUR PEOPLE'!"&amp;"$B"&amp;$W149),2)="HU",OR(LEN(INDIRECT("'YOUR PEOPLE'!"&amp;"$B"&amp;$W149))=6,AND(LEN(INDIRECT("'YOUR PEOPLE'!"&amp;"$B"&amp;$W149))=7,MID(INDIRECT("'YOUR PEOPLE'!"&amp;"$B"&amp;$W149),4,1)=" ")),INDIRECT("'YOUR PEOPLE'!"&amp;"$C"&amp;$W149)='DATA SUMMARY'!$A$68)</f>
        <v>0</v>
      </c>
      <c r="CC149" s="193" t="b">
        <f ca="1">AND(LEFT(INDIRECT("'YOUR PEOPLE'!"&amp;"$B"&amp;$W149),2)="HU",OR(LEN(INDIRECT("'YOUR PEOPLE'!"&amp;"$B"&amp;$W149))=6,AND(LEN(INDIRECT("'YOUR PEOPLE'!"&amp;"$B"&amp;$W149))=7,MID(INDIRECT("'YOUR PEOPLE'!"&amp;"$B"&amp;$W149),4,1)=" ")),INDIRECT("'YOUR PEOPLE'!"&amp;"$C"&amp;$W149)='DATA SUMMARY'!$A$69)</f>
        <v>0</v>
      </c>
      <c r="CD149" s="193" t="b">
        <f ca="1">AND(LEFT(INDIRECT("'YOUR PEOPLE'!"&amp;"$B"&amp;$W149),2)="HU",OR(LEN(INDIRECT("'YOUR PEOPLE'!"&amp;"$B"&amp;$W149))=6,AND(LEN(INDIRECT("'YOUR PEOPLE'!"&amp;"$B"&amp;$W149))=7,MID(INDIRECT("'YOUR PEOPLE'!"&amp;"$B"&amp;$W149),4,1)=" ")),INDIRECT("'YOUR PEOPLE'!"&amp;"$C"&amp;$W149)='DATA SUMMARY'!$A$70)</f>
        <v>0</v>
      </c>
      <c r="CE149" s="193" t="b">
        <f ca="1">AND(LEFT(INDIRECT("'YOUR PEOPLE'!"&amp;"$B"&amp;$W149),2)="HU",OR(LEN(INDIRECT("'YOUR PEOPLE'!"&amp;"$B"&amp;$W149))=6,AND(LEN(INDIRECT("'YOUR PEOPLE'!"&amp;"$B"&amp;$W149))=7,MID(INDIRECT("'YOUR PEOPLE'!"&amp;"$B"&amp;$W149),4,1)=" ")),INDIRECT("'YOUR PEOPLE'!"&amp;"$C"&amp;$W149)='DATA SUMMARY'!$A$71)</f>
        <v>0</v>
      </c>
      <c r="CF149" s="193" t="b">
        <f ca="1">AND(LEFT(INDIRECT("'YOUR PEOPLE'!"&amp;"$B"&amp;$W149),2)="HU",OR(LEN(INDIRECT("'YOUR PEOPLE'!"&amp;"$B"&amp;$W149))=6,AND(LEN(INDIRECT("'YOUR PEOPLE'!"&amp;"$B"&amp;$W149))=7,MID(INDIRECT("'YOUR PEOPLE'!"&amp;"$B"&amp;$W149),4,1)=" ")),INDIRECT("'YOUR PEOPLE'!"&amp;"$C"&amp;$W149)='DATA SUMMARY'!$A$72)</f>
        <v>0</v>
      </c>
      <c r="CG149" s="193" t="b">
        <f ca="1">AND(LEFT(INDIRECT("'YOUR PEOPLE'!"&amp;"$B"&amp;$W149),2)="HU",OR(LEN(INDIRECT("'YOUR PEOPLE'!"&amp;"$B"&amp;$W149))=6,AND(LEN(INDIRECT("'YOUR PEOPLE'!"&amp;"$B"&amp;$W149))=7,MID(INDIRECT("'YOUR PEOPLE'!"&amp;"$B"&amp;$W149),4,1)=" ")),INDIRECT("'YOUR PEOPLE'!"&amp;"$C"&amp;$W149)='DATA SUMMARY'!$A$73)</f>
        <v>0</v>
      </c>
      <c r="CH149" s="193" t="b">
        <f ca="1">AND(LEFT(INDIRECT("'YOUR PEOPLE'!"&amp;"$B"&amp;$W149),2)="HU",OR(LEN(INDIRECT("'YOUR PEOPLE'!"&amp;"$B"&amp;$W149))=6,AND(LEN(INDIRECT("'YOUR PEOPLE'!"&amp;"$B"&amp;$W149))=7,MID(INDIRECT("'YOUR PEOPLE'!"&amp;"$B"&amp;$W149),4,1)=" ")),INDIRECT("'YOUR PEOPLE'!"&amp;"$C"&amp;$W149)='DATA SUMMARY'!$A$74)</f>
        <v>0</v>
      </c>
      <c r="CI149" s="193" t="b">
        <f ca="1">AND(LEFT(INDIRECT("'YOUR PEOPLE'!"&amp;"$B"&amp;$W149),2)="HU",OR(LEN(INDIRECT("'YOUR PEOPLE'!"&amp;"$B"&amp;$W149))=6,AND(LEN(INDIRECT("'YOUR PEOPLE'!"&amp;"$B"&amp;$W149))=7,MID(INDIRECT("'YOUR PEOPLE'!"&amp;"$B"&amp;$W149),4,1)=" ")),INDIRECT("'YOUR PEOPLE'!"&amp;"$C"&amp;$W149)='DATA SUMMARY'!$A$75)</f>
        <v>0</v>
      </c>
      <c r="CJ149" s="193" t="b">
        <f ca="1">AND(LEFT(INDIRECT("'YOUR PEOPLE'!"&amp;"$B"&amp;$W149),2)="HU",OR(LEN(INDIRECT("'YOUR PEOPLE'!"&amp;"$B"&amp;$W149))=6,AND(LEN(INDIRECT("'YOUR PEOPLE'!"&amp;"$B"&amp;$W149))=7,MID(INDIRECT("'YOUR PEOPLE'!"&amp;"$B"&amp;$W149),4,1)=" ")),INDIRECT("'YOUR PEOPLE'!"&amp;"$C"&amp;$W149)='DATA SUMMARY'!$A$76)</f>
        <v>0</v>
      </c>
      <c r="CK149" s="193" t="b">
        <f ca="1">AND(LEFT(INDIRECT("'YOUR PEOPLE'!"&amp;"$B"&amp;$W149),2)="HU",OR(LEN(INDIRECT("'YOUR PEOPLE'!"&amp;"$B"&amp;$W149))=6,AND(LEN(INDIRECT("'YOUR PEOPLE'!"&amp;"$B"&amp;$W149))=7,MID(INDIRECT("'YOUR PEOPLE'!"&amp;"$B"&amp;$W149),4,1)=" ")),INDIRECT("'YOUR PEOPLE'!"&amp;"$C"&amp;$W149)='DATA SUMMARY'!$A$77)</f>
        <v>0</v>
      </c>
      <c r="CL149" s="193" t="b">
        <f ca="1">AND(LEFT(INDIRECT("'YOUR PEOPLE'!"&amp;"$B"&amp;$W149),2)="HU",OR(LEN(INDIRECT("'YOUR PEOPLE'!"&amp;"$B"&amp;$W149))=6,AND(LEN(INDIRECT("'YOUR PEOPLE'!"&amp;"$B"&amp;$W149))=7,MID(INDIRECT("'YOUR PEOPLE'!"&amp;"$B"&amp;$W149),4,1)=" ")),INDIRECT("'YOUR PEOPLE'!"&amp;"$C"&amp;$W149)='DATA SUMMARY'!$A$78)</f>
        <v>0</v>
      </c>
      <c r="CM149" s="193" t="b">
        <f ca="1">AND(LEFT(INDIRECT("'YOUR PEOPLE'!"&amp;"$B"&amp;$W149),2)="HU",OR(LEN(INDIRECT("'YOUR PEOPLE'!"&amp;"$B"&amp;$W149))=6,AND(LEN(INDIRECT("'YOUR PEOPLE'!"&amp;"$B"&amp;$W149))=7,MID(INDIRECT("'YOUR PEOPLE'!"&amp;"$B"&amp;$W149),4,1)=" ")),INDIRECT("'YOUR PEOPLE'!"&amp;"$C"&amp;$W149)='DATA SUMMARY'!$A$79)</f>
        <v>0</v>
      </c>
      <c r="CN149" s="193" t="b">
        <f ca="1">AND(LEFT(INDIRECT("'ADDITIONAL CAPACITY'!"&amp;"$B"&amp;$W149),2)="HU",OR(LEN(INDIRECT("'ADDITIONAL CAPACITY'!"&amp;"$B"&amp;$W149))=6,AND(LEN(INDIRECT("'ADDITIONAL CAPACITY'!"&amp;"$B"&amp;$W149))=7,MID(INDIRECT("'ADDITIONAL CAPACITY'!"&amp;"$B"&amp;$W149),4,1)=" ")),INDIRECT("'ADDITIONAL CAPACITY'!"&amp;"$C"&amp;$W149)='DATA SUMMARY'!$A$101)</f>
        <v>0</v>
      </c>
      <c r="CO149" s="193" t="b">
        <f ca="1">AND(LEFT(INDIRECT("'ADDITIONAL CAPACITY'!"&amp;"$B"&amp;$W149),2)="HU",OR(LEN(INDIRECT("'ADDITIONAL CAPACITY'!"&amp;"$B"&amp;$W149))=6,AND(LEN(INDIRECT("'ADDITIONAL CAPACITY'!"&amp;"$B"&amp;$W149))=7,MID(INDIRECT("'ADDITIONAL CAPACITY'!"&amp;"$B"&amp;$W149),4,1)=" ")),INDIRECT("'ADDITIONAL CAPACITY'!"&amp;"$C"&amp;$W149)='DATA SUMMARY'!$A$102)</f>
        <v>0</v>
      </c>
      <c r="CP149" s="193" t="b">
        <f ca="1">AND(LEFT(INDIRECT("'ADDITIONAL CAPACITY'!"&amp;"$B"&amp;$W149),2)="HU",OR(LEN(INDIRECT("'ADDITIONAL CAPACITY'!"&amp;"$B"&amp;$W149))=6,AND(LEN(INDIRECT("'ADDITIONAL CAPACITY'!"&amp;"$B"&amp;$W149))=7,MID(INDIRECT("'ADDITIONAL CAPACITY'!"&amp;"$B"&amp;$W149),4,1)=" ")),INDIRECT("'ADDITIONAL CAPACITY'!"&amp;"$C"&amp;$W149)='DATA SUMMARY'!$A$103)</f>
        <v>0</v>
      </c>
      <c r="CQ149" s="193" t="b">
        <f ca="1">AND(LEFT(INDIRECT("'ADDITIONAL CAPACITY'!"&amp;"$B"&amp;$W149),2)="HU",OR(LEN(INDIRECT("'ADDITIONAL CAPACITY'!"&amp;"$B"&amp;$W149))=6,AND(LEN(INDIRECT("'ADDITIONAL CAPACITY'!"&amp;"$B"&amp;$W149))=7,MID(INDIRECT("'ADDITIONAL CAPACITY'!"&amp;"$B"&amp;$W149),4,1)=" ")),INDIRECT("'ADDITIONAL CAPACITY'!"&amp;"$C"&amp;$W149)='DATA SUMMARY'!$A$104)</f>
        <v>0</v>
      </c>
      <c r="CR149" s="193" t="b">
        <f ca="1">AND(LEFT(INDIRECT("'ADDITIONAL CAPACITY'!"&amp;"$B"&amp;$W149),2)="HU",OR(LEN(INDIRECT("'ADDITIONAL CAPACITY'!"&amp;"$B"&amp;$W149))=6,AND(LEN(INDIRECT("'ADDITIONAL CAPACITY'!"&amp;"$B"&amp;$W149))=7,MID(INDIRECT("'ADDITIONAL CAPACITY'!"&amp;"$B"&amp;$W149),4,1)=" ")),INDIRECT("'ADDITIONAL CAPACITY'!"&amp;"$C"&amp;$W149)='DATA SUMMARY'!$A$105)</f>
        <v>0</v>
      </c>
      <c r="CS149" s="193" t="b">
        <f ca="1">AND(LEFT(INDIRECT("'ADDITIONAL CAPACITY'!"&amp;"$B"&amp;$W149),2)="HU",OR(LEN(INDIRECT("'ADDITIONAL CAPACITY'!"&amp;"$B"&amp;$W149))=6,AND(LEN(INDIRECT("'ADDITIONAL CAPACITY'!"&amp;"$B"&amp;$W149))=7,MID(INDIRECT("'ADDITIONAL CAPACITY'!"&amp;"$B"&amp;$W149),4,1)=" ")),INDIRECT("'ADDITIONAL CAPACITY'!"&amp;"$C"&amp;$W149)='DATA SUMMARY'!$A$106)</f>
        <v>0</v>
      </c>
      <c r="CT149" s="193" t="b">
        <f ca="1">AND(LEFT(INDIRECT("'ADDITIONAL CAPACITY'!"&amp;"$B"&amp;$W149),2)="HU",OR(LEN(INDIRECT("'ADDITIONAL CAPACITY'!"&amp;"$B"&amp;$W149))=6,AND(LEN(INDIRECT("'ADDITIONAL CAPACITY'!"&amp;"$B"&amp;$W149))=7,MID(INDIRECT("'ADDITIONAL CAPACITY'!"&amp;"$B"&amp;$W149),4,1)=" ")),INDIRECT("'ADDITIONAL CAPACITY'!"&amp;"$C"&amp;$W149)='DATA SUMMARY'!$A$107)</f>
        <v>0</v>
      </c>
      <c r="CU149" s="193" t="b">
        <f ca="1">AND(LEFT(INDIRECT("'ADDITIONAL CAPACITY'!"&amp;"$B"&amp;$W149),2)="HU",OR(LEN(INDIRECT("'ADDITIONAL CAPACITY'!"&amp;"$B"&amp;$W149))=6,AND(LEN(INDIRECT("'ADDITIONAL CAPACITY'!"&amp;"$B"&amp;$W149))=7,MID(INDIRECT("'ADDITIONAL CAPACITY'!"&amp;"$B"&amp;$W149),4,1)=" ")),INDIRECT("'ADDITIONAL CAPACITY'!"&amp;"$C"&amp;$W149)='DATA SUMMARY'!$A$108)</f>
        <v>0</v>
      </c>
    </row>
    <row r="150" spans="22:99" x14ac:dyDescent="0.3">
      <c r="V150" s="2">
        <v>151</v>
      </c>
      <c r="W150" s="2">
        <v>152</v>
      </c>
      <c r="X150" s="2">
        <v>154</v>
      </c>
      <c r="Y150" s="2">
        <v>165</v>
      </c>
      <c r="Z150" s="193" t="b">
        <f t="shared" ca="1" si="99"/>
        <v>0</v>
      </c>
      <c r="AA150" s="193" t="b">
        <f t="shared" ca="1" si="100"/>
        <v>0</v>
      </c>
      <c r="AB150" s="193" t="b">
        <f t="shared" ca="1" si="101"/>
        <v>0</v>
      </c>
      <c r="AC150" s="193" t="b">
        <f t="shared" ca="1" si="102"/>
        <v>0</v>
      </c>
      <c r="AD150" s="193" t="b">
        <f t="shared" ca="1" si="103"/>
        <v>0</v>
      </c>
      <c r="AE150" s="193" t="b">
        <f t="shared" ca="1" si="104"/>
        <v>0</v>
      </c>
      <c r="AF150" s="193" t="b">
        <f t="shared" ca="1" si="105"/>
        <v>0</v>
      </c>
      <c r="AG150" s="193" t="b">
        <f t="shared" ca="1" si="98"/>
        <v>0</v>
      </c>
      <c r="AH150" s="193" t="b">
        <f t="shared" ca="1" si="106"/>
        <v>0</v>
      </c>
      <c r="AI150" s="193" t="b">
        <f t="shared" ca="1" si="107"/>
        <v>0</v>
      </c>
      <c r="AJ150" s="193" t="b">
        <f t="shared" ca="1" si="108"/>
        <v>0</v>
      </c>
      <c r="AK150" s="193" t="b">
        <f t="shared" ca="1" si="109"/>
        <v>0</v>
      </c>
      <c r="AL150" s="193" t="b">
        <f t="shared" ca="1" si="110"/>
        <v>0</v>
      </c>
      <c r="AM150" s="193" t="b">
        <f t="shared" ca="1" si="111"/>
        <v>0</v>
      </c>
      <c r="AN150" s="193" t="b">
        <f t="shared" ca="1" si="112"/>
        <v>0</v>
      </c>
      <c r="AO150" s="193" t="b">
        <f t="shared" ca="1" si="113"/>
        <v>0</v>
      </c>
      <c r="AP150" s="193" t="b">
        <f t="shared" ca="1" si="114"/>
        <v>0</v>
      </c>
      <c r="AQ150" s="193" t="b">
        <f t="shared" ca="1" si="115"/>
        <v>0</v>
      </c>
      <c r="AR150" s="193" t="b">
        <f t="shared" ca="1" si="116"/>
        <v>0</v>
      </c>
      <c r="AS150" s="193" t="b">
        <f t="shared" ca="1" si="117"/>
        <v>0</v>
      </c>
      <c r="AT150" s="193" t="b">
        <f t="shared" ca="1" si="118"/>
        <v>0</v>
      </c>
      <c r="AU150" s="193" t="b">
        <f t="shared" ca="1" si="119"/>
        <v>0</v>
      </c>
      <c r="AV150" s="193" t="b">
        <f t="shared" ca="1" si="120"/>
        <v>0</v>
      </c>
      <c r="AW150" s="193" t="b">
        <f t="shared" ca="1" si="121"/>
        <v>0</v>
      </c>
      <c r="AX150" s="193" t="b">
        <f t="shared" ca="1" si="122"/>
        <v>0</v>
      </c>
      <c r="AY150" s="193" t="b">
        <f t="shared" ca="1" si="123"/>
        <v>0</v>
      </c>
      <c r="AZ150" s="193" t="b">
        <f t="shared" ca="1" si="124"/>
        <v>0</v>
      </c>
      <c r="BA150" s="193" t="b">
        <f t="shared" ca="1" si="125"/>
        <v>0</v>
      </c>
      <c r="BB150" s="193" t="b">
        <f t="shared" ca="1" si="126"/>
        <v>0</v>
      </c>
      <c r="BC150" s="193" t="b">
        <f t="shared" ca="1" si="127"/>
        <v>0</v>
      </c>
      <c r="BD150" s="193" t="b">
        <f t="shared" ca="1" si="128"/>
        <v>0</v>
      </c>
      <c r="BE150" s="193" t="b">
        <f t="shared" ca="1" si="129"/>
        <v>0</v>
      </c>
      <c r="BF150" s="193" t="b">
        <f t="shared" ca="1" si="130"/>
        <v>0</v>
      </c>
      <c r="BG150" s="193" t="b">
        <f t="shared" ca="1" si="131"/>
        <v>0</v>
      </c>
      <c r="BH150" s="193" t="b">
        <f t="shared" ca="1" si="132"/>
        <v>0</v>
      </c>
      <c r="BI150" s="193" t="b">
        <f t="shared" ca="1" si="133"/>
        <v>0</v>
      </c>
      <c r="BJ150" s="193" t="b">
        <f t="shared" ca="1" si="134"/>
        <v>0</v>
      </c>
      <c r="BK150" s="193" t="b">
        <f t="shared" ca="1" si="135"/>
        <v>0</v>
      </c>
      <c r="BL150" s="193" t="b">
        <f t="shared" ca="1" si="136"/>
        <v>0</v>
      </c>
      <c r="BM150" s="193" t="b">
        <f t="shared" ca="1" si="137"/>
        <v>0</v>
      </c>
      <c r="BN150" s="193" t="b">
        <f t="shared" ca="1" si="138"/>
        <v>0</v>
      </c>
      <c r="BO150" s="193" t="b">
        <f t="shared" ca="1" si="139"/>
        <v>0</v>
      </c>
      <c r="BP150" s="193" t="b">
        <f t="shared" ca="1" si="140"/>
        <v>0</v>
      </c>
      <c r="BQ150" s="193" t="b">
        <f t="shared" ca="1" si="141"/>
        <v>0</v>
      </c>
      <c r="BR150" s="193" t="b">
        <f t="shared" ca="1" si="142"/>
        <v>0</v>
      </c>
      <c r="BS150" s="193" t="b">
        <f t="shared" ca="1" si="143"/>
        <v>0</v>
      </c>
      <c r="BT150" s="193" t="b">
        <f t="shared" ca="1" si="144"/>
        <v>0</v>
      </c>
      <c r="BU150" s="193" t="b">
        <f t="shared" ca="1" si="145"/>
        <v>0</v>
      </c>
      <c r="BV150" s="193" t="b">
        <f t="shared" ca="1" si="146"/>
        <v>0</v>
      </c>
      <c r="BW150" s="193" t="b">
        <f ca="1">AND(LEFT(INDIRECT("'YOUR PEOPLE'!"&amp;"$B"&amp;$W150),2)="HU",OR(LEN(INDIRECT("'YOUR PEOPLE'!"&amp;"$B"&amp;$W150))=6,AND(LEN(INDIRECT("'YOUR PEOPLE'!"&amp;"$B"&amp;$W150))=7,MID(INDIRECT("'YOUR PEOPLE'!"&amp;"$B"&amp;$W150),4,1)=" ")),INDIRECT("'YOUR PEOPLE'!"&amp;"$C"&amp;$W150)='DATA SUMMARY'!$A$63)</f>
        <v>0</v>
      </c>
      <c r="BX150" s="193" t="b">
        <f ca="1">AND(LEFT(INDIRECT("'YOUR PEOPLE'!"&amp;"$B"&amp;$W150),2)="HU",OR(LEN(INDIRECT("'YOUR PEOPLE'!"&amp;"$B"&amp;$W150))=6,AND(LEN(INDIRECT("'YOUR PEOPLE'!"&amp;"$B"&amp;$W150))=7,MID(INDIRECT("'YOUR PEOPLE'!"&amp;"$B"&amp;$W150),4,1)=" ")),INDIRECT("'YOUR PEOPLE'!"&amp;"$C"&amp;$W150)='DATA SUMMARY'!$A$64)</f>
        <v>0</v>
      </c>
      <c r="BY150" s="193" t="b">
        <f ca="1">AND(LEFT(INDIRECT("'YOUR PEOPLE'!"&amp;"$B"&amp;$W150),2)="HU",OR(LEN(INDIRECT("'YOUR PEOPLE'!"&amp;"$B"&amp;$W150))=6,AND(LEN(INDIRECT("'YOUR PEOPLE'!"&amp;"$B"&amp;$W150))=7,MID(INDIRECT("'YOUR PEOPLE'!"&amp;"$B"&amp;$W150),4,1)=" ")),INDIRECT("'YOUR PEOPLE'!"&amp;"$C"&amp;$W150)='DATA SUMMARY'!$A$65)</f>
        <v>0</v>
      </c>
      <c r="BZ150" s="193" t="b">
        <f ca="1">AND(LEFT(INDIRECT("'YOUR PEOPLE'!"&amp;"$B"&amp;$W150),2)="HU",OR(LEN(INDIRECT("'YOUR PEOPLE'!"&amp;"$B"&amp;$W150))=6,AND(LEN(INDIRECT("'YOUR PEOPLE'!"&amp;"$B"&amp;$W150))=7,MID(INDIRECT("'YOUR PEOPLE'!"&amp;"$B"&amp;$W150),4,1)=" ")),INDIRECT("'YOUR PEOPLE'!"&amp;"$C"&amp;$W150)='DATA SUMMARY'!$A$66)</f>
        <v>0</v>
      </c>
      <c r="CA150" s="193" t="b">
        <f ca="1">AND(LEFT(INDIRECT("'YOUR PEOPLE'!"&amp;"$B"&amp;$W150),2)="HU",OR(LEN(INDIRECT("'YOUR PEOPLE'!"&amp;"$B"&amp;$W150))=6,AND(LEN(INDIRECT("'YOUR PEOPLE'!"&amp;"$B"&amp;$W150))=7,MID(INDIRECT("'YOUR PEOPLE'!"&amp;"$B"&amp;$W150),4,1)=" ")),INDIRECT("'YOUR PEOPLE'!"&amp;"$C"&amp;$W150)='DATA SUMMARY'!$A$67)</f>
        <v>0</v>
      </c>
      <c r="CB150" s="193" t="b">
        <f ca="1">AND(LEFT(INDIRECT("'YOUR PEOPLE'!"&amp;"$B"&amp;$W150),2)="HU",OR(LEN(INDIRECT("'YOUR PEOPLE'!"&amp;"$B"&amp;$W150))=6,AND(LEN(INDIRECT("'YOUR PEOPLE'!"&amp;"$B"&amp;$W150))=7,MID(INDIRECT("'YOUR PEOPLE'!"&amp;"$B"&amp;$W150),4,1)=" ")),INDIRECT("'YOUR PEOPLE'!"&amp;"$C"&amp;$W150)='DATA SUMMARY'!$A$68)</f>
        <v>0</v>
      </c>
      <c r="CC150" s="193" t="b">
        <f ca="1">AND(LEFT(INDIRECT("'YOUR PEOPLE'!"&amp;"$B"&amp;$W150),2)="HU",OR(LEN(INDIRECT("'YOUR PEOPLE'!"&amp;"$B"&amp;$W150))=6,AND(LEN(INDIRECT("'YOUR PEOPLE'!"&amp;"$B"&amp;$W150))=7,MID(INDIRECT("'YOUR PEOPLE'!"&amp;"$B"&amp;$W150),4,1)=" ")),INDIRECT("'YOUR PEOPLE'!"&amp;"$C"&amp;$W150)='DATA SUMMARY'!$A$69)</f>
        <v>0</v>
      </c>
      <c r="CD150" s="193" t="b">
        <f ca="1">AND(LEFT(INDIRECT("'YOUR PEOPLE'!"&amp;"$B"&amp;$W150),2)="HU",OR(LEN(INDIRECT("'YOUR PEOPLE'!"&amp;"$B"&amp;$W150))=6,AND(LEN(INDIRECT("'YOUR PEOPLE'!"&amp;"$B"&amp;$W150))=7,MID(INDIRECT("'YOUR PEOPLE'!"&amp;"$B"&amp;$W150),4,1)=" ")),INDIRECT("'YOUR PEOPLE'!"&amp;"$C"&amp;$W150)='DATA SUMMARY'!$A$70)</f>
        <v>0</v>
      </c>
      <c r="CE150" s="193" t="b">
        <f ca="1">AND(LEFT(INDIRECT("'YOUR PEOPLE'!"&amp;"$B"&amp;$W150),2)="HU",OR(LEN(INDIRECT("'YOUR PEOPLE'!"&amp;"$B"&amp;$W150))=6,AND(LEN(INDIRECT("'YOUR PEOPLE'!"&amp;"$B"&amp;$W150))=7,MID(INDIRECT("'YOUR PEOPLE'!"&amp;"$B"&amp;$W150),4,1)=" ")),INDIRECT("'YOUR PEOPLE'!"&amp;"$C"&amp;$W150)='DATA SUMMARY'!$A$71)</f>
        <v>0</v>
      </c>
      <c r="CF150" s="193" t="b">
        <f ca="1">AND(LEFT(INDIRECT("'YOUR PEOPLE'!"&amp;"$B"&amp;$W150),2)="HU",OR(LEN(INDIRECT("'YOUR PEOPLE'!"&amp;"$B"&amp;$W150))=6,AND(LEN(INDIRECT("'YOUR PEOPLE'!"&amp;"$B"&amp;$W150))=7,MID(INDIRECT("'YOUR PEOPLE'!"&amp;"$B"&amp;$W150),4,1)=" ")),INDIRECT("'YOUR PEOPLE'!"&amp;"$C"&amp;$W150)='DATA SUMMARY'!$A$72)</f>
        <v>0</v>
      </c>
      <c r="CG150" s="193" t="b">
        <f ca="1">AND(LEFT(INDIRECT("'YOUR PEOPLE'!"&amp;"$B"&amp;$W150),2)="HU",OR(LEN(INDIRECT("'YOUR PEOPLE'!"&amp;"$B"&amp;$W150))=6,AND(LEN(INDIRECT("'YOUR PEOPLE'!"&amp;"$B"&amp;$W150))=7,MID(INDIRECT("'YOUR PEOPLE'!"&amp;"$B"&amp;$W150),4,1)=" ")),INDIRECT("'YOUR PEOPLE'!"&amp;"$C"&amp;$W150)='DATA SUMMARY'!$A$73)</f>
        <v>0</v>
      </c>
      <c r="CH150" s="193" t="b">
        <f ca="1">AND(LEFT(INDIRECT("'YOUR PEOPLE'!"&amp;"$B"&amp;$W150),2)="HU",OR(LEN(INDIRECT("'YOUR PEOPLE'!"&amp;"$B"&amp;$W150))=6,AND(LEN(INDIRECT("'YOUR PEOPLE'!"&amp;"$B"&amp;$W150))=7,MID(INDIRECT("'YOUR PEOPLE'!"&amp;"$B"&amp;$W150),4,1)=" ")),INDIRECT("'YOUR PEOPLE'!"&amp;"$C"&amp;$W150)='DATA SUMMARY'!$A$74)</f>
        <v>0</v>
      </c>
      <c r="CI150" s="193" t="b">
        <f ca="1">AND(LEFT(INDIRECT("'YOUR PEOPLE'!"&amp;"$B"&amp;$W150),2)="HU",OR(LEN(INDIRECT("'YOUR PEOPLE'!"&amp;"$B"&amp;$W150))=6,AND(LEN(INDIRECT("'YOUR PEOPLE'!"&amp;"$B"&amp;$W150))=7,MID(INDIRECT("'YOUR PEOPLE'!"&amp;"$B"&amp;$W150),4,1)=" ")),INDIRECT("'YOUR PEOPLE'!"&amp;"$C"&amp;$W150)='DATA SUMMARY'!$A$75)</f>
        <v>0</v>
      </c>
      <c r="CJ150" s="193" t="b">
        <f ca="1">AND(LEFT(INDIRECT("'YOUR PEOPLE'!"&amp;"$B"&amp;$W150),2)="HU",OR(LEN(INDIRECT("'YOUR PEOPLE'!"&amp;"$B"&amp;$W150))=6,AND(LEN(INDIRECT("'YOUR PEOPLE'!"&amp;"$B"&amp;$W150))=7,MID(INDIRECT("'YOUR PEOPLE'!"&amp;"$B"&amp;$W150),4,1)=" ")),INDIRECT("'YOUR PEOPLE'!"&amp;"$C"&amp;$W150)='DATA SUMMARY'!$A$76)</f>
        <v>0</v>
      </c>
      <c r="CK150" s="193" t="b">
        <f ca="1">AND(LEFT(INDIRECT("'YOUR PEOPLE'!"&amp;"$B"&amp;$W150),2)="HU",OR(LEN(INDIRECT("'YOUR PEOPLE'!"&amp;"$B"&amp;$W150))=6,AND(LEN(INDIRECT("'YOUR PEOPLE'!"&amp;"$B"&amp;$W150))=7,MID(INDIRECT("'YOUR PEOPLE'!"&amp;"$B"&amp;$W150),4,1)=" ")),INDIRECT("'YOUR PEOPLE'!"&amp;"$C"&amp;$W150)='DATA SUMMARY'!$A$77)</f>
        <v>0</v>
      </c>
      <c r="CL150" s="193" t="b">
        <f ca="1">AND(LEFT(INDIRECT("'YOUR PEOPLE'!"&amp;"$B"&amp;$W150),2)="HU",OR(LEN(INDIRECT("'YOUR PEOPLE'!"&amp;"$B"&amp;$W150))=6,AND(LEN(INDIRECT("'YOUR PEOPLE'!"&amp;"$B"&amp;$W150))=7,MID(INDIRECT("'YOUR PEOPLE'!"&amp;"$B"&amp;$W150),4,1)=" ")),INDIRECT("'YOUR PEOPLE'!"&amp;"$C"&amp;$W150)='DATA SUMMARY'!$A$78)</f>
        <v>0</v>
      </c>
      <c r="CM150" s="193" t="b">
        <f ca="1">AND(LEFT(INDIRECT("'YOUR PEOPLE'!"&amp;"$B"&amp;$W150),2)="HU",OR(LEN(INDIRECT("'YOUR PEOPLE'!"&amp;"$B"&amp;$W150))=6,AND(LEN(INDIRECT("'YOUR PEOPLE'!"&amp;"$B"&amp;$W150))=7,MID(INDIRECT("'YOUR PEOPLE'!"&amp;"$B"&amp;$W150),4,1)=" ")),INDIRECT("'YOUR PEOPLE'!"&amp;"$C"&amp;$W150)='DATA SUMMARY'!$A$79)</f>
        <v>0</v>
      </c>
      <c r="CN150" s="193" t="b">
        <f ca="1">AND(LEFT(INDIRECT("'ADDITIONAL CAPACITY'!"&amp;"$B"&amp;$W150),2)="HU",OR(LEN(INDIRECT("'ADDITIONAL CAPACITY'!"&amp;"$B"&amp;$W150))=6,AND(LEN(INDIRECT("'ADDITIONAL CAPACITY'!"&amp;"$B"&amp;$W150))=7,MID(INDIRECT("'ADDITIONAL CAPACITY'!"&amp;"$B"&amp;$W150),4,1)=" ")),INDIRECT("'ADDITIONAL CAPACITY'!"&amp;"$C"&amp;$W150)='DATA SUMMARY'!$A$101)</f>
        <v>0</v>
      </c>
      <c r="CO150" s="193" t="b">
        <f ca="1">AND(LEFT(INDIRECT("'ADDITIONAL CAPACITY'!"&amp;"$B"&amp;$W150),2)="HU",OR(LEN(INDIRECT("'ADDITIONAL CAPACITY'!"&amp;"$B"&amp;$W150))=6,AND(LEN(INDIRECT("'ADDITIONAL CAPACITY'!"&amp;"$B"&amp;$W150))=7,MID(INDIRECT("'ADDITIONAL CAPACITY'!"&amp;"$B"&amp;$W150),4,1)=" ")),INDIRECT("'ADDITIONAL CAPACITY'!"&amp;"$C"&amp;$W150)='DATA SUMMARY'!$A$102)</f>
        <v>0</v>
      </c>
      <c r="CP150" s="193" t="b">
        <f ca="1">AND(LEFT(INDIRECT("'ADDITIONAL CAPACITY'!"&amp;"$B"&amp;$W150),2)="HU",OR(LEN(INDIRECT("'ADDITIONAL CAPACITY'!"&amp;"$B"&amp;$W150))=6,AND(LEN(INDIRECT("'ADDITIONAL CAPACITY'!"&amp;"$B"&amp;$W150))=7,MID(INDIRECT("'ADDITIONAL CAPACITY'!"&amp;"$B"&amp;$W150),4,1)=" ")),INDIRECT("'ADDITIONAL CAPACITY'!"&amp;"$C"&amp;$W150)='DATA SUMMARY'!$A$103)</f>
        <v>0</v>
      </c>
      <c r="CQ150" s="193" t="b">
        <f ca="1">AND(LEFT(INDIRECT("'ADDITIONAL CAPACITY'!"&amp;"$B"&amp;$W150),2)="HU",OR(LEN(INDIRECT("'ADDITIONAL CAPACITY'!"&amp;"$B"&amp;$W150))=6,AND(LEN(INDIRECT("'ADDITIONAL CAPACITY'!"&amp;"$B"&amp;$W150))=7,MID(INDIRECT("'ADDITIONAL CAPACITY'!"&amp;"$B"&amp;$W150),4,1)=" ")),INDIRECT("'ADDITIONAL CAPACITY'!"&amp;"$C"&amp;$W150)='DATA SUMMARY'!$A$104)</f>
        <v>0</v>
      </c>
      <c r="CR150" s="193" t="b">
        <f ca="1">AND(LEFT(INDIRECT("'ADDITIONAL CAPACITY'!"&amp;"$B"&amp;$W150),2)="HU",OR(LEN(INDIRECT("'ADDITIONAL CAPACITY'!"&amp;"$B"&amp;$W150))=6,AND(LEN(INDIRECT("'ADDITIONAL CAPACITY'!"&amp;"$B"&amp;$W150))=7,MID(INDIRECT("'ADDITIONAL CAPACITY'!"&amp;"$B"&amp;$W150),4,1)=" ")),INDIRECT("'ADDITIONAL CAPACITY'!"&amp;"$C"&amp;$W150)='DATA SUMMARY'!$A$105)</f>
        <v>0</v>
      </c>
      <c r="CS150" s="193" t="b">
        <f ca="1">AND(LEFT(INDIRECT("'ADDITIONAL CAPACITY'!"&amp;"$B"&amp;$W150),2)="HU",OR(LEN(INDIRECT("'ADDITIONAL CAPACITY'!"&amp;"$B"&amp;$W150))=6,AND(LEN(INDIRECT("'ADDITIONAL CAPACITY'!"&amp;"$B"&amp;$W150))=7,MID(INDIRECT("'ADDITIONAL CAPACITY'!"&amp;"$B"&amp;$W150),4,1)=" ")),INDIRECT("'ADDITIONAL CAPACITY'!"&amp;"$C"&amp;$W150)='DATA SUMMARY'!$A$106)</f>
        <v>0</v>
      </c>
      <c r="CT150" s="193" t="b">
        <f ca="1">AND(LEFT(INDIRECT("'ADDITIONAL CAPACITY'!"&amp;"$B"&amp;$W150),2)="HU",OR(LEN(INDIRECT("'ADDITIONAL CAPACITY'!"&amp;"$B"&amp;$W150))=6,AND(LEN(INDIRECT("'ADDITIONAL CAPACITY'!"&amp;"$B"&amp;$W150))=7,MID(INDIRECT("'ADDITIONAL CAPACITY'!"&amp;"$B"&amp;$W150),4,1)=" ")),INDIRECT("'ADDITIONAL CAPACITY'!"&amp;"$C"&amp;$W150)='DATA SUMMARY'!$A$107)</f>
        <v>0</v>
      </c>
      <c r="CU150" s="193" t="b">
        <f ca="1">AND(LEFT(INDIRECT("'ADDITIONAL CAPACITY'!"&amp;"$B"&amp;$W150),2)="HU",OR(LEN(INDIRECT("'ADDITIONAL CAPACITY'!"&amp;"$B"&amp;$W150))=6,AND(LEN(INDIRECT("'ADDITIONAL CAPACITY'!"&amp;"$B"&amp;$W150))=7,MID(INDIRECT("'ADDITIONAL CAPACITY'!"&amp;"$B"&amp;$W150),4,1)=" ")),INDIRECT("'ADDITIONAL CAPACITY'!"&amp;"$C"&amp;$W150)='DATA SUMMARY'!$A$108)</f>
        <v>0</v>
      </c>
    </row>
    <row r="151" spans="22:99" x14ac:dyDescent="0.3">
      <c r="V151" s="2">
        <v>152</v>
      </c>
      <c r="W151" s="2">
        <v>153</v>
      </c>
      <c r="X151" s="2">
        <v>155</v>
      </c>
      <c r="Y151" s="2">
        <v>166</v>
      </c>
      <c r="Z151" s="193" t="b">
        <f t="shared" ca="1" si="99"/>
        <v>0</v>
      </c>
      <c r="AA151" s="193" t="b">
        <f t="shared" ca="1" si="100"/>
        <v>0</v>
      </c>
      <c r="AB151" s="193" t="b">
        <f t="shared" ca="1" si="101"/>
        <v>0</v>
      </c>
      <c r="AC151" s="193" t="b">
        <f t="shared" ca="1" si="102"/>
        <v>0</v>
      </c>
      <c r="AD151" s="193" t="b">
        <f t="shared" ca="1" si="103"/>
        <v>0</v>
      </c>
      <c r="AE151" s="193" t="b">
        <f t="shared" ca="1" si="104"/>
        <v>0</v>
      </c>
      <c r="AF151" s="193" t="b">
        <f t="shared" ca="1" si="105"/>
        <v>0</v>
      </c>
      <c r="AG151" s="193" t="b">
        <f t="shared" ca="1" si="98"/>
        <v>0</v>
      </c>
      <c r="AH151" s="193" t="b">
        <f t="shared" ca="1" si="106"/>
        <v>0</v>
      </c>
      <c r="AI151" s="193" t="b">
        <f t="shared" ca="1" si="107"/>
        <v>0</v>
      </c>
      <c r="AJ151" s="193" t="b">
        <f t="shared" ca="1" si="108"/>
        <v>0</v>
      </c>
      <c r="AK151" s="193" t="b">
        <f t="shared" ca="1" si="109"/>
        <v>0</v>
      </c>
      <c r="AL151" s="193" t="b">
        <f t="shared" ca="1" si="110"/>
        <v>0</v>
      </c>
      <c r="AM151" s="193" t="b">
        <f t="shared" ca="1" si="111"/>
        <v>0</v>
      </c>
      <c r="AN151" s="193" t="b">
        <f t="shared" ca="1" si="112"/>
        <v>0</v>
      </c>
      <c r="AO151" s="193" t="b">
        <f t="shared" ca="1" si="113"/>
        <v>0</v>
      </c>
      <c r="AP151" s="193" t="b">
        <f t="shared" ca="1" si="114"/>
        <v>0</v>
      </c>
      <c r="AQ151" s="193" t="b">
        <f t="shared" ca="1" si="115"/>
        <v>0</v>
      </c>
      <c r="AR151" s="193" t="b">
        <f t="shared" ca="1" si="116"/>
        <v>0</v>
      </c>
      <c r="AS151" s="193" t="b">
        <f t="shared" ca="1" si="117"/>
        <v>0</v>
      </c>
      <c r="AT151" s="193" t="b">
        <f t="shared" ca="1" si="118"/>
        <v>0</v>
      </c>
      <c r="AU151" s="193" t="b">
        <f t="shared" ca="1" si="119"/>
        <v>0</v>
      </c>
      <c r="AV151" s="193" t="b">
        <f t="shared" ca="1" si="120"/>
        <v>0</v>
      </c>
      <c r="AW151" s="193" t="b">
        <f t="shared" ca="1" si="121"/>
        <v>0</v>
      </c>
      <c r="AX151" s="193" t="b">
        <f t="shared" ca="1" si="122"/>
        <v>0</v>
      </c>
      <c r="AY151" s="193" t="b">
        <f t="shared" ca="1" si="123"/>
        <v>0</v>
      </c>
      <c r="AZ151" s="193" t="b">
        <f t="shared" ca="1" si="124"/>
        <v>0</v>
      </c>
      <c r="BA151" s="193" t="b">
        <f t="shared" ca="1" si="125"/>
        <v>0</v>
      </c>
      <c r="BB151" s="193" t="b">
        <f t="shared" ca="1" si="126"/>
        <v>0</v>
      </c>
      <c r="BC151" s="193" t="b">
        <f t="shared" ca="1" si="127"/>
        <v>0</v>
      </c>
      <c r="BD151" s="193" t="b">
        <f t="shared" ca="1" si="128"/>
        <v>0</v>
      </c>
      <c r="BE151" s="193" t="b">
        <f t="shared" ca="1" si="129"/>
        <v>0</v>
      </c>
      <c r="BF151" s="193" t="b">
        <f t="shared" ca="1" si="130"/>
        <v>0</v>
      </c>
      <c r="BG151" s="193" t="b">
        <f t="shared" ca="1" si="131"/>
        <v>0</v>
      </c>
      <c r="BH151" s="193" t="b">
        <f t="shared" ca="1" si="132"/>
        <v>0</v>
      </c>
      <c r="BI151" s="193" t="b">
        <f t="shared" ca="1" si="133"/>
        <v>0</v>
      </c>
      <c r="BJ151" s="193" t="b">
        <f t="shared" ca="1" si="134"/>
        <v>0</v>
      </c>
      <c r="BK151" s="193" t="b">
        <f t="shared" ca="1" si="135"/>
        <v>0</v>
      </c>
      <c r="BL151" s="193" t="b">
        <f t="shared" ca="1" si="136"/>
        <v>0</v>
      </c>
      <c r="BM151" s="193" t="b">
        <f t="shared" ca="1" si="137"/>
        <v>0</v>
      </c>
      <c r="BN151" s="193" t="b">
        <f t="shared" ca="1" si="138"/>
        <v>0</v>
      </c>
      <c r="BO151" s="193" t="b">
        <f t="shared" ca="1" si="139"/>
        <v>0</v>
      </c>
      <c r="BP151" s="193" t="b">
        <f t="shared" ca="1" si="140"/>
        <v>0</v>
      </c>
      <c r="BQ151" s="193" t="b">
        <f t="shared" ca="1" si="141"/>
        <v>0</v>
      </c>
      <c r="BR151" s="193" t="b">
        <f t="shared" ca="1" si="142"/>
        <v>0</v>
      </c>
      <c r="BS151" s="193" t="b">
        <f t="shared" ca="1" si="143"/>
        <v>0</v>
      </c>
      <c r="BT151" s="193" t="b">
        <f t="shared" ca="1" si="144"/>
        <v>0</v>
      </c>
      <c r="BU151" s="193" t="b">
        <f t="shared" ca="1" si="145"/>
        <v>0</v>
      </c>
      <c r="BV151" s="193" t="b">
        <f t="shared" ca="1" si="146"/>
        <v>0</v>
      </c>
      <c r="BW151" s="193" t="b">
        <f ca="1">AND(LEFT(INDIRECT("'YOUR PEOPLE'!"&amp;"$B"&amp;$W151),2)="HU",OR(LEN(INDIRECT("'YOUR PEOPLE'!"&amp;"$B"&amp;$W151))=6,AND(LEN(INDIRECT("'YOUR PEOPLE'!"&amp;"$B"&amp;$W151))=7,MID(INDIRECT("'YOUR PEOPLE'!"&amp;"$B"&amp;$W151),4,1)=" ")),INDIRECT("'YOUR PEOPLE'!"&amp;"$C"&amp;$W151)='DATA SUMMARY'!$A$63)</f>
        <v>0</v>
      </c>
      <c r="BX151" s="193" t="b">
        <f ca="1">AND(LEFT(INDIRECT("'YOUR PEOPLE'!"&amp;"$B"&amp;$W151),2)="HU",OR(LEN(INDIRECT("'YOUR PEOPLE'!"&amp;"$B"&amp;$W151))=6,AND(LEN(INDIRECT("'YOUR PEOPLE'!"&amp;"$B"&amp;$W151))=7,MID(INDIRECT("'YOUR PEOPLE'!"&amp;"$B"&amp;$W151),4,1)=" ")),INDIRECT("'YOUR PEOPLE'!"&amp;"$C"&amp;$W151)='DATA SUMMARY'!$A$64)</f>
        <v>0</v>
      </c>
      <c r="BY151" s="193" t="b">
        <f ca="1">AND(LEFT(INDIRECT("'YOUR PEOPLE'!"&amp;"$B"&amp;$W151),2)="HU",OR(LEN(INDIRECT("'YOUR PEOPLE'!"&amp;"$B"&amp;$W151))=6,AND(LEN(INDIRECT("'YOUR PEOPLE'!"&amp;"$B"&amp;$W151))=7,MID(INDIRECT("'YOUR PEOPLE'!"&amp;"$B"&amp;$W151),4,1)=" ")),INDIRECT("'YOUR PEOPLE'!"&amp;"$C"&amp;$W151)='DATA SUMMARY'!$A$65)</f>
        <v>0</v>
      </c>
      <c r="BZ151" s="193" t="b">
        <f ca="1">AND(LEFT(INDIRECT("'YOUR PEOPLE'!"&amp;"$B"&amp;$W151),2)="HU",OR(LEN(INDIRECT("'YOUR PEOPLE'!"&amp;"$B"&amp;$W151))=6,AND(LEN(INDIRECT("'YOUR PEOPLE'!"&amp;"$B"&amp;$W151))=7,MID(INDIRECT("'YOUR PEOPLE'!"&amp;"$B"&amp;$W151),4,1)=" ")),INDIRECT("'YOUR PEOPLE'!"&amp;"$C"&amp;$W151)='DATA SUMMARY'!$A$66)</f>
        <v>0</v>
      </c>
      <c r="CA151" s="193" t="b">
        <f ca="1">AND(LEFT(INDIRECT("'YOUR PEOPLE'!"&amp;"$B"&amp;$W151),2)="HU",OR(LEN(INDIRECT("'YOUR PEOPLE'!"&amp;"$B"&amp;$W151))=6,AND(LEN(INDIRECT("'YOUR PEOPLE'!"&amp;"$B"&amp;$W151))=7,MID(INDIRECT("'YOUR PEOPLE'!"&amp;"$B"&amp;$W151),4,1)=" ")),INDIRECT("'YOUR PEOPLE'!"&amp;"$C"&amp;$W151)='DATA SUMMARY'!$A$67)</f>
        <v>0</v>
      </c>
      <c r="CB151" s="193" t="b">
        <f ca="1">AND(LEFT(INDIRECT("'YOUR PEOPLE'!"&amp;"$B"&amp;$W151),2)="HU",OR(LEN(INDIRECT("'YOUR PEOPLE'!"&amp;"$B"&amp;$W151))=6,AND(LEN(INDIRECT("'YOUR PEOPLE'!"&amp;"$B"&amp;$W151))=7,MID(INDIRECT("'YOUR PEOPLE'!"&amp;"$B"&amp;$W151),4,1)=" ")),INDIRECT("'YOUR PEOPLE'!"&amp;"$C"&amp;$W151)='DATA SUMMARY'!$A$68)</f>
        <v>0</v>
      </c>
      <c r="CC151" s="193" t="b">
        <f ca="1">AND(LEFT(INDIRECT("'YOUR PEOPLE'!"&amp;"$B"&amp;$W151),2)="HU",OR(LEN(INDIRECT("'YOUR PEOPLE'!"&amp;"$B"&amp;$W151))=6,AND(LEN(INDIRECT("'YOUR PEOPLE'!"&amp;"$B"&amp;$W151))=7,MID(INDIRECT("'YOUR PEOPLE'!"&amp;"$B"&amp;$W151),4,1)=" ")),INDIRECT("'YOUR PEOPLE'!"&amp;"$C"&amp;$W151)='DATA SUMMARY'!$A$69)</f>
        <v>0</v>
      </c>
      <c r="CD151" s="193" t="b">
        <f ca="1">AND(LEFT(INDIRECT("'YOUR PEOPLE'!"&amp;"$B"&amp;$W151),2)="HU",OR(LEN(INDIRECT("'YOUR PEOPLE'!"&amp;"$B"&amp;$W151))=6,AND(LEN(INDIRECT("'YOUR PEOPLE'!"&amp;"$B"&amp;$W151))=7,MID(INDIRECT("'YOUR PEOPLE'!"&amp;"$B"&amp;$W151),4,1)=" ")),INDIRECT("'YOUR PEOPLE'!"&amp;"$C"&amp;$W151)='DATA SUMMARY'!$A$70)</f>
        <v>0</v>
      </c>
      <c r="CE151" s="193" t="b">
        <f ca="1">AND(LEFT(INDIRECT("'YOUR PEOPLE'!"&amp;"$B"&amp;$W151),2)="HU",OR(LEN(INDIRECT("'YOUR PEOPLE'!"&amp;"$B"&amp;$W151))=6,AND(LEN(INDIRECT("'YOUR PEOPLE'!"&amp;"$B"&amp;$W151))=7,MID(INDIRECT("'YOUR PEOPLE'!"&amp;"$B"&amp;$W151),4,1)=" ")),INDIRECT("'YOUR PEOPLE'!"&amp;"$C"&amp;$W151)='DATA SUMMARY'!$A$71)</f>
        <v>0</v>
      </c>
      <c r="CF151" s="193" t="b">
        <f ca="1">AND(LEFT(INDIRECT("'YOUR PEOPLE'!"&amp;"$B"&amp;$W151),2)="HU",OR(LEN(INDIRECT("'YOUR PEOPLE'!"&amp;"$B"&amp;$W151))=6,AND(LEN(INDIRECT("'YOUR PEOPLE'!"&amp;"$B"&amp;$W151))=7,MID(INDIRECT("'YOUR PEOPLE'!"&amp;"$B"&amp;$W151),4,1)=" ")),INDIRECT("'YOUR PEOPLE'!"&amp;"$C"&amp;$W151)='DATA SUMMARY'!$A$72)</f>
        <v>0</v>
      </c>
      <c r="CG151" s="193" t="b">
        <f ca="1">AND(LEFT(INDIRECT("'YOUR PEOPLE'!"&amp;"$B"&amp;$W151),2)="HU",OR(LEN(INDIRECT("'YOUR PEOPLE'!"&amp;"$B"&amp;$W151))=6,AND(LEN(INDIRECT("'YOUR PEOPLE'!"&amp;"$B"&amp;$W151))=7,MID(INDIRECT("'YOUR PEOPLE'!"&amp;"$B"&amp;$W151),4,1)=" ")),INDIRECT("'YOUR PEOPLE'!"&amp;"$C"&amp;$W151)='DATA SUMMARY'!$A$73)</f>
        <v>0</v>
      </c>
      <c r="CH151" s="193" t="b">
        <f ca="1">AND(LEFT(INDIRECT("'YOUR PEOPLE'!"&amp;"$B"&amp;$W151),2)="HU",OR(LEN(INDIRECT("'YOUR PEOPLE'!"&amp;"$B"&amp;$W151))=6,AND(LEN(INDIRECT("'YOUR PEOPLE'!"&amp;"$B"&amp;$W151))=7,MID(INDIRECT("'YOUR PEOPLE'!"&amp;"$B"&amp;$W151),4,1)=" ")),INDIRECT("'YOUR PEOPLE'!"&amp;"$C"&amp;$W151)='DATA SUMMARY'!$A$74)</f>
        <v>0</v>
      </c>
      <c r="CI151" s="193" t="b">
        <f ca="1">AND(LEFT(INDIRECT("'YOUR PEOPLE'!"&amp;"$B"&amp;$W151),2)="HU",OR(LEN(INDIRECT("'YOUR PEOPLE'!"&amp;"$B"&amp;$W151))=6,AND(LEN(INDIRECT("'YOUR PEOPLE'!"&amp;"$B"&amp;$W151))=7,MID(INDIRECT("'YOUR PEOPLE'!"&amp;"$B"&amp;$W151),4,1)=" ")),INDIRECT("'YOUR PEOPLE'!"&amp;"$C"&amp;$W151)='DATA SUMMARY'!$A$75)</f>
        <v>0</v>
      </c>
      <c r="CJ151" s="193" t="b">
        <f ca="1">AND(LEFT(INDIRECT("'YOUR PEOPLE'!"&amp;"$B"&amp;$W151),2)="HU",OR(LEN(INDIRECT("'YOUR PEOPLE'!"&amp;"$B"&amp;$W151))=6,AND(LEN(INDIRECT("'YOUR PEOPLE'!"&amp;"$B"&amp;$W151))=7,MID(INDIRECT("'YOUR PEOPLE'!"&amp;"$B"&amp;$W151),4,1)=" ")),INDIRECT("'YOUR PEOPLE'!"&amp;"$C"&amp;$W151)='DATA SUMMARY'!$A$76)</f>
        <v>0</v>
      </c>
      <c r="CK151" s="193" t="b">
        <f ca="1">AND(LEFT(INDIRECT("'YOUR PEOPLE'!"&amp;"$B"&amp;$W151),2)="HU",OR(LEN(INDIRECT("'YOUR PEOPLE'!"&amp;"$B"&amp;$W151))=6,AND(LEN(INDIRECT("'YOUR PEOPLE'!"&amp;"$B"&amp;$W151))=7,MID(INDIRECT("'YOUR PEOPLE'!"&amp;"$B"&amp;$W151),4,1)=" ")),INDIRECT("'YOUR PEOPLE'!"&amp;"$C"&amp;$W151)='DATA SUMMARY'!$A$77)</f>
        <v>0</v>
      </c>
      <c r="CL151" s="193" t="b">
        <f ca="1">AND(LEFT(INDIRECT("'YOUR PEOPLE'!"&amp;"$B"&amp;$W151),2)="HU",OR(LEN(INDIRECT("'YOUR PEOPLE'!"&amp;"$B"&amp;$W151))=6,AND(LEN(INDIRECT("'YOUR PEOPLE'!"&amp;"$B"&amp;$W151))=7,MID(INDIRECT("'YOUR PEOPLE'!"&amp;"$B"&amp;$W151),4,1)=" ")),INDIRECT("'YOUR PEOPLE'!"&amp;"$C"&amp;$W151)='DATA SUMMARY'!$A$78)</f>
        <v>0</v>
      </c>
      <c r="CM151" s="193" t="b">
        <f ca="1">AND(LEFT(INDIRECT("'YOUR PEOPLE'!"&amp;"$B"&amp;$W151),2)="HU",OR(LEN(INDIRECT("'YOUR PEOPLE'!"&amp;"$B"&amp;$W151))=6,AND(LEN(INDIRECT("'YOUR PEOPLE'!"&amp;"$B"&amp;$W151))=7,MID(INDIRECT("'YOUR PEOPLE'!"&amp;"$B"&amp;$W151),4,1)=" ")),INDIRECT("'YOUR PEOPLE'!"&amp;"$C"&amp;$W151)='DATA SUMMARY'!$A$79)</f>
        <v>0</v>
      </c>
      <c r="CN151" s="193" t="b">
        <f ca="1">AND(LEFT(INDIRECT("'ADDITIONAL CAPACITY'!"&amp;"$B"&amp;$W151),2)="HU",OR(LEN(INDIRECT("'ADDITIONAL CAPACITY'!"&amp;"$B"&amp;$W151))=6,AND(LEN(INDIRECT("'ADDITIONAL CAPACITY'!"&amp;"$B"&amp;$W151))=7,MID(INDIRECT("'ADDITIONAL CAPACITY'!"&amp;"$B"&amp;$W151),4,1)=" ")),INDIRECT("'ADDITIONAL CAPACITY'!"&amp;"$C"&amp;$W151)='DATA SUMMARY'!$A$101)</f>
        <v>0</v>
      </c>
      <c r="CO151" s="193" t="b">
        <f ca="1">AND(LEFT(INDIRECT("'ADDITIONAL CAPACITY'!"&amp;"$B"&amp;$W151),2)="HU",OR(LEN(INDIRECT("'ADDITIONAL CAPACITY'!"&amp;"$B"&amp;$W151))=6,AND(LEN(INDIRECT("'ADDITIONAL CAPACITY'!"&amp;"$B"&amp;$W151))=7,MID(INDIRECT("'ADDITIONAL CAPACITY'!"&amp;"$B"&amp;$W151),4,1)=" ")),INDIRECT("'ADDITIONAL CAPACITY'!"&amp;"$C"&amp;$W151)='DATA SUMMARY'!$A$102)</f>
        <v>0</v>
      </c>
      <c r="CP151" s="193" t="b">
        <f ca="1">AND(LEFT(INDIRECT("'ADDITIONAL CAPACITY'!"&amp;"$B"&amp;$W151),2)="HU",OR(LEN(INDIRECT("'ADDITIONAL CAPACITY'!"&amp;"$B"&amp;$W151))=6,AND(LEN(INDIRECT("'ADDITIONAL CAPACITY'!"&amp;"$B"&amp;$W151))=7,MID(INDIRECT("'ADDITIONAL CAPACITY'!"&amp;"$B"&amp;$W151),4,1)=" ")),INDIRECT("'ADDITIONAL CAPACITY'!"&amp;"$C"&amp;$W151)='DATA SUMMARY'!$A$103)</f>
        <v>0</v>
      </c>
      <c r="CQ151" s="193" t="b">
        <f ca="1">AND(LEFT(INDIRECT("'ADDITIONAL CAPACITY'!"&amp;"$B"&amp;$W151),2)="HU",OR(LEN(INDIRECT("'ADDITIONAL CAPACITY'!"&amp;"$B"&amp;$W151))=6,AND(LEN(INDIRECT("'ADDITIONAL CAPACITY'!"&amp;"$B"&amp;$W151))=7,MID(INDIRECT("'ADDITIONAL CAPACITY'!"&amp;"$B"&amp;$W151),4,1)=" ")),INDIRECT("'ADDITIONAL CAPACITY'!"&amp;"$C"&amp;$W151)='DATA SUMMARY'!$A$104)</f>
        <v>0</v>
      </c>
      <c r="CR151" s="193" t="b">
        <f ca="1">AND(LEFT(INDIRECT("'ADDITIONAL CAPACITY'!"&amp;"$B"&amp;$W151),2)="HU",OR(LEN(INDIRECT("'ADDITIONAL CAPACITY'!"&amp;"$B"&amp;$W151))=6,AND(LEN(INDIRECT("'ADDITIONAL CAPACITY'!"&amp;"$B"&amp;$W151))=7,MID(INDIRECT("'ADDITIONAL CAPACITY'!"&amp;"$B"&amp;$W151),4,1)=" ")),INDIRECT("'ADDITIONAL CAPACITY'!"&amp;"$C"&amp;$W151)='DATA SUMMARY'!$A$105)</f>
        <v>0</v>
      </c>
      <c r="CS151" s="193" t="b">
        <f ca="1">AND(LEFT(INDIRECT("'ADDITIONAL CAPACITY'!"&amp;"$B"&amp;$W151),2)="HU",OR(LEN(INDIRECT("'ADDITIONAL CAPACITY'!"&amp;"$B"&amp;$W151))=6,AND(LEN(INDIRECT("'ADDITIONAL CAPACITY'!"&amp;"$B"&amp;$W151))=7,MID(INDIRECT("'ADDITIONAL CAPACITY'!"&amp;"$B"&amp;$W151),4,1)=" ")),INDIRECT("'ADDITIONAL CAPACITY'!"&amp;"$C"&amp;$W151)='DATA SUMMARY'!$A$106)</f>
        <v>0</v>
      </c>
      <c r="CT151" s="193" t="b">
        <f ca="1">AND(LEFT(INDIRECT("'ADDITIONAL CAPACITY'!"&amp;"$B"&amp;$W151),2)="HU",OR(LEN(INDIRECT("'ADDITIONAL CAPACITY'!"&amp;"$B"&amp;$W151))=6,AND(LEN(INDIRECT("'ADDITIONAL CAPACITY'!"&amp;"$B"&amp;$W151))=7,MID(INDIRECT("'ADDITIONAL CAPACITY'!"&amp;"$B"&amp;$W151),4,1)=" ")),INDIRECT("'ADDITIONAL CAPACITY'!"&amp;"$C"&amp;$W151)='DATA SUMMARY'!$A$107)</f>
        <v>0</v>
      </c>
      <c r="CU151" s="193" t="b">
        <f ca="1">AND(LEFT(INDIRECT("'ADDITIONAL CAPACITY'!"&amp;"$B"&amp;$W151),2)="HU",OR(LEN(INDIRECT("'ADDITIONAL CAPACITY'!"&amp;"$B"&amp;$W151))=6,AND(LEN(INDIRECT("'ADDITIONAL CAPACITY'!"&amp;"$B"&amp;$W151))=7,MID(INDIRECT("'ADDITIONAL CAPACITY'!"&amp;"$B"&amp;$W151),4,1)=" ")),INDIRECT("'ADDITIONAL CAPACITY'!"&amp;"$C"&amp;$W151)='DATA SUMMARY'!$A$108)</f>
        <v>0</v>
      </c>
    </row>
    <row r="152" spans="22:99" x14ac:dyDescent="0.3">
      <c r="V152" s="2">
        <v>153</v>
      </c>
      <c r="W152" s="2">
        <v>154</v>
      </c>
      <c r="X152" s="2">
        <v>156</v>
      </c>
      <c r="Y152" s="2">
        <v>167</v>
      </c>
      <c r="Z152" s="193" t="b">
        <f t="shared" ca="1" si="99"/>
        <v>0</v>
      </c>
      <c r="AA152" s="193" t="b">
        <f t="shared" ca="1" si="100"/>
        <v>0</v>
      </c>
      <c r="AB152" s="193" t="b">
        <f t="shared" ca="1" si="101"/>
        <v>0</v>
      </c>
      <c r="AC152" s="193" t="b">
        <f t="shared" ca="1" si="102"/>
        <v>0</v>
      </c>
      <c r="AD152" s="193" t="b">
        <f t="shared" ca="1" si="103"/>
        <v>0</v>
      </c>
      <c r="AE152" s="193" t="b">
        <f t="shared" ca="1" si="104"/>
        <v>0</v>
      </c>
      <c r="AF152" s="193" t="b">
        <f t="shared" ca="1" si="105"/>
        <v>0</v>
      </c>
      <c r="AG152" s="193" t="b">
        <f t="shared" ca="1" si="98"/>
        <v>0</v>
      </c>
      <c r="AH152" s="193" t="b">
        <f t="shared" ca="1" si="106"/>
        <v>0</v>
      </c>
      <c r="AI152" s="193" t="b">
        <f t="shared" ca="1" si="107"/>
        <v>0</v>
      </c>
      <c r="AJ152" s="193" t="b">
        <f t="shared" ca="1" si="108"/>
        <v>0</v>
      </c>
      <c r="AK152" s="193" t="b">
        <f t="shared" ca="1" si="109"/>
        <v>0</v>
      </c>
      <c r="AL152" s="193" t="b">
        <f t="shared" ca="1" si="110"/>
        <v>0</v>
      </c>
      <c r="AM152" s="193" t="b">
        <f t="shared" ca="1" si="111"/>
        <v>0</v>
      </c>
      <c r="AN152" s="193" t="b">
        <f t="shared" ca="1" si="112"/>
        <v>0</v>
      </c>
      <c r="AO152" s="193" t="b">
        <f t="shared" ca="1" si="113"/>
        <v>0</v>
      </c>
      <c r="AP152" s="193" t="b">
        <f t="shared" ca="1" si="114"/>
        <v>0</v>
      </c>
      <c r="AQ152" s="193" t="b">
        <f t="shared" ca="1" si="115"/>
        <v>0</v>
      </c>
      <c r="AR152" s="193" t="b">
        <f t="shared" ca="1" si="116"/>
        <v>0</v>
      </c>
      <c r="AS152" s="193" t="b">
        <f t="shared" ca="1" si="117"/>
        <v>0</v>
      </c>
      <c r="AT152" s="193" t="b">
        <f t="shared" ca="1" si="118"/>
        <v>0</v>
      </c>
      <c r="AU152" s="193" t="b">
        <f t="shared" ca="1" si="119"/>
        <v>0</v>
      </c>
      <c r="AV152" s="193" t="b">
        <f t="shared" ca="1" si="120"/>
        <v>0</v>
      </c>
      <c r="AW152" s="193" t="b">
        <f t="shared" ca="1" si="121"/>
        <v>0</v>
      </c>
      <c r="AX152" s="193" t="b">
        <f t="shared" ca="1" si="122"/>
        <v>0</v>
      </c>
      <c r="AY152" s="193" t="b">
        <f t="shared" ca="1" si="123"/>
        <v>0</v>
      </c>
      <c r="AZ152" s="193" t="b">
        <f t="shared" ca="1" si="124"/>
        <v>0</v>
      </c>
      <c r="BA152" s="193" t="b">
        <f t="shared" ca="1" si="125"/>
        <v>0</v>
      </c>
      <c r="BB152" s="193" t="b">
        <f t="shared" ca="1" si="126"/>
        <v>0</v>
      </c>
      <c r="BC152" s="193" t="b">
        <f t="shared" ca="1" si="127"/>
        <v>0</v>
      </c>
      <c r="BD152" s="193" t="b">
        <f t="shared" ca="1" si="128"/>
        <v>0</v>
      </c>
      <c r="BE152" s="193" t="b">
        <f t="shared" ca="1" si="129"/>
        <v>0</v>
      </c>
      <c r="BF152" s="193" t="b">
        <f t="shared" ca="1" si="130"/>
        <v>0</v>
      </c>
      <c r="BG152" s="193" t="b">
        <f t="shared" ca="1" si="131"/>
        <v>0</v>
      </c>
      <c r="BH152" s="193" t="b">
        <f t="shared" ca="1" si="132"/>
        <v>0</v>
      </c>
      <c r="BI152" s="193" t="b">
        <f t="shared" ca="1" si="133"/>
        <v>0</v>
      </c>
      <c r="BJ152" s="193" t="b">
        <f t="shared" ca="1" si="134"/>
        <v>0</v>
      </c>
      <c r="BK152" s="193" t="b">
        <f t="shared" ca="1" si="135"/>
        <v>0</v>
      </c>
      <c r="BL152" s="193" t="b">
        <f t="shared" ca="1" si="136"/>
        <v>0</v>
      </c>
      <c r="BM152" s="193" t="b">
        <f t="shared" ca="1" si="137"/>
        <v>0</v>
      </c>
      <c r="BN152" s="193" t="b">
        <f t="shared" ca="1" si="138"/>
        <v>0</v>
      </c>
      <c r="BO152" s="193" t="b">
        <f t="shared" ca="1" si="139"/>
        <v>0</v>
      </c>
      <c r="BP152" s="193" t="b">
        <f t="shared" ca="1" si="140"/>
        <v>0</v>
      </c>
      <c r="BQ152" s="193" t="b">
        <f t="shared" ca="1" si="141"/>
        <v>0</v>
      </c>
      <c r="BR152" s="193" t="b">
        <f t="shared" ca="1" si="142"/>
        <v>0</v>
      </c>
      <c r="BS152" s="193" t="b">
        <f t="shared" ca="1" si="143"/>
        <v>0</v>
      </c>
      <c r="BT152" s="193" t="b">
        <f t="shared" ca="1" si="144"/>
        <v>0</v>
      </c>
      <c r="BU152" s="193" t="b">
        <f t="shared" ca="1" si="145"/>
        <v>0</v>
      </c>
      <c r="BV152" s="193" t="b">
        <f t="shared" ca="1" si="146"/>
        <v>0</v>
      </c>
      <c r="BW152" s="193" t="b">
        <f ca="1">AND(LEFT(INDIRECT("'YOUR PEOPLE'!"&amp;"$B"&amp;$W152),2)="HU",OR(LEN(INDIRECT("'YOUR PEOPLE'!"&amp;"$B"&amp;$W152))=6,AND(LEN(INDIRECT("'YOUR PEOPLE'!"&amp;"$B"&amp;$W152))=7,MID(INDIRECT("'YOUR PEOPLE'!"&amp;"$B"&amp;$W152),4,1)=" ")),INDIRECT("'YOUR PEOPLE'!"&amp;"$C"&amp;$W152)='DATA SUMMARY'!$A$63)</f>
        <v>0</v>
      </c>
      <c r="BX152" s="193" t="b">
        <f ca="1">AND(LEFT(INDIRECT("'YOUR PEOPLE'!"&amp;"$B"&amp;$W152),2)="HU",OR(LEN(INDIRECT("'YOUR PEOPLE'!"&amp;"$B"&amp;$W152))=6,AND(LEN(INDIRECT("'YOUR PEOPLE'!"&amp;"$B"&amp;$W152))=7,MID(INDIRECT("'YOUR PEOPLE'!"&amp;"$B"&amp;$W152),4,1)=" ")),INDIRECT("'YOUR PEOPLE'!"&amp;"$C"&amp;$W152)='DATA SUMMARY'!$A$64)</f>
        <v>0</v>
      </c>
      <c r="BY152" s="193" t="b">
        <f ca="1">AND(LEFT(INDIRECT("'YOUR PEOPLE'!"&amp;"$B"&amp;$W152),2)="HU",OR(LEN(INDIRECT("'YOUR PEOPLE'!"&amp;"$B"&amp;$W152))=6,AND(LEN(INDIRECT("'YOUR PEOPLE'!"&amp;"$B"&amp;$W152))=7,MID(INDIRECT("'YOUR PEOPLE'!"&amp;"$B"&amp;$W152),4,1)=" ")),INDIRECT("'YOUR PEOPLE'!"&amp;"$C"&amp;$W152)='DATA SUMMARY'!$A$65)</f>
        <v>0</v>
      </c>
      <c r="BZ152" s="193" t="b">
        <f ca="1">AND(LEFT(INDIRECT("'YOUR PEOPLE'!"&amp;"$B"&amp;$W152),2)="HU",OR(LEN(INDIRECT("'YOUR PEOPLE'!"&amp;"$B"&amp;$W152))=6,AND(LEN(INDIRECT("'YOUR PEOPLE'!"&amp;"$B"&amp;$W152))=7,MID(INDIRECT("'YOUR PEOPLE'!"&amp;"$B"&amp;$W152),4,1)=" ")),INDIRECT("'YOUR PEOPLE'!"&amp;"$C"&amp;$W152)='DATA SUMMARY'!$A$66)</f>
        <v>0</v>
      </c>
      <c r="CA152" s="193" t="b">
        <f ca="1">AND(LEFT(INDIRECT("'YOUR PEOPLE'!"&amp;"$B"&amp;$W152),2)="HU",OR(LEN(INDIRECT("'YOUR PEOPLE'!"&amp;"$B"&amp;$W152))=6,AND(LEN(INDIRECT("'YOUR PEOPLE'!"&amp;"$B"&amp;$W152))=7,MID(INDIRECT("'YOUR PEOPLE'!"&amp;"$B"&amp;$W152),4,1)=" ")),INDIRECT("'YOUR PEOPLE'!"&amp;"$C"&amp;$W152)='DATA SUMMARY'!$A$67)</f>
        <v>0</v>
      </c>
      <c r="CB152" s="193" t="b">
        <f ca="1">AND(LEFT(INDIRECT("'YOUR PEOPLE'!"&amp;"$B"&amp;$W152),2)="HU",OR(LEN(INDIRECT("'YOUR PEOPLE'!"&amp;"$B"&amp;$W152))=6,AND(LEN(INDIRECT("'YOUR PEOPLE'!"&amp;"$B"&amp;$W152))=7,MID(INDIRECT("'YOUR PEOPLE'!"&amp;"$B"&amp;$W152),4,1)=" ")),INDIRECT("'YOUR PEOPLE'!"&amp;"$C"&amp;$W152)='DATA SUMMARY'!$A$68)</f>
        <v>0</v>
      </c>
      <c r="CC152" s="193" t="b">
        <f ca="1">AND(LEFT(INDIRECT("'YOUR PEOPLE'!"&amp;"$B"&amp;$W152),2)="HU",OR(LEN(INDIRECT("'YOUR PEOPLE'!"&amp;"$B"&amp;$W152))=6,AND(LEN(INDIRECT("'YOUR PEOPLE'!"&amp;"$B"&amp;$W152))=7,MID(INDIRECT("'YOUR PEOPLE'!"&amp;"$B"&amp;$W152),4,1)=" ")),INDIRECT("'YOUR PEOPLE'!"&amp;"$C"&amp;$W152)='DATA SUMMARY'!$A$69)</f>
        <v>0</v>
      </c>
      <c r="CD152" s="193" t="b">
        <f ca="1">AND(LEFT(INDIRECT("'YOUR PEOPLE'!"&amp;"$B"&amp;$W152),2)="HU",OR(LEN(INDIRECT("'YOUR PEOPLE'!"&amp;"$B"&amp;$W152))=6,AND(LEN(INDIRECT("'YOUR PEOPLE'!"&amp;"$B"&amp;$W152))=7,MID(INDIRECT("'YOUR PEOPLE'!"&amp;"$B"&amp;$W152),4,1)=" ")),INDIRECT("'YOUR PEOPLE'!"&amp;"$C"&amp;$W152)='DATA SUMMARY'!$A$70)</f>
        <v>0</v>
      </c>
      <c r="CE152" s="193" t="b">
        <f ca="1">AND(LEFT(INDIRECT("'YOUR PEOPLE'!"&amp;"$B"&amp;$W152),2)="HU",OR(LEN(INDIRECT("'YOUR PEOPLE'!"&amp;"$B"&amp;$W152))=6,AND(LEN(INDIRECT("'YOUR PEOPLE'!"&amp;"$B"&amp;$W152))=7,MID(INDIRECT("'YOUR PEOPLE'!"&amp;"$B"&amp;$W152),4,1)=" ")),INDIRECT("'YOUR PEOPLE'!"&amp;"$C"&amp;$W152)='DATA SUMMARY'!$A$71)</f>
        <v>0</v>
      </c>
      <c r="CF152" s="193" t="b">
        <f ca="1">AND(LEFT(INDIRECT("'YOUR PEOPLE'!"&amp;"$B"&amp;$W152),2)="HU",OR(LEN(INDIRECT("'YOUR PEOPLE'!"&amp;"$B"&amp;$W152))=6,AND(LEN(INDIRECT("'YOUR PEOPLE'!"&amp;"$B"&amp;$W152))=7,MID(INDIRECT("'YOUR PEOPLE'!"&amp;"$B"&amp;$W152),4,1)=" ")),INDIRECT("'YOUR PEOPLE'!"&amp;"$C"&amp;$W152)='DATA SUMMARY'!$A$72)</f>
        <v>0</v>
      </c>
      <c r="CG152" s="193" t="b">
        <f ca="1">AND(LEFT(INDIRECT("'YOUR PEOPLE'!"&amp;"$B"&amp;$W152),2)="HU",OR(LEN(INDIRECT("'YOUR PEOPLE'!"&amp;"$B"&amp;$W152))=6,AND(LEN(INDIRECT("'YOUR PEOPLE'!"&amp;"$B"&amp;$W152))=7,MID(INDIRECT("'YOUR PEOPLE'!"&amp;"$B"&amp;$W152),4,1)=" ")),INDIRECT("'YOUR PEOPLE'!"&amp;"$C"&amp;$W152)='DATA SUMMARY'!$A$73)</f>
        <v>0</v>
      </c>
      <c r="CH152" s="193" t="b">
        <f ca="1">AND(LEFT(INDIRECT("'YOUR PEOPLE'!"&amp;"$B"&amp;$W152),2)="HU",OR(LEN(INDIRECT("'YOUR PEOPLE'!"&amp;"$B"&amp;$W152))=6,AND(LEN(INDIRECT("'YOUR PEOPLE'!"&amp;"$B"&amp;$W152))=7,MID(INDIRECT("'YOUR PEOPLE'!"&amp;"$B"&amp;$W152),4,1)=" ")),INDIRECT("'YOUR PEOPLE'!"&amp;"$C"&amp;$W152)='DATA SUMMARY'!$A$74)</f>
        <v>0</v>
      </c>
      <c r="CI152" s="193" t="b">
        <f ca="1">AND(LEFT(INDIRECT("'YOUR PEOPLE'!"&amp;"$B"&amp;$W152),2)="HU",OR(LEN(INDIRECT("'YOUR PEOPLE'!"&amp;"$B"&amp;$W152))=6,AND(LEN(INDIRECT("'YOUR PEOPLE'!"&amp;"$B"&amp;$W152))=7,MID(INDIRECT("'YOUR PEOPLE'!"&amp;"$B"&amp;$W152),4,1)=" ")),INDIRECT("'YOUR PEOPLE'!"&amp;"$C"&amp;$W152)='DATA SUMMARY'!$A$75)</f>
        <v>0</v>
      </c>
      <c r="CJ152" s="193" t="b">
        <f ca="1">AND(LEFT(INDIRECT("'YOUR PEOPLE'!"&amp;"$B"&amp;$W152),2)="HU",OR(LEN(INDIRECT("'YOUR PEOPLE'!"&amp;"$B"&amp;$W152))=6,AND(LEN(INDIRECT("'YOUR PEOPLE'!"&amp;"$B"&amp;$W152))=7,MID(INDIRECT("'YOUR PEOPLE'!"&amp;"$B"&amp;$W152),4,1)=" ")),INDIRECT("'YOUR PEOPLE'!"&amp;"$C"&amp;$W152)='DATA SUMMARY'!$A$76)</f>
        <v>0</v>
      </c>
      <c r="CK152" s="193" t="b">
        <f ca="1">AND(LEFT(INDIRECT("'YOUR PEOPLE'!"&amp;"$B"&amp;$W152),2)="HU",OR(LEN(INDIRECT("'YOUR PEOPLE'!"&amp;"$B"&amp;$W152))=6,AND(LEN(INDIRECT("'YOUR PEOPLE'!"&amp;"$B"&amp;$W152))=7,MID(INDIRECT("'YOUR PEOPLE'!"&amp;"$B"&amp;$W152),4,1)=" ")),INDIRECT("'YOUR PEOPLE'!"&amp;"$C"&amp;$W152)='DATA SUMMARY'!$A$77)</f>
        <v>0</v>
      </c>
      <c r="CL152" s="193" t="b">
        <f ca="1">AND(LEFT(INDIRECT("'YOUR PEOPLE'!"&amp;"$B"&amp;$W152),2)="HU",OR(LEN(INDIRECT("'YOUR PEOPLE'!"&amp;"$B"&amp;$W152))=6,AND(LEN(INDIRECT("'YOUR PEOPLE'!"&amp;"$B"&amp;$W152))=7,MID(INDIRECT("'YOUR PEOPLE'!"&amp;"$B"&amp;$W152),4,1)=" ")),INDIRECT("'YOUR PEOPLE'!"&amp;"$C"&amp;$W152)='DATA SUMMARY'!$A$78)</f>
        <v>0</v>
      </c>
      <c r="CM152" s="193" t="b">
        <f ca="1">AND(LEFT(INDIRECT("'YOUR PEOPLE'!"&amp;"$B"&amp;$W152),2)="HU",OR(LEN(INDIRECT("'YOUR PEOPLE'!"&amp;"$B"&amp;$W152))=6,AND(LEN(INDIRECT("'YOUR PEOPLE'!"&amp;"$B"&amp;$W152))=7,MID(INDIRECT("'YOUR PEOPLE'!"&amp;"$B"&amp;$W152),4,1)=" ")),INDIRECT("'YOUR PEOPLE'!"&amp;"$C"&amp;$W152)='DATA SUMMARY'!$A$79)</f>
        <v>0</v>
      </c>
      <c r="CN152" s="193" t="b">
        <f ca="1">AND(LEFT(INDIRECT("'ADDITIONAL CAPACITY'!"&amp;"$B"&amp;$W152),2)="HU",OR(LEN(INDIRECT("'ADDITIONAL CAPACITY'!"&amp;"$B"&amp;$W152))=6,AND(LEN(INDIRECT("'ADDITIONAL CAPACITY'!"&amp;"$B"&amp;$W152))=7,MID(INDIRECT("'ADDITIONAL CAPACITY'!"&amp;"$B"&amp;$W152),4,1)=" ")),INDIRECT("'ADDITIONAL CAPACITY'!"&amp;"$C"&amp;$W152)='DATA SUMMARY'!$A$101)</f>
        <v>0</v>
      </c>
      <c r="CO152" s="193" t="b">
        <f ca="1">AND(LEFT(INDIRECT("'ADDITIONAL CAPACITY'!"&amp;"$B"&amp;$W152),2)="HU",OR(LEN(INDIRECT("'ADDITIONAL CAPACITY'!"&amp;"$B"&amp;$W152))=6,AND(LEN(INDIRECT("'ADDITIONAL CAPACITY'!"&amp;"$B"&amp;$W152))=7,MID(INDIRECT("'ADDITIONAL CAPACITY'!"&amp;"$B"&amp;$W152),4,1)=" ")),INDIRECT("'ADDITIONAL CAPACITY'!"&amp;"$C"&amp;$W152)='DATA SUMMARY'!$A$102)</f>
        <v>0</v>
      </c>
      <c r="CP152" s="193" t="b">
        <f ca="1">AND(LEFT(INDIRECT("'ADDITIONAL CAPACITY'!"&amp;"$B"&amp;$W152),2)="HU",OR(LEN(INDIRECT("'ADDITIONAL CAPACITY'!"&amp;"$B"&amp;$W152))=6,AND(LEN(INDIRECT("'ADDITIONAL CAPACITY'!"&amp;"$B"&amp;$W152))=7,MID(INDIRECT("'ADDITIONAL CAPACITY'!"&amp;"$B"&amp;$W152),4,1)=" ")),INDIRECT("'ADDITIONAL CAPACITY'!"&amp;"$C"&amp;$W152)='DATA SUMMARY'!$A$103)</f>
        <v>0</v>
      </c>
      <c r="CQ152" s="193" t="b">
        <f ca="1">AND(LEFT(INDIRECT("'ADDITIONAL CAPACITY'!"&amp;"$B"&amp;$W152),2)="HU",OR(LEN(INDIRECT("'ADDITIONAL CAPACITY'!"&amp;"$B"&amp;$W152))=6,AND(LEN(INDIRECT("'ADDITIONAL CAPACITY'!"&amp;"$B"&amp;$W152))=7,MID(INDIRECT("'ADDITIONAL CAPACITY'!"&amp;"$B"&amp;$W152),4,1)=" ")),INDIRECT("'ADDITIONAL CAPACITY'!"&amp;"$C"&amp;$W152)='DATA SUMMARY'!$A$104)</f>
        <v>0</v>
      </c>
      <c r="CR152" s="193" t="b">
        <f ca="1">AND(LEFT(INDIRECT("'ADDITIONAL CAPACITY'!"&amp;"$B"&amp;$W152),2)="HU",OR(LEN(INDIRECT("'ADDITIONAL CAPACITY'!"&amp;"$B"&amp;$W152))=6,AND(LEN(INDIRECT("'ADDITIONAL CAPACITY'!"&amp;"$B"&amp;$W152))=7,MID(INDIRECT("'ADDITIONAL CAPACITY'!"&amp;"$B"&amp;$W152),4,1)=" ")),INDIRECT("'ADDITIONAL CAPACITY'!"&amp;"$C"&amp;$W152)='DATA SUMMARY'!$A$105)</f>
        <v>0</v>
      </c>
      <c r="CS152" s="193" t="b">
        <f ca="1">AND(LEFT(INDIRECT("'ADDITIONAL CAPACITY'!"&amp;"$B"&amp;$W152),2)="HU",OR(LEN(INDIRECT("'ADDITIONAL CAPACITY'!"&amp;"$B"&amp;$W152))=6,AND(LEN(INDIRECT("'ADDITIONAL CAPACITY'!"&amp;"$B"&amp;$W152))=7,MID(INDIRECT("'ADDITIONAL CAPACITY'!"&amp;"$B"&amp;$W152),4,1)=" ")),INDIRECT("'ADDITIONAL CAPACITY'!"&amp;"$C"&amp;$W152)='DATA SUMMARY'!$A$106)</f>
        <v>0</v>
      </c>
      <c r="CT152" s="193" t="b">
        <f ca="1">AND(LEFT(INDIRECT("'ADDITIONAL CAPACITY'!"&amp;"$B"&amp;$W152),2)="HU",OR(LEN(INDIRECT("'ADDITIONAL CAPACITY'!"&amp;"$B"&amp;$W152))=6,AND(LEN(INDIRECT("'ADDITIONAL CAPACITY'!"&amp;"$B"&amp;$W152))=7,MID(INDIRECT("'ADDITIONAL CAPACITY'!"&amp;"$B"&amp;$W152),4,1)=" ")),INDIRECT("'ADDITIONAL CAPACITY'!"&amp;"$C"&amp;$W152)='DATA SUMMARY'!$A$107)</f>
        <v>0</v>
      </c>
      <c r="CU152" s="193" t="b">
        <f ca="1">AND(LEFT(INDIRECT("'ADDITIONAL CAPACITY'!"&amp;"$B"&amp;$W152),2)="HU",OR(LEN(INDIRECT("'ADDITIONAL CAPACITY'!"&amp;"$B"&amp;$W152))=6,AND(LEN(INDIRECT("'ADDITIONAL CAPACITY'!"&amp;"$B"&amp;$W152))=7,MID(INDIRECT("'ADDITIONAL CAPACITY'!"&amp;"$B"&amp;$W152),4,1)=" ")),INDIRECT("'ADDITIONAL CAPACITY'!"&amp;"$C"&amp;$W152)='DATA SUMMARY'!$A$108)</f>
        <v>0</v>
      </c>
    </row>
    <row r="153" spans="22:99" x14ac:dyDescent="0.3">
      <c r="V153" s="2">
        <v>154</v>
      </c>
      <c r="W153" s="2">
        <v>155</v>
      </c>
      <c r="X153" s="2">
        <v>157</v>
      </c>
      <c r="Y153" s="2">
        <v>168</v>
      </c>
      <c r="Z153" s="193" t="b">
        <f t="shared" ca="1" si="99"/>
        <v>0</v>
      </c>
      <c r="AA153" s="193" t="b">
        <f t="shared" ca="1" si="100"/>
        <v>0</v>
      </c>
      <c r="AB153" s="193" t="b">
        <f t="shared" ca="1" si="101"/>
        <v>0</v>
      </c>
      <c r="AC153" s="193" t="b">
        <f t="shared" ca="1" si="102"/>
        <v>0</v>
      </c>
      <c r="AD153" s="193" t="b">
        <f t="shared" ca="1" si="103"/>
        <v>0</v>
      </c>
      <c r="AE153" s="193" t="b">
        <f t="shared" ca="1" si="104"/>
        <v>0</v>
      </c>
      <c r="AF153" s="193" t="b">
        <f t="shared" ca="1" si="105"/>
        <v>0</v>
      </c>
      <c r="AG153" s="193" t="b">
        <f t="shared" ca="1" si="98"/>
        <v>0</v>
      </c>
      <c r="AH153" s="193" t="b">
        <f t="shared" ca="1" si="106"/>
        <v>0</v>
      </c>
      <c r="AI153" s="193" t="b">
        <f t="shared" ca="1" si="107"/>
        <v>0</v>
      </c>
      <c r="AJ153" s="193" t="b">
        <f t="shared" ca="1" si="108"/>
        <v>0</v>
      </c>
      <c r="AK153" s="193" t="b">
        <f t="shared" ca="1" si="109"/>
        <v>0</v>
      </c>
      <c r="AL153" s="193" t="b">
        <f t="shared" ca="1" si="110"/>
        <v>0</v>
      </c>
      <c r="AM153" s="193" t="b">
        <f t="shared" ca="1" si="111"/>
        <v>0</v>
      </c>
      <c r="AN153" s="193" t="b">
        <f t="shared" ca="1" si="112"/>
        <v>0</v>
      </c>
      <c r="AO153" s="193" t="b">
        <f t="shared" ca="1" si="113"/>
        <v>0</v>
      </c>
      <c r="AP153" s="193" t="b">
        <f t="shared" ca="1" si="114"/>
        <v>0</v>
      </c>
      <c r="AQ153" s="193" t="b">
        <f t="shared" ca="1" si="115"/>
        <v>0</v>
      </c>
      <c r="AR153" s="193" t="b">
        <f t="shared" ca="1" si="116"/>
        <v>0</v>
      </c>
      <c r="AS153" s="193" t="b">
        <f t="shared" ca="1" si="117"/>
        <v>0</v>
      </c>
      <c r="AT153" s="193" t="b">
        <f t="shared" ca="1" si="118"/>
        <v>0</v>
      </c>
      <c r="AU153" s="193" t="b">
        <f t="shared" ca="1" si="119"/>
        <v>0</v>
      </c>
      <c r="AV153" s="193" t="b">
        <f t="shared" ca="1" si="120"/>
        <v>0</v>
      </c>
      <c r="AW153" s="193" t="b">
        <f t="shared" ca="1" si="121"/>
        <v>0</v>
      </c>
      <c r="AX153" s="193" t="b">
        <f t="shared" ca="1" si="122"/>
        <v>0</v>
      </c>
      <c r="AY153" s="193" t="b">
        <f t="shared" ca="1" si="123"/>
        <v>0</v>
      </c>
      <c r="AZ153" s="193" t="b">
        <f t="shared" ca="1" si="124"/>
        <v>0</v>
      </c>
      <c r="BA153" s="193" t="b">
        <f t="shared" ca="1" si="125"/>
        <v>0</v>
      </c>
      <c r="BB153" s="193" t="b">
        <f t="shared" ca="1" si="126"/>
        <v>0</v>
      </c>
      <c r="BC153" s="193" t="b">
        <f t="shared" ca="1" si="127"/>
        <v>0</v>
      </c>
      <c r="BD153" s="193" t="b">
        <f t="shared" ca="1" si="128"/>
        <v>0</v>
      </c>
      <c r="BE153" s="193" t="b">
        <f t="shared" ca="1" si="129"/>
        <v>0</v>
      </c>
      <c r="BF153" s="193" t="b">
        <f t="shared" ca="1" si="130"/>
        <v>0</v>
      </c>
      <c r="BG153" s="193" t="b">
        <f t="shared" ca="1" si="131"/>
        <v>0</v>
      </c>
      <c r="BH153" s="193" t="b">
        <f t="shared" ca="1" si="132"/>
        <v>0</v>
      </c>
      <c r="BI153" s="193" t="b">
        <f t="shared" ca="1" si="133"/>
        <v>0</v>
      </c>
      <c r="BJ153" s="193" t="b">
        <f t="shared" ca="1" si="134"/>
        <v>0</v>
      </c>
      <c r="BK153" s="193" t="b">
        <f t="shared" ca="1" si="135"/>
        <v>0</v>
      </c>
      <c r="BL153" s="193" t="b">
        <f t="shared" ca="1" si="136"/>
        <v>0</v>
      </c>
      <c r="BM153" s="193" t="b">
        <f t="shared" ca="1" si="137"/>
        <v>0</v>
      </c>
      <c r="BN153" s="193" t="b">
        <f t="shared" ca="1" si="138"/>
        <v>0</v>
      </c>
      <c r="BO153" s="193" t="b">
        <f t="shared" ca="1" si="139"/>
        <v>0</v>
      </c>
      <c r="BP153" s="193" t="b">
        <f t="shared" ca="1" si="140"/>
        <v>0</v>
      </c>
      <c r="BQ153" s="193" t="b">
        <f t="shared" ca="1" si="141"/>
        <v>0</v>
      </c>
      <c r="BR153" s="193" t="b">
        <f t="shared" ca="1" si="142"/>
        <v>0</v>
      </c>
      <c r="BS153" s="193" t="b">
        <f t="shared" ca="1" si="143"/>
        <v>0</v>
      </c>
      <c r="BT153" s="193" t="b">
        <f t="shared" ca="1" si="144"/>
        <v>0</v>
      </c>
      <c r="BU153" s="193" t="b">
        <f t="shared" ca="1" si="145"/>
        <v>0</v>
      </c>
      <c r="BV153" s="193" t="b">
        <f t="shared" ca="1" si="146"/>
        <v>0</v>
      </c>
      <c r="BW153" s="193" t="b">
        <f ca="1">AND(LEFT(INDIRECT("'YOUR PEOPLE'!"&amp;"$B"&amp;$W153),2)="HU",OR(LEN(INDIRECT("'YOUR PEOPLE'!"&amp;"$B"&amp;$W153))=6,AND(LEN(INDIRECT("'YOUR PEOPLE'!"&amp;"$B"&amp;$W153))=7,MID(INDIRECT("'YOUR PEOPLE'!"&amp;"$B"&amp;$W153),4,1)=" ")),INDIRECT("'YOUR PEOPLE'!"&amp;"$C"&amp;$W153)='DATA SUMMARY'!$A$63)</f>
        <v>0</v>
      </c>
      <c r="BX153" s="193" t="b">
        <f ca="1">AND(LEFT(INDIRECT("'YOUR PEOPLE'!"&amp;"$B"&amp;$W153),2)="HU",OR(LEN(INDIRECT("'YOUR PEOPLE'!"&amp;"$B"&amp;$W153))=6,AND(LEN(INDIRECT("'YOUR PEOPLE'!"&amp;"$B"&amp;$W153))=7,MID(INDIRECT("'YOUR PEOPLE'!"&amp;"$B"&amp;$W153),4,1)=" ")),INDIRECT("'YOUR PEOPLE'!"&amp;"$C"&amp;$W153)='DATA SUMMARY'!$A$64)</f>
        <v>0</v>
      </c>
      <c r="BY153" s="193" t="b">
        <f ca="1">AND(LEFT(INDIRECT("'YOUR PEOPLE'!"&amp;"$B"&amp;$W153),2)="HU",OR(LEN(INDIRECT("'YOUR PEOPLE'!"&amp;"$B"&amp;$W153))=6,AND(LEN(INDIRECT("'YOUR PEOPLE'!"&amp;"$B"&amp;$W153))=7,MID(INDIRECT("'YOUR PEOPLE'!"&amp;"$B"&amp;$W153),4,1)=" ")),INDIRECT("'YOUR PEOPLE'!"&amp;"$C"&amp;$W153)='DATA SUMMARY'!$A$65)</f>
        <v>0</v>
      </c>
      <c r="BZ153" s="193" t="b">
        <f ca="1">AND(LEFT(INDIRECT("'YOUR PEOPLE'!"&amp;"$B"&amp;$W153),2)="HU",OR(LEN(INDIRECT("'YOUR PEOPLE'!"&amp;"$B"&amp;$W153))=6,AND(LEN(INDIRECT("'YOUR PEOPLE'!"&amp;"$B"&amp;$W153))=7,MID(INDIRECT("'YOUR PEOPLE'!"&amp;"$B"&amp;$W153),4,1)=" ")),INDIRECT("'YOUR PEOPLE'!"&amp;"$C"&amp;$W153)='DATA SUMMARY'!$A$66)</f>
        <v>0</v>
      </c>
      <c r="CA153" s="193" t="b">
        <f ca="1">AND(LEFT(INDIRECT("'YOUR PEOPLE'!"&amp;"$B"&amp;$W153),2)="HU",OR(LEN(INDIRECT("'YOUR PEOPLE'!"&amp;"$B"&amp;$W153))=6,AND(LEN(INDIRECT("'YOUR PEOPLE'!"&amp;"$B"&amp;$W153))=7,MID(INDIRECT("'YOUR PEOPLE'!"&amp;"$B"&amp;$W153),4,1)=" ")),INDIRECT("'YOUR PEOPLE'!"&amp;"$C"&amp;$W153)='DATA SUMMARY'!$A$67)</f>
        <v>0</v>
      </c>
      <c r="CB153" s="193" t="b">
        <f ca="1">AND(LEFT(INDIRECT("'YOUR PEOPLE'!"&amp;"$B"&amp;$W153),2)="HU",OR(LEN(INDIRECT("'YOUR PEOPLE'!"&amp;"$B"&amp;$W153))=6,AND(LEN(INDIRECT("'YOUR PEOPLE'!"&amp;"$B"&amp;$W153))=7,MID(INDIRECT("'YOUR PEOPLE'!"&amp;"$B"&amp;$W153),4,1)=" ")),INDIRECT("'YOUR PEOPLE'!"&amp;"$C"&amp;$W153)='DATA SUMMARY'!$A$68)</f>
        <v>0</v>
      </c>
      <c r="CC153" s="193" t="b">
        <f ca="1">AND(LEFT(INDIRECT("'YOUR PEOPLE'!"&amp;"$B"&amp;$W153),2)="HU",OR(LEN(INDIRECT("'YOUR PEOPLE'!"&amp;"$B"&amp;$W153))=6,AND(LEN(INDIRECT("'YOUR PEOPLE'!"&amp;"$B"&amp;$W153))=7,MID(INDIRECT("'YOUR PEOPLE'!"&amp;"$B"&amp;$W153),4,1)=" ")),INDIRECT("'YOUR PEOPLE'!"&amp;"$C"&amp;$W153)='DATA SUMMARY'!$A$69)</f>
        <v>0</v>
      </c>
      <c r="CD153" s="193" t="b">
        <f ca="1">AND(LEFT(INDIRECT("'YOUR PEOPLE'!"&amp;"$B"&amp;$W153),2)="HU",OR(LEN(INDIRECT("'YOUR PEOPLE'!"&amp;"$B"&amp;$W153))=6,AND(LEN(INDIRECT("'YOUR PEOPLE'!"&amp;"$B"&amp;$W153))=7,MID(INDIRECT("'YOUR PEOPLE'!"&amp;"$B"&amp;$W153),4,1)=" ")),INDIRECT("'YOUR PEOPLE'!"&amp;"$C"&amp;$W153)='DATA SUMMARY'!$A$70)</f>
        <v>0</v>
      </c>
      <c r="CE153" s="193" t="b">
        <f ca="1">AND(LEFT(INDIRECT("'YOUR PEOPLE'!"&amp;"$B"&amp;$W153),2)="HU",OR(LEN(INDIRECT("'YOUR PEOPLE'!"&amp;"$B"&amp;$W153))=6,AND(LEN(INDIRECT("'YOUR PEOPLE'!"&amp;"$B"&amp;$W153))=7,MID(INDIRECT("'YOUR PEOPLE'!"&amp;"$B"&amp;$W153),4,1)=" ")),INDIRECT("'YOUR PEOPLE'!"&amp;"$C"&amp;$W153)='DATA SUMMARY'!$A$71)</f>
        <v>0</v>
      </c>
      <c r="CF153" s="193" t="b">
        <f ca="1">AND(LEFT(INDIRECT("'YOUR PEOPLE'!"&amp;"$B"&amp;$W153),2)="HU",OR(LEN(INDIRECT("'YOUR PEOPLE'!"&amp;"$B"&amp;$W153))=6,AND(LEN(INDIRECT("'YOUR PEOPLE'!"&amp;"$B"&amp;$W153))=7,MID(INDIRECT("'YOUR PEOPLE'!"&amp;"$B"&amp;$W153),4,1)=" ")),INDIRECT("'YOUR PEOPLE'!"&amp;"$C"&amp;$W153)='DATA SUMMARY'!$A$72)</f>
        <v>0</v>
      </c>
      <c r="CG153" s="193" t="b">
        <f ca="1">AND(LEFT(INDIRECT("'YOUR PEOPLE'!"&amp;"$B"&amp;$W153),2)="HU",OR(LEN(INDIRECT("'YOUR PEOPLE'!"&amp;"$B"&amp;$W153))=6,AND(LEN(INDIRECT("'YOUR PEOPLE'!"&amp;"$B"&amp;$W153))=7,MID(INDIRECT("'YOUR PEOPLE'!"&amp;"$B"&amp;$W153),4,1)=" ")),INDIRECT("'YOUR PEOPLE'!"&amp;"$C"&amp;$W153)='DATA SUMMARY'!$A$73)</f>
        <v>0</v>
      </c>
      <c r="CH153" s="193" t="b">
        <f ca="1">AND(LEFT(INDIRECT("'YOUR PEOPLE'!"&amp;"$B"&amp;$W153),2)="HU",OR(LEN(INDIRECT("'YOUR PEOPLE'!"&amp;"$B"&amp;$W153))=6,AND(LEN(INDIRECT("'YOUR PEOPLE'!"&amp;"$B"&amp;$W153))=7,MID(INDIRECT("'YOUR PEOPLE'!"&amp;"$B"&amp;$W153),4,1)=" ")),INDIRECT("'YOUR PEOPLE'!"&amp;"$C"&amp;$W153)='DATA SUMMARY'!$A$74)</f>
        <v>0</v>
      </c>
      <c r="CI153" s="193" t="b">
        <f ca="1">AND(LEFT(INDIRECT("'YOUR PEOPLE'!"&amp;"$B"&amp;$W153),2)="HU",OR(LEN(INDIRECT("'YOUR PEOPLE'!"&amp;"$B"&amp;$W153))=6,AND(LEN(INDIRECT("'YOUR PEOPLE'!"&amp;"$B"&amp;$W153))=7,MID(INDIRECT("'YOUR PEOPLE'!"&amp;"$B"&amp;$W153),4,1)=" ")),INDIRECT("'YOUR PEOPLE'!"&amp;"$C"&amp;$W153)='DATA SUMMARY'!$A$75)</f>
        <v>0</v>
      </c>
      <c r="CJ153" s="193" t="b">
        <f ca="1">AND(LEFT(INDIRECT("'YOUR PEOPLE'!"&amp;"$B"&amp;$W153),2)="HU",OR(LEN(INDIRECT("'YOUR PEOPLE'!"&amp;"$B"&amp;$W153))=6,AND(LEN(INDIRECT("'YOUR PEOPLE'!"&amp;"$B"&amp;$W153))=7,MID(INDIRECT("'YOUR PEOPLE'!"&amp;"$B"&amp;$W153),4,1)=" ")),INDIRECT("'YOUR PEOPLE'!"&amp;"$C"&amp;$W153)='DATA SUMMARY'!$A$76)</f>
        <v>0</v>
      </c>
      <c r="CK153" s="193" t="b">
        <f ca="1">AND(LEFT(INDIRECT("'YOUR PEOPLE'!"&amp;"$B"&amp;$W153),2)="HU",OR(LEN(INDIRECT("'YOUR PEOPLE'!"&amp;"$B"&amp;$W153))=6,AND(LEN(INDIRECT("'YOUR PEOPLE'!"&amp;"$B"&amp;$W153))=7,MID(INDIRECT("'YOUR PEOPLE'!"&amp;"$B"&amp;$W153),4,1)=" ")),INDIRECT("'YOUR PEOPLE'!"&amp;"$C"&amp;$W153)='DATA SUMMARY'!$A$77)</f>
        <v>0</v>
      </c>
      <c r="CL153" s="193" t="b">
        <f ca="1">AND(LEFT(INDIRECT("'YOUR PEOPLE'!"&amp;"$B"&amp;$W153),2)="HU",OR(LEN(INDIRECT("'YOUR PEOPLE'!"&amp;"$B"&amp;$W153))=6,AND(LEN(INDIRECT("'YOUR PEOPLE'!"&amp;"$B"&amp;$W153))=7,MID(INDIRECT("'YOUR PEOPLE'!"&amp;"$B"&amp;$W153),4,1)=" ")),INDIRECT("'YOUR PEOPLE'!"&amp;"$C"&amp;$W153)='DATA SUMMARY'!$A$78)</f>
        <v>0</v>
      </c>
      <c r="CM153" s="193" t="b">
        <f ca="1">AND(LEFT(INDIRECT("'YOUR PEOPLE'!"&amp;"$B"&amp;$W153),2)="HU",OR(LEN(INDIRECT("'YOUR PEOPLE'!"&amp;"$B"&amp;$W153))=6,AND(LEN(INDIRECT("'YOUR PEOPLE'!"&amp;"$B"&amp;$W153))=7,MID(INDIRECT("'YOUR PEOPLE'!"&amp;"$B"&amp;$W153),4,1)=" ")),INDIRECT("'YOUR PEOPLE'!"&amp;"$C"&amp;$W153)='DATA SUMMARY'!$A$79)</f>
        <v>0</v>
      </c>
      <c r="CN153" s="193" t="b">
        <f ca="1">AND(LEFT(INDIRECT("'ADDITIONAL CAPACITY'!"&amp;"$B"&amp;$W153),2)="HU",OR(LEN(INDIRECT("'ADDITIONAL CAPACITY'!"&amp;"$B"&amp;$W153))=6,AND(LEN(INDIRECT("'ADDITIONAL CAPACITY'!"&amp;"$B"&amp;$W153))=7,MID(INDIRECT("'ADDITIONAL CAPACITY'!"&amp;"$B"&amp;$W153),4,1)=" ")),INDIRECT("'ADDITIONAL CAPACITY'!"&amp;"$C"&amp;$W153)='DATA SUMMARY'!$A$101)</f>
        <v>0</v>
      </c>
      <c r="CO153" s="193" t="b">
        <f ca="1">AND(LEFT(INDIRECT("'ADDITIONAL CAPACITY'!"&amp;"$B"&amp;$W153),2)="HU",OR(LEN(INDIRECT("'ADDITIONAL CAPACITY'!"&amp;"$B"&amp;$W153))=6,AND(LEN(INDIRECT("'ADDITIONAL CAPACITY'!"&amp;"$B"&amp;$W153))=7,MID(INDIRECT("'ADDITIONAL CAPACITY'!"&amp;"$B"&amp;$W153),4,1)=" ")),INDIRECT("'ADDITIONAL CAPACITY'!"&amp;"$C"&amp;$W153)='DATA SUMMARY'!$A$102)</f>
        <v>0</v>
      </c>
      <c r="CP153" s="193" t="b">
        <f ca="1">AND(LEFT(INDIRECT("'ADDITIONAL CAPACITY'!"&amp;"$B"&amp;$W153),2)="HU",OR(LEN(INDIRECT("'ADDITIONAL CAPACITY'!"&amp;"$B"&amp;$W153))=6,AND(LEN(INDIRECT("'ADDITIONAL CAPACITY'!"&amp;"$B"&amp;$W153))=7,MID(INDIRECT("'ADDITIONAL CAPACITY'!"&amp;"$B"&amp;$W153),4,1)=" ")),INDIRECT("'ADDITIONAL CAPACITY'!"&amp;"$C"&amp;$W153)='DATA SUMMARY'!$A$103)</f>
        <v>0</v>
      </c>
      <c r="CQ153" s="193" t="b">
        <f ca="1">AND(LEFT(INDIRECT("'ADDITIONAL CAPACITY'!"&amp;"$B"&amp;$W153),2)="HU",OR(LEN(INDIRECT("'ADDITIONAL CAPACITY'!"&amp;"$B"&amp;$W153))=6,AND(LEN(INDIRECT("'ADDITIONAL CAPACITY'!"&amp;"$B"&amp;$W153))=7,MID(INDIRECT("'ADDITIONAL CAPACITY'!"&amp;"$B"&amp;$W153),4,1)=" ")),INDIRECT("'ADDITIONAL CAPACITY'!"&amp;"$C"&amp;$W153)='DATA SUMMARY'!$A$104)</f>
        <v>0</v>
      </c>
      <c r="CR153" s="193" t="b">
        <f ca="1">AND(LEFT(INDIRECT("'ADDITIONAL CAPACITY'!"&amp;"$B"&amp;$W153),2)="HU",OR(LEN(INDIRECT("'ADDITIONAL CAPACITY'!"&amp;"$B"&amp;$W153))=6,AND(LEN(INDIRECT("'ADDITIONAL CAPACITY'!"&amp;"$B"&amp;$W153))=7,MID(INDIRECT("'ADDITIONAL CAPACITY'!"&amp;"$B"&amp;$W153),4,1)=" ")),INDIRECT("'ADDITIONAL CAPACITY'!"&amp;"$C"&amp;$W153)='DATA SUMMARY'!$A$105)</f>
        <v>0</v>
      </c>
      <c r="CS153" s="193" t="b">
        <f ca="1">AND(LEFT(INDIRECT("'ADDITIONAL CAPACITY'!"&amp;"$B"&amp;$W153),2)="HU",OR(LEN(INDIRECT("'ADDITIONAL CAPACITY'!"&amp;"$B"&amp;$W153))=6,AND(LEN(INDIRECT("'ADDITIONAL CAPACITY'!"&amp;"$B"&amp;$W153))=7,MID(INDIRECT("'ADDITIONAL CAPACITY'!"&amp;"$B"&amp;$W153),4,1)=" ")),INDIRECT("'ADDITIONAL CAPACITY'!"&amp;"$C"&amp;$W153)='DATA SUMMARY'!$A$106)</f>
        <v>0</v>
      </c>
      <c r="CT153" s="193" t="b">
        <f ca="1">AND(LEFT(INDIRECT("'ADDITIONAL CAPACITY'!"&amp;"$B"&amp;$W153),2)="HU",OR(LEN(INDIRECT("'ADDITIONAL CAPACITY'!"&amp;"$B"&amp;$W153))=6,AND(LEN(INDIRECT("'ADDITIONAL CAPACITY'!"&amp;"$B"&amp;$W153))=7,MID(INDIRECT("'ADDITIONAL CAPACITY'!"&amp;"$B"&amp;$W153),4,1)=" ")),INDIRECT("'ADDITIONAL CAPACITY'!"&amp;"$C"&amp;$W153)='DATA SUMMARY'!$A$107)</f>
        <v>0</v>
      </c>
      <c r="CU153" s="193" t="b">
        <f ca="1">AND(LEFT(INDIRECT("'ADDITIONAL CAPACITY'!"&amp;"$B"&amp;$W153),2)="HU",OR(LEN(INDIRECT("'ADDITIONAL CAPACITY'!"&amp;"$B"&amp;$W153))=6,AND(LEN(INDIRECT("'ADDITIONAL CAPACITY'!"&amp;"$B"&amp;$W153))=7,MID(INDIRECT("'ADDITIONAL CAPACITY'!"&amp;"$B"&amp;$W153),4,1)=" ")),INDIRECT("'ADDITIONAL CAPACITY'!"&amp;"$C"&amp;$W153)='DATA SUMMARY'!$A$108)</f>
        <v>0</v>
      </c>
    </row>
    <row r="154" spans="22:99" x14ac:dyDescent="0.3">
      <c r="V154" s="2">
        <v>155</v>
      </c>
      <c r="W154" s="2">
        <v>156</v>
      </c>
      <c r="X154" s="2">
        <v>158</v>
      </c>
      <c r="Y154" s="2">
        <v>169</v>
      </c>
      <c r="Z154" s="193" t="b">
        <f t="shared" ca="1" si="99"/>
        <v>0</v>
      </c>
      <c r="AA154" s="193" t="b">
        <f t="shared" ca="1" si="100"/>
        <v>0</v>
      </c>
      <c r="AB154" s="193" t="b">
        <f t="shared" ca="1" si="101"/>
        <v>0</v>
      </c>
      <c r="AC154" s="193" t="b">
        <f t="shared" ca="1" si="102"/>
        <v>0</v>
      </c>
      <c r="AD154" s="193" t="b">
        <f t="shared" ca="1" si="103"/>
        <v>0</v>
      </c>
      <c r="AE154" s="193" t="b">
        <f t="shared" ca="1" si="104"/>
        <v>0</v>
      </c>
      <c r="AF154" s="193" t="b">
        <f t="shared" ca="1" si="105"/>
        <v>0</v>
      </c>
      <c r="AG154" s="193" t="b">
        <f t="shared" ca="1" si="98"/>
        <v>0</v>
      </c>
      <c r="AH154" s="193" t="b">
        <f t="shared" ca="1" si="106"/>
        <v>0</v>
      </c>
      <c r="AI154" s="193" t="b">
        <f t="shared" ca="1" si="107"/>
        <v>0</v>
      </c>
      <c r="AJ154" s="193" t="b">
        <f t="shared" ca="1" si="108"/>
        <v>0</v>
      </c>
      <c r="AK154" s="193" t="b">
        <f t="shared" ca="1" si="109"/>
        <v>0</v>
      </c>
      <c r="AL154" s="193" t="b">
        <f t="shared" ca="1" si="110"/>
        <v>0</v>
      </c>
      <c r="AM154" s="193" t="b">
        <f t="shared" ca="1" si="111"/>
        <v>0</v>
      </c>
      <c r="AN154" s="193" t="b">
        <f t="shared" ca="1" si="112"/>
        <v>0</v>
      </c>
      <c r="AO154" s="193" t="b">
        <f t="shared" ca="1" si="113"/>
        <v>0</v>
      </c>
      <c r="AP154" s="193" t="b">
        <f t="shared" ca="1" si="114"/>
        <v>0</v>
      </c>
      <c r="AQ154" s="193" t="b">
        <f t="shared" ca="1" si="115"/>
        <v>0</v>
      </c>
      <c r="AR154" s="193" t="b">
        <f t="shared" ca="1" si="116"/>
        <v>0</v>
      </c>
      <c r="AS154" s="193" t="b">
        <f t="shared" ca="1" si="117"/>
        <v>0</v>
      </c>
      <c r="AT154" s="193" t="b">
        <f t="shared" ca="1" si="118"/>
        <v>0</v>
      </c>
      <c r="AU154" s="193" t="b">
        <f t="shared" ca="1" si="119"/>
        <v>0</v>
      </c>
      <c r="AV154" s="193" t="b">
        <f t="shared" ca="1" si="120"/>
        <v>0</v>
      </c>
      <c r="AW154" s="193" t="b">
        <f t="shared" ca="1" si="121"/>
        <v>0</v>
      </c>
      <c r="AX154" s="193" t="b">
        <f t="shared" ca="1" si="122"/>
        <v>0</v>
      </c>
      <c r="AY154" s="193" t="b">
        <f t="shared" ca="1" si="123"/>
        <v>0</v>
      </c>
      <c r="AZ154" s="193" t="b">
        <f t="shared" ca="1" si="124"/>
        <v>0</v>
      </c>
      <c r="BA154" s="193" t="b">
        <f t="shared" ca="1" si="125"/>
        <v>0</v>
      </c>
      <c r="BB154" s="193" t="b">
        <f t="shared" ca="1" si="126"/>
        <v>0</v>
      </c>
      <c r="BC154" s="193" t="b">
        <f t="shared" ca="1" si="127"/>
        <v>0</v>
      </c>
      <c r="BD154" s="193" t="b">
        <f t="shared" ca="1" si="128"/>
        <v>0</v>
      </c>
      <c r="BE154" s="193" t="b">
        <f t="shared" ca="1" si="129"/>
        <v>0</v>
      </c>
      <c r="BF154" s="193" t="b">
        <f t="shared" ca="1" si="130"/>
        <v>0</v>
      </c>
      <c r="BG154" s="193" t="b">
        <f t="shared" ca="1" si="131"/>
        <v>0</v>
      </c>
      <c r="BH154" s="193" t="b">
        <f t="shared" ca="1" si="132"/>
        <v>0</v>
      </c>
      <c r="BI154" s="193" t="b">
        <f t="shared" ca="1" si="133"/>
        <v>0</v>
      </c>
      <c r="BJ154" s="193" t="b">
        <f t="shared" ca="1" si="134"/>
        <v>0</v>
      </c>
      <c r="BK154" s="193" t="b">
        <f t="shared" ca="1" si="135"/>
        <v>0</v>
      </c>
      <c r="BL154" s="193" t="b">
        <f t="shared" ca="1" si="136"/>
        <v>0</v>
      </c>
      <c r="BM154" s="193" t="b">
        <f t="shared" ca="1" si="137"/>
        <v>0</v>
      </c>
      <c r="BN154" s="193" t="b">
        <f t="shared" ca="1" si="138"/>
        <v>0</v>
      </c>
      <c r="BO154" s="193" t="b">
        <f t="shared" ca="1" si="139"/>
        <v>0</v>
      </c>
      <c r="BP154" s="193" t="b">
        <f t="shared" ca="1" si="140"/>
        <v>0</v>
      </c>
      <c r="BQ154" s="193" t="b">
        <f t="shared" ca="1" si="141"/>
        <v>0</v>
      </c>
      <c r="BR154" s="193" t="b">
        <f t="shared" ca="1" si="142"/>
        <v>0</v>
      </c>
      <c r="BS154" s="193" t="b">
        <f t="shared" ca="1" si="143"/>
        <v>0</v>
      </c>
      <c r="BT154" s="193" t="b">
        <f t="shared" ca="1" si="144"/>
        <v>0</v>
      </c>
      <c r="BU154" s="193" t="b">
        <f t="shared" ca="1" si="145"/>
        <v>0</v>
      </c>
      <c r="BV154" s="193" t="b">
        <f t="shared" ca="1" si="146"/>
        <v>0</v>
      </c>
      <c r="BW154" s="193" t="b">
        <f ca="1">AND(LEFT(INDIRECT("'YOUR PEOPLE'!"&amp;"$B"&amp;$W154),2)="HU",OR(LEN(INDIRECT("'YOUR PEOPLE'!"&amp;"$B"&amp;$W154))=6,AND(LEN(INDIRECT("'YOUR PEOPLE'!"&amp;"$B"&amp;$W154))=7,MID(INDIRECT("'YOUR PEOPLE'!"&amp;"$B"&amp;$W154),4,1)=" ")),INDIRECT("'YOUR PEOPLE'!"&amp;"$C"&amp;$W154)='DATA SUMMARY'!$A$63)</f>
        <v>0</v>
      </c>
      <c r="BX154" s="193" t="b">
        <f ca="1">AND(LEFT(INDIRECT("'YOUR PEOPLE'!"&amp;"$B"&amp;$W154),2)="HU",OR(LEN(INDIRECT("'YOUR PEOPLE'!"&amp;"$B"&amp;$W154))=6,AND(LEN(INDIRECT("'YOUR PEOPLE'!"&amp;"$B"&amp;$W154))=7,MID(INDIRECT("'YOUR PEOPLE'!"&amp;"$B"&amp;$W154),4,1)=" ")),INDIRECT("'YOUR PEOPLE'!"&amp;"$C"&amp;$W154)='DATA SUMMARY'!$A$64)</f>
        <v>0</v>
      </c>
      <c r="BY154" s="193" t="b">
        <f ca="1">AND(LEFT(INDIRECT("'YOUR PEOPLE'!"&amp;"$B"&amp;$W154),2)="HU",OR(LEN(INDIRECT("'YOUR PEOPLE'!"&amp;"$B"&amp;$W154))=6,AND(LEN(INDIRECT("'YOUR PEOPLE'!"&amp;"$B"&amp;$W154))=7,MID(INDIRECT("'YOUR PEOPLE'!"&amp;"$B"&amp;$W154),4,1)=" ")),INDIRECT("'YOUR PEOPLE'!"&amp;"$C"&amp;$W154)='DATA SUMMARY'!$A$65)</f>
        <v>0</v>
      </c>
      <c r="BZ154" s="193" t="b">
        <f ca="1">AND(LEFT(INDIRECT("'YOUR PEOPLE'!"&amp;"$B"&amp;$W154),2)="HU",OR(LEN(INDIRECT("'YOUR PEOPLE'!"&amp;"$B"&amp;$W154))=6,AND(LEN(INDIRECT("'YOUR PEOPLE'!"&amp;"$B"&amp;$W154))=7,MID(INDIRECT("'YOUR PEOPLE'!"&amp;"$B"&amp;$W154),4,1)=" ")),INDIRECT("'YOUR PEOPLE'!"&amp;"$C"&amp;$W154)='DATA SUMMARY'!$A$66)</f>
        <v>0</v>
      </c>
      <c r="CA154" s="193" t="b">
        <f ca="1">AND(LEFT(INDIRECT("'YOUR PEOPLE'!"&amp;"$B"&amp;$W154),2)="HU",OR(LEN(INDIRECT("'YOUR PEOPLE'!"&amp;"$B"&amp;$W154))=6,AND(LEN(INDIRECT("'YOUR PEOPLE'!"&amp;"$B"&amp;$W154))=7,MID(INDIRECT("'YOUR PEOPLE'!"&amp;"$B"&amp;$W154),4,1)=" ")),INDIRECT("'YOUR PEOPLE'!"&amp;"$C"&amp;$W154)='DATA SUMMARY'!$A$67)</f>
        <v>0</v>
      </c>
      <c r="CB154" s="193" t="b">
        <f ca="1">AND(LEFT(INDIRECT("'YOUR PEOPLE'!"&amp;"$B"&amp;$W154),2)="HU",OR(LEN(INDIRECT("'YOUR PEOPLE'!"&amp;"$B"&amp;$W154))=6,AND(LEN(INDIRECT("'YOUR PEOPLE'!"&amp;"$B"&amp;$W154))=7,MID(INDIRECT("'YOUR PEOPLE'!"&amp;"$B"&amp;$W154),4,1)=" ")),INDIRECT("'YOUR PEOPLE'!"&amp;"$C"&amp;$W154)='DATA SUMMARY'!$A$68)</f>
        <v>0</v>
      </c>
      <c r="CC154" s="193" t="b">
        <f ca="1">AND(LEFT(INDIRECT("'YOUR PEOPLE'!"&amp;"$B"&amp;$W154),2)="HU",OR(LEN(INDIRECT("'YOUR PEOPLE'!"&amp;"$B"&amp;$W154))=6,AND(LEN(INDIRECT("'YOUR PEOPLE'!"&amp;"$B"&amp;$W154))=7,MID(INDIRECT("'YOUR PEOPLE'!"&amp;"$B"&amp;$W154),4,1)=" ")),INDIRECT("'YOUR PEOPLE'!"&amp;"$C"&amp;$W154)='DATA SUMMARY'!$A$69)</f>
        <v>0</v>
      </c>
      <c r="CD154" s="193" t="b">
        <f ca="1">AND(LEFT(INDIRECT("'YOUR PEOPLE'!"&amp;"$B"&amp;$W154),2)="HU",OR(LEN(INDIRECT("'YOUR PEOPLE'!"&amp;"$B"&amp;$W154))=6,AND(LEN(INDIRECT("'YOUR PEOPLE'!"&amp;"$B"&amp;$W154))=7,MID(INDIRECT("'YOUR PEOPLE'!"&amp;"$B"&amp;$W154),4,1)=" ")),INDIRECT("'YOUR PEOPLE'!"&amp;"$C"&amp;$W154)='DATA SUMMARY'!$A$70)</f>
        <v>0</v>
      </c>
      <c r="CE154" s="193" t="b">
        <f ca="1">AND(LEFT(INDIRECT("'YOUR PEOPLE'!"&amp;"$B"&amp;$W154),2)="HU",OR(LEN(INDIRECT("'YOUR PEOPLE'!"&amp;"$B"&amp;$W154))=6,AND(LEN(INDIRECT("'YOUR PEOPLE'!"&amp;"$B"&amp;$W154))=7,MID(INDIRECT("'YOUR PEOPLE'!"&amp;"$B"&amp;$W154),4,1)=" ")),INDIRECT("'YOUR PEOPLE'!"&amp;"$C"&amp;$W154)='DATA SUMMARY'!$A$71)</f>
        <v>0</v>
      </c>
      <c r="CF154" s="193" t="b">
        <f ca="1">AND(LEFT(INDIRECT("'YOUR PEOPLE'!"&amp;"$B"&amp;$W154),2)="HU",OR(LEN(INDIRECT("'YOUR PEOPLE'!"&amp;"$B"&amp;$W154))=6,AND(LEN(INDIRECT("'YOUR PEOPLE'!"&amp;"$B"&amp;$W154))=7,MID(INDIRECT("'YOUR PEOPLE'!"&amp;"$B"&amp;$W154),4,1)=" ")),INDIRECT("'YOUR PEOPLE'!"&amp;"$C"&amp;$W154)='DATA SUMMARY'!$A$72)</f>
        <v>0</v>
      </c>
      <c r="CG154" s="193" t="b">
        <f ca="1">AND(LEFT(INDIRECT("'YOUR PEOPLE'!"&amp;"$B"&amp;$W154),2)="HU",OR(LEN(INDIRECT("'YOUR PEOPLE'!"&amp;"$B"&amp;$W154))=6,AND(LEN(INDIRECT("'YOUR PEOPLE'!"&amp;"$B"&amp;$W154))=7,MID(INDIRECT("'YOUR PEOPLE'!"&amp;"$B"&amp;$W154),4,1)=" ")),INDIRECT("'YOUR PEOPLE'!"&amp;"$C"&amp;$W154)='DATA SUMMARY'!$A$73)</f>
        <v>0</v>
      </c>
      <c r="CH154" s="193" t="b">
        <f ca="1">AND(LEFT(INDIRECT("'YOUR PEOPLE'!"&amp;"$B"&amp;$W154),2)="HU",OR(LEN(INDIRECT("'YOUR PEOPLE'!"&amp;"$B"&amp;$W154))=6,AND(LEN(INDIRECT("'YOUR PEOPLE'!"&amp;"$B"&amp;$W154))=7,MID(INDIRECT("'YOUR PEOPLE'!"&amp;"$B"&amp;$W154),4,1)=" ")),INDIRECT("'YOUR PEOPLE'!"&amp;"$C"&amp;$W154)='DATA SUMMARY'!$A$74)</f>
        <v>0</v>
      </c>
      <c r="CI154" s="193" t="b">
        <f ca="1">AND(LEFT(INDIRECT("'YOUR PEOPLE'!"&amp;"$B"&amp;$W154),2)="HU",OR(LEN(INDIRECT("'YOUR PEOPLE'!"&amp;"$B"&amp;$W154))=6,AND(LEN(INDIRECT("'YOUR PEOPLE'!"&amp;"$B"&amp;$W154))=7,MID(INDIRECT("'YOUR PEOPLE'!"&amp;"$B"&amp;$W154),4,1)=" ")),INDIRECT("'YOUR PEOPLE'!"&amp;"$C"&amp;$W154)='DATA SUMMARY'!$A$75)</f>
        <v>0</v>
      </c>
      <c r="CJ154" s="193" t="b">
        <f ca="1">AND(LEFT(INDIRECT("'YOUR PEOPLE'!"&amp;"$B"&amp;$W154),2)="HU",OR(LEN(INDIRECT("'YOUR PEOPLE'!"&amp;"$B"&amp;$W154))=6,AND(LEN(INDIRECT("'YOUR PEOPLE'!"&amp;"$B"&amp;$W154))=7,MID(INDIRECT("'YOUR PEOPLE'!"&amp;"$B"&amp;$W154),4,1)=" ")),INDIRECT("'YOUR PEOPLE'!"&amp;"$C"&amp;$W154)='DATA SUMMARY'!$A$76)</f>
        <v>0</v>
      </c>
      <c r="CK154" s="193" t="b">
        <f ca="1">AND(LEFT(INDIRECT("'YOUR PEOPLE'!"&amp;"$B"&amp;$W154),2)="HU",OR(LEN(INDIRECT("'YOUR PEOPLE'!"&amp;"$B"&amp;$W154))=6,AND(LEN(INDIRECT("'YOUR PEOPLE'!"&amp;"$B"&amp;$W154))=7,MID(INDIRECT("'YOUR PEOPLE'!"&amp;"$B"&amp;$W154),4,1)=" ")),INDIRECT("'YOUR PEOPLE'!"&amp;"$C"&amp;$W154)='DATA SUMMARY'!$A$77)</f>
        <v>0</v>
      </c>
      <c r="CL154" s="193" t="b">
        <f ca="1">AND(LEFT(INDIRECT("'YOUR PEOPLE'!"&amp;"$B"&amp;$W154),2)="HU",OR(LEN(INDIRECT("'YOUR PEOPLE'!"&amp;"$B"&amp;$W154))=6,AND(LEN(INDIRECT("'YOUR PEOPLE'!"&amp;"$B"&amp;$W154))=7,MID(INDIRECT("'YOUR PEOPLE'!"&amp;"$B"&amp;$W154),4,1)=" ")),INDIRECT("'YOUR PEOPLE'!"&amp;"$C"&amp;$W154)='DATA SUMMARY'!$A$78)</f>
        <v>0</v>
      </c>
      <c r="CM154" s="193" t="b">
        <f ca="1">AND(LEFT(INDIRECT("'YOUR PEOPLE'!"&amp;"$B"&amp;$W154),2)="HU",OR(LEN(INDIRECT("'YOUR PEOPLE'!"&amp;"$B"&amp;$W154))=6,AND(LEN(INDIRECT("'YOUR PEOPLE'!"&amp;"$B"&amp;$W154))=7,MID(INDIRECT("'YOUR PEOPLE'!"&amp;"$B"&amp;$W154),4,1)=" ")),INDIRECT("'YOUR PEOPLE'!"&amp;"$C"&amp;$W154)='DATA SUMMARY'!$A$79)</f>
        <v>0</v>
      </c>
      <c r="CN154" s="193" t="b">
        <f ca="1">AND(LEFT(INDIRECT("'ADDITIONAL CAPACITY'!"&amp;"$B"&amp;$W154),2)="HU",OR(LEN(INDIRECT("'ADDITIONAL CAPACITY'!"&amp;"$B"&amp;$W154))=6,AND(LEN(INDIRECT("'ADDITIONAL CAPACITY'!"&amp;"$B"&amp;$W154))=7,MID(INDIRECT("'ADDITIONAL CAPACITY'!"&amp;"$B"&amp;$W154),4,1)=" ")),INDIRECT("'ADDITIONAL CAPACITY'!"&amp;"$C"&amp;$W154)='DATA SUMMARY'!$A$101)</f>
        <v>0</v>
      </c>
      <c r="CO154" s="193" t="b">
        <f ca="1">AND(LEFT(INDIRECT("'ADDITIONAL CAPACITY'!"&amp;"$B"&amp;$W154),2)="HU",OR(LEN(INDIRECT("'ADDITIONAL CAPACITY'!"&amp;"$B"&amp;$W154))=6,AND(LEN(INDIRECT("'ADDITIONAL CAPACITY'!"&amp;"$B"&amp;$W154))=7,MID(INDIRECT("'ADDITIONAL CAPACITY'!"&amp;"$B"&amp;$W154),4,1)=" ")),INDIRECT("'ADDITIONAL CAPACITY'!"&amp;"$C"&amp;$W154)='DATA SUMMARY'!$A$102)</f>
        <v>0</v>
      </c>
      <c r="CP154" s="193" t="b">
        <f ca="1">AND(LEFT(INDIRECT("'ADDITIONAL CAPACITY'!"&amp;"$B"&amp;$W154),2)="HU",OR(LEN(INDIRECT("'ADDITIONAL CAPACITY'!"&amp;"$B"&amp;$W154))=6,AND(LEN(INDIRECT("'ADDITIONAL CAPACITY'!"&amp;"$B"&amp;$W154))=7,MID(INDIRECT("'ADDITIONAL CAPACITY'!"&amp;"$B"&amp;$W154),4,1)=" ")),INDIRECT("'ADDITIONAL CAPACITY'!"&amp;"$C"&amp;$W154)='DATA SUMMARY'!$A$103)</f>
        <v>0</v>
      </c>
      <c r="CQ154" s="193" t="b">
        <f ca="1">AND(LEFT(INDIRECT("'ADDITIONAL CAPACITY'!"&amp;"$B"&amp;$W154),2)="HU",OR(LEN(INDIRECT("'ADDITIONAL CAPACITY'!"&amp;"$B"&amp;$W154))=6,AND(LEN(INDIRECT("'ADDITIONAL CAPACITY'!"&amp;"$B"&amp;$W154))=7,MID(INDIRECT("'ADDITIONAL CAPACITY'!"&amp;"$B"&amp;$W154),4,1)=" ")),INDIRECT("'ADDITIONAL CAPACITY'!"&amp;"$C"&amp;$W154)='DATA SUMMARY'!$A$104)</f>
        <v>0</v>
      </c>
      <c r="CR154" s="193" t="b">
        <f ca="1">AND(LEFT(INDIRECT("'ADDITIONAL CAPACITY'!"&amp;"$B"&amp;$W154),2)="HU",OR(LEN(INDIRECT("'ADDITIONAL CAPACITY'!"&amp;"$B"&amp;$W154))=6,AND(LEN(INDIRECT("'ADDITIONAL CAPACITY'!"&amp;"$B"&amp;$W154))=7,MID(INDIRECT("'ADDITIONAL CAPACITY'!"&amp;"$B"&amp;$W154),4,1)=" ")),INDIRECT("'ADDITIONAL CAPACITY'!"&amp;"$C"&amp;$W154)='DATA SUMMARY'!$A$105)</f>
        <v>0</v>
      </c>
      <c r="CS154" s="193" t="b">
        <f ca="1">AND(LEFT(INDIRECT("'ADDITIONAL CAPACITY'!"&amp;"$B"&amp;$W154),2)="HU",OR(LEN(INDIRECT("'ADDITIONAL CAPACITY'!"&amp;"$B"&amp;$W154))=6,AND(LEN(INDIRECT("'ADDITIONAL CAPACITY'!"&amp;"$B"&amp;$W154))=7,MID(INDIRECT("'ADDITIONAL CAPACITY'!"&amp;"$B"&amp;$W154),4,1)=" ")),INDIRECT("'ADDITIONAL CAPACITY'!"&amp;"$C"&amp;$W154)='DATA SUMMARY'!$A$106)</f>
        <v>0</v>
      </c>
      <c r="CT154" s="193" t="b">
        <f ca="1">AND(LEFT(INDIRECT("'ADDITIONAL CAPACITY'!"&amp;"$B"&amp;$W154),2)="HU",OR(LEN(INDIRECT("'ADDITIONAL CAPACITY'!"&amp;"$B"&amp;$W154))=6,AND(LEN(INDIRECT("'ADDITIONAL CAPACITY'!"&amp;"$B"&amp;$W154))=7,MID(INDIRECT("'ADDITIONAL CAPACITY'!"&amp;"$B"&amp;$W154),4,1)=" ")),INDIRECT("'ADDITIONAL CAPACITY'!"&amp;"$C"&amp;$W154)='DATA SUMMARY'!$A$107)</f>
        <v>0</v>
      </c>
      <c r="CU154" s="193" t="b">
        <f ca="1">AND(LEFT(INDIRECT("'ADDITIONAL CAPACITY'!"&amp;"$B"&amp;$W154),2)="HU",OR(LEN(INDIRECT("'ADDITIONAL CAPACITY'!"&amp;"$B"&amp;$W154))=6,AND(LEN(INDIRECT("'ADDITIONAL CAPACITY'!"&amp;"$B"&amp;$W154))=7,MID(INDIRECT("'ADDITIONAL CAPACITY'!"&amp;"$B"&amp;$W154),4,1)=" ")),INDIRECT("'ADDITIONAL CAPACITY'!"&amp;"$C"&amp;$W154)='DATA SUMMARY'!$A$108)</f>
        <v>0</v>
      </c>
    </row>
    <row r="155" spans="22:99" x14ac:dyDescent="0.3">
      <c r="V155" s="2">
        <v>156</v>
      </c>
      <c r="W155" s="2">
        <v>157</v>
      </c>
      <c r="X155" s="2">
        <v>159</v>
      </c>
      <c r="Y155" s="2">
        <v>170</v>
      </c>
      <c r="Z155" s="193" t="b">
        <f t="shared" ca="1" si="99"/>
        <v>0</v>
      </c>
      <c r="AA155" s="193" t="b">
        <f t="shared" ca="1" si="100"/>
        <v>0</v>
      </c>
      <c r="AB155" s="193" t="b">
        <f t="shared" ca="1" si="101"/>
        <v>0</v>
      </c>
      <c r="AC155" s="193" t="b">
        <f t="shared" ca="1" si="102"/>
        <v>0</v>
      </c>
      <c r="AD155" s="193" t="b">
        <f t="shared" ca="1" si="103"/>
        <v>0</v>
      </c>
      <c r="AE155" s="193" t="b">
        <f t="shared" ca="1" si="104"/>
        <v>0</v>
      </c>
      <c r="AF155" s="193" t="b">
        <f t="shared" ca="1" si="105"/>
        <v>0</v>
      </c>
      <c r="AG155" s="193" t="b">
        <f t="shared" ca="1" si="98"/>
        <v>0</v>
      </c>
      <c r="AH155" s="193" t="b">
        <f t="shared" ca="1" si="106"/>
        <v>0</v>
      </c>
      <c r="AI155" s="193" t="b">
        <f t="shared" ca="1" si="107"/>
        <v>0</v>
      </c>
      <c r="AJ155" s="193" t="b">
        <f t="shared" ca="1" si="108"/>
        <v>0</v>
      </c>
      <c r="AK155" s="193" t="b">
        <f t="shared" ca="1" si="109"/>
        <v>0</v>
      </c>
      <c r="AL155" s="193" t="b">
        <f t="shared" ca="1" si="110"/>
        <v>0</v>
      </c>
      <c r="AM155" s="193" t="b">
        <f t="shared" ca="1" si="111"/>
        <v>0</v>
      </c>
      <c r="AN155" s="193" t="b">
        <f t="shared" ca="1" si="112"/>
        <v>0</v>
      </c>
      <c r="AO155" s="193" t="b">
        <f t="shared" ca="1" si="113"/>
        <v>0</v>
      </c>
      <c r="AP155" s="193" t="b">
        <f t="shared" ca="1" si="114"/>
        <v>0</v>
      </c>
      <c r="AQ155" s="193" t="b">
        <f t="shared" ca="1" si="115"/>
        <v>0</v>
      </c>
      <c r="AR155" s="193" t="b">
        <f t="shared" ca="1" si="116"/>
        <v>0</v>
      </c>
      <c r="AS155" s="193" t="b">
        <f t="shared" ca="1" si="117"/>
        <v>0</v>
      </c>
      <c r="AT155" s="193" t="b">
        <f t="shared" ca="1" si="118"/>
        <v>0</v>
      </c>
      <c r="AU155" s="193" t="b">
        <f t="shared" ca="1" si="119"/>
        <v>0</v>
      </c>
      <c r="AV155" s="193" t="b">
        <f t="shared" ca="1" si="120"/>
        <v>0</v>
      </c>
      <c r="AW155" s="193" t="b">
        <f t="shared" ca="1" si="121"/>
        <v>0</v>
      </c>
      <c r="AX155" s="193" t="b">
        <f t="shared" ca="1" si="122"/>
        <v>0</v>
      </c>
      <c r="AY155" s="193" t="b">
        <f t="shared" ca="1" si="123"/>
        <v>0</v>
      </c>
      <c r="AZ155" s="193" t="b">
        <f t="shared" ca="1" si="124"/>
        <v>0</v>
      </c>
      <c r="BA155" s="193" t="b">
        <f t="shared" ca="1" si="125"/>
        <v>0</v>
      </c>
      <c r="BB155" s="193" t="b">
        <f t="shared" ca="1" si="126"/>
        <v>0</v>
      </c>
      <c r="BC155" s="193" t="b">
        <f t="shared" ca="1" si="127"/>
        <v>0</v>
      </c>
      <c r="BD155" s="193" t="b">
        <f t="shared" ca="1" si="128"/>
        <v>0</v>
      </c>
      <c r="BE155" s="193" t="b">
        <f t="shared" ca="1" si="129"/>
        <v>0</v>
      </c>
      <c r="BF155" s="193" t="b">
        <f t="shared" ca="1" si="130"/>
        <v>0</v>
      </c>
      <c r="BG155" s="193" t="b">
        <f t="shared" ca="1" si="131"/>
        <v>0</v>
      </c>
      <c r="BH155" s="193" t="b">
        <f t="shared" ca="1" si="132"/>
        <v>0</v>
      </c>
      <c r="BI155" s="193" t="b">
        <f t="shared" ca="1" si="133"/>
        <v>0</v>
      </c>
      <c r="BJ155" s="193" t="b">
        <f t="shared" ca="1" si="134"/>
        <v>0</v>
      </c>
      <c r="BK155" s="193" t="b">
        <f t="shared" ca="1" si="135"/>
        <v>0</v>
      </c>
      <c r="BL155" s="193" t="b">
        <f t="shared" ca="1" si="136"/>
        <v>0</v>
      </c>
      <c r="BM155" s="193" t="b">
        <f t="shared" ca="1" si="137"/>
        <v>0</v>
      </c>
      <c r="BN155" s="193" t="b">
        <f t="shared" ca="1" si="138"/>
        <v>0</v>
      </c>
      <c r="BO155" s="193" t="b">
        <f t="shared" ca="1" si="139"/>
        <v>0</v>
      </c>
      <c r="BP155" s="193" t="b">
        <f t="shared" ca="1" si="140"/>
        <v>0</v>
      </c>
      <c r="BQ155" s="193" t="b">
        <f t="shared" ca="1" si="141"/>
        <v>0</v>
      </c>
      <c r="BR155" s="193" t="b">
        <f t="shared" ca="1" si="142"/>
        <v>0</v>
      </c>
      <c r="BS155" s="193" t="b">
        <f t="shared" ca="1" si="143"/>
        <v>0</v>
      </c>
      <c r="BT155" s="193" t="b">
        <f t="shared" ca="1" si="144"/>
        <v>0</v>
      </c>
      <c r="BU155" s="193" t="b">
        <f t="shared" ca="1" si="145"/>
        <v>0</v>
      </c>
      <c r="BV155" s="193" t="b">
        <f t="shared" ca="1" si="146"/>
        <v>0</v>
      </c>
      <c r="BW155" s="193" t="b">
        <f ca="1">AND(LEFT(INDIRECT("'YOUR PEOPLE'!"&amp;"$B"&amp;$W155),2)="HU",OR(LEN(INDIRECT("'YOUR PEOPLE'!"&amp;"$B"&amp;$W155))=6,AND(LEN(INDIRECT("'YOUR PEOPLE'!"&amp;"$B"&amp;$W155))=7,MID(INDIRECT("'YOUR PEOPLE'!"&amp;"$B"&amp;$W155),4,1)=" ")),INDIRECT("'YOUR PEOPLE'!"&amp;"$C"&amp;$W155)='DATA SUMMARY'!$A$63)</f>
        <v>0</v>
      </c>
      <c r="BX155" s="193" t="b">
        <f ca="1">AND(LEFT(INDIRECT("'YOUR PEOPLE'!"&amp;"$B"&amp;$W155),2)="HU",OR(LEN(INDIRECT("'YOUR PEOPLE'!"&amp;"$B"&amp;$W155))=6,AND(LEN(INDIRECT("'YOUR PEOPLE'!"&amp;"$B"&amp;$W155))=7,MID(INDIRECT("'YOUR PEOPLE'!"&amp;"$B"&amp;$W155),4,1)=" ")),INDIRECT("'YOUR PEOPLE'!"&amp;"$C"&amp;$W155)='DATA SUMMARY'!$A$64)</f>
        <v>0</v>
      </c>
      <c r="BY155" s="193" t="b">
        <f ca="1">AND(LEFT(INDIRECT("'YOUR PEOPLE'!"&amp;"$B"&amp;$W155),2)="HU",OR(LEN(INDIRECT("'YOUR PEOPLE'!"&amp;"$B"&amp;$W155))=6,AND(LEN(INDIRECT("'YOUR PEOPLE'!"&amp;"$B"&amp;$W155))=7,MID(INDIRECT("'YOUR PEOPLE'!"&amp;"$B"&amp;$W155),4,1)=" ")),INDIRECT("'YOUR PEOPLE'!"&amp;"$C"&amp;$W155)='DATA SUMMARY'!$A$65)</f>
        <v>0</v>
      </c>
      <c r="BZ155" s="193" t="b">
        <f ca="1">AND(LEFT(INDIRECT("'YOUR PEOPLE'!"&amp;"$B"&amp;$W155),2)="HU",OR(LEN(INDIRECT("'YOUR PEOPLE'!"&amp;"$B"&amp;$W155))=6,AND(LEN(INDIRECT("'YOUR PEOPLE'!"&amp;"$B"&amp;$W155))=7,MID(INDIRECT("'YOUR PEOPLE'!"&amp;"$B"&amp;$W155),4,1)=" ")),INDIRECT("'YOUR PEOPLE'!"&amp;"$C"&amp;$W155)='DATA SUMMARY'!$A$66)</f>
        <v>0</v>
      </c>
      <c r="CA155" s="193" t="b">
        <f ca="1">AND(LEFT(INDIRECT("'YOUR PEOPLE'!"&amp;"$B"&amp;$W155),2)="HU",OR(LEN(INDIRECT("'YOUR PEOPLE'!"&amp;"$B"&amp;$W155))=6,AND(LEN(INDIRECT("'YOUR PEOPLE'!"&amp;"$B"&amp;$W155))=7,MID(INDIRECT("'YOUR PEOPLE'!"&amp;"$B"&amp;$W155),4,1)=" ")),INDIRECT("'YOUR PEOPLE'!"&amp;"$C"&amp;$W155)='DATA SUMMARY'!$A$67)</f>
        <v>0</v>
      </c>
      <c r="CB155" s="193" t="b">
        <f ca="1">AND(LEFT(INDIRECT("'YOUR PEOPLE'!"&amp;"$B"&amp;$W155),2)="HU",OR(LEN(INDIRECT("'YOUR PEOPLE'!"&amp;"$B"&amp;$W155))=6,AND(LEN(INDIRECT("'YOUR PEOPLE'!"&amp;"$B"&amp;$W155))=7,MID(INDIRECT("'YOUR PEOPLE'!"&amp;"$B"&amp;$W155),4,1)=" ")),INDIRECT("'YOUR PEOPLE'!"&amp;"$C"&amp;$W155)='DATA SUMMARY'!$A$68)</f>
        <v>0</v>
      </c>
      <c r="CC155" s="193" t="b">
        <f ca="1">AND(LEFT(INDIRECT("'YOUR PEOPLE'!"&amp;"$B"&amp;$W155),2)="HU",OR(LEN(INDIRECT("'YOUR PEOPLE'!"&amp;"$B"&amp;$W155))=6,AND(LEN(INDIRECT("'YOUR PEOPLE'!"&amp;"$B"&amp;$W155))=7,MID(INDIRECT("'YOUR PEOPLE'!"&amp;"$B"&amp;$W155),4,1)=" ")),INDIRECT("'YOUR PEOPLE'!"&amp;"$C"&amp;$W155)='DATA SUMMARY'!$A$69)</f>
        <v>0</v>
      </c>
      <c r="CD155" s="193" t="b">
        <f ca="1">AND(LEFT(INDIRECT("'YOUR PEOPLE'!"&amp;"$B"&amp;$W155),2)="HU",OR(LEN(INDIRECT("'YOUR PEOPLE'!"&amp;"$B"&amp;$W155))=6,AND(LEN(INDIRECT("'YOUR PEOPLE'!"&amp;"$B"&amp;$W155))=7,MID(INDIRECT("'YOUR PEOPLE'!"&amp;"$B"&amp;$W155),4,1)=" ")),INDIRECT("'YOUR PEOPLE'!"&amp;"$C"&amp;$W155)='DATA SUMMARY'!$A$70)</f>
        <v>0</v>
      </c>
      <c r="CE155" s="193" t="b">
        <f ca="1">AND(LEFT(INDIRECT("'YOUR PEOPLE'!"&amp;"$B"&amp;$W155),2)="HU",OR(LEN(INDIRECT("'YOUR PEOPLE'!"&amp;"$B"&amp;$W155))=6,AND(LEN(INDIRECT("'YOUR PEOPLE'!"&amp;"$B"&amp;$W155))=7,MID(INDIRECT("'YOUR PEOPLE'!"&amp;"$B"&amp;$W155),4,1)=" ")),INDIRECT("'YOUR PEOPLE'!"&amp;"$C"&amp;$W155)='DATA SUMMARY'!$A$71)</f>
        <v>0</v>
      </c>
      <c r="CF155" s="193" t="b">
        <f ca="1">AND(LEFT(INDIRECT("'YOUR PEOPLE'!"&amp;"$B"&amp;$W155),2)="HU",OR(LEN(INDIRECT("'YOUR PEOPLE'!"&amp;"$B"&amp;$W155))=6,AND(LEN(INDIRECT("'YOUR PEOPLE'!"&amp;"$B"&amp;$W155))=7,MID(INDIRECT("'YOUR PEOPLE'!"&amp;"$B"&amp;$W155),4,1)=" ")),INDIRECT("'YOUR PEOPLE'!"&amp;"$C"&amp;$W155)='DATA SUMMARY'!$A$72)</f>
        <v>0</v>
      </c>
      <c r="CG155" s="193" t="b">
        <f ca="1">AND(LEFT(INDIRECT("'YOUR PEOPLE'!"&amp;"$B"&amp;$W155),2)="HU",OR(LEN(INDIRECT("'YOUR PEOPLE'!"&amp;"$B"&amp;$W155))=6,AND(LEN(INDIRECT("'YOUR PEOPLE'!"&amp;"$B"&amp;$W155))=7,MID(INDIRECT("'YOUR PEOPLE'!"&amp;"$B"&amp;$W155),4,1)=" ")),INDIRECT("'YOUR PEOPLE'!"&amp;"$C"&amp;$W155)='DATA SUMMARY'!$A$73)</f>
        <v>0</v>
      </c>
      <c r="CH155" s="193" t="b">
        <f ca="1">AND(LEFT(INDIRECT("'YOUR PEOPLE'!"&amp;"$B"&amp;$W155),2)="HU",OR(LEN(INDIRECT("'YOUR PEOPLE'!"&amp;"$B"&amp;$W155))=6,AND(LEN(INDIRECT("'YOUR PEOPLE'!"&amp;"$B"&amp;$W155))=7,MID(INDIRECT("'YOUR PEOPLE'!"&amp;"$B"&amp;$W155),4,1)=" ")),INDIRECT("'YOUR PEOPLE'!"&amp;"$C"&amp;$W155)='DATA SUMMARY'!$A$74)</f>
        <v>0</v>
      </c>
      <c r="CI155" s="193" t="b">
        <f ca="1">AND(LEFT(INDIRECT("'YOUR PEOPLE'!"&amp;"$B"&amp;$W155),2)="HU",OR(LEN(INDIRECT("'YOUR PEOPLE'!"&amp;"$B"&amp;$W155))=6,AND(LEN(INDIRECT("'YOUR PEOPLE'!"&amp;"$B"&amp;$W155))=7,MID(INDIRECT("'YOUR PEOPLE'!"&amp;"$B"&amp;$W155),4,1)=" ")),INDIRECT("'YOUR PEOPLE'!"&amp;"$C"&amp;$W155)='DATA SUMMARY'!$A$75)</f>
        <v>0</v>
      </c>
      <c r="CJ155" s="193" t="b">
        <f ca="1">AND(LEFT(INDIRECT("'YOUR PEOPLE'!"&amp;"$B"&amp;$W155),2)="HU",OR(LEN(INDIRECT("'YOUR PEOPLE'!"&amp;"$B"&amp;$W155))=6,AND(LEN(INDIRECT("'YOUR PEOPLE'!"&amp;"$B"&amp;$W155))=7,MID(INDIRECT("'YOUR PEOPLE'!"&amp;"$B"&amp;$W155),4,1)=" ")),INDIRECT("'YOUR PEOPLE'!"&amp;"$C"&amp;$W155)='DATA SUMMARY'!$A$76)</f>
        <v>0</v>
      </c>
      <c r="CK155" s="193" t="b">
        <f ca="1">AND(LEFT(INDIRECT("'YOUR PEOPLE'!"&amp;"$B"&amp;$W155),2)="HU",OR(LEN(INDIRECT("'YOUR PEOPLE'!"&amp;"$B"&amp;$W155))=6,AND(LEN(INDIRECT("'YOUR PEOPLE'!"&amp;"$B"&amp;$W155))=7,MID(INDIRECT("'YOUR PEOPLE'!"&amp;"$B"&amp;$W155),4,1)=" ")),INDIRECT("'YOUR PEOPLE'!"&amp;"$C"&amp;$W155)='DATA SUMMARY'!$A$77)</f>
        <v>0</v>
      </c>
      <c r="CL155" s="193" t="b">
        <f ca="1">AND(LEFT(INDIRECT("'YOUR PEOPLE'!"&amp;"$B"&amp;$W155),2)="HU",OR(LEN(INDIRECT("'YOUR PEOPLE'!"&amp;"$B"&amp;$W155))=6,AND(LEN(INDIRECT("'YOUR PEOPLE'!"&amp;"$B"&amp;$W155))=7,MID(INDIRECT("'YOUR PEOPLE'!"&amp;"$B"&amp;$W155),4,1)=" ")),INDIRECT("'YOUR PEOPLE'!"&amp;"$C"&amp;$W155)='DATA SUMMARY'!$A$78)</f>
        <v>0</v>
      </c>
      <c r="CM155" s="193" t="b">
        <f ca="1">AND(LEFT(INDIRECT("'YOUR PEOPLE'!"&amp;"$B"&amp;$W155),2)="HU",OR(LEN(INDIRECT("'YOUR PEOPLE'!"&amp;"$B"&amp;$W155))=6,AND(LEN(INDIRECT("'YOUR PEOPLE'!"&amp;"$B"&amp;$W155))=7,MID(INDIRECT("'YOUR PEOPLE'!"&amp;"$B"&amp;$W155),4,1)=" ")),INDIRECT("'YOUR PEOPLE'!"&amp;"$C"&amp;$W155)='DATA SUMMARY'!$A$79)</f>
        <v>0</v>
      </c>
      <c r="CN155" s="193" t="b">
        <f ca="1">AND(LEFT(INDIRECT("'ADDITIONAL CAPACITY'!"&amp;"$B"&amp;$W155),2)="HU",OR(LEN(INDIRECT("'ADDITIONAL CAPACITY'!"&amp;"$B"&amp;$W155))=6,AND(LEN(INDIRECT("'ADDITIONAL CAPACITY'!"&amp;"$B"&amp;$W155))=7,MID(INDIRECT("'ADDITIONAL CAPACITY'!"&amp;"$B"&amp;$W155),4,1)=" ")),INDIRECT("'ADDITIONAL CAPACITY'!"&amp;"$C"&amp;$W155)='DATA SUMMARY'!$A$101)</f>
        <v>0</v>
      </c>
      <c r="CO155" s="193" t="b">
        <f ca="1">AND(LEFT(INDIRECT("'ADDITIONAL CAPACITY'!"&amp;"$B"&amp;$W155),2)="HU",OR(LEN(INDIRECT("'ADDITIONAL CAPACITY'!"&amp;"$B"&amp;$W155))=6,AND(LEN(INDIRECT("'ADDITIONAL CAPACITY'!"&amp;"$B"&amp;$W155))=7,MID(INDIRECT("'ADDITIONAL CAPACITY'!"&amp;"$B"&amp;$W155),4,1)=" ")),INDIRECT("'ADDITIONAL CAPACITY'!"&amp;"$C"&amp;$W155)='DATA SUMMARY'!$A$102)</f>
        <v>0</v>
      </c>
      <c r="CP155" s="193" t="b">
        <f ca="1">AND(LEFT(INDIRECT("'ADDITIONAL CAPACITY'!"&amp;"$B"&amp;$W155),2)="HU",OR(LEN(INDIRECT("'ADDITIONAL CAPACITY'!"&amp;"$B"&amp;$W155))=6,AND(LEN(INDIRECT("'ADDITIONAL CAPACITY'!"&amp;"$B"&amp;$W155))=7,MID(INDIRECT("'ADDITIONAL CAPACITY'!"&amp;"$B"&amp;$W155),4,1)=" ")),INDIRECT("'ADDITIONAL CAPACITY'!"&amp;"$C"&amp;$W155)='DATA SUMMARY'!$A$103)</f>
        <v>0</v>
      </c>
      <c r="CQ155" s="193" t="b">
        <f ca="1">AND(LEFT(INDIRECT("'ADDITIONAL CAPACITY'!"&amp;"$B"&amp;$W155),2)="HU",OR(LEN(INDIRECT("'ADDITIONAL CAPACITY'!"&amp;"$B"&amp;$W155))=6,AND(LEN(INDIRECT("'ADDITIONAL CAPACITY'!"&amp;"$B"&amp;$W155))=7,MID(INDIRECT("'ADDITIONAL CAPACITY'!"&amp;"$B"&amp;$W155),4,1)=" ")),INDIRECT("'ADDITIONAL CAPACITY'!"&amp;"$C"&amp;$W155)='DATA SUMMARY'!$A$104)</f>
        <v>0</v>
      </c>
      <c r="CR155" s="193" t="b">
        <f ca="1">AND(LEFT(INDIRECT("'ADDITIONAL CAPACITY'!"&amp;"$B"&amp;$W155),2)="HU",OR(LEN(INDIRECT("'ADDITIONAL CAPACITY'!"&amp;"$B"&amp;$W155))=6,AND(LEN(INDIRECT("'ADDITIONAL CAPACITY'!"&amp;"$B"&amp;$W155))=7,MID(INDIRECT("'ADDITIONAL CAPACITY'!"&amp;"$B"&amp;$W155),4,1)=" ")),INDIRECT("'ADDITIONAL CAPACITY'!"&amp;"$C"&amp;$W155)='DATA SUMMARY'!$A$105)</f>
        <v>0</v>
      </c>
      <c r="CS155" s="193" t="b">
        <f ca="1">AND(LEFT(INDIRECT("'ADDITIONAL CAPACITY'!"&amp;"$B"&amp;$W155),2)="HU",OR(LEN(INDIRECT("'ADDITIONAL CAPACITY'!"&amp;"$B"&amp;$W155))=6,AND(LEN(INDIRECT("'ADDITIONAL CAPACITY'!"&amp;"$B"&amp;$W155))=7,MID(INDIRECT("'ADDITIONAL CAPACITY'!"&amp;"$B"&amp;$W155),4,1)=" ")),INDIRECT("'ADDITIONAL CAPACITY'!"&amp;"$C"&amp;$W155)='DATA SUMMARY'!$A$106)</f>
        <v>0</v>
      </c>
      <c r="CT155" s="193" t="b">
        <f ca="1">AND(LEFT(INDIRECT("'ADDITIONAL CAPACITY'!"&amp;"$B"&amp;$W155),2)="HU",OR(LEN(INDIRECT("'ADDITIONAL CAPACITY'!"&amp;"$B"&amp;$W155))=6,AND(LEN(INDIRECT("'ADDITIONAL CAPACITY'!"&amp;"$B"&amp;$W155))=7,MID(INDIRECT("'ADDITIONAL CAPACITY'!"&amp;"$B"&amp;$W155),4,1)=" ")),INDIRECT("'ADDITIONAL CAPACITY'!"&amp;"$C"&amp;$W155)='DATA SUMMARY'!$A$107)</f>
        <v>0</v>
      </c>
      <c r="CU155" s="193" t="b">
        <f ca="1">AND(LEFT(INDIRECT("'ADDITIONAL CAPACITY'!"&amp;"$B"&amp;$W155),2)="HU",OR(LEN(INDIRECT("'ADDITIONAL CAPACITY'!"&amp;"$B"&amp;$W155))=6,AND(LEN(INDIRECT("'ADDITIONAL CAPACITY'!"&amp;"$B"&amp;$W155))=7,MID(INDIRECT("'ADDITIONAL CAPACITY'!"&amp;"$B"&amp;$W155),4,1)=" ")),INDIRECT("'ADDITIONAL CAPACITY'!"&amp;"$C"&amp;$W155)='DATA SUMMARY'!$A$108)</f>
        <v>0</v>
      </c>
    </row>
    <row r="156" spans="22:99" x14ac:dyDescent="0.3">
      <c r="V156" s="2">
        <v>157</v>
      </c>
      <c r="W156" s="2">
        <v>158</v>
      </c>
      <c r="X156" s="2">
        <v>160</v>
      </c>
      <c r="Y156" s="2">
        <v>171</v>
      </c>
      <c r="Z156" s="193" t="b">
        <f t="shared" ca="1" si="99"/>
        <v>0</v>
      </c>
      <c r="AA156" s="193" t="b">
        <f t="shared" ca="1" si="100"/>
        <v>0</v>
      </c>
      <c r="AB156" s="193" t="b">
        <f t="shared" ca="1" si="101"/>
        <v>0</v>
      </c>
      <c r="AC156" s="193" t="b">
        <f t="shared" ca="1" si="102"/>
        <v>0</v>
      </c>
      <c r="AD156" s="193" t="b">
        <f t="shared" ca="1" si="103"/>
        <v>0</v>
      </c>
      <c r="AE156" s="193" t="b">
        <f t="shared" ca="1" si="104"/>
        <v>0</v>
      </c>
      <c r="AF156" s="193" t="b">
        <f t="shared" ca="1" si="105"/>
        <v>0</v>
      </c>
      <c r="AG156" s="193" t="b">
        <f t="shared" ca="1" si="98"/>
        <v>0</v>
      </c>
      <c r="AH156" s="193" t="b">
        <f t="shared" ca="1" si="106"/>
        <v>0</v>
      </c>
      <c r="AI156" s="193" t="b">
        <f t="shared" ca="1" si="107"/>
        <v>0</v>
      </c>
      <c r="AJ156" s="193" t="b">
        <f t="shared" ca="1" si="108"/>
        <v>0</v>
      </c>
      <c r="AK156" s="193" t="b">
        <f t="shared" ca="1" si="109"/>
        <v>0</v>
      </c>
      <c r="AL156" s="193" t="b">
        <f t="shared" ca="1" si="110"/>
        <v>0</v>
      </c>
      <c r="AM156" s="193" t="b">
        <f t="shared" ca="1" si="111"/>
        <v>0</v>
      </c>
      <c r="AN156" s="193" t="b">
        <f t="shared" ca="1" si="112"/>
        <v>0</v>
      </c>
      <c r="AO156" s="193" t="b">
        <f t="shared" ca="1" si="113"/>
        <v>0</v>
      </c>
      <c r="AP156" s="193" t="b">
        <f t="shared" ca="1" si="114"/>
        <v>0</v>
      </c>
      <c r="AQ156" s="193" t="b">
        <f t="shared" ca="1" si="115"/>
        <v>0</v>
      </c>
      <c r="AR156" s="193" t="b">
        <f t="shared" ca="1" si="116"/>
        <v>0</v>
      </c>
      <c r="AS156" s="193" t="b">
        <f t="shared" ca="1" si="117"/>
        <v>0</v>
      </c>
      <c r="AT156" s="193" t="b">
        <f t="shared" ca="1" si="118"/>
        <v>0</v>
      </c>
      <c r="AU156" s="193" t="b">
        <f t="shared" ca="1" si="119"/>
        <v>0</v>
      </c>
      <c r="AV156" s="193" t="b">
        <f t="shared" ca="1" si="120"/>
        <v>0</v>
      </c>
      <c r="AW156" s="193" t="b">
        <f t="shared" ca="1" si="121"/>
        <v>0</v>
      </c>
      <c r="AX156" s="193" t="b">
        <f t="shared" ca="1" si="122"/>
        <v>0</v>
      </c>
      <c r="AY156" s="193" t="b">
        <f t="shared" ca="1" si="123"/>
        <v>0</v>
      </c>
      <c r="AZ156" s="193" t="b">
        <f t="shared" ca="1" si="124"/>
        <v>0</v>
      </c>
      <c r="BA156" s="193" t="b">
        <f t="shared" ca="1" si="125"/>
        <v>0</v>
      </c>
      <c r="BB156" s="193" t="b">
        <f t="shared" ca="1" si="126"/>
        <v>0</v>
      </c>
      <c r="BC156" s="193" t="b">
        <f t="shared" ca="1" si="127"/>
        <v>0</v>
      </c>
      <c r="BD156" s="193" t="b">
        <f t="shared" ca="1" si="128"/>
        <v>0</v>
      </c>
      <c r="BE156" s="193" t="b">
        <f t="shared" ca="1" si="129"/>
        <v>0</v>
      </c>
      <c r="BF156" s="193" t="b">
        <f t="shared" ca="1" si="130"/>
        <v>0</v>
      </c>
      <c r="BG156" s="193" t="b">
        <f t="shared" ca="1" si="131"/>
        <v>0</v>
      </c>
      <c r="BH156" s="193" t="b">
        <f t="shared" ca="1" si="132"/>
        <v>0</v>
      </c>
      <c r="BI156" s="193" t="b">
        <f t="shared" ca="1" si="133"/>
        <v>0</v>
      </c>
      <c r="BJ156" s="193" t="b">
        <f t="shared" ca="1" si="134"/>
        <v>0</v>
      </c>
      <c r="BK156" s="193" t="b">
        <f t="shared" ca="1" si="135"/>
        <v>0</v>
      </c>
      <c r="BL156" s="193" t="b">
        <f t="shared" ca="1" si="136"/>
        <v>0</v>
      </c>
      <c r="BM156" s="193" t="b">
        <f t="shared" ca="1" si="137"/>
        <v>0</v>
      </c>
      <c r="BN156" s="193" t="b">
        <f t="shared" ca="1" si="138"/>
        <v>0</v>
      </c>
      <c r="BO156" s="193" t="b">
        <f t="shared" ca="1" si="139"/>
        <v>0</v>
      </c>
      <c r="BP156" s="193" t="b">
        <f t="shared" ca="1" si="140"/>
        <v>0</v>
      </c>
      <c r="BQ156" s="193" t="b">
        <f t="shared" ca="1" si="141"/>
        <v>0</v>
      </c>
      <c r="BR156" s="193" t="b">
        <f t="shared" ca="1" si="142"/>
        <v>0</v>
      </c>
      <c r="BS156" s="193" t="b">
        <f t="shared" ca="1" si="143"/>
        <v>0</v>
      </c>
      <c r="BT156" s="193" t="b">
        <f t="shared" ca="1" si="144"/>
        <v>0</v>
      </c>
      <c r="BU156" s="193" t="b">
        <f t="shared" ca="1" si="145"/>
        <v>0</v>
      </c>
      <c r="BV156" s="193" t="b">
        <f t="shared" ca="1" si="146"/>
        <v>0</v>
      </c>
      <c r="BW156" s="193" t="b">
        <f ca="1">AND(LEFT(INDIRECT("'YOUR PEOPLE'!"&amp;"$B"&amp;$W156),2)="HU",OR(LEN(INDIRECT("'YOUR PEOPLE'!"&amp;"$B"&amp;$W156))=6,AND(LEN(INDIRECT("'YOUR PEOPLE'!"&amp;"$B"&amp;$W156))=7,MID(INDIRECT("'YOUR PEOPLE'!"&amp;"$B"&amp;$W156),4,1)=" ")),INDIRECT("'YOUR PEOPLE'!"&amp;"$C"&amp;$W156)='DATA SUMMARY'!$A$63)</f>
        <v>0</v>
      </c>
      <c r="BX156" s="193" t="b">
        <f ca="1">AND(LEFT(INDIRECT("'YOUR PEOPLE'!"&amp;"$B"&amp;$W156),2)="HU",OR(LEN(INDIRECT("'YOUR PEOPLE'!"&amp;"$B"&amp;$W156))=6,AND(LEN(INDIRECT("'YOUR PEOPLE'!"&amp;"$B"&amp;$W156))=7,MID(INDIRECT("'YOUR PEOPLE'!"&amp;"$B"&amp;$W156),4,1)=" ")),INDIRECT("'YOUR PEOPLE'!"&amp;"$C"&amp;$W156)='DATA SUMMARY'!$A$64)</f>
        <v>0</v>
      </c>
      <c r="BY156" s="193" t="b">
        <f ca="1">AND(LEFT(INDIRECT("'YOUR PEOPLE'!"&amp;"$B"&amp;$W156),2)="HU",OR(LEN(INDIRECT("'YOUR PEOPLE'!"&amp;"$B"&amp;$W156))=6,AND(LEN(INDIRECT("'YOUR PEOPLE'!"&amp;"$B"&amp;$W156))=7,MID(INDIRECT("'YOUR PEOPLE'!"&amp;"$B"&amp;$W156),4,1)=" ")),INDIRECT("'YOUR PEOPLE'!"&amp;"$C"&amp;$W156)='DATA SUMMARY'!$A$65)</f>
        <v>0</v>
      </c>
      <c r="BZ156" s="193" t="b">
        <f ca="1">AND(LEFT(INDIRECT("'YOUR PEOPLE'!"&amp;"$B"&amp;$W156),2)="HU",OR(LEN(INDIRECT("'YOUR PEOPLE'!"&amp;"$B"&amp;$W156))=6,AND(LEN(INDIRECT("'YOUR PEOPLE'!"&amp;"$B"&amp;$W156))=7,MID(INDIRECT("'YOUR PEOPLE'!"&amp;"$B"&amp;$W156),4,1)=" ")),INDIRECT("'YOUR PEOPLE'!"&amp;"$C"&amp;$W156)='DATA SUMMARY'!$A$66)</f>
        <v>0</v>
      </c>
      <c r="CA156" s="193" t="b">
        <f ca="1">AND(LEFT(INDIRECT("'YOUR PEOPLE'!"&amp;"$B"&amp;$W156),2)="HU",OR(LEN(INDIRECT("'YOUR PEOPLE'!"&amp;"$B"&amp;$W156))=6,AND(LEN(INDIRECT("'YOUR PEOPLE'!"&amp;"$B"&amp;$W156))=7,MID(INDIRECT("'YOUR PEOPLE'!"&amp;"$B"&amp;$W156),4,1)=" ")),INDIRECT("'YOUR PEOPLE'!"&amp;"$C"&amp;$W156)='DATA SUMMARY'!$A$67)</f>
        <v>0</v>
      </c>
      <c r="CB156" s="193" t="b">
        <f ca="1">AND(LEFT(INDIRECT("'YOUR PEOPLE'!"&amp;"$B"&amp;$W156),2)="HU",OR(LEN(INDIRECT("'YOUR PEOPLE'!"&amp;"$B"&amp;$W156))=6,AND(LEN(INDIRECT("'YOUR PEOPLE'!"&amp;"$B"&amp;$W156))=7,MID(INDIRECT("'YOUR PEOPLE'!"&amp;"$B"&amp;$W156),4,1)=" ")),INDIRECT("'YOUR PEOPLE'!"&amp;"$C"&amp;$W156)='DATA SUMMARY'!$A$68)</f>
        <v>0</v>
      </c>
      <c r="CC156" s="193" t="b">
        <f ca="1">AND(LEFT(INDIRECT("'YOUR PEOPLE'!"&amp;"$B"&amp;$W156),2)="HU",OR(LEN(INDIRECT("'YOUR PEOPLE'!"&amp;"$B"&amp;$W156))=6,AND(LEN(INDIRECT("'YOUR PEOPLE'!"&amp;"$B"&amp;$W156))=7,MID(INDIRECT("'YOUR PEOPLE'!"&amp;"$B"&amp;$W156),4,1)=" ")),INDIRECT("'YOUR PEOPLE'!"&amp;"$C"&amp;$W156)='DATA SUMMARY'!$A$69)</f>
        <v>0</v>
      </c>
      <c r="CD156" s="193" t="b">
        <f ca="1">AND(LEFT(INDIRECT("'YOUR PEOPLE'!"&amp;"$B"&amp;$W156),2)="HU",OR(LEN(INDIRECT("'YOUR PEOPLE'!"&amp;"$B"&amp;$W156))=6,AND(LEN(INDIRECT("'YOUR PEOPLE'!"&amp;"$B"&amp;$W156))=7,MID(INDIRECT("'YOUR PEOPLE'!"&amp;"$B"&amp;$W156),4,1)=" ")),INDIRECT("'YOUR PEOPLE'!"&amp;"$C"&amp;$W156)='DATA SUMMARY'!$A$70)</f>
        <v>0</v>
      </c>
      <c r="CE156" s="193" t="b">
        <f ca="1">AND(LEFT(INDIRECT("'YOUR PEOPLE'!"&amp;"$B"&amp;$W156),2)="HU",OR(LEN(INDIRECT("'YOUR PEOPLE'!"&amp;"$B"&amp;$W156))=6,AND(LEN(INDIRECT("'YOUR PEOPLE'!"&amp;"$B"&amp;$W156))=7,MID(INDIRECT("'YOUR PEOPLE'!"&amp;"$B"&amp;$W156),4,1)=" ")),INDIRECT("'YOUR PEOPLE'!"&amp;"$C"&amp;$W156)='DATA SUMMARY'!$A$71)</f>
        <v>0</v>
      </c>
      <c r="CF156" s="193" t="b">
        <f ca="1">AND(LEFT(INDIRECT("'YOUR PEOPLE'!"&amp;"$B"&amp;$W156),2)="HU",OR(LEN(INDIRECT("'YOUR PEOPLE'!"&amp;"$B"&amp;$W156))=6,AND(LEN(INDIRECT("'YOUR PEOPLE'!"&amp;"$B"&amp;$W156))=7,MID(INDIRECT("'YOUR PEOPLE'!"&amp;"$B"&amp;$W156),4,1)=" ")),INDIRECT("'YOUR PEOPLE'!"&amp;"$C"&amp;$W156)='DATA SUMMARY'!$A$72)</f>
        <v>0</v>
      </c>
      <c r="CG156" s="193" t="b">
        <f ca="1">AND(LEFT(INDIRECT("'YOUR PEOPLE'!"&amp;"$B"&amp;$W156),2)="HU",OR(LEN(INDIRECT("'YOUR PEOPLE'!"&amp;"$B"&amp;$W156))=6,AND(LEN(INDIRECT("'YOUR PEOPLE'!"&amp;"$B"&amp;$W156))=7,MID(INDIRECT("'YOUR PEOPLE'!"&amp;"$B"&amp;$W156),4,1)=" ")),INDIRECT("'YOUR PEOPLE'!"&amp;"$C"&amp;$W156)='DATA SUMMARY'!$A$73)</f>
        <v>0</v>
      </c>
      <c r="CH156" s="193" t="b">
        <f ca="1">AND(LEFT(INDIRECT("'YOUR PEOPLE'!"&amp;"$B"&amp;$W156),2)="HU",OR(LEN(INDIRECT("'YOUR PEOPLE'!"&amp;"$B"&amp;$W156))=6,AND(LEN(INDIRECT("'YOUR PEOPLE'!"&amp;"$B"&amp;$W156))=7,MID(INDIRECT("'YOUR PEOPLE'!"&amp;"$B"&amp;$W156),4,1)=" ")),INDIRECT("'YOUR PEOPLE'!"&amp;"$C"&amp;$W156)='DATA SUMMARY'!$A$74)</f>
        <v>0</v>
      </c>
      <c r="CI156" s="193" t="b">
        <f ca="1">AND(LEFT(INDIRECT("'YOUR PEOPLE'!"&amp;"$B"&amp;$W156),2)="HU",OR(LEN(INDIRECT("'YOUR PEOPLE'!"&amp;"$B"&amp;$W156))=6,AND(LEN(INDIRECT("'YOUR PEOPLE'!"&amp;"$B"&amp;$W156))=7,MID(INDIRECT("'YOUR PEOPLE'!"&amp;"$B"&amp;$W156),4,1)=" ")),INDIRECT("'YOUR PEOPLE'!"&amp;"$C"&amp;$W156)='DATA SUMMARY'!$A$75)</f>
        <v>0</v>
      </c>
      <c r="CJ156" s="193" t="b">
        <f ca="1">AND(LEFT(INDIRECT("'YOUR PEOPLE'!"&amp;"$B"&amp;$W156),2)="HU",OR(LEN(INDIRECT("'YOUR PEOPLE'!"&amp;"$B"&amp;$W156))=6,AND(LEN(INDIRECT("'YOUR PEOPLE'!"&amp;"$B"&amp;$W156))=7,MID(INDIRECT("'YOUR PEOPLE'!"&amp;"$B"&amp;$W156),4,1)=" ")),INDIRECT("'YOUR PEOPLE'!"&amp;"$C"&amp;$W156)='DATA SUMMARY'!$A$76)</f>
        <v>0</v>
      </c>
      <c r="CK156" s="193" t="b">
        <f ca="1">AND(LEFT(INDIRECT("'YOUR PEOPLE'!"&amp;"$B"&amp;$W156),2)="HU",OR(LEN(INDIRECT("'YOUR PEOPLE'!"&amp;"$B"&amp;$W156))=6,AND(LEN(INDIRECT("'YOUR PEOPLE'!"&amp;"$B"&amp;$W156))=7,MID(INDIRECT("'YOUR PEOPLE'!"&amp;"$B"&amp;$W156),4,1)=" ")),INDIRECT("'YOUR PEOPLE'!"&amp;"$C"&amp;$W156)='DATA SUMMARY'!$A$77)</f>
        <v>0</v>
      </c>
      <c r="CL156" s="193" t="b">
        <f ca="1">AND(LEFT(INDIRECT("'YOUR PEOPLE'!"&amp;"$B"&amp;$W156),2)="HU",OR(LEN(INDIRECT("'YOUR PEOPLE'!"&amp;"$B"&amp;$W156))=6,AND(LEN(INDIRECT("'YOUR PEOPLE'!"&amp;"$B"&amp;$W156))=7,MID(INDIRECT("'YOUR PEOPLE'!"&amp;"$B"&amp;$W156),4,1)=" ")),INDIRECT("'YOUR PEOPLE'!"&amp;"$C"&amp;$W156)='DATA SUMMARY'!$A$78)</f>
        <v>0</v>
      </c>
      <c r="CM156" s="193" t="b">
        <f ca="1">AND(LEFT(INDIRECT("'YOUR PEOPLE'!"&amp;"$B"&amp;$W156),2)="HU",OR(LEN(INDIRECT("'YOUR PEOPLE'!"&amp;"$B"&amp;$W156))=6,AND(LEN(INDIRECT("'YOUR PEOPLE'!"&amp;"$B"&amp;$W156))=7,MID(INDIRECT("'YOUR PEOPLE'!"&amp;"$B"&amp;$W156),4,1)=" ")),INDIRECT("'YOUR PEOPLE'!"&amp;"$C"&amp;$W156)='DATA SUMMARY'!$A$79)</f>
        <v>0</v>
      </c>
      <c r="CN156" s="193" t="b">
        <f ca="1">AND(LEFT(INDIRECT("'ADDITIONAL CAPACITY'!"&amp;"$B"&amp;$W156),2)="HU",OR(LEN(INDIRECT("'ADDITIONAL CAPACITY'!"&amp;"$B"&amp;$W156))=6,AND(LEN(INDIRECT("'ADDITIONAL CAPACITY'!"&amp;"$B"&amp;$W156))=7,MID(INDIRECT("'ADDITIONAL CAPACITY'!"&amp;"$B"&amp;$W156),4,1)=" ")),INDIRECT("'ADDITIONAL CAPACITY'!"&amp;"$C"&amp;$W156)='DATA SUMMARY'!$A$101)</f>
        <v>0</v>
      </c>
      <c r="CO156" s="193" t="b">
        <f ca="1">AND(LEFT(INDIRECT("'ADDITIONAL CAPACITY'!"&amp;"$B"&amp;$W156),2)="HU",OR(LEN(INDIRECT("'ADDITIONAL CAPACITY'!"&amp;"$B"&amp;$W156))=6,AND(LEN(INDIRECT("'ADDITIONAL CAPACITY'!"&amp;"$B"&amp;$W156))=7,MID(INDIRECT("'ADDITIONAL CAPACITY'!"&amp;"$B"&amp;$W156),4,1)=" ")),INDIRECT("'ADDITIONAL CAPACITY'!"&amp;"$C"&amp;$W156)='DATA SUMMARY'!$A$102)</f>
        <v>0</v>
      </c>
      <c r="CP156" s="193" t="b">
        <f ca="1">AND(LEFT(INDIRECT("'ADDITIONAL CAPACITY'!"&amp;"$B"&amp;$W156),2)="HU",OR(LEN(INDIRECT("'ADDITIONAL CAPACITY'!"&amp;"$B"&amp;$W156))=6,AND(LEN(INDIRECT("'ADDITIONAL CAPACITY'!"&amp;"$B"&amp;$W156))=7,MID(INDIRECT("'ADDITIONAL CAPACITY'!"&amp;"$B"&amp;$W156),4,1)=" ")),INDIRECT("'ADDITIONAL CAPACITY'!"&amp;"$C"&amp;$W156)='DATA SUMMARY'!$A$103)</f>
        <v>0</v>
      </c>
      <c r="CQ156" s="193" t="b">
        <f ca="1">AND(LEFT(INDIRECT("'ADDITIONAL CAPACITY'!"&amp;"$B"&amp;$W156),2)="HU",OR(LEN(INDIRECT("'ADDITIONAL CAPACITY'!"&amp;"$B"&amp;$W156))=6,AND(LEN(INDIRECT("'ADDITIONAL CAPACITY'!"&amp;"$B"&amp;$W156))=7,MID(INDIRECT("'ADDITIONAL CAPACITY'!"&amp;"$B"&amp;$W156),4,1)=" ")),INDIRECT("'ADDITIONAL CAPACITY'!"&amp;"$C"&amp;$W156)='DATA SUMMARY'!$A$104)</f>
        <v>0</v>
      </c>
      <c r="CR156" s="193" t="b">
        <f ca="1">AND(LEFT(INDIRECT("'ADDITIONAL CAPACITY'!"&amp;"$B"&amp;$W156),2)="HU",OR(LEN(INDIRECT("'ADDITIONAL CAPACITY'!"&amp;"$B"&amp;$W156))=6,AND(LEN(INDIRECT("'ADDITIONAL CAPACITY'!"&amp;"$B"&amp;$W156))=7,MID(INDIRECT("'ADDITIONAL CAPACITY'!"&amp;"$B"&amp;$W156),4,1)=" ")),INDIRECT("'ADDITIONAL CAPACITY'!"&amp;"$C"&amp;$W156)='DATA SUMMARY'!$A$105)</f>
        <v>0</v>
      </c>
      <c r="CS156" s="193" t="b">
        <f ca="1">AND(LEFT(INDIRECT("'ADDITIONAL CAPACITY'!"&amp;"$B"&amp;$W156),2)="HU",OR(LEN(INDIRECT("'ADDITIONAL CAPACITY'!"&amp;"$B"&amp;$W156))=6,AND(LEN(INDIRECT("'ADDITIONAL CAPACITY'!"&amp;"$B"&amp;$W156))=7,MID(INDIRECT("'ADDITIONAL CAPACITY'!"&amp;"$B"&amp;$W156),4,1)=" ")),INDIRECT("'ADDITIONAL CAPACITY'!"&amp;"$C"&amp;$W156)='DATA SUMMARY'!$A$106)</f>
        <v>0</v>
      </c>
      <c r="CT156" s="193" t="b">
        <f ca="1">AND(LEFT(INDIRECT("'ADDITIONAL CAPACITY'!"&amp;"$B"&amp;$W156),2)="HU",OR(LEN(INDIRECT("'ADDITIONAL CAPACITY'!"&amp;"$B"&amp;$W156))=6,AND(LEN(INDIRECT("'ADDITIONAL CAPACITY'!"&amp;"$B"&amp;$W156))=7,MID(INDIRECT("'ADDITIONAL CAPACITY'!"&amp;"$B"&amp;$W156),4,1)=" ")),INDIRECT("'ADDITIONAL CAPACITY'!"&amp;"$C"&amp;$W156)='DATA SUMMARY'!$A$107)</f>
        <v>0</v>
      </c>
      <c r="CU156" s="193" t="b">
        <f ca="1">AND(LEFT(INDIRECT("'ADDITIONAL CAPACITY'!"&amp;"$B"&amp;$W156),2)="HU",OR(LEN(INDIRECT("'ADDITIONAL CAPACITY'!"&amp;"$B"&amp;$W156))=6,AND(LEN(INDIRECT("'ADDITIONAL CAPACITY'!"&amp;"$B"&amp;$W156))=7,MID(INDIRECT("'ADDITIONAL CAPACITY'!"&amp;"$B"&amp;$W156),4,1)=" ")),INDIRECT("'ADDITIONAL CAPACITY'!"&amp;"$C"&amp;$W156)='DATA SUMMARY'!$A$108)</f>
        <v>0</v>
      </c>
    </row>
    <row r="157" spans="22:99" x14ac:dyDescent="0.3">
      <c r="V157" s="2">
        <v>158</v>
      </c>
      <c r="W157" s="2">
        <v>159</v>
      </c>
      <c r="X157" s="2">
        <v>161</v>
      </c>
      <c r="Y157" s="2">
        <v>172</v>
      </c>
      <c r="Z157" s="193" t="b">
        <f t="shared" ca="1" si="99"/>
        <v>0</v>
      </c>
      <c r="AA157" s="193" t="b">
        <f t="shared" ca="1" si="100"/>
        <v>0</v>
      </c>
      <c r="AB157" s="193" t="b">
        <f t="shared" ca="1" si="101"/>
        <v>0</v>
      </c>
      <c r="AC157" s="193" t="b">
        <f t="shared" ca="1" si="102"/>
        <v>0</v>
      </c>
      <c r="AD157" s="193" t="b">
        <f t="shared" ca="1" si="103"/>
        <v>0</v>
      </c>
      <c r="AE157" s="193" t="b">
        <f t="shared" ca="1" si="104"/>
        <v>0</v>
      </c>
      <c r="AF157" s="193" t="b">
        <f t="shared" ca="1" si="105"/>
        <v>0</v>
      </c>
      <c r="AG157" s="193" t="b">
        <f t="shared" ca="1" si="98"/>
        <v>0</v>
      </c>
      <c r="AH157" s="193" t="b">
        <f t="shared" ca="1" si="106"/>
        <v>0</v>
      </c>
      <c r="AI157" s="193" t="b">
        <f t="shared" ca="1" si="107"/>
        <v>0</v>
      </c>
      <c r="AJ157" s="193" t="b">
        <f t="shared" ca="1" si="108"/>
        <v>0</v>
      </c>
      <c r="AK157" s="193" t="b">
        <f t="shared" ca="1" si="109"/>
        <v>0</v>
      </c>
      <c r="AL157" s="193" t="b">
        <f t="shared" ca="1" si="110"/>
        <v>0</v>
      </c>
      <c r="AM157" s="193" t="b">
        <f t="shared" ca="1" si="111"/>
        <v>0</v>
      </c>
      <c r="AN157" s="193" t="b">
        <f t="shared" ca="1" si="112"/>
        <v>0</v>
      </c>
      <c r="AO157" s="193" t="b">
        <f t="shared" ca="1" si="113"/>
        <v>0</v>
      </c>
      <c r="AP157" s="193" t="b">
        <f t="shared" ca="1" si="114"/>
        <v>0</v>
      </c>
      <c r="AQ157" s="193" t="b">
        <f t="shared" ca="1" si="115"/>
        <v>0</v>
      </c>
      <c r="AR157" s="193" t="b">
        <f t="shared" ca="1" si="116"/>
        <v>0</v>
      </c>
      <c r="AS157" s="193" t="b">
        <f t="shared" ca="1" si="117"/>
        <v>0</v>
      </c>
      <c r="AT157" s="193" t="b">
        <f t="shared" ca="1" si="118"/>
        <v>0</v>
      </c>
      <c r="AU157" s="193" t="b">
        <f t="shared" ca="1" si="119"/>
        <v>0</v>
      </c>
      <c r="AV157" s="193" t="b">
        <f t="shared" ca="1" si="120"/>
        <v>0</v>
      </c>
      <c r="AW157" s="193" t="b">
        <f t="shared" ca="1" si="121"/>
        <v>0</v>
      </c>
      <c r="AX157" s="193" t="b">
        <f t="shared" ca="1" si="122"/>
        <v>0</v>
      </c>
      <c r="AY157" s="193" t="b">
        <f t="shared" ca="1" si="123"/>
        <v>0</v>
      </c>
      <c r="AZ157" s="193" t="b">
        <f t="shared" ca="1" si="124"/>
        <v>0</v>
      </c>
      <c r="BA157" s="193" t="b">
        <f t="shared" ca="1" si="125"/>
        <v>0</v>
      </c>
      <c r="BB157" s="193" t="b">
        <f t="shared" ca="1" si="126"/>
        <v>0</v>
      </c>
      <c r="BC157" s="193" t="b">
        <f t="shared" ca="1" si="127"/>
        <v>0</v>
      </c>
      <c r="BD157" s="193" t="b">
        <f t="shared" ca="1" si="128"/>
        <v>0</v>
      </c>
      <c r="BE157" s="193" t="b">
        <f t="shared" ca="1" si="129"/>
        <v>0</v>
      </c>
      <c r="BF157" s="193" t="b">
        <f t="shared" ca="1" si="130"/>
        <v>0</v>
      </c>
      <c r="BG157" s="193" t="b">
        <f t="shared" ca="1" si="131"/>
        <v>0</v>
      </c>
      <c r="BH157" s="193" t="b">
        <f t="shared" ca="1" si="132"/>
        <v>0</v>
      </c>
      <c r="BI157" s="193" t="b">
        <f t="shared" ca="1" si="133"/>
        <v>0</v>
      </c>
      <c r="BJ157" s="193" t="b">
        <f t="shared" ca="1" si="134"/>
        <v>0</v>
      </c>
      <c r="BK157" s="193" t="b">
        <f t="shared" ca="1" si="135"/>
        <v>0</v>
      </c>
      <c r="BL157" s="193" t="b">
        <f t="shared" ca="1" si="136"/>
        <v>0</v>
      </c>
      <c r="BM157" s="193" t="b">
        <f t="shared" ca="1" si="137"/>
        <v>0</v>
      </c>
      <c r="BN157" s="193" t="b">
        <f t="shared" ca="1" si="138"/>
        <v>0</v>
      </c>
      <c r="BO157" s="193" t="b">
        <f t="shared" ca="1" si="139"/>
        <v>0</v>
      </c>
      <c r="BP157" s="193" t="b">
        <f t="shared" ca="1" si="140"/>
        <v>0</v>
      </c>
      <c r="BQ157" s="193" t="b">
        <f t="shared" ca="1" si="141"/>
        <v>0</v>
      </c>
      <c r="BR157" s="193" t="b">
        <f t="shared" ca="1" si="142"/>
        <v>0</v>
      </c>
      <c r="BS157" s="193" t="b">
        <f t="shared" ca="1" si="143"/>
        <v>0</v>
      </c>
      <c r="BT157" s="193" t="b">
        <f t="shared" ca="1" si="144"/>
        <v>0</v>
      </c>
      <c r="BU157" s="193" t="b">
        <f t="shared" ca="1" si="145"/>
        <v>0</v>
      </c>
      <c r="BV157" s="193" t="b">
        <f t="shared" ca="1" si="146"/>
        <v>0</v>
      </c>
      <c r="BW157" s="193" t="b">
        <f ca="1">AND(LEFT(INDIRECT("'YOUR PEOPLE'!"&amp;"$B"&amp;$W157),2)="HU",OR(LEN(INDIRECT("'YOUR PEOPLE'!"&amp;"$B"&amp;$W157))=6,AND(LEN(INDIRECT("'YOUR PEOPLE'!"&amp;"$B"&amp;$W157))=7,MID(INDIRECT("'YOUR PEOPLE'!"&amp;"$B"&amp;$W157),4,1)=" ")),INDIRECT("'YOUR PEOPLE'!"&amp;"$C"&amp;$W157)='DATA SUMMARY'!$A$63)</f>
        <v>0</v>
      </c>
      <c r="BX157" s="193" t="b">
        <f ca="1">AND(LEFT(INDIRECT("'YOUR PEOPLE'!"&amp;"$B"&amp;$W157),2)="HU",OR(LEN(INDIRECT("'YOUR PEOPLE'!"&amp;"$B"&amp;$W157))=6,AND(LEN(INDIRECT("'YOUR PEOPLE'!"&amp;"$B"&amp;$W157))=7,MID(INDIRECT("'YOUR PEOPLE'!"&amp;"$B"&amp;$W157),4,1)=" ")),INDIRECT("'YOUR PEOPLE'!"&amp;"$C"&amp;$W157)='DATA SUMMARY'!$A$64)</f>
        <v>0</v>
      </c>
      <c r="BY157" s="193" t="b">
        <f ca="1">AND(LEFT(INDIRECT("'YOUR PEOPLE'!"&amp;"$B"&amp;$W157),2)="HU",OR(LEN(INDIRECT("'YOUR PEOPLE'!"&amp;"$B"&amp;$W157))=6,AND(LEN(INDIRECT("'YOUR PEOPLE'!"&amp;"$B"&amp;$W157))=7,MID(INDIRECT("'YOUR PEOPLE'!"&amp;"$B"&amp;$W157),4,1)=" ")),INDIRECT("'YOUR PEOPLE'!"&amp;"$C"&amp;$W157)='DATA SUMMARY'!$A$65)</f>
        <v>0</v>
      </c>
      <c r="BZ157" s="193" t="b">
        <f ca="1">AND(LEFT(INDIRECT("'YOUR PEOPLE'!"&amp;"$B"&amp;$W157),2)="HU",OR(LEN(INDIRECT("'YOUR PEOPLE'!"&amp;"$B"&amp;$W157))=6,AND(LEN(INDIRECT("'YOUR PEOPLE'!"&amp;"$B"&amp;$W157))=7,MID(INDIRECT("'YOUR PEOPLE'!"&amp;"$B"&amp;$W157),4,1)=" ")),INDIRECT("'YOUR PEOPLE'!"&amp;"$C"&amp;$W157)='DATA SUMMARY'!$A$66)</f>
        <v>0</v>
      </c>
      <c r="CA157" s="193" t="b">
        <f ca="1">AND(LEFT(INDIRECT("'YOUR PEOPLE'!"&amp;"$B"&amp;$W157),2)="HU",OR(LEN(INDIRECT("'YOUR PEOPLE'!"&amp;"$B"&amp;$W157))=6,AND(LEN(INDIRECT("'YOUR PEOPLE'!"&amp;"$B"&amp;$W157))=7,MID(INDIRECT("'YOUR PEOPLE'!"&amp;"$B"&amp;$W157),4,1)=" ")),INDIRECT("'YOUR PEOPLE'!"&amp;"$C"&amp;$W157)='DATA SUMMARY'!$A$67)</f>
        <v>0</v>
      </c>
      <c r="CB157" s="193" t="b">
        <f ca="1">AND(LEFT(INDIRECT("'YOUR PEOPLE'!"&amp;"$B"&amp;$W157),2)="HU",OR(LEN(INDIRECT("'YOUR PEOPLE'!"&amp;"$B"&amp;$W157))=6,AND(LEN(INDIRECT("'YOUR PEOPLE'!"&amp;"$B"&amp;$W157))=7,MID(INDIRECT("'YOUR PEOPLE'!"&amp;"$B"&amp;$W157),4,1)=" ")),INDIRECT("'YOUR PEOPLE'!"&amp;"$C"&amp;$W157)='DATA SUMMARY'!$A$68)</f>
        <v>0</v>
      </c>
      <c r="CC157" s="193" t="b">
        <f ca="1">AND(LEFT(INDIRECT("'YOUR PEOPLE'!"&amp;"$B"&amp;$W157),2)="HU",OR(LEN(INDIRECT("'YOUR PEOPLE'!"&amp;"$B"&amp;$W157))=6,AND(LEN(INDIRECT("'YOUR PEOPLE'!"&amp;"$B"&amp;$W157))=7,MID(INDIRECT("'YOUR PEOPLE'!"&amp;"$B"&amp;$W157),4,1)=" ")),INDIRECT("'YOUR PEOPLE'!"&amp;"$C"&amp;$W157)='DATA SUMMARY'!$A$69)</f>
        <v>0</v>
      </c>
      <c r="CD157" s="193" t="b">
        <f ca="1">AND(LEFT(INDIRECT("'YOUR PEOPLE'!"&amp;"$B"&amp;$W157),2)="HU",OR(LEN(INDIRECT("'YOUR PEOPLE'!"&amp;"$B"&amp;$W157))=6,AND(LEN(INDIRECT("'YOUR PEOPLE'!"&amp;"$B"&amp;$W157))=7,MID(INDIRECT("'YOUR PEOPLE'!"&amp;"$B"&amp;$W157),4,1)=" ")),INDIRECT("'YOUR PEOPLE'!"&amp;"$C"&amp;$W157)='DATA SUMMARY'!$A$70)</f>
        <v>0</v>
      </c>
      <c r="CE157" s="193" t="b">
        <f ca="1">AND(LEFT(INDIRECT("'YOUR PEOPLE'!"&amp;"$B"&amp;$W157),2)="HU",OR(LEN(INDIRECT("'YOUR PEOPLE'!"&amp;"$B"&amp;$W157))=6,AND(LEN(INDIRECT("'YOUR PEOPLE'!"&amp;"$B"&amp;$W157))=7,MID(INDIRECT("'YOUR PEOPLE'!"&amp;"$B"&amp;$W157),4,1)=" ")),INDIRECT("'YOUR PEOPLE'!"&amp;"$C"&amp;$W157)='DATA SUMMARY'!$A$71)</f>
        <v>0</v>
      </c>
      <c r="CF157" s="193" t="b">
        <f ca="1">AND(LEFT(INDIRECT("'YOUR PEOPLE'!"&amp;"$B"&amp;$W157),2)="HU",OR(LEN(INDIRECT("'YOUR PEOPLE'!"&amp;"$B"&amp;$W157))=6,AND(LEN(INDIRECT("'YOUR PEOPLE'!"&amp;"$B"&amp;$W157))=7,MID(INDIRECT("'YOUR PEOPLE'!"&amp;"$B"&amp;$W157),4,1)=" ")),INDIRECT("'YOUR PEOPLE'!"&amp;"$C"&amp;$W157)='DATA SUMMARY'!$A$72)</f>
        <v>0</v>
      </c>
      <c r="CG157" s="193" t="b">
        <f ca="1">AND(LEFT(INDIRECT("'YOUR PEOPLE'!"&amp;"$B"&amp;$W157),2)="HU",OR(LEN(INDIRECT("'YOUR PEOPLE'!"&amp;"$B"&amp;$W157))=6,AND(LEN(INDIRECT("'YOUR PEOPLE'!"&amp;"$B"&amp;$W157))=7,MID(INDIRECT("'YOUR PEOPLE'!"&amp;"$B"&amp;$W157),4,1)=" ")),INDIRECT("'YOUR PEOPLE'!"&amp;"$C"&amp;$W157)='DATA SUMMARY'!$A$73)</f>
        <v>0</v>
      </c>
      <c r="CH157" s="193" t="b">
        <f ca="1">AND(LEFT(INDIRECT("'YOUR PEOPLE'!"&amp;"$B"&amp;$W157),2)="HU",OR(LEN(INDIRECT("'YOUR PEOPLE'!"&amp;"$B"&amp;$W157))=6,AND(LEN(INDIRECT("'YOUR PEOPLE'!"&amp;"$B"&amp;$W157))=7,MID(INDIRECT("'YOUR PEOPLE'!"&amp;"$B"&amp;$W157),4,1)=" ")),INDIRECT("'YOUR PEOPLE'!"&amp;"$C"&amp;$W157)='DATA SUMMARY'!$A$74)</f>
        <v>0</v>
      </c>
      <c r="CI157" s="193" t="b">
        <f ca="1">AND(LEFT(INDIRECT("'YOUR PEOPLE'!"&amp;"$B"&amp;$W157),2)="HU",OR(LEN(INDIRECT("'YOUR PEOPLE'!"&amp;"$B"&amp;$W157))=6,AND(LEN(INDIRECT("'YOUR PEOPLE'!"&amp;"$B"&amp;$W157))=7,MID(INDIRECT("'YOUR PEOPLE'!"&amp;"$B"&amp;$W157),4,1)=" ")),INDIRECT("'YOUR PEOPLE'!"&amp;"$C"&amp;$W157)='DATA SUMMARY'!$A$75)</f>
        <v>0</v>
      </c>
      <c r="CJ157" s="193" t="b">
        <f ca="1">AND(LEFT(INDIRECT("'YOUR PEOPLE'!"&amp;"$B"&amp;$W157),2)="HU",OR(LEN(INDIRECT("'YOUR PEOPLE'!"&amp;"$B"&amp;$W157))=6,AND(LEN(INDIRECT("'YOUR PEOPLE'!"&amp;"$B"&amp;$W157))=7,MID(INDIRECT("'YOUR PEOPLE'!"&amp;"$B"&amp;$W157),4,1)=" ")),INDIRECT("'YOUR PEOPLE'!"&amp;"$C"&amp;$W157)='DATA SUMMARY'!$A$76)</f>
        <v>0</v>
      </c>
      <c r="CK157" s="193" t="b">
        <f ca="1">AND(LEFT(INDIRECT("'YOUR PEOPLE'!"&amp;"$B"&amp;$W157),2)="HU",OR(LEN(INDIRECT("'YOUR PEOPLE'!"&amp;"$B"&amp;$W157))=6,AND(LEN(INDIRECT("'YOUR PEOPLE'!"&amp;"$B"&amp;$W157))=7,MID(INDIRECT("'YOUR PEOPLE'!"&amp;"$B"&amp;$W157),4,1)=" ")),INDIRECT("'YOUR PEOPLE'!"&amp;"$C"&amp;$W157)='DATA SUMMARY'!$A$77)</f>
        <v>0</v>
      </c>
      <c r="CL157" s="193" t="b">
        <f ca="1">AND(LEFT(INDIRECT("'YOUR PEOPLE'!"&amp;"$B"&amp;$W157),2)="HU",OR(LEN(INDIRECT("'YOUR PEOPLE'!"&amp;"$B"&amp;$W157))=6,AND(LEN(INDIRECT("'YOUR PEOPLE'!"&amp;"$B"&amp;$W157))=7,MID(INDIRECT("'YOUR PEOPLE'!"&amp;"$B"&amp;$W157),4,1)=" ")),INDIRECT("'YOUR PEOPLE'!"&amp;"$C"&amp;$W157)='DATA SUMMARY'!$A$78)</f>
        <v>0</v>
      </c>
      <c r="CM157" s="193" t="b">
        <f ca="1">AND(LEFT(INDIRECT("'YOUR PEOPLE'!"&amp;"$B"&amp;$W157),2)="HU",OR(LEN(INDIRECT("'YOUR PEOPLE'!"&amp;"$B"&amp;$W157))=6,AND(LEN(INDIRECT("'YOUR PEOPLE'!"&amp;"$B"&amp;$W157))=7,MID(INDIRECT("'YOUR PEOPLE'!"&amp;"$B"&amp;$W157),4,1)=" ")),INDIRECT("'YOUR PEOPLE'!"&amp;"$C"&amp;$W157)='DATA SUMMARY'!$A$79)</f>
        <v>0</v>
      </c>
      <c r="CN157" s="193" t="b">
        <f ca="1">AND(LEFT(INDIRECT("'ADDITIONAL CAPACITY'!"&amp;"$B"&amp;$W157),2)="HU",OR(LEN(INDIRECT("'ADDITIONAL CAPACITY'!"&amp;"$B"&amp;$W157))=6,AND(LEN(INDIRECT("'ADDITIONAL CAPACITY'!"&amp;"$B"&amp;$W157))=7,MID(INDIRECT("'ADDITIONAL CAPACITY'!"&amp;"$B"&amp;$W157),4,1)=" ")),INDIRECT("'ADDITIONAL CAPACITY'!"&amp;"$C"&amp;$W157)='DATA SUMMARY'!$A$101)</f>
        <v>0</v>
      </c>
      <c r="CO157" s="193" t="b">
        <f ca="1">AND(LEFT(INDIRECT("'ADDITIONAL CAPACITY'!"&amp;"$B"&amp;$W157),2)="HU",OR(LEN(INDIRECT("'ADDITIONAL CAPACITY'!"&amp;"$B"&amp;$W157))=6,AND(LEN(INDIRECT("'ADDITIONAL CAPACITY'!"&amp;"$B"&amp;$W157))=7,MID(INDIRECT("'ADDITIONAL CAPACITY'!"&amp;"$B"&amp;$W157),4,1)=" ")),INDIRECT("'ADDITIONAL CAPACITY'!"&amp;"$C"&amp;$W157)='DATA SUMMARY'!$A$102)</f>
        <v>0</v>
      </c>
      <c r="CP157" s="193" t="b">
        <f ca="1">AND(LEFT(INDIRECT("'ADDITIONAL CAPACITY'!"&amp;"$B"&amp;$W157),2)="HU",OR(LEN(INDIRECT("'ADDITIONAL CAPACITY'!"&amp;"$B"&amp;$W157))=6,AND(LEN(INDIRECT("'ADDITIONAL CAPACITY'!"&amp;"$B"&amp;$W157))=7,MID(INDIRECT("'ADDITIONAL CAPACITY'!"&amp;"$B"&amp;$W157),4,1)=" ")),INDIRECT("'ADDITIONAL CAPACITY'!"&amp;"$C"&amp;$W157)='DATA SUMMARY'!$A$103)</f>
        <v>0</v>
      </c>
      <c r="CQ157" s="193" t="b">
        <f ca="1">AND(LEFT(INDIRECT("'ADDITIONAL CAPACITY'!"&amp;"$B"&amp;$W157),2)="HU",OR(LEN(INDIRECT("'ADDITIONAL CAPACITY'!"&amp;"$B"&amp;$W157))=6,AND(LEN(INDIRECT("'ADDITIONAL CAPACITY'!"&amp;"$B"&amp;$W157))=7,MID(INDIRECT("'ADDITIONAL CAPACITY'!"&amp;"$B"&amp;$W157),4,1)=" ")),INDIRECT("'ADDITIONAL CAPACITY'!"&amp;"$C"&amp;$W157)='DATA SUMMARY'!$A$104)</f>
        <v>0</v>
      </c>
      <c r="CR157" s="193" t="b">
        <f ca="1">AND(LEFT(INDIRECT("'ADDITIONAL CAPACITY'!"&amp;"$B"&amp;$W157),2)="HU",OR(LEN(INDIRECT("'ADDITIONAL CAPACITY'!"&amp;"$B"&amp;$W157))=6,AND(LEN(INDIRECT("'ADDITIONAL CAPACITY'!"&amp;"$B"&amp;$W157))=7,MID(INDIRECT("'ADDITIONAL CAPACITY'!"&amp;"$B"&amp;$W157),4,1)=" ")),INDIRECT("'ADDITIONAL CAPACITY'!"&amp;"$C"&amp;$W157)='DATA SUMMARY'!$A$105)</f>
        <v>0</v>
      </c>
      <c r="CS157" s="193" t="b">
        <f ca="1">AND(LEFT(INDIRECT("'ADDITIONAL CAPACITY'!"&amp;"$B"&amp;$W157),2)="HU",OR(LEN(INDIRECT("'ADDITIONAL CAPACITY'!"&amp;"$B"&amp;$W157))=6,AND(LEN(INDIRECT("'ADDITIONAL CAPACITY'!"&amp;"$B"&amp;$W157))=7,MID(INDIRECT("'ADDITIONAL CAPACITY'!"&amp;"$B"&amp;$W157),4,1)=" ")),INDIRECT("'ADDITIONAL CAPACITY'!"&amp;"$C"&amp;$W157)='DATA SUMMARY'!$A$106)</f>
        <v>0</v>
      </c>
      <c r="CT157" s="193" t="b">
        <f ca="1">AND(LEFT(INDIRECT("'ADDITIONAL CAPACITY'!"&amp;"$B"&amp;$W157),2)="HU",OR(LEN(INDIRECT("'ADDITIONAL CAPACITY'!"&amp;"$B"&amp;$W157))=6,AND(LEN(INDIRECT("'ADDITIONAL CAPACITY'!"&amp;"$B"&amp;$W157))=7,MID(INDIRECT("'ADDITIONAL CAPACITY'!"&amp;"$B"&amp;$W157),4,1)=" ")),INDIRECT("'ADDITIONAL CAPACITY'!"&amp;"$C"&amp;$W157)='DATA SUMMARY'!$A$107)</f>
        <v>0</v>
      </c>
      <c r="CU157" s="193" t="b">
        <f ca="1">AND(LEFT(INDIRECT("'ADDITIONAL CAPACITY'!"&amp;"$B"&amp;$W157),2)="HU",OR(LEN(INDIRECT("'ADDITIONAL CAPACITY'!"&amp;"$B"&amp;$W157))=6,AND(LEN(INDIRECT("'ADDITIONAL CAPACITY'!"&amp;"$B"&amp;$W157))=7,MID(INDIRECT("'ADDITIONAL CAPACITY'!"&amp;"$B"&amp;$W157),4,1)=" ")),INDIRECT("'ADDITIONAL CAPACITY'!"&amp;"$C"&amp;$W157)='DATA SUMMARY'!$A$108)</f>
        <v>0</v>
      </c>
    </row>
    <row r="158" spans="22:99" x14ac:dyDescent="0.3">
      <c r="V158" s="2">
        <v>159</v>
      </c>
      <c r="W158" s="2">
        <v>160</v>
      </c>
      <c r="X158" s="2">
        <v>162</v>
      </c>
      <c r="Y158" s="2">
        <v>173</v>
      </c>
      <c r="Z158" s="193" t="b">
        <f t="shared" ca="1" si="99"/>
        <v>0</v>
      </c>
      <c r="AA158" s="193" t="b">
        <f t="shared" ca="1" si="100"/>
        <v>0</v>
      </c>
      <c r="AB158" s="193" t="b">
        <f t="shared" ca="1" si="101"/>
        <v>0</v>
      </c>
      <c r="AC158" s="193" t="b">
        <f t="shared" ca="1" si="102"/>
        <v>0</v>
      </c>
      <c r="AD158" s="193" t="b">
        <f t="shared" ca="1" si="103"/>
        <v>0</v>
      </c>
      <c r="AE158" s="193" t="b">
        <f t="shared" ca="1" si="104"/>
        <v>0</v>
      </c>
      <c r="AF158" s="193" t="b">
        <f t="shared" ca="1" si="105"/>
        <v>0</v>
      </c>
      <c r="AG158" s="193" t="b">
        <f t="shared" ca="1" si="98"/>
        <v>0</v>
      </c>
      <c r="AH158" s="193" t="b">
        <f t="shared" ca="1" si="106"/>
        <v>0</v>
      </c>
      <c r="AI158" s="193" t="b">
        <f t="shared" ca="1" si="107"/>
        <v>0</v>
      </c>
      <c r="AJ158" s="193" t="b">
        <f t="shared" ca="1" si="108"/>
        <v>0</v>
      </c>
      <c r="AK158" s="193" t="b">
        <f t="shared" ca="1" si="109"/>
        <v>0</v>
      </c>
      <c r="AL158" s="193" t="b">
        <f t="shared" ca="1" si="110"/>
        <v>0</v>
      </c>
      <c r="AM158" s="193" t="b">
        <f t="shared" ca="1" si="111"/>
        <v>0</v>
      </c>
      <c r="AN158" s="193" t="b">
        <f t="shared" ca="1" si="112"/>
        <v>0</v>
      </c>
      <c r="AO158" s="193" t="b">
        <f t="shared" ca="1" si="113"/>
        <v>0</v>
      </c>
      <c r="AP158" s="193" t="b">
        <f t="shared" ca="1" si="114"/>
        <v>0</v>
      </c>
      <c r="AQ158" s="193" t="b">
        <f t="shared" ca="1" si="115"/>
        <v>0</v>
      </c>
      <c r="AR158" s="193" t="b">
        <f t="shared" ca="1" si="116"/>
        <v>0</v>
      </c>
      <c r="AS158" s="193" t="b">
        <f t="shared" ca="1" si="117"/>
        <v>0</v>
      </c>
      <c r="AT158" s="193" t="b">
        <f t="shared" ca="1" si="118"/>
        <v>0</v>
      </c>
      <c r="AU158" s="193" t="b">
        <f t="shared" ca="1" si="119"/>
        <v>0</v>
      </c>
      <c r="AV158" s="193" t="b">
        <f t="shared" ca="1" si="120"/>
        <v>0</v>
      </c>
      <c r="AW158" s="193" t="b">
        <f t="shared" ca="1" si="121"/>
        <v>0</v>
      </c>
      <c r="AX158" s="193" t="b">
        <f t="shared" ca="1" si="122"/>
        <v>0</v>
      </c>
      <c r="AY158" s="193" t="b">
        <f t="shared" ca="1" si="123"/>
        <v>0</v>
      </c>
      <c r="AZ158" s="193" t="b">
        <f t="shared" ca="1" si="124"/>
        <v>0</v>
      </c>
      <c r="BA158" s="193" t="b">
        <f t="shared" ca="1" si="125"/>
        <v>0</v>
      </c>
      <c r="BB158" s="193" t="b">
        <f t="shared" ca="1" si="126"/>
        <v>0</v>
      </c>
      <c r="BC158" s="193" t="b">
        <f t="shared" ca="1" si="127"/>
        <v>0</v>
      </c>
      <c r="BD158" s="193" t="b">
        <f t="shared" ca="1" si="128"/>
        <v>0</v>
      </c>
      <c r="BE158" s="193" t="b">
        <f t="shared" ca="1" si="129"/>
        <v>0</v>
      </c>
      <c r="BF158" s="193" t="b">
        <f t="shared" ca="1" si="130"/>
        <v>0</v>
      </c>
      <c r="BG158" s="193" t="b">
        <f t="shared" ca="1" si="131"/>
        <v>0</v>
      </c>
      <c r="BH158" s="193" t="b">
        <f t="shared" ca="1" si="132"/>
        <v>0</v>
      </c>
      <c r="BI158" s="193" t="b">
        <f t="shared" ca="1" si="133"/>
        <v>0</v>
      </c>
      <c r="BJ158" s="193" t="b">
        <f t="shared" ca="1" si="134"/>
        <v>0</v>
      </c>
      <c r="BK158" s="193" t="b">
        <f t="shared" ca="1" si="135"/>
        <v>0</v>
      </c>
      <c r="BL158" s="193" t="b">
        <f t="shared" ca="1" si="136"/>
        <v>0</v>
      </c>
      <c r="BM158" s="193" t="b">
        <f t="shared" ca="1" si="137"/>
        <v>0</v>
      </c>
      <c r="BN158" s="193" t="b">
        <f t="shared" ca="1" si="138"/>
        <v>0</v>
      </c>
      <c r="BO158" s="193" t="b">
        <f t="shared" ca="1" si="139"/>
        <v>0</v>
      </c>
      <c r="BP158" s="193" t="b">
        <f t="shared" ca="1" si="140"/>
        <v>0</v>
      </c>
      <c r="BQ158" s="193" t="b">
        <f t="shared" ca="1" si="141"/>
        <v>0</v>
      </c>
      <c r="BR158" s="193" t="b">
        <f t="shared" ca="1" si="142"/>
        <v>0</v>
      </c>
      <c r="BS158" s="193" t="b">
        <f t="shared" ca="1" si="143"/>
        <v>0</v>
      </c>
      <c r="BT158" s="193" t="b">
        <f t="shared" ca="1" si="144"/>
        <v>0</v>
      </c>
      <c r="BU158" s="193" t="b">
        <f t="shared" ca="1" si="145"/>
        <v>0</v>
      </c>
      <c r="BV158" s="193" t="b">
        <f t="shared" ca="1" si="146"/>
        <v>0</v>
      </c>
      <c r="BW158" s="193" t="b">
        <f ca="1">AND(LEFT(INDIRECT("'YOUR PEOPLE'!"&amp;"$B"&amp;$W158),2)="HU",OR(LEN(INDIRECT("'YOUR PEOPLE'!"&amp;"$B"&amp;$W158))=6,AND(LEN(INDIRECT("'YOUR PEOPLE'!"&amp;"$B"&amp;$W158))=7,MID(INDIRECT("'YOUR PEOPLE'!"&amp;"$B"&amp;$W158),4,1)=" ")),INDIRECT("'YOUR PEOPLE'!"&amp;"$C"&amp;$W158)='DATA SUMMARY'!$A$63)</f>
        <v>0</v>
      </c>
      <c r="BX158" s="193" t="b">
        <f ca="1">AND(LEFT(INDIRECT("'YOUR PEOPLE'!"&amp;"$B"&amp;$W158),2)="HU",OR(LEN(INDIRECT("'YOUR PEOPLE'!"&amp;"$B"&amp;$W158))=6,AND(LEN(INDIRECT("'YOUR PEOPLE'!"&amp;"$B"&amp;$W158))=7,MID(INDIRECT("'YOUR PEOPLE'!"&amp;"$B"&amp;$W158),4,1)=" ")),INDIRECT("'YOUR PEOPLE'!"&amp;"$C"&amp;$W158)='DATA SUMMARY'!$A$64)</f>
        <v>0</v>
      </c>
      <c r="BY158" s="193" t="b">
        <f ca="1">AND(LEFT(INDIRECT("'YOUR PEOPLE'!"&amp;"$B"&amp;$W158),2)="HU",OR(LEN(INDIRECT("'YOUR PEOPLE'!"&amp;"$B"&amp;$W158))=6,AND(LEN(INDIRECT("'YOUR PEOPLE'!"&amp;"$B"&amp;$W158))=7,MID(INDIRECT("'YOUR PEOPLE'!"&amp;"$B"&amp;$W158),4,1)=" ")),INDIRECT("'YOUR PEOPLE'!"&amp;"$C"&amp;$W158)='DATA SUMMARY'!$A$65)</f>
        <v>0</v>
      </c>
      <c r="BZ158" s="193" t="b">
        <f ca="1">AND(LEFT(INDIRECT("'YOUR PEOPLE'!"&amp;"$B"&amp;$W158),2)="HU",OR(LEN(INDIRECT("'YOUR PEOPLE'!"&amp;"$B"&amp;$W158))=6,AND(LEN(INDIRECT("'YOUR PEOPLE'!"&amp;"$B"&amp;$W158))=7,MID(INDIRECT("'YOUR PEOPLE'!"&amp;"$B"&amp;$W158),4,1)=" ")),INDIRECT("'YOUR PEOPLE'!"&amp;"$C"&amp;$W158)='DATA SUMMARY'!$A$66)</f>
        <v>0</v>
      </c>
      <c r="CA158" s="193" t="b">
        <f ca="1">AND(LEFT(INDIRECT("'YOUR PEOPLE'!"&amp;"$B"&amp;$W158),2)="HU",OR(LEN(INDIRECT("'YOUR PEOPLE'!"&amp;"$B"&amp;$W158))=6,AND(LEN(INDIRECT("'YOUR PEOPLE'!"&amp;"$B"&amp;$W158))=7,MID(INDIRECT("'YOUR PEOPLE'!"&amp;"$B"&amp;$W158),4,1)=" ")),INDIRECT("'YOUR PEOPLE'!"&amp;"$C"&amp;$W158)='DATA SUMMARY'!$A$67)</f>
        <v>0</v>
      </c>
      <c r="CB158" s="193" t="b">
        <f ca="1">AND(LEFT(INDIRECT("'YOUR PEOPLE'!"&amp;"$B"&amp;$W158),2)="HU",OR(LEN(INDIRECT("'YOUR PEOPLE'!"&amp;"$B"&amp;$W158))=6,AND(LEN(INDIRECT("'YOUR PEOPLE'!"&amp;"$B"&amp;$W158))=7,MID(INDIRECT("'YOUR PEOPLE'!"&amp;"$B"&amp;$W158),4,1)=" ")),INDIRECT("'YOUR PEOPLE'!"&amp;"$C"&amp;$W158)='DATA SUMMARY'!$A$68)</f>
        <v>0</v>
      </c>
      <c r="CC158" s="193" t="b">
        <f ca="1">AND(LEFT(INDIRECT("'YOUR PEOPLE'!"&amp;"$B"&amp;$W158),2)="HU",OR(LEN(INDIRECT("'YOUR PEOPLE'!"&amp;"$B"&amp;$W158))=6,AND(LEN(INDIRECT("'YOUR PEOPLE'!"&amp;"$B"&amp;$W158))=7,MID(INDIRECT("'YOUR PEOPLE'!"&amp;"$B"&amp;$W158),4,1)=" ")),INDIRECT("'YOUR PEOPLE'!"&amp;"$C"&amp;$W158)='DATA SUMMARY'!$A$69)</f>
        <v>0</v>
      </c>
      <c r="CD158" s="193" t="b">
        <f ca="1">AND(LEFT(INDIRECT("'YOUR PEOPLE'!"&amp;"$B"&amp;$W158),2)="HU",OR(LEN(INDIRECT("'YOUR PEOPLE'!"&amp;"$B"&amp;$W158))=6,AND(LEN(INDIRECT("'YOUR PEOPLE'!"&amp;"$B"&amp;$W158))=7,MID(INDIRECT("'YOUR PEOPLE'!"&amp;"$B"&amp;$W158),4,1)=" ")),INDIRECT("'YOUR PEOPLE'!"&amp;"$C"&amp;$W158)='DATA SUMMARY'!$A$70)</f>
        <v>0</v>
      </c>
      <c r="CE158" s="193" t="b">
        <f ca="1">AND(LEFT(INDIRECT("'YOUR PEOPLE'!"&amp;"$B"&amp;$W158),2)="HU",OR(LEN(INDIRECT("'YOUR PEOPLE'!"&amp;"$B"&amp;$W158))=6,AND(LEN(INDIRECT("'YOUR PEOPLE'!"&amp;"$B"&amp;$W158))=7,MID(INDIRECT("'YOUR PEOPLE'!"&amp;"$B"&amp;$W158),4,1)=" ")),INDIRECT("'YOUR PEOPLE'!"&amp;"$C"&amp;$W158)='DATA SUMMARY'!$A$71)</f>
        <v>0</v>
      </c>
      <c r="CF158" s="193" t="b">
        <f ca="1">AND(LEFT(INDIRECT("'YOUR PEOPLE'!"&amp;"$B"&amp;$W158),2)="HU",OR(LEN(INDIRECT("'YOUR PEOPLE'!"&amp;"$B"&amp;$W158))=6,AND(LEN(INDIRECT("'YOUR PEOPLE'!"&amp;"$B"&amp;$W158))=7,MID(INDIRECT("'YOUR PEOPLE'!"&amp;"$B"&amp;$W158),4,1)=" ")),INDIRECT("'YOUR PEOPLE'!"&amp;"$C"&amp;$W158)='DATA SUMMARY'!$A$72)</f>
        <v>0</v>
      </c>
      <c r="CG158" s="193" t="b">
        <f ca="1">AND(LEFT(INDIRECT("'YOUR PEOPLE'!"&amp;"$B"&amp;$W158),2)="HU",OR(LEN(INDIRECT("'YOUR PEOPLE'!"&amp;"$B"&amp;$W158))=6,AND(LEN(INDIRECT("'YOUR PEOPLE'!"&amp;"$B"&amp;$W158))=7,MID(INDIRECT("'YOUR PEOPLE'!"&amp;"$B"&amp;$W158),4,1)=" ")),INDIRECT("'YOUR PEOPLE'!"&amp;"$C"&amp;$W158)='DATA SUMMARY'!$A$73)</f>
        <v>0</v>
      </c>
      <c r="CH158" s="193" t="b">
        <f ca="1">AND(LEFT(INDIRECT("'YOUR PEOPLE'!"&amp;"$B"&amp;$W158),2)="HU",OR(LEN(INDIRECT("'YOUR PEOPLE'!"&amp;"$B"&amp;$W158))=6,AND(LEN(INDIRECT("'YOUR PEOPLE'!"&amp;"$B"&amp;$W158))=7,MID(INDIRECT("'YOUR PEOPLE'!"&amp;"$B"&amp;$W158),4,1)=" ")),INDIRECT("'YOUR PEOPLE'!"&amp;"$C"&amp;$W158)='DATA SUMMARY'!$A$74)</f>
        <v>0</v>
      </c>
      <c r="CI158" s="193" t="b">
        <f ca="1">AND(LEFT(INDIRECT("'YOUR PEOPLE'!"&amp;"$B"&amp;$W158),2)="HU",OR(LEN(INDIRECT("'YOUR PEOPLE'!"&amp;"$B"&amp;$W158))=6,AND(LEN(INDIRECT("'YOUR PEOPLE'!"&amp;"$B"&amp;$W158))=7,MID(INDIRECT("'YOUR PEOPLE'!"&amp;"$B"&amp;$W158),4,1)=" ")),INDIRECT("'YOUR PEOPLE'!"&amp;"$C"&amp;$W158)='DATA SUMMARY'!$A$75)</f>
        <v>0</v>
      </c>
      <c r="CJ158" s="193" t="b">
        <f ca="1">AND(LEFT(INDIRECT("'YOUR PEOPLE'!"&amp;"$B"&amp;$W158),2)="HU",OR(LEN(INDIRECT("'YOUR PEOPLE'!"&amp;"$B"&amp;$W158))=6,AND(LEN(INDIRECT("'YOUR PEOPLE'!"&amp;"$B"&amp;$W158))=7,MID(INDIRECT("'YOUR PEOPLE'!"&amp;"$B"&amp;$W158),4,1)=" ")),INDIRECT("'YOUR PEOPLE'!"&amp;"$C"&amp;$W158)='DATA SUMMARY'!$A$76)</f>
        <v>0</v>
      </c>
      <c r="CK158" s="193" t="b">
        <f ca="1">AND(LEFT(INDIRECT("'YOUR PEOPLE'!"&amp;"$B"&amp;$W158),2)="HU",OR(LEN(INDIRECT("'YOUR PEOPLE'!"&amp;"$B"&amp;$W158))=6,AND(LEN(INDIRECT("'YOUR PEOPLE'!"&amp;"$B"&amp;$W158))=7,MID(INDIRECT("'YOUR PEOPLE'!"&amp;"$B"&amp;$W158),4,1)=" ")),INDIRECT("'YOUR PEOPLE'!"&amp;"$C"&amp;$W158)='DATA SUMMARY'!$A$77)</f>
        <v>0</v>
      </c>
      <c r="CL158" s="193" t="b">
        <f ca="1">AND(LEFT(INDIRECT("'YOUR PEOPLE'!"&amp;"$B"&amp;$W158),2)="HU",OR(LEN(INDIRECT("'YOUR PEOPLE'!"&amp;"$B"&amp;$W158))=6,AND(LEN(INDIRECT("'YOUR PEOPLE'!"&amp;"$B"&amp;$W158))=7,MID(INDIRECT("'YOUR PEOPLE'!"&amp;"$B"&amp;$W158),4,1)=" ")),INDIRECT("'YOUR PEOPLE'!"&amp;"$C"&amp;$W158)='DATA SUMMARY'!$A$78)</f>
        <v>0</v>
      </c>
      <c r="CM158" s="193" t="b">
        <f ca="1">AND(LEFT(INDIRECT("'YOUR PEOPLE'!"&amp;"$B"&amp;$W158),2)="HU",OR(LEN(INDIRECT("'YOUR PEOPLE'!"&amp;"$B"&amp;$W158))=6,AND(LEN(INDIRECT("'YOUR PEOPLE'!"&amp;"$B"&amp;$W158))=7,MID(INDIRECT("'YOUR PEOPLE'!"&amp;"$B"&amp;$W158),4,1)=" ")),INDIRECT("'YOUR PEOPLE'!"&amp;"$C"&amp;$W158)='DATA SUMMARY'!$A$79)</f>
        <v>0</v>
      </c>
      <c r="CN158" s="193" t="b">
        <f ca="1">AND(LEFT(INDIRECT("'ADDITIONAL CAPACITY'!"&amp;"$B"&amp;$W158),2)="HU",OR(LEN(INDIRECT("'ADDITIONAL CAPACITY'!"&amp;"$B"&amp;$W158))=6,AND(LEN(INDIRECT("'ADDITIONAL CAPACITY'!"&amp;"$B"&amp;$W158))=7,MID(INDIRECT("'ADDITIONAL CAPACITY'!"&amp;"$B"&amp;$W158),4,1)=" ")),INDIRECT("'ADDITIONAL CAPACITY'!"&amp;"$C"&amp;$W158)='DATA SUMMARY'!$A$101)</f>
        <v>0</v>
      </c>
      <c r="CO158" s="193" t="b">
        <f ca="1">AND(LEFT(INDIRECT("'ADDITIONAL CAPACITY'!"&amp;"$B"&amp;$W158),2)="HU",OR(LEN(INDIRECT("'ADDITIONAL CAPACITY'!"&amp;"$B"&amp;$W158))=6,AND(LEN(INDIRECT("'ADDITIONAL CAPACITY'!"&amp;"$B"&amp;$W158))=7,MID(INDIRECT("'ADDITIONAL CAPACITY'!"&amp;"$B"&amp;$W158),4,1)=" ")),INDIRECT("'ADDITIONAL CAPACITY'!"&amp;"$C"&amp;$W158)='DATA SUMMARY'!$A$102)</f>
        <v>0</v>
      </c>
      <c r="CP158" s="193" t="b">
        <f ca="1">AND(LEFT(INDIRECT("'ADDITIONAL CAPACITY'!"&amp;"$B"&amp;$W158),2)="HU",OR(LEN(INDIRECT("'ADDITIONAL CAPACITY'!"&amp;"$B"&amp;$W158))=6,AND(LEN(INDIRECT("'ADDITIONAL CAPACITY'!"&amp;"$B"&amp;$W158))=7,MID(INDIRECT("'ADDITIONAL CAPACITY'!"&amp;"$B"&amp;$W158),4,1)=" ")),INDIRECT("'ADDITIONAL CAPACITY'!"&amp;"$C"&amp;$W158)='DATA SUMMARY'!$A$103)</f>
        <v>0</v>
      </c>
      <c r="CQ158" s="193" t="b">
        <f ca="1">AND(LEFT(INDIRECT("'ADDITIONAL CAPACITY'!"&amp;"$B"&amp;$W158),2)="HU",OR(LEN(INDIRECT("'ADDITIONAL CAPACITY'!"&amp;"$B"&amp;$W158))=6,AND(LEN(INDIRECT("'ADDITIONAL CAPACITY'!"&amp;"$B"&amp;$W158))=7,MID(INDIRECT("'ADDITIONAL CAPACITY'!"&amp;"$B"&amp;$W158),4,1)=" ")),INDIRECT("'ADDITIONAL CAPACITY'!"&amp;"$C"&amp;$W158)='DATA SUMMARY'!$A$104)</f>
        <v>0</v>
      </c>
      <c r="CR158" s="193" t="b">
        <f ca="1">AND(LEFT(INDIRECT("'ADDITIONAL CAPACITY'!"&amp;"$B"&amp;$W158),2)="HU",OR(LEN(INDIRECT("'ADDITIONAL CAPACITY'!"&amp;"$B"&amp;$W158))=6,AND(LEN(INDIRECT("'ADDITIONAL CAPACITY'!"&amp;"$B"&amp;$W158))=7,MID(INDIRECT("'ADDITIONAL CAPACITY'!"&amp;"$B"&amp;$W158),4,1)=" ")),INDIRECT("'ADDITIONAL CAPACITY'!"&amp;"$C"&amp;$W158)='DATA SUMMARY'!$A$105)</f>
        <v>0</v>
      </c>
      <c r="CS158" s="193" t="b">
        <f ca="1">AND(LEFT(INDIRECT("'ADDITIONAL CAPACITY'!"&amp;"$B"&amp;$W158),2)="HU",OR(LEN(INDIRECT("'ADDITIONAL CAPACITY'!"&amp;"$B"&amp;$W158))=6,AND(LEN(INDIRECT("'ADDITIONAL CAPACITY'!"&amp;"$B"&amp;$W158))=7,MID(INDIRECT("'ADDITIONAL CAPACITY'!"&amp;"$B"&amp;$W158),4,1)=" ")),INDIRECT("'ADDITIONAL CAPACITY'!"&amp;"$C"&amp;$W158)='DATA SUMMARY'!$A$106)</f>
        <v>0</v>
      </c>
      <c r="CT158" s="193" t="b">
        <f ca="1">AND(LEFT(INDIRECT("'ADDITIONAL CAPACITY'!"&amp;"$B"&amp;$W158),2)="HU",OR(LEN(INDIRECT("'ADDITIONAL CAPACITY'!"&amp;"$B"&amp;$W158))=6,AND(LEN(INDIRECT("'ADDITIONAL CAPACITY'!"&amp;"$B"&amp;$W158))=7,MID(INDIRECT("'ADDITIONAL CAPACITY'!"&amp;"$B"&amp;$W158),4,1)=" ")),INDIRECT("'ADDITIONAL CAPACITY'!"&amp;"$C"&amp;$W158)='DATA SUMMARY'!$A$107)</f>
        <v>0</v>
      </c>
      <c r="CU158" s="193" t="b">
        <f ca="1">AND(LEFT(INDIRECT("'ADDITIONAL CAPACITY'!"&amp;"$B"&amp;$W158),2)="HU",OR(LEN(INDIRECT("'ADDITIONAL CAPACITY'!"&amp;"$B"&amp;$W158))=6,AND(LEN(INDIRECT("'ADDITIONAL CAPACITY'!"&amp;"$B"&amp;$W158))=7,MID(INDIRECT("'ADDITIONAL CAPACITY'!"&amp;"$B"&amp;$W158),4,1)=" ")),INDIRECT("'ADDITIONAL CAPACITY'!"&amp;"$C"&amp;$W158)='DATA SUMMARY'!$A$108)</f>
        <v>0</v>
      </c>
    </row>
    <row r="159" spans="22:99" x14ac:dyDescent="0.3">
      <c r="V159" s="2">
        <v>160</v>
      </c>
      <c r="W159" s="2">
        <v>161</v>
      </c>
      <c r="X159" s="2">
        <v>163</v>
      </c>
      <c r="Y159" s="2">
        <v>174</v>
      </c>
      <c r="Z159" s="193" t="b">
        <f t="shared" ca="1" si="99"/>
        <v>0</v>
      </c>
      <c r="AA159" s="193" t="b">
        <f t="shared" ca="1" si="100"/>
        <v>0</v>
      </c>
      <c r="AB159" s="193" t="b">
        <f t="shared" ca="1" si="101"/>
        <v>0</v>
      </c>
      <c r="AC159" s="193" t="b">
        <f t="shared" ca="1" si="102"/>
        <v>0</v>
      </c>
      <c r="AD159" s="193" t="b">
        <f t="shared" ca="1" si="103"/>
        <v>0</v>
      </c>
      <c r="AE159" s="193" t="b">
        <f t="shared" ca="1" si="104"/>
        <v>0</v>
      </c>
      <c r="AF159" s="193" t="b">
        <f t="shared" ca="1" si="105"/>
        <v>0</v>
      </c>
      <c r="AG159" s="193" t="b">
        <f t="shared" ca="1" si="98"/>
        <v>0</v>
      </c>
      <c r="AH159" s="193" t="b">
        <f t="shared" ca="1" si="106"/>
        <v>0</v>
      </c>
      <c r="AI159" s="193" t="b">
        <f t="shared" ca="1" si="107"/>
        <v>0</v>
      </c>
      <c r="AJ159" s="193" t="b">
        <f t="shared" ca="1" si="108"/>
        <v>0</v>
      </c>
      <c r="AK159" s="193" t="b">
        <f t="shared" ca="1" si="109"/>
        <v>0</v>
      </c>
      <c r="AL159" s="193" t="b">
        <f t="shared" ca="1" si="110"/>
        <v>0</v>
      </c>
      <c r="AM159" s="193" t="b">
        <f t="shared" ca="1" si="111"/>
        <v>0</v>
      </c>
      <c r="AN159" s="193" t="b">
        <f t="shared" ca="1" si="112"/>
        <v>0</v>
      </c>
      <c r="AO159" s="193" t="b">
        <f t="shared" ca="1" si="113"/>
        <v>0</v>
      </c>
      <c r="AP159" s="193" t="b">
        <f t="shared" ca="1" si="114"/>
        <v>0</v>
      </c>
      <c r="AQ159" s="193" t="b">
        <f t="shared" ca="1" si="115"/>
        <v>0</v>
      </c>
      <c r="AR159" s="193" t="b">
        <f t="shared" ca="1" si="116"/>
        <v>0</v>
      </c>
      <c r="AS159" s="193" t="b">
        <f t="shared" ca="1" si="117"/>
        <v>0</v>
      </c>
      <c r="AT159" s="193" t="b">
        <f t="shared" ca="1" si="118"/>
        <v>0</v>
      </c>
      <c r="AU159" s="193" t="b">
        <f t="shared" ca="1" si="119"/>
        <v>0</v>
      </c>
      <c r="AV159" s="193" t="b">
        <f t="shared" ca="1" si="120"/>
        <v>0</v>
      </c>
      <c r="AW159" s="193" t="b">
        <f t="shared" ca="1" si="121"/>
        <v>0</v>
      </c>
      <c r="AX159" s="193" t="b">
        <f t="shared" ca="1" si="122"/>
        <v>0</v>
      </c>
      <c r="AY159" s="193" t="b">
        <f t="shared" ca="1" si="123"/>
        <v>0</v>
      </c>
      <c r="AZ159" s="193" t="b">
        <f t="shared" ca="1" si="124"/>
        <v>0</v>
      </c>
      <c r="BA159" s="193" t="b">
        <f t="shared" ca="1" si="125"/>
        <v>0</v>
      </c>
      <c r="BB159" s="193" t="b">
        <f t="shared" ca="1" si="126"/>
        <v>0</v>
      </c>
      <c r="BC159" s="193" t="b">
        <f t="shared" ca="1" si="127"/>
        <v>0</v>
      </c>
      <c r="BD159" s="193" t="b">
        <f t="shared" ca="1" si="128"/>
        <v>0</v>
      </c>
      <c r="BE159" s="193" t="b">
        <f t="shared" ca="1" si="129"/>
        <v>0</v>
      </c>
      <c r="BF159" s="193" t="b">
        <f t="shared" ca="1" si="130"/>
        <v>0</v>
      </c>
      <c r="BG159" s="193" t="b">
        <f t="shared" ca="1" si="131"/>
        <v>0</v>
      </c>
      <c r="BH159" s="193" t="b">
        <f t="shared" ca="1" si="132"/>
        <v>0</v>
      </c>
      <c r="BI159" s="193" t="b">
        <f t="shared" ca="1" si="133"/>
        <v>0</v>
      </c>
      <c r="BJ159" s="193" t="b">
        <f t="shared" ca="1" si="134"/>
        <v>0</v>
      </c>
      <c r="BK159" s="193" t="b">
        <f t="shared" ca="1" si="135"/>
        <v>0</v>
      </c>
      <c r="BL159" s="193" t="b">
        <f t="shared" ca="1" si="136"/>
        <v>0</v>
      </c>
      <c r="BM159" s="193" t="b">
        <f t="shared" ca="1" si="137"/>
        <v>0</v>
      </c>
      <c r="BN159" s="193" t="b">
        <f t="shared" ca="1" si="138"/>
        <v>0</v>
      </c>
      <c r="BO159" s="193" t="b">
        <f t="shared" ca="1" si="139"/>
        <v>0</v>
      </c>
      <c r="BP159" s="193" t="b">
        <f t="shared" ca="1" si="140"/>
        <v>0</v>
      </c>
      <c r="BQ159" s="193" t="b">
        <f t="shared" ca="1" si="141"/>
        <v>0</v>
      </c>
      <c r="BR159" s="193" t="b">
        <f t="shared" ca="1" si="142"/>
        <v>0</v>
      </c>
      <c r="BS159" s="193" t="b">
        <f t="shared" ca="1" si="143"/>
        <v>0</v>
      </c>
      <c r="BT159" s="193" t="b">
        <f t="shared" ca="1" si="144"/>
        <v>0</v>
      </c>
      <c r="BU159" s="193" t="b">
        <f t="shared" ca="1" si="145"/>
        <v>0</v>
      </c>
      <c r="BV159" s="193" t="b">
        <f t="shared" ca="1" si="146"/>
        <v>0</v>
      </c>
      <c r="BW159" s="193" t="b">
        <f ca="1">AND(LEFT(INDIRECT("'YOUR PEOPLE'!"&amp;"$B"&amp;$W159),2)="HU",OR(LEN(INDIRECT("'YOUR PEOPLE'!"&amp;"$B"&amp;$W159))=6,AND(LEN(INDIRECT("'YOUR PEOPLE'!"&amp;"$B"&amp;$W159))=7,MID(INDIRECT("'YOUR PEOPLE'!"&amp;"$B"&amp;$W159),4,1)=" ")),INDIRECT("'YOUR PEOPLE'!"&amp;"$C"&amp;$W159)='DATA SUMMARY'!$A$63)</f>
        <v>0</v>
      </c>
      <c r="BX159" s="193" t="b">
        <f ca="1">AND(LEFT(INDIRECT("'YOUR PEOPLE'!"&amp;"$B"&amp;$W159),2)="HU",OR(LEN(INDIRECT("'YOUR PEOPLE'!"&amp;"$B"&amp;$W159))=6,AND(LEN(INDIRECT("'YOUR PEOPLE'!"&amp;"$B"&amp;$W159))=7,MID(INDIRECT("'YOUR PEOPLE'!"&amp;"$B"&amp;$W159),4,1)=" ")),INDIRECT("'YOUR PEOPLE'!"&amp;"$C"&amp;$W159)='DATA SUMMARY'!$A$64)</f>
        <v>0</v>
      </c>
      <c r="BY159" s="193" t="b">
        <f ca="1">AND(LEFT(INDIRECT("'YOUR PEOPLE'!"&amp;"$B"&amp;$W159),2)="HU",OR(LEN(INDIRECT("'YOUR PEOPLE'!"&amp;"$B"&amp;$W159))=6,AND(LEN(INDIRECT("'YOUR PEOPLE'!"&amp;"$B"&amp;$W159))=7,MID(INDIRECT("'YOUR PEOPLE'!"&amp;"$B"&amp;$W159),4,1)=" ")),INDIRECT("'YOUR PEOPLE'!"&amp;"$C"&amp;$W159)='DATA SUMMARY'!$A$65)</f>
        <v>0</v>
      </c>
      <c r="BZ159" s="193" t="b">
        <f ca="1">AND(LEFT(INDIRECT("'YOUR PEOPLE'!"&amp;"$B"&amp;$W159),2)="HU",OR(LEN(INDIRECT("'YOUR PEOPLE'!"&amp;"$B"&amp;$W159))=6,AND(LEN(INDIRECT("'YOUR PEOPLE'!"&amp;"$B"&amp;$W159))=7,MID(INDIRECT("'YOUR PEOPLE'!"&amp;"$B"&amp;$W159),4,1)=" ")),INDIRECT("'YOUR PEOPLE'!"&amp;"$C"&amp;$W159)='DATA SUMMARY'!$A$66)</f>
        <v>0</v>
      </c>
      <c r="CA159" s="193" t="b">
        <f ca="1">AND(LEFT(INDIRECT("'YOUR PEOPLE'!"&amp;"$B"&amp;$W159),2)="HU",OR(LEN(INDIRECT("'YOUR PEOPLE'!"&amp;"$B"&amp;$W159))=6,AND(LEN(INDIRECT("'YOUR PEOPLE'!"&amp;"$B"&amp;$W159))=7,MID(INDIRECT("'YOUR PEOPLE'!"&amp;"$B"&amp;$W159),4,1)=" ")),INDIRECT("'YOUR PEOPLE'!"&amp;"$C"&amp;$W159)='DATA SUMMARY'!$A$67)</f>
        <v>0</v>
      </c>
      <c r="CB159" s="193" t="b">
        <f ca="1">AND(LEFT(INDIRECT("'YOUR PEOPLE'!"&amp;"$B"&amp;$W159),2)="HU",OR(LEN(INDIRECT("'YOUR PEOPLE'!"&amp;"$B"&amp;$W159))=6,AND(LEN(INDIRECT("'YOUR PEOPLE'!"&amp;"$B"&amp;$W159))=7,MID(INDIRECT("'YOUR PEOPLE'!"&amp;"$B"&amp;$W159),4,1)=" ")),INDIRECT("'YOUR PEOPLE'!"&amp;"$C"&amp;$W159)='DATA SUMMARY'!$A$68)</f>
        <v>0</v>
      </c>
      <c r="CC159" s="193" t="b">
        <f ca="1">AND(LEFT(INDIRECT("'YOUR PEOPLE'!"&amp;"$B"&amp;$W159),2)="HU",OR(LEN(INDIRECT("'YOUR PEOPLE'!"&amp;"$B"&amp;$W159))=6,AND(LEN(INDIRECT("'YOUR PEOPLE'!"&amp;"$B"&amp;$W159))=7,MID(INDIRECT("'YOUR PEOPLE'!"&amp;"$B"&amp;$W159),4,1)=" ")),INDIRECT("'YOUR PEOPLE'!"&amp;"$C"&amp;$W159)='DATA SUMMARY'!$A$69)</f>
        <v>0</v>
      </c>
      <c r="CD159" s="193" t="b">
        <f ca="1">AND(LEFT(INDIRECT("'YOUR PEOPLE'!"&amp;"$B"&amp;$W159),2)="HU",OR(LEN(INDIRECT("'YOUR PEOPLE'!"&amp;"$B"&amp;$W159))=6,AND(LEN(INDIRECT("'YOUR PEOPLE'!"&amp;"$B"&amp;$W159))=7,MID(INDIRECT("'YOUR PEOPLE'!"&amp;"$B"&amp;$W159),4,1)=" ")),INDIRECT("'YOUR PEOPLE'!"&amp;"$C"&amp;$W159)='DATA SUMMARY'!$A$70)</f>
        <v>0</v>
      </c>
      <c r="CE159" s="193" t="b">
        <f ca="1">AND(LEFT(INDIRECT("'YOUR PEOPLE'!"&amp;"$B"&amp;$W159),2)="HU",OR(LEN(INDIRECT("'YOUR PEOPLE'!"&amp;"$B"&amp;$W159))=6,AND(LEN(INDIRECT("'YOUR PEOPLE'!"&amp;"$B"&amp;$W159))=7,MID(INDIRECT("'YOUR PEOPLE'!"&amp;"$B"&amp;$W159),4,1)=" ")),INDIRECT("'YOUR PEOPLE'!"&amp;"$C"&amp;$W159)='DATA SUMMARY'!$A$71)</f>
        <v>0</v>
      </c>
      <c r="CF159" s="193" t="b">
        <f ca="1">AND(LEFT(INDIRECT("'YOUR PEOPLE'!"&amp;"$B"&amp;$W159),2)="HU",OR(LEN(INDIRECT("'YOUR PEOPLE'!"&amp;"$B"&amp;$W159))=6,AND(LEN(INDIRECT("'YOUR PEOPLE'!"&amp;"$B"&amp;$W159))=7,MID(INDIRECT("'YOUR PEOPLE'!"&amp;"$B"&amp;$W159),4,1)=" ")),INDIRECT("'YOUR PEOPLE'!"&amp;"$C"&amp;$W159)='DATA SUMMARY'!$A$72)</f>
        <v>0</v>
      </c>
      <c r="CG159" s="193" t="b">
        <f ca="1">AND(LEFT(INDIRECT("'YOUR PEOPLE'!"&amp;"$B"&amp;$W159),2)="HU",OR(LEN(INDIRECT("'YOUR PEOPLE'!"&amp;"$B"&amp;$W159))=6,AND(LEN(INDIRECT("'YOUR PEOPLE'!"&amp;"$B"&amp;$W159))=7,MID(INDIRECT("'YOUR PEOPLE'!"&amp;"$B"&amp;$W159),4,1)=" ")),INDIRECT("'YOUR PEOPLE'!"&amp;"$C"&amp;$W159)='DATA SUMMARY'!$A$73)</f>
        <v>0</v>
      </c>
      <c r="CH159" s="193" t="b">
        <f ca="1">AND(LEFT(INDIRECT("'YOUR PEOPLE'!"&amp;"$B"&amp;$W159),2)="HU",OR(LEN(INDIRECT("'YOUR PEOPLE'!"&amp;"$B"&amp;$W159))=6,AND(LEN(INDIRECT("'YOUR PEOPLE'!"&amp;"$B"&amp;$W159))=7,MID(INDIRECT("'YOUR PEOPLE'!"&amp;"$B"&amp;$W159),4,1)=" ")),INDIRECT("'YOUR PEOPLE'!"&amp;"$C"&amp;$W159)='DATA SUMMARY'!$A$74)</f>
        <v>0</v>
      </c>
      <c r="CI159" s="193" t="b">
        <f ca="1">AND(LEFT(INDIRECT("'YOUR PEOPLE'!"&amp;"$B"&amp;$W159),2)="HU",OR(LEN(INDIRECT("'YOUR PEOPLE'!"&amp;"$B"&amp;$W159))=6,AND(LEN(INDIRECT("'YOUR PEOPLE'!"&amp;"$B"&amp;$W159))=7,MID(INDIRECT("'YOUR PEOPLE'!"&amp;"$B"&amp;$W159),4,1)=" ")),INDIRECT("'YOUR PEOPLE'!"&amp;"$C"&amp;$W159)='DATA SUMMARY'!$A$75)</f>
        <v>0</v>
      </c>
      <c r="CJ159" s="193" t="b">
        <f ca="1">AND(LEFT(INDIRECT("'YOUR PEOPLE'!"&amp;"$B"&amp;$W159),2)="HU",OR(LEN(INDIRECT("'YOUR PEOPLE'!"&amp;"$B"&amp;$W159))=6,AND(LEN(INDIRECT("'YOUR PEOPLE'!"&amp;"$B"&amp;$W159))=7,MID(INDIRECT("'YOUR PEOPLE'!"&amp;"$B"&amp;$W159),4,1)=" ")),INDIRECT("'YOUR PEOPLE'!"&amp;"$C"&amp;$W159)='DATA SUMMARY'!$A$76)</f>
        <v>0</v>
      </c>
      <c r="CK159" s="193" t="b">
        <f ca="1">AND(LEFT(INDIRECT("'YOUR PEOPLE'!"&amp;"$B"&amp;$W159),2)="HU",OR(LEN(INDIRECT("'YOUR PEOPLE'!"&amp;"$B"&amp;$W159))=6,AND(LEN(INDIRECT("'YOUR PEOPLE'!"&amp;"$B"&amp;$W159))=7,MID(INDIRECT("'YOUR PEOPLE'!"&amp;"$B"&amp;$W159),4,1)=" ")),INDIRECT("'YOUR PEOPLE'!"&amp;"$C"&amp;$W159)='DATA SUMMARY'!$A$77)</f>
        <v>0</v>
      </c>
      <c r="CL159" s="193" t="b">
        <f ca="1">AND(LEFT(INDIRECT("'YOUR PEOPLE'!"&amp;"$B"&amp;$W159),2)="HU",OR(LEN(INDIRECT("'YOUR PEOPLE'!"&amp;"$B"&amp;$W159))=6,AND(LEN(INDIRECT("'YOUR PEOPLE'!"&amp;"$B"&amp;$W159))=7,MID(INDIRECT("'YOUR PEOPLE'!"&amp;"$B"&amp;$W159),4,1)=" ")),INDIRECT("'YOUR PEOPLE'!"&amp;"$C"&amp;$W159)='DATA SUMMARY'!$A$78)</f>
        <v>0</v>
      </c>
      <c r="CM159" s="193" t="b">
        <f ca="1">AND(LEFT(INDIRECT("'YOUR PEOPLE'!"&amp;"$B"&amp;$W159),2)="HU",OR(LEN(INDIRECT("'YOUR PEOPLE'!"&amp;"$B"&amp;$W159))=6,AND(LEN(INDIRECT("'YOUR PEOPLE'!"&amp;"$B"&amp;$W159))=7,MID(INDIRECT("'YOUR PEOPLE'!"&amp;"$B"&amp;$W159),4,1)=" ")),INDIRECT("'YOUR PEOPLE'!"&amp;"$C"&amp;$W159)='DATA SUMMARY'!$A$79)</f>
        <v>0</v>
      </c>
      <c r="CN159" s="193" t="b">
        <f ca="1">AND(LEFT(INDIRECT("'ADDITIONAL CAPACITY'!"&amp;"$B"&amp;$W159),2)="HU",OR(LEN(INDIRECT("'ADDITIONAL CAPACITY'!"&amp;"$B"&amp;$W159))=6,AND(LEN(INDIRECT("'ADDITIONAL CAPACITY'!"&amp;"$B"&amp;$W159))=7,MID(INDIRECT("'ADDITIONAL CAPACITY'!"&amp;"$B"&amp;$W159),4,1)=" ")),INDIRECT("'ADDITIONAL CAPACITY'!"&amp;"$C"&amp;$W159)='DATA SUMMARY'!$A$101)</f>
        <v>0</v>
      </c>
      <c r="CO159" s="193" t="b">
        <f ca="1">AND(LEFT(INDIRECT("'ADDITIONAL CAPACITY'!"&amp;"$B"&amp;$W159),2)="HU",OR(LEN(INDIRECT("'ADDITIONAL CAPACITY'!"&amp;"$B"&amp;$W159))=6,AND(LEN(INDIRECT("'ADDITIONAL CAPACITY'!"&amp;"$B"&amp;$W159))=7,MID(INDIRECT("'ADDITIONAL CAPACITY'!"&amp;"$B"&amp;$W159),4,1)=" ")),INDIRECT("'ADDITIONAL CAPACITY'!"&amp;"$C"&amp;$W159)='DATA SUMMARY'!$A$102)</f>
        <v>0</v>
      </c>
      <c r="CP159" s="193" t="b">
        <f ca="1">AND(LEFT(INDIRECT("'ADDITIONAL CAPACITY'!"&amp;"$B"&amp;$W159),2)="HU",OR(LEN(INDIRECT("'ADDITIONAL CAPACITY'!"&amp;"$B"&amp;$W159))=6,AND(LEN(INDIRECT("'ADDITIONAL CAPACITY'!"&amp;"$B"&amp;$W159))=7,MID(INDIRECT("'ADDITIONAL CAPACITY'!"&amp;"$B"&amp;$W159),4,1)=" ")),INDIRECT("'ADDITIONAL CAPACITY'!"&amp;"$C"&amp;$W159)='DATA SUMMARY'!$A$103)</f>
        <v>0</v>
      </c>
      <c r="CQ159" s="193" t="b">
        <f ca="1">AND(LEFT(INDIRECT("'ADDITIONAL CAPACITY'!"&amp;"$B"&amp;$W159),2)="HU",OR(LEN(INDIRECT("'ADDITIONAL CAPACITY'!"&amp;"$B"&amp;$W159))=6,AND(LEN(INDIRECT("'ADDITIONAL CAPACITY'!"&amp;"$B"&amp;$W159))=7,MID(INDIRECT("'ADDITIONAL CAPACITY'!"&amp;"$B"&amp;$W159),4,1)=" ")),INDIRECT("'ADDITIONAL CAPACITY'!"&amp;"$C"&amp;$W159)='DATA SUMMARY'!$A$104)</f>
        <v>0</v>
      </c>
      <c r="CR159" s="193" t="b">
        <f ca="1">AND(LEFT(INDIRECT("'ADDITIONAL CAPACITY'!"&amp;"$B"&amp;$W159),2)="HU",OR(LEN(INDIRECT("'ADDITIONAL CAPACITY'!"&amp;"$B"&amp;$W159))=6,AND(LEN(INDIRECT("'ADDITIONAL CAPACITY'!"&amp;"$B"&amp;$W159))=7,MID(INDIRECT("'ADDITIONAL CAPACITY'!"&amp;"$B"&amp;$W159),4,1)=" ")),INDIRECT("'ADDITIONAL CAPACITY'!"&amp;"$C"&amp;$W159)='DATA SUMMARY'!$A$105)</f>
        <v>0</v>
      </c>
      <c r="CS159" s="193" t="b">
        <f ca="1">AND(LEFT(INDIRECT("'ADDITIONAL CAPACITY'!"&amp;"$B"&amp;$W159),2)="HU",OR(LEN(INDIRECT("'ADDITIONAL CAPACITY'!"&amp;"$B"&amp;$W159))=6,AND(LEN(INDIRECT("'ADDITIONAL CAPACITY'!"&amp;"$B"&amp;$W159))=7,MID(INDIRECT("'ADDITIONAL CAPACITY'!"&amp;"$B"&amp;$W159),4,1)=" ")),INDIRECT("'ADDITIONAL CAPACITY'!"&amp;"$C"&amp;$W159)='DATA SUMMARY'!$A$106)</f>
        <v>0</v>
      </c>
      <c r="CT159" s="193" t="b">
        <f ca="1">AND(LEFT(INDIRECT("'ADDITIONAL CAPACITY'!"&amp;"$B"&amp;$W159),2)="HU",OR(LEN(INDIRECT("'ADDITIONAL CAPACITY'!"&amp;"$B"&amp;$W159))=6,AND(LEN(INDIRECT("'ADDITIONAL CAPACITY'!"&amp;"$B"&amp;$W159))=7,MID(INDIRECT("'ADDITIONAL CAPACITY'!"&amp;"$B"&amp;$W159),4,1)=" ")),INDIRECT("'ADDITIONAL CAPACITY'!"&amp;"$C"&amp;$W159)='DATA SUMMARY'!$A$107)</f>
        <v>0</v>
      </c>
      <c r="CU159" s="193" t="b">
        <f ca="1">AND(LEFT(INDIRECT("'ADDITIONAL CAPACITY'!"&amp;"$B"&amp;$W159),2)="HU",OR(LEN(INDIRECT("'ADDITIONAL CAPACITY'!"&amp;"$B"&amp;$W159))=6,AND(LEN(INDIRECT("'ADDITIONAL CAPACITY'!"&amp;"$B"&amp;$W159))=7,MID(INDIRECT("'ADDITIONAL CAPACITY'!"&amp;"$B"&amp;$W159),4,1)=" ")),INDIRECT("'ADDITIONAL CAPACITY'!"&amp;"$C"&amp;$W159)='DATA SUMMARY'!$A$108)</f>
        <v>0</v>
      </c>
    </row>
    <row r="160" spans="22:99" x14ac:dyDescent="0.3">
      <c r="V160" s="2">
        <v>161</v>
      </c>
      <c r="W160" s="2">
        <v>162</v>
      </c>
      <c r="X160" s="2">
        <v>164</v>
      </c>
      <c r="Y160" s="2">
        <v>175</v>
      </c>
      <c r="Z160" s="193" t="b">
        <f t="shared" ca="1" si="99"/>
        <v>0</v>
      </c>
      <c r="AA160" s="193" t="b">
        <f t="shared" ca="1" si="100"/>
        <v>0</v>
      </c>
      <c r="AB160" s="193" t="b">
        <f t="shared" ca="1" si="101"/>
        <v>0</v>
      </c>
      <c r="AC160" s="193" t="b">
        <f t="shared" ca="1" si="102"/>
        <v>0</v>
      </c>
      <c r="AD160" s="193" t="b">
        <f t="shared" ca="1" si="103"/>
        <v>0</v>
      </c>
      <c r="AE160" s="193" t="b">
        <f t="shared" ca="1" si="104"/>
        <v>0</v>
      </c>
      <c r="AF160" s="193" t="b">
        <f t="shared" ca="1" si="105"/>
        <v>0</v>
      </c>
      <c r="AG160" s="193" t="b">
        <f t="shared" ca="1" si="98"/>
        <v>0</v>
      </c>
      <c r="AH160" s="193" t="b">
        <f t="shared" ca="1" si="106"/>
        <v>0</v>
      </c>
      <c r="AI160" s="193" t="b">
        <f t="shared" ca="1" si="107"/>
        <v>0</v>
      </c>
      <c r="AJ160" s="193" t="b">
        <f t="shared" ca="1" si="108"/>
        <v>0</v>
      </c>
      <c r="AK160" s="193" t="b">
        <f t="shared" ca="1" si="109"/>
        <v>0</v>
      </c>
      <c r="AL160" s="193" t="b">
        <f t="shared" ca="1" si="110"/>
        <v>0</v>
      </c>
      <c r="AM160" s="193" t="b">
        <f t="shared" ca="1" si="111"/>
        <v>0</v>
      </c>
      <c r="AN160" s="193" t="b">
        <f t="shared" ca="1" si="112"/>
        <v>0</v>
      </c>
      <c r="AO160" s="193" t="b">
        <f t="shared" ca="1" si="113"/>
        <v>0</v>
      </c>
      <c r="AP160" s="193" t="b">
        <f t="shared" ca="1" si="114"/>
        <v>0</v>
      </c>
      <c r="AQ160" s="193" t="b">
        <f t="shared" ca="1" si="115"/>
        <v>0</v>
      </c>
      <c r="AR160" s="193" t="b">
        <f t="shared" ca="1" si="116"/>
        <v>0</v>
      </c>
      <c r="AS160" s="193" t="b">
        <f t="shared" ca="1" si="117"/>
        <v>0</v>
      </c>
      <c r="AT160" s="193" t="b">
        <f t="shared" ca="1" si="118"/>
        <v>0</v>
      </c>
      <c r="AU160" s="193" t="b">
        <f t="shared" ca="1" si="119"/>
        <v>0</v>
      </c>
      <c r="AV160" s="193" t="b">
        <f t="shared" ca="1" si="120"/>
        <v>0</v>
      </c>
      <c r="AW160" s="193" t="b">
        <f t="shared" ca="1" si="121"/>
        <v>0</v>
      </c>
      <c r="AX160" s="193" t="b">
        <f t="shared" ca="1" si="122"/>
        <v>0</v>
      </c>
      <c r="AY160" s="193" t="b">
        <f t="shared" ca="1" si="123"/>
        <v>0</v>
      </c>
      <c r="AZ160" s="193" t="b">
        <f t="shared" ca="1" si="124"/>
        <v>0</v>
      </c>
      <c r="BA160" s="193" t="b">
        <f t="shared" ca="1" si="125"/>
        <v>0</v>
      </c>
      <c r="BB160" s="193" t="b">
        <f t="shared" ca="1" si="126"/>
        <v>0</v>
      </c>
      <c r="BC160" s="193" t="b">
        <f t="shared" ca="1" si="127"/>
        <v>0</v>
      </c>
      <c r="BD160" s="193" t="b">
        <f t="shared" ca="1" si="128"/>
        <v>0</v>
      </c>
      <c r="BE160" s="193" t="b">
        <f t="shared" ca="1" si="129"/>
        <v>0</v>
      </c>
      <c r="BF160" s="193" t="b">
        <f t="shared" ca="1" si="130"/>
        <v>0</v>
      </c>
      <c r="BG160" s="193" t="b">
        <f t="shared" ca="1" si="131"/>
        <v>0</v>
      </c>
      <c r="BH160" s="193" t="b">
        <f t="shared" ca="1" si="132"/>
        <v>0</v>
      </c>
      <c r="BI160" s="193" t="b">
        <f t="shared" ca="1" si="133"/>
        <v>0</v>
      </c>
      <c r="BJ160" s="193" t="b">
        <f t="shared" ca="1" si="134"/>
        <v>0</v>
      </c>
      <c r="BK160" s="193" t="b">
        <f t="shared" ca="1" si="135"/>
        <v>0</v>
      </c>
      <c r="BL160" s="193" t="b">
        <f t="shared" ca="1" si="136"/>
        <v>0</v>
      </c>
      <c r="BM160" s="193" t="b">
        <f t="shared" ca="1" si="137"/>
        <v>0</v>
      </c>
      <c r="BN160" s="193" t="b">
        <f t="shared" ca="1" si="138"/>
        <v>0</v>
      </c>
      <c r="BO160" s="193" t="b">
        <f t="shared" ca="1" si="139"/>
        <v>0</v>
      </c>
      <c r="BP160" s="193" t="b">
        <f t="shared" ca="1" si="140"/>
        <v>0</v>
      </c>
      <c r="BQ160" s="193" t="b">
        <f t="shared" ca="1" si="141"/>
        <v>0</v>
      </c>
      <c r="BR160" s="193" t="b">
        <f t="shared" ca="1" si="142"/>
        <v>0</v>
      </c>
      <c r="BS160" s="193" t="b">
        <f t="shared" ca="1" si="143"/>
        <v>0</v>
      </c>
      <c r="BT160" s="193" t="b">
        <f t="shared" ca="1" si="144"/>
        <v>0</v>
      </c>
      <c r="BU160" s="193" t="b">
        <f t="shared" ca="1" si="145"/>
        <v>0</v>
      </c>
      <c r="BV160" s="193" t="b">
        <f t="shared" ca="1" si="146"/>
        <v>0</v>
      </c>
      <c r="BW160" s="193" t="b">
        <f ca="1">AND(LEFT(INDIRECT("'YOUR PEOPLE'!"&amp;"$B"&amp;$W160),2)="HU",OR(LEN(INDIRECT("'YOUR PEOPLE'!"&amp;"$B"&amp;$W160))=6,AND(LEN(INDIRECT("'YOUR PEOPLE'!"&amp;"$B"&amp;$W160))=7,MID(INDIRECT("'YOUR PEOPLE'!"&amp;"$B"&amp;$W160),4,1)=" ")),INDIRECT("'YOUR PEOPLE'!"&amp;"$C"&amp;$W160)='DATA SUMMARY'!$A$63)</f>
        <v>0</v>
      </c>
      <c r="BX160" s="193" t="b">
        <f ca="1">AND(LEFT(INDIRECT("'YOUR PEOPLE'!"&amp;"$B"&amp;$W160),2)="HU",OR(LEN(INDIRECT("'YOUR PEOPLE'!"&amp;"$B"&amp;$W160))=6,AND(LEN(INDIRECT("'YOUR PEOPLE'!"&amp;"$B"&amp;$W160))=7,MID(INDIRECT("'YOUR PEOPLE'!"&amp;"$B"&amp;$W160),4,1)=" ")),INDIRECT("'YOUR PEOPLE'!"&amp;"$C"&amp;$W160)='DATA SUMMARY'!$A$64)</f>
        <v>0</v>
      </c>
      <c r="BY160" s="193" t="b">
        <f ca="1">AND(LEFT(INDIRECT("'YOUR PEOPLE'!"&amp;"$B"&amp;$W160),2)="HU",OR(LEN(INDIRECT("'YOUR PEOPLE'!"&amp;"$B"&amp;$W160))=6,AND(LEN(INDIRECT("'YOUR PEOPLE'!"&amp;"$B"&amp;$W160))=7,MID(INDIRECT("'YOUR PEOPLE'!"&amp;"$B"&amp;$W160),4,1)=" ")),INDIRECT("'YOUR PEOPLE'!"&amp;"$C"&amp;$W160)='DATA SUMMARY'!$A$65)</f>
        <v>0</v>
      </c>
      <c r="BZ160" s="193" t="b">
        <f ca="1">AND(LEFT(INDIRECT("'YOUR PEOPLE'!"&amp;"$B"&amp;$W160),2)="HU",OR(LEN(INDIRECT("'YOUR PEOPLE'!"&amp;"$B"&amp;$W160))=6,AND(LEN(INDIRECT("'YOUR PEOPLE'!"&amp;"$B"&amp;$W160))=7,MID(INDIRECT("'YOUR PEOPLE'!"&amp;"$B"&amp;$W160),4,1)=" ")),INDIRECT("'YOUR PEOPLE'!"&amp;"$C"&amp;$W160)='DATA SUMMARY'!$A$66)</f>
        <v>0</v>
      </c>
      <c r="CA160" s="193" t="b">
        <f ca="1">AND(LEFT(INDIRECT("'YOUR PEOPLE'!"&amp;"$B"&amp;$W160),2)="HU",OR(LEN(INDIRECT("'YOUR PEOPLE'!"&amp;"$B"&amp;$W160))=6,AND(LEN(INDIRECT("'YOUR PEOPLE'!"&amp;"$B"&amp;$W160))=7,MID(INDIRECT("'YOUR PEOPLE'!"&amp;"$B"&amp;$W160),4,1)=" ")),INDIRECT("'YOUR PEOPLE'!"&amp;"$C"&amp;$W160)='DATA SUMMARY'!$A$67)</f>
        <v>0</v>
      </c>
      <c r="CB160" s="193" t="b">
        <f ca="1">AND(LEFT(INDIRECT("'YOUR PEOPLE'!"&amp;"$B"&amp;$W160),2)="HU",OR(LEN(INDIRECT("'YOUR PEOPLE'!"&amp;"$B"&amp;$W160))=6,AND(LEN(INDIRECT("'YOUR PEOPLE'!"&amp;"$B"&amp;$W160))=7,MID(INDIRECT("'YOUR PEOPLE'!"&amp;"$B"&amp;$W160),4,1)=" ")),INDIRECT("'YOUR PEOPLE'!"&amp;"$C"&amp;$W160)='DATA SUMMARY'!$A$68)</f>
        <v>0</v>
      </c>
      <c r="CC160" s="193" t="b">
        <f ca="1">AND(LEFT(INDIRECT("'YOUR PEOPLE'!"&amp;"$B"&amp;$W160),2)="HU",OR(LEN(INDIRECT("'YOUR PEOPLE'!"&amp;"$B"&amp;$W160))=6,AND(LEN(INDIRECT("'YOUR PEOPLE'!"&amp;"$B"&amp;$W160))=7,MID(INDIRECT("'YOUR PEOPLE'!"&amp;"$B"&amp;$W160),4,1)=" ")),INDIRECT("'YOUR PEOPLE'!"&amp;"$C"&amp;$W160)='DATA SUMMARY'!$A$69)</f>
        <v>0</v>
      </c>
      <c r="CD160" s="193" t="b">
        <f ca="1">AND(LEFT(INDIRECT("'YOUR PEOPLE'!"&amp;"$B"&amp;$W160),2)="HU",OR(LEN(INDIRECT("'YOUR PEOPLE'!"&amp;"$B"&amp;$W160))=6,AND(LEN(INDIRECT("'YOUR PEOPLE'!"&amp;"$B"&amp;$W160))=7,MID(INDIRECT("'YOUR PEOPLE'!"&amp;"$B"&amp;$W160),4,1)=" ")),INDIRECT("'YOUR PEOPLE'!"&amp;"$C"&amp;$W160)='DATA SUMMARY'!$A$70)</f>
        <v>0</v>
      </c>
      <c r="CE160" s="193" t="b">
        <f ca="1">AND(LEFT(INDIRECT("'YOUR PEOPLE'!"&amp;"$B"&amp;$W160),2)="HU",OR(LEN(INDIRECT("'YOUR PEOPLE'!"&amp;"$B"&amp;$W160))=6,AND(LEN(INDIRECT("'YOUR PEOPLE'!"&amp;"$B"&amp;$W160))=7,MID(INDIRECT("'YOUR PEOPLE'!"&amp;"$B"&amp;$W160),4,1)=" ")),INDIRECT("'YOUR PEOPLE'!"&amp;"$C"&amp;$W160)='DATA SUMMARY'!$A$71)</f>
        <v>0</v>
      </c>
      <c r="CF160" s="193" t="b">
        <f ca="1">AND(LEFT(INDIRECT("'YOUR PEOPLE'!"&amp;"$B"&amp;$W160),2)="HU",OR(LEN(INDIRECT("'YOUR PEOPLE'!"&amp;"$B"&amp;$W160))=6,AND(LEN(INDIRECT("'YOUR PEOPLE'!"&amp;"$B"&amp;$W160))=7,MID(INDIRECT("'YOUR PEOPLE'!"&amp;"$B"&amp;$W160),4,1)=" ")),INDIRECT("'YOUR PEOPLE'!"&amp;"$C"&amp;$W160)='DATA SUMMARY'!$A$72)</f>
        <v>0</v>
      </c>
      <c r="CG160" s="193" t="b">
        <f ca="1">AND(LEFT(INDIRECT("'YOUR PEOPLE'!"&amp;"$B"&amp;$W160),2)="HU",OR(LEN(INDIRECT("'YOUR PEOPLE'!"&amp;"$B"&amp;$W160))=6,AND(LEN(INDIRECT("'YOUR PEOPLE'!"&amp;"$B"&amp;$W160))=7,MID(INDIRECT("'YOUR PEOPLE'!"&amp;"$B"&amp;$W160),4,1)=" ")),INDIRECT("'YOUR PEOPLE'!"&amp;"$C"&amp;$W160)='DATA SUMMARY'!$A$73)</f>
        <v>0</v>
      </c>
      <c r="CH160" s="193" t="b">
        <f ca="1">AND(LEFT(INDIRECT("'YOUR PEOPLE'!"&amp;"$B"&amp;$W160),2)="HU",OR(LEN(INDIRECT("'YOUR PEOPLE'!"&amp;"$B"&amp;$W160))=6,AND(LEN(INDIRECT("'YOUR PEOPLE'!"&amp;"$B"&amp;$W160))=7,MID(INDIRECT("'YOUR PEOPLE'!"&amp;"$B"&amp;$W160),4,1)=" ")),INDIRECT("'YOUR PEOPLE'!"&amp;"$C"&amp;$W160)='DATA SUMMARY'!$A$74)</f>
        <v>0</v>
      </c>
      <c r="CI160" s="193" t="b">
        <f ca="1">AND(LEFT(INDIRECT("'YOUR PEOPLE'!"&amp;"$B"&amp;$W160),2)="HU",OR(LEN(INDIRECT("'YOUR PEOPLE'!"&amp;"$B"&amp;$W160))=6,AND(LEN(INDIRECT("'YOUR PEOPLE'!"&amp;"$B"&amp;$W160))=7,MID(INDIRECT("'YOUR PEOPLE'!"&amp;"$B"&amp;$W160),4,1)=" ")),INDIRECT("'YOUR PEOPLE'!"&amp;"$C"&amp;$W160)='DATA SUMMARY'!$A$75)</f>
        <v>0</v>
      </c>
      <c r="CJ160" s="193" t="b">
        <f ca="1">AND(LEFT(INDIRECT("'YOUR PEOPLE'!"&amp;"$B"&amp;$W160),2)="HU",OR(LEN(INDIRECT("'YOUR PEOPLE'!"&amp;"$B"&amp;$W160))=6,AND(LEN(INDIRECT("'YOUR PEOPLE'!"&amp;"$B"&amp;$W160))=7,MID(INDIRECT("'YOUR PEOPLE'!"&amp;"$B"&amp;$W160),4,1)=" ")),INDIRECT("'YOUR PEOPLE'!"&amp;"$C"&amp;$W160)='DATA SUMMARY'!$A$76)</f>
        <v>0</v>
      </c>
      <c r="CK160" s="193" t="b">
        <f ca="1">AND(LEFT(INDIRECT("'YOUR PEOPLE'!"&amp;"$B"&amp;$W160),2)="HU",OR(LEN(INDIRECT("'YOUR PEOPLE'!"&amp;"$B"&amp;$W160))=6,AND(LEN(INDIRECT("'YOUR PEOPLE'!"&amp;"$B"&amp;$W160))=7,MID(INDIRECT("'YOUR PEOPLE'!"&amp;"$B"&amp;$W160),4,1)=" ")),INDIRECT("'YOUR PEOPLE'!"&amp;"$C"&amp;$W160)='DATA SUMMARY'!$A$77)</f>
        <v>0</v>
      </c>
      <c r="CL160" s="193" t="b">
        <f ca="1">AND(LEFT(INDIRECT("'YOUR PEOPLE'!"&amp;"$B"&amp;$W160),2)="HU",OR(LEN(INDIRECT("'YOUR PEOPLE'!"&amp;"$B"&amp;$W160))=6,AND(LEN(INDIRECT("'YOUR PEOPLE'!"&amp;"$B"&amp;$W160))=7,MID(INDIRECT("'YOUR PEOPLE'!"&amp;"$B"&amp;$W160),4,1)=" ")),INDIRECT("'YOUR PEOPLE'!"&amp;"$C"&amp;$W160)='DATA SUMMARY'!$A$78)</f>
        <v>0</v>
      </c>
      <c r="CM160" s="193" t="b">
        <f ca="1">AND(LEFT(INDIRECT("'YOUR PEOPLE'!"&amp;"$B"&amp;$W160),2)="HU",OR(LEN(INDIRECT("'YOUR PEOPLE'!"&amp;"$B"&amp;$W160))=6,AND(LEN(INDIRECT("'YOUR PEOPLE'!"&amp;"$B"&amp;$W160))=7,MID(INDIRECT("'YOUR PEOPLE'!"&amp;"$B"&amp;$W160),4,1)=" ")),INDIRECT("'YOUR PEOPLE'!"&amp;"$C"&amp;$W160)='DATA SUMMARY'!$A$79)</f>
        <v>0</v>
      </c>
      <c r="CN160" s="193" t="b">
        <f ca="1">AND(LEFT(INDIRECT("'ADDITIONAL CAPACITY'!"&amp;"$B"&amp;$W160),2)="HU",OR(LEN(INDIRECT("'ADDITIONAL CAPACITY'!"&amp;"$B"&amp;$W160))=6,AND(LEN(INDIRECT("'ADDITIONAL CAPACITY'!"&amp;"$B"&amp;$W160))=7,MID(INDIRECT("'ADDITIONAL CAPACITY'!"&amp;"$B"&amp;$W160),4,1)=" ")),INDIRECT("'ADDITIONAL CAPACITY'!"&amp;"$C"&amp;$W160)='DATA SUMMARY'!$A$101)</f>
        <v>0</v>
      </c>
      <c r="CO160" s="193" t="b">
        <f ca="1">AND(LEFT(INDIRECT("'ADDITIONAL CAPACITY'!"&amp;"$B"&amp;$W160),2)="HU",OR(LEN(INDIRECT("'ADDITIONAL CAPACITY'!"&amp;"$B"&amp;$W160))=6,AND(LEN(INDIRECT("'ADDITIONAL CAPACITY'!"&amp;"$B"&amp;$W160))=7,MID(INDIRECT("'ADDITIONAL CAPACITY'!"&amp;"$B"&amp;$W160),4,1)=" ")),INDIRECT("'ADDITIONAL CAPACITY'!"&amp;"$C"&amp;$W160)='DATA SUMMARY'!$A$102)</f>
        <v>0</v>
      </c>
      <c r="CP160" s="193" t="b">
        <f ca="1">AND(LEFT(INDIRECT("'ADDITIONAL CAPACITY'!"&amp;"$B"&amp;$W160),2)="HU",OR(LEN(INDIRECT("'ADDITIONAL CAPACITY'!"&amp;"$B"&amp;$W160))=6,AND(LEN(INDIRECT("'ADDITIONAL CAPACITY'!"&amp;"$B"&amp;$W160))=7,MID(INDIRECT("'ADDITIONAL CAPACITY'!"&amp;"$B"&amp;$W160),4,1)=" ")),INDIRECT("'ADDITIONAL CAPACITY'!"&amp;"$C"&amp;$W160)='DATA SUMMARY'!$A$103)</f>
        <v>0</v>
      </c>
      <c r="CQ160" s="193" t="b">
        <f ca="1">AND(LEFT(INDIRECT("'ADDITIONAL CAPACITY'!"&amp;"$B"&amp;$W160),2)="HU",OR(LEN(INDIRECT("'ADDITIONAL CAPACITY'!"&amp;"$B"&amp;$W160))=6,AND(LEN(INDIRECT("'ADDITIONAL CAPACITY'!"&amp;"$B"&amp;$W160))=7,MID(INDIRECT("'ADDITIONAL CAPACITY'!"&amp;"$B"&amp;$W160),4,1)=" ")),INDIRECT("'ADDITIONAL CAPACITY'!"&amp;"$C"&amp;$W160)='DATA SUMMARY'!$A$104)</f>
        <v>0</v>
      </c>
      <c r="CR160" s="193" t="b">
        <f ca="1">AND(LEFT(INDIRECT("'ADDITIONAL CAPACITY'!"&amp;"$B"&amp;$W160),2)="HU",OR(LEN(INDIRECT("'ADDITIONAL CAPACITY'!"&amp;"$B"&amp;$W160))=6,AND(LEN(INDIRECT("'ADDITIONAL CAPACITY'!"&amp;"$B"&amp;$W160))=7,MID(INDIRECT("'ADDITIONAL CAPACITY'!"&amp;"$B"&amp;$W160),4,1)=" ")),INDIRECT("'ADDITIONAL CAPACITY'!"&amp;"$C"&amp;$W160)='DATA SUMMARY'!$A$105)</f>
        <v>0</v>
      </c>
      <c r="CS160" s="193" t="b">
        <f ca="1">AND(LEFT(INDIRECT("'ADDITIONAL CAPACITY'!"&amp;"$B"&amp;$W160),2)="HU",OR(LEN(INDIRECT("'ADDITIONAL CAPACITY'!"&amp;"$B"&amp;$W160))=6,AND(LEN(INDIRECT("'ADDITIONAL CAPACITY'!"&amp;"$B"&amp;$W160))=7,MID(INDIRECT("'ADDITIONAL CAPACITY'!"&amp;"$B"&amp;$W160),4,1)=" ")),INDIRECT("'ADDITIONAL CAPACITY'!"&amp;"$C"&amp;$W160)='DATA SUMMARY'!$A$106)</f>
        <v>0</v>
      </c>
      <c r="CT160" s="193" t="b">
        <f ca="1">AND(LEFT(INDIRECT("'ADDITIONAL CAPACITY'!"&amp;"$B"&amp;$W160),2)="HU",OR(LEN(INDIRECT("'ADDITIONAL CAPACITY'!"&amp;"$B"&amp;$W160))=6,AND(LEN(INDIRECT("'ADDITIONAL CAPACITY'!"&amp;"$B"&amp;$W160))=7,MID(INDIRECT("'ADDITIONAL CAPACITY'!"&amp;"$B"&amp;$W160),4,1)=" ")),INDIRECT("'ADDITIONAL CAPACITY'!"&amp;"$C"&amp;$W160)='DATA SUMMARY'!$A$107)</f>
        <v>0</v>
      </c>
      <c r="CU160" s="193" t="b">
        <f ca="1">AND(LEFT(INDIRECT("'ADDITIONAL CAPACITY'!"&amp;"$B"&amp;$W160),2)="HU",OR(LEN(INDIRECT("'ADDITIONAL CAPACITY'!"&amp;"$B"&amp;$W160))=6,AND(LEN(INDIRECT("'ADDITIONAL CAPACITY'!"&amp;"$B"&amp;$W160))=7,MID(INDIRECT("'ADDITIONAL CAPACITY'!"&amp;"$B"&amp;$W160),4,1)=" ")),INDIRECT("'ADDITIONAL CAPACITY'!"&amp;"$C"&amp;$W160)='DATA SUMMARY'!$A$108)</f>
        <v>0</v>
      </c>
    </row>
    <row r="161" spans="22:99" x14ac:dyDescent="0.3">
      <c r="V161" s="2">
        <v>162</v>
      </c>
      <c r="W161" s="2">
        <v>163</v>
      </c>
      <c r="X161" s="2">
        <v>165</v>
      </c>
      <c r="Y161" s="2">
        <v>176</v>
      </c>
      <c r="Z161" s="193" t="b">
        <f t="shared" ca="1" si="99"/>
        <v>0</v>
      </c>
      <c r="AA161" s="193" t="b">
        <f t="shared" ca="1" si="100"/>
        <v>0</v>
      </c>
      <c r="AB161" s="193" t="b">
        <f t="shared" ca="1" si="101"/>
        <v>0</v>
      </c>
      <c r="AC161" s="193" t="b">
        <f t="shared" ca="1" si="102"/>
        <v>0</v>
      </c>
      <c r="AD161" s="193" t="b">
        <f t="shared" ca="1" si="103"/>
        <v>0</v>
      </c>
      <c r="AE161" s="193" t="b">
        <f t="shared" ca="1" si="104"/>
        <v>0</v>
      </c>
      <c r="AF161" s="193" t="b">
        <f t="shared" ca="1" si="105"/>
        <v>0</v>
      </c>
      <c r="AG161" s="193" t="b">
        <f t="shared" ca="1" si="98"/>
        <v>0</v>
      </c>
      <c r="AH161" s="193" t="b">
        <f t="shared" ca="1" si="106"/>
        <v>0</v>
      </c>
      <c r="AI161" s="193" t="b">
        <f t="shared" ca="1" si="107"/>
        <v>0</v>
      </c>
      <c r="AJ161" s="193" t="b">
        <f t="shared" ca="1" si="108"/>
        <v>0</v>
      </c>
      <c r="AK161" s="193" t="b">
        <f t="shared" ca="1" si="109"/>
        <v>0</v>
      </c>
      <c r="AL161" s="193" t="b">
        <f t="shared" ca="1" si="110"/>
        <v>0</v>
      </c>
      <c r="AM161" s="193" t="b">
        <f t="shared" ca="1" si="111"/>
        <v>0</v>
      </c>
      <c r="AN161" s="193" t="b">
        <f t="shared" ca="1" si="112"/>
        <v>0</v>
      </c>
      <c r="AO161" s="193" t="b">
        <f t="shared" ca="1" si="113"/>
        <v>0</v>
      </c>
      <c r="AP161" s="193" t="b">
        <f t="shared" ca="1" si="114"/>
        <v>0</v>
      </c>
      <c r="AQ161" s="193" t="b">
        <f t="shared" ca="1" si="115"/>
        <v>0</v>
      </c>
      <c r="AR161" s="193" t="b">
        <f t="shared" ca="1" si="116"/>
        <v>0</v>
      </c>
      <c r="AS161" s="193" t="b">
        <f t="shared" ca="1" si="117"/>
        <v>0</v>
      </c>
      <c r="AT161" s="193" t="b">
        <f t="shared" ca="1" si="118"/>
        <v>0</v>
      </c>
      <c r="AU161" s="193" t="b">
        <f t="shared" ca="1" si="119"/>
        <v>0</v>
      </c>
      <c r="AV161" s="193" t="b">
        <f t="shared" ca="1" si="120"/>
        <v>0</v>
      </c>
      <c r="AW161" s="193" t="b">
        <f t="shared" ca="1" si="121"/>
        <v>0</v>
      </c>
      <c r="AX161" s="193" t="b">
        <f t="shared" ca="1" si="122"/>
        <v>0</v>
      </c>
      <c r="AY161" s="193" t="b">
        <f t="shared" ca="1" si="123"/>
        <v>0</v>
      </c>
      <c r="AZ161" s="193" t="b">
        <f t="shared" ca="1" si="124"/>
        <v>0</v>
      </c>
      <c r="BA161" s="193" t="b">
        <f t="shared" ca="1" si="125"/>
        <v>0</v>
      </c>
      <c r="BB161" s="193" t="b">
        <f t="shared" ca="1" si="126"/>
        <v>0</v>
      </c>
      <c r="BC161" s="193" t="b">
        <f t="shared" ca="1" si="127"/>
        <v>0</v>
      </c>
      <c r="BD161" s="193" t="b">
        <f t="shared" ca="1" si="128"/>
        <v>0</v>
      </c>
      <c r="BE161" s="193" t="b">
        <f t="shared" ca="1" si="129"/>
        <v>0</v>
      </c>
      <c r="BF161" s="193" t="b">
        <f t="shared" ca="1" si="130"/>
        <v>0</v>
      </c>
      <c r="BG161" s="193" t="b">
        <f t="shared" ca="1" si="131"/>
        <v>0</v>
      </c>
      <c r="BH161" s="193" t="b">
        <f t="shared" ca="1" si="132"/>
        <v>0</v>
      </c>
      <c r="BI161" s="193" t="b">
        <f t="shared" ca="1" si="133"/>
        <v>0</v>
      </c>
      <c r="BJ161" s="193" t="b">
        <f t="shared" ca="1" si="134"/>
        <v>0</v>
      </c>
      <c r="BK161" s="193" t="b">
        <f t="shared" ca="1" si="135"/>
        <v>0</v>
      </c>
      <c r="BL161" s="193" t="b">
        <f t="shared" ca="1" si="136"/>
        <v>0</v>
      </c>
      <c r="BM161" s="193" t="b">
        <f t="shared" ca="1" si="137"/>
        <v>0</v>
      </c>
      <c r="BN161" s="193" t="b">
        <f t="shared" ca="1" si="138"/>
        <v>0</v>
      </c>
      <c r="BO161" s="193" t="b">
        <f t="shared" ca="1" si="139"/>
        <v>0</v>
      </c>
      <c r="BP161" s="193" t="b">
        <f t="shared" ca="1" si="140"/>
        <v>0</v>
      </c>
      <c r="BQ161" s="193" t="b">
        <f t="shared" ca="1" si="141"/>
        <v>0</v>
      </c>
      <c r="BR161" s="193" t="b">
        <f t="shared" ca="1" si="142"/>
        <v>0</v>
      </c>
      <c r="BS161" s="193" t="b">
        <f t="shared" ca="1" si="143"/>
        <v>0</v>
      </c>
      <c r="BT161" s="193" t="b">
        <f t="shared" ca="1" si="144"/>
        <v>0</v>
      </c>
      <c r="BU161" s="193" t="b">
        <f t="shared" ca="1" si="145"/>
        <v>0</v>
      </c>
      <c r="BV161" s="193" t="b">
        <f t="shared" ca="1" si="146"/>
        <v>0</v>
      </c>
      <c r="BW161" s="193" t="b">
        <f ca="1">AND(LEFT(INDIRECT("'YOUR PEOPLE'!"&amp;"$B"&amp;$W161),2)="HU",OR(LEN(INDIRECT("'YOUR PEOPLE'!"&amp;"$B"&amp;$W161))=6,AND(LEN(INDIRECT("'YOUR PEOPLE'!"&amp;"$B"&amp;$W161))=7,MID(INDIRECT("'YOUR PEOPLE'!"&amp;"$B"&amp;$W161),4,1)=" ")),INDIRECT("'YOUR PEOPLE'!"&amp;"$C"&amp;$W161)='DATA SUMMARY'!$A$63)</f>
        <v>0</v>
      </c>
      <c r="BX161" s="193" t="b">
        <f ca="1">AND(LEFT(INDIRECT("'YOUR PEOPLE'!"&amp;"$B"&amp;$W161),2)="HU",OR(LEN(INDIRECT("'YOUR PEOPLE'!"&amp;"$B"&amp;$W161))=6,AND(LEN(INDIRECT("'YOUR PEOPLE'!"&amp;"$B"&amp;$W161))=7,MID(INDIRECT("'YOUR PEOPLE'!"&amp;"$B"&amp;$W161),4,1)=" ")),INDIRECT("'YOUR PEOPLE'!"&amp;"$C"&amp;$W161)='DATA SUMMARY'!$A$64)</f>
        <v>0</v>
      </c>
      <c r="BY161" s="193" t="b">
        <f ca="1">AND(LEFT(INDIRECT("'YOUR PEOPLE'!"&amp;"$B"&amp;$W161),2)="HU",OR(LEN(INDIRECT("'YOUR PEOPLE'!"&amp;"$B"&amp;$W161))=6,AND(LEN(INDIRECT("'YOUR PEOPLE'!"&amp;"$B"&amp;$W161))=7,MID(INDIRECT("'YOUR PEOPLE'!"&amp;"$B"&amp;$W161),4,1)=" ")),INDIRECT("'YOUR PEOPLE'!"&amp;"$C"&amp;$W161)='DATA SUMMARY'!$A$65)</f>
        <v>0</v>
      </c>
      <c r="BZ161" s="193" t="b">
        <f ca="1">AND(LEFT(INDIRECT("'YOUR PEOPLE'!"&amp;"$B"&amp;$W161),2)="HU",OR(LEN(INDIRECT("'YOUR PEOPLE'!"&amp;"$B"&amp;$W161))=6,AND(LEN(INDIRECT("'YOUR PEOPLE'!"&amp;"$B"&amp;$W161))=7,MID(INDIRECT("'YOUR PEOPLE'!"&amp;"$B"&amp;$W161),4,1)=" ")),INDIRECT("'YOUR PEOPLE'!"&amp;"$C"&amp;$W161)='DATA SUMMARY'!$A$66)</f>
        <v>0</v>
      </c>
      <c r="CA161" s="193" t="b">
        <f ca="1">AND(LEFT(INDIRECT("'YOUR PEOPLE'!"&amp;"$B"&amp;$W161),2)="HU",OR(LEN(INDIRECT("'YOUR PEOPLE'!"&amp;"$B"&amp;$W161))=6,AND(LEN(INDIRECT("'YOUR PEOPLE'!"&amp;"$B"&amp;$W161))=7,MID(INDIRECT("'YOUR PEOPLE'!"&amp;"$B"&amp;$W161),4,1)=" ")),INDIRECT("'YOUR PEOPLE'!"&amp;"$C"&amp;$W161)='DATA SUMMARY'!$A$67)</f>
        <v>0</v>
      </c>
      <c r="CB161" s="193" t="b">
        <f ca="1">AND(LEFT(INDIRECT("'YOUR PEOPLE'!"&amp;"$B"&amp;$W161),2)="HU",OR(LEN(INDIRECT("'YOUR PEOPLE'!"&amp;"$B"&amp;$W161))=6,AND(LEN(INDIRECT("'YOUR PEOPLE'!"&amp;"$B"&amp;$W161))=7,MID(INDIRECT("'YOUR PEOPLE'!"&amp;"$B"&amp;$W161),4,1)=" ")),INDIRECT("'YOUR PEOPLE'!"&amp;"$C"&amp;$W161)='DATA SUMMARY'!$A$68)</f>
        <v>0</v>
      </c>
      <c r="CC161" s="193" t="b">
        <f ca="1">AND(LEFT(INDIRECT("'YOUR PEOPLE'!"&amp;"$B"&amp;$W161),2)="HU",OR(LEN(INDIRECT("'YOUR PEOPLE'!"&amp;"$B"&amp;$W161))=6,AND(LEN(INDIRECT("'YOUR PEOPLE'!"&amp;"$B"&amp;$W161))=7,MID(INDIRECT("'YOUR PEOPLE'!"&amp;"$B"&amp;$W161),4,1)=" ")),INDIRECT("'YOUR PEOPLE'!"&amp;"$C"&amp;$W161)='DATA SUMMARY'!$A$69)</f>
        <v>0</v>
      </c>
      <c r="CD161" s="193" t="b">
        <f ca="1">AND(LEFT(INDIRECT("'YOUR PEOPLE'!"&amp;"$B"&amp;$W161),2)="HU",OR(LEN(INDIRECT("'YOUR PEOPLE'!"&amp;"$B"&amp;$W161))=6,AND(LEN(INDIRECT("'YOUR PEOPLE'!"&amp;"$B"&amp;$W161))=7,MID(INDIRECT("'YOUR PEOPLE'!"&amp;"$B"&amp;$W161),4,1)=" ")),INDIRECT("'YOUR PEOPLE'!"&amp;"$C"&amp;$W161)='DATA SUMMARY'!$A$70)</f>
        <v>0</v>
      </c>
      <c r="CE161" s="193" t="b">
        <f ca="1">AND(LEFT(INDIRECT("'YOUR PEOPLE'!"&amp;"$B"&amp;$W161),2)="HU",OR(LEN(INDIRECT("'YOUR PEOPLE'!"&amp;"$B"&amp;$W161))=6,AND(LEN(INDIRECT("'YOUR PEOPLE'!"&amp;"$B"&amp;$W161))=7,MID(INDIRECT("'YOUR PEOPLE'!"&amp;"$B"&amp;$W161),4,1)=" ")),INDIRECT("'YOUR PEOPLE'!"&amp;"$C"&amp;$W161)='DATA SUMMARY'!$A$71)</f>
        <v>0</v>
      </c>
      <c r="CF161" s="193" t="b">
        <f ca="1">AND(LEFT(INDIRECT("'YOUR PEOPLE'!"&amp;"$B"&amp;$W161),2)="HU",OR(LEN(INDIRECT("'YOUR PEOPLE'!"&amp;"$B"&amp;$W161))=6,AND(LEN(INDIRECT("'YOUR PEOPLE'!"&amp;"$B"&amp;$W161))=7,MID(INDIRECT("'YOUR PEOPLE'!"&amp;"$B"&amp;$W161),4,1)=" ")),INDIRECT("'YOUR PEOPLE'!"&amp;"$C"&amp;$W161)='DATA SUMMARY'!$A$72)</f>
        <v>0</v>
      </c>
      <c r="CG161" s="193" t="b">
        <f ca="1">AND(LEFT(INDIRECT("'YOUR PEOPLE'!"&amp;"$B"&amp;$W161),2)="HU",OR(LEN(INDIRECT("'YOUR PEOPLE'!"&amp;"$B"&amp;$W161))=6,AND(LEN(INDIRECT("'YOUR PEOPLE'!"&amp;"$B"&amp;$W161))=7,MID(INDIRECT("'YOUR PEOPLE'!"&amp;"$B"&amp;$W161),4,1)=" ")),INDIRECT("'YOUR PEOPLE'!"&amp;"$C"&amp;$W161)='DATA SUMMARY'!$A$73)</f>
        <v>0</v>
      </c>
      <c r="CH161" s="193" t="b">
        <f ca="1">AND(LEFT(INDIRECT("'YOUR PEOPLE'!"&amp;"$B"&amp;$W161),2)="HU",OR(LEN(INDIRECT("'YOUR PEOPLE'!"&amp;"$B"&amp;$W161))=6,AND(LEN(INDIRECT("'YOUR PEOPLE'!"&amp;"$B"&amp;$W161))=7,MID(INDIRECT("'YOUR PEOPLE'!"&amp;"$B"&amp;$W161),4,1)=" ")),INDIRECT("'YOUR PEOPLE'!"&amp;"$C"&amp;$W161)='DATA SUMMARY'!$A$74)</f>
        <v>0</v>
      </c>
      <c r="CI161" s="193" t="b">
        <f ca="1">AND(LEFT(INDIRECT("'YOUR PEOPLE'!"&amp;"$B"&amp;$W161),2)="HU",OR(LEN(INDIRECT("'YOUR PEOPLE'!"&amp;"$B"&amp;$W161))=6,AND(LEN(INDIRECT("'YOUR PEOPLE'!"&amp;"$B"&amp;$W161))=7,MID(INDIRECT("'YOUR PEOPLE'!"&amp;"$B"&amp;$W161),4,1)=" ")),INDIRECT("'YOUR PEOPLE'!"&amp;"$C"&amp;$W161)='DATA SUMMARY'!$A$75)</f>
        <v>0</v>
      </c>
      <c r="CJ161" s="193" t="b">
        <f ca="1">AND(LEFT(INDIRECT("'YOUR PEOPLE'!"&amp;"$B"&amp;$W161),2)="HU",OR(LEN(INDIRECT("'YOUR PEOPLE'!"&amp;"$B"&amp;$W161))=6,AND(LEN(INDIRECT("'YOUR PEOPLE'!"&amp;"$B"&amp;$W161))=7,MID(INDIRECT("'YOUR PEOPLE'!"&amp;"$B"&amp;$W161),4,1)=" ")),INDIRECT("'YOUR PEOPLE'!"&amp;"$C"&amp;$W161)='DATA SUMMARY'!$A$76)</f>
        <v>0</v>
      </c>
      <c r="CK161" s="193" t="b">
        <f ca="1">AND(LEFT(INDIRECT("'YOUR PEOPLE'!"&amp;"$B"&amp;$W161),2)="HU",OR(LEN(INDIRECT("'YOUR PEOPLE'!"&amp;"$B"&amp;$W161))=6,AND(LEN(INDIRECT("'YOUR PEOPLE'!"&amp;"$B"&amp;$W161))=7,MID(INDIRECT("'YOUR PEOPLE'!"&amp;"$B"&amp;$W161),4,1)=" ")),INDIRECT("'YOUR PEOPLE'!"&amp;"$C"&amp;$W161)='DATA SUMMARY'!$A$77)</f>
        <v>0</v>
      </c>
      <c r="CL161" s="193" t="b">
        <f ca="1">AND(LEFT(INDIRECT("'YOUR PEOPLE'!"&amp;"$B"&amp;$W161),2)="HU",OR(LEN(INDIRECT("'YOUR PEOPLE'!"&amp;"$B"&amp;$W161))=6,AND(LEN(INDIRECT("'YOUR PEOPLE'!"&amp;"$B"&amp;$W161))=7,MID(INDIRECT("'YOUR PEOPLE'!"&amp;"$B"&amp;$W161),4,1)=" ")),INDIRECT("'YOUR PEOPLE'!"&amp;"$C"&amp;$W161)='DATA SUMMARY'!$A$78)</f>
        <v>0</v>
      </c>
      <c r="CM161" s="193" t="b">
        <f ca="1">AND(LEFT(INDIRECT("'YOUR PEOPLE'!"&amp;"$B"&amp;$W161),2)="HU",OR(LEN(INDIRECT("'YOUR PEOPLE'!"&amp;"$B"&amp;$W161))=6,AND(LEN(INDIRECT("'YOUR PEOPLE'!"&amp;"$B"&amp;$W161))=7,MID(INDIRECT("'YOUR PEOPLE'!"&amp;"$B"&amp;$W161),4,1)=" ")),INDIRECT("'YOUR PEOPLE'!"&amp;"$C"&amp;$W161)='DATA SUMMARY'!$A$79)</f>
        <v>0</v>
      </c>
      <c r="CN161" s="193" t="b">
        <f ca="1">AND(LEFT(INDIRECT("'ADDITIONAL CAPACITY'!"&amp;"$B"&amp;$W161),2)="HU",OR(LEN(INDIRECT("'ADDITIONAL CAPACITY'!"&amp;"$B"&amp;$W161))=6,AND(LEN(INDIRECT("'ADDITIONAL CAPACITY'!"&amp;"$B"&amp;$W161))=7,MID(INDIRECT("'ADDITIONAL CAPACITY'!"&amp;"$B"&amp;$W161),4,1)=" ")),INDIRECT("'ADDITIONAL CAPACITY'!"&amp;"$C"&amp;$W161)='DATA SUMMARY'!$A$101)</f>
        <v>0</v>
      </c>
      <c r="CO161" s="193" t="b">
        <f ca="1">AND(LEFT(INDIRECT("'ADDITIONAL CAPACITY'!"&amp;"$B"&amp;$W161),2)="HU",OR(LEN(INDIRECT("'ADDITIONAL CAPACITY'!"&amp;"$B"&amp;$W161))=6,AND(LEN(INDIRECT("'ADDITIONAL CAPACITY'!"&amp;"$B"&amp;$W161))=7,MID(INDIRECT("'ADDITIONAL CAPACITY'!"&amp;"$B"&amp;$W161),4,1)=" ")),INDIRECT("'ADDITIONAL CAPACITY'!"&amp;"$C"&amp;$W161)='DATA SUMMARY'!$A$102)</f>
        <v>0</v>
      </c>
      <c r="CP161" s="193" t="b">
        <f ca="1">AND(LEFT(INDIRECT("'ADDITIONAL CAPACITY'!"&amp;"$B"&amp;$W161),2)="HU",OR(LEN(INDIRECT("'ADDITIONAL CAPACITY'!"&amp;"$B"&amp;$W161))=6,AND(LEN(INDIRECT("'ADDITIONAL CAPACITY'!"&amp;"$B"&amp;$W161))=7,MID(INDIRECT("'ADDITIONAL CAPACITY'!"&amp;"$B"&amp;$W161),4,1)=" ")),INDIRECT("'ADDITIONAL CAPACITY'!"&amp;"$C"&amp;$W161)='DATA SUMMARY'!$A$103)</f>
        <v>0</v>
      </c>
      <c r="CQ161" s="193" t="b">
        <f ca="1">AND(LEFT(INDIRECT("'ADDITIONAL CAPACITY'!"&amp;"$B"&amp;$W161),2)="HU",OR(LEN(INDIRECT("'ADDITIONAL CAPACITY'!"&amp;"$B"&amp;$W161))=6,AND(LEN(INDIRECT("'ADDITIONAL CAPACITY'!"&amp;"$B"&amp;$W161))=7,MID(INDIRECT("'ADDITIONAL CAPACITY'!"&amp;"$B"&amp;$W161),4,1)=" ")),INDIRECT("'ADDITIONAL CAPACITY'!"&amp;"$C"&amp;$W161)='DATA SUMMARY'!$A$104)</f>
        <v>0</v>
      </c>
      <c r="CR161" s="193" t="b">
        <f ca="1">AND(LEFT(INDIRECT("'ADDITIONAL CAPACITY'!"&amp;"$B"&amp;$W161),2)="HU",OR(LEN(INDIRECT("'ADDITIONAL CAPACITY'!"&amp;"$B"&amp;$W161))=6,AND(LEN(INDIRECT("'ADDITIONAL CAPACITY'!"&amp;"$B"&amp;$W161))=7,MID(INDIRECT("'ADDITIONAL CAPACITY'!"&amp;"$B"&amp;$W161),4,1)=" ")),INDIRECT("'ADDITIONAL CAPACITY'!"&amp;"$C"&amp;$W161)='DATA SUMMARY'!$A$105)</f>
        <v>0</v>
      </c>
      <c r="CS161" s="193" t="b">
        <f ca="1">AND(LEFT(INDIRECT("'ADDITIONAL CAPACITY'!"&amp;"$B"&amp;$W161),2)="HU",OR(LEN(INDIRECT("'ADDITIONAL CAPACITY'!"&amp;"$B"&amp;$W161))=6,AND(LEN(INDIRECT("'ADDITIONAL CAPACITY'!"&amp;"$B"&amp;$W161))=7,MID(INDIRECT("'ADDITIONAL CAPACITY'!"&amp;"$B"&amp;$W161),4,1)=" ")),INDIRECT("'ADDITIONAL CAPACITY'!"&amp;"$C"&amp;$W161)='DATA SUMMARY'!$A$106)</f>
        <v>0</v>
      </c>
      <c r="CT161" s="193" t="b">
        <f ca="1">AND(LEFT(INDIRECT("'ADDITIONAL CAPACITY'!"&amp;"$B"&amp;$W161),2)="HU",OR(LEN(INDIRECT("'ADDITIONAL CAPACITY'!"&amp;"$B"&amp;$W161))=6,AND(LEN(INDIRECT("'ADDITIONAL CAPACITY'!"&amp;"$B"&amp;$W161))=7,MID(INDIRECT("'ADDITIONAL CAPACITY'!"&amp;"$B"&amp;$W161),4,1)=" ")),INDIRECT("'ADDITIONAL CAPACITY'!"&amp;"$C"&amp;$W161)='DATA SUMMARY'!$A$107)</f>
        <v>0</v>
      </c>
      <c r="CU161" s="193" t="b">
        <f ca="1">AND(LEFT(INDIRECT("'ADDITIONAL CAPACITY'!"&amp;"$B"&amp;$W161),2)="HU",OR(LEN(INDIRECT("'ADDITIONAL CAPACITY'!"&amp;"$B"&amp;$W161))=6,AND(LEN(INDIRECT("'ADDITIONAL CAPACITY'!"&amp;"$B"&amp;$W161))=7,MID(INDIRECT("'ADDITIONAL CAPACITY'!"&amp;"$B"&amp;$W161),4,1)=" ")),INDIRECT("'ADDITIONAL CAPACITY'!"&amp;"$C"&amp;$W161)='DATA SUMMARY'!$A$108)</f>
        <v>0</v>
      </c>
    </row>
    <row r="162" spans="22:99" x14ac:dyDescent="0.3">
      <c r="V162" s="2">
        <v>163</v>
      </c>
      <c r="W162" s="2">
        <v>164</v>
      </c>
      <c r="X162" s="2">
        <v>166</v>
      </c>
      <c r="Y162" s="2">
        <v>177</v>
      </c>
      <c r="Z162" s="193" t="b">
        <f t="shared" ca="1" si="99"/>
        <v>0</v>
      </c>
      <c r="AA162" s="193" t="b">
        <f t="shared" ca="1" si="100"/>
        <v>0</v>
      </c>
      <c r="AB162" s="193" t="b">
        <f t="shared" ca="1" si="101"/>
        <v>0</v>
      </c>
      <c r="AC162" s="193" t="b">
        <f t="shared" ca="1" si="102"/>
        <v>0</v>
      </c>
      <c r="AD162" s="193" t="b">
        <f t="shared" ca="1" si="103"/>
        <v>0</v>
      </c>
      <c r="AE162" s="193" t="b">
        <f t="shared" ca="1" si="104"/>
        <v>0</v>
      </c>
      <c r="AF162" s="193" t="b">
        <f t="shared" ca="1" si="105"/>
        <v>0</v>
      </c>
      <c r="AG162" s="193" t="b">
        <f t="shared" ca="1" si="98"/>
        <v>0</v>
      </c>
      <c r="AH162" s="193" t="b">
        <f t="shared" ca="1" si="106"/>
        <v>0</v>
      </c>
      <c r="AI162" s="193" t="b">
        <f t="shared" ca="1" si="107"/>
        <v>0</v>
      </c>
      <c r="AJ162" s="193" t="b">
        <f t="shared" ca="1" si="108"/>
        <v>0</v>
      </c>
      <c r="AK162" s="193" t="b">
        <f t="shared" ca="1" si="109"/>
        <v>0</v>
      </c>
      <c r="AL162" s="193" t="b">
        <f t="shared" ca="1" si="110"/>
        <v>0</v>
      </c>
      <c r="AM162" s="193" t="b">
        <f t="shared" ca="1" si="111"/>
        <v>0</v>
      </c>
      <c r="AN162" s="193" t="b">
        <f t="shared" ca="1" si="112"/>
        <v>0</v>
      </c>
      <c r="AO162" s="193" t="b">
        <f t="shared" ca="1" si="113"/>
        <v>0</v>
      </c>
      <c r="AP162" s="193" t="b">
        <f t="shared" ca="1" si="114"/>
        <v>0</v>
      </c>
      <c r="AQ162" s="193" t="b">
        <f t="shared" ca="1" si="115"/>
        <v>0</v>
      </c>
      <c r="AR162" s="193" t="b">
        <f t="shared" ca="1" si="116"/>
        <v>0</v>
      </c>
      <c r="AS162" s="193" t="b">
        <f t="shared" ca="1" si="117"/>
        <v>0</v>
      </c>
      <c r="AT162" s="193" t="b">
        <f t="shared" ca="1" si="118"/>
        <v>0</v>
      </c>
      <c r="AU162" s="193" t="b">
        <f t="shared" ca="1" si="119"/>
        <v>0</v>
      </c>
      <c r="AV162" s="193" t="b">
        <f t="shared" ca="1" si="120"/>
        <v>0</v>
      </c>
      <c r="AW162" s="193" t="b">
        <f t="shared" ca="1" si="121"/>
        <v>0</v>
      </c>
      <c r="AX162" s="193" t="b">
        <f t="shared" ca="1" si="122"/>
        <v>0</v>
      </c>
      <c r="AY162" s="193" t="b">
        <f t="shared" ca="1" si="123"/>
        <v>0</v>
      </c>
      <c r="AZ162" s="193" t="b">
        <f t="shared" ca="1" si="124"/>
        <v>0</v>
      </c>
      <c r="BA162" s="193" t="b">
        <f t="shared" ca="1" si="125"/>
        <v>0</v>
      </c>
      <c r="BB162" s="193" t="b">
        <f t="shared" ca="1" si="126"/>
        <v>0</v>
      </c>
      <c r="BC162" s="193" t="b">
        <f t="shared" ca="1" si="127"/>
        <v>0</v>
      </c>
      <c r="BD162" s="193" t="b">
        <f t="shared" ca="1" si="128"/>
        <v>0</v>
      </c>
      <c r="BE162" s="193" t="b">
        <f t="shared" ca="1" si="129"/>
        <v>0</v>
      </c>
      <c r="BF162" s="193" t="b">
        <f t="shared" ca="1" si="130"/>
        <v>0</v>
      </c>
      <c r="BG162" s="193" t="b">
        <f t="shared" ca="1" si="131"/>
        <v>0</v>
      </c>
      <c r="BH162" s="193" t="b">
        <f t="shared" ca="1" si="132"/>
        <v>0</v>
      </c>
      <c r="BI162" s="193" t="b">
        <f t="shared" ca="1" si="133"/>
        <v>0</v>
      </c>
      <c r="BJ162" s="193" t="b">
        <f t="shared" ca="1" si="134"/>
        <v>0</v>
      </c>
      <c r="BK162" s="193" t="b">
        <f t="shared" ca="1" si="135"/>
        <v>0</v>
      </c>
      <c r="BL162" s="193" t="b">
        <f t="shared" ca="1" si="136"/>
        <v>0</v>
      </c>
      <c r="BM162" s="193" t="b">
        <f t="shared" ca="1" si="137"/>
        <v>0</v>
      </c>
      <c r="BN162" s="193" t="b">
        <f t="shared" ca="1" si="138"/>
        <v>0</v>
      </c>
      <c r="BO162" s="193" t="b">
        <f t="shared" ca="1" si="139"/>
        <v>0</v>
      </c>
      <c r="BP162" s="193" t="b">
        <f t="shared" ca="1" si="140"/>
        <v>0</v>
      </c>
      <c r="BQ162" s="193" t="b">
        <f t="shared" ca="1" si="141"/>
        <v>0</v>
      </c>
      <c r="BR162" s="193" t="b">
        <f t="shared" ca="1" si="142"/>
        <v>0</v>
      </c>
      <c r="BS162" s="193" t="b">
        <f t="shared" ca="1" si="143"/>
        <v>0</v>
      </c>
      <c r="BT162" s="193" t="b">
        <f t="shared" ca="1" si="144"/>
        <v>0</v>
      </c>
      <c r="BU162" s="193" t="b">
        <f t="shared" ca="1" si="145"/>
        <v>0</v>
      </c>
      <c r="BV162" s="193" t="b">
        <f t="shared" ca="1" si="146"/>
        <v>0</v>
      </c>
      <c r="BW162" s="193" t="b">
        <f ca="1">AND(LEFT(INDIRECT("'YOUR PEOPLE'!"&amp;"$B"&amp;$W162),2)="HU",OR(LEN(INDIRECT("'YOUR PEOPLE'!"&amp;"$B"&amp;$W162))=6,AND(LEN(INDIRECT("'YOUR PEOPLE'!"&amp;"$B"&amp;$W162))=7,MID(INDIRECT("'YOUR PEOPLE'!"&amp;"$B"&amp;$W162),4,1)=" ")),INDIRECT("'YOUR PEOPLE'!"&amp;"$C"&amp;$W162)='DATA SUMMARY'!$A$63)</f>
        <v>0</v>
      </c>
      <c r="BX162" s="193" t="b">
        <f ca="1">AND(LEFT(INDIRECT("'YOUR PEOPLE'!"&amp;"$B"&amp;$W162),2)="HU",OR(LEN(INDIRECT("'YOUR PEOPLE'!"&amp;"$B"&amp;$W162))=6,AND(LEN(INDIRECT("'YOUR PEOPLE'!"&amp;"$B"&amp;$W162))=7,MID(INDIRECT("'YOUR PEOPLE'!"&amp;"$B"&amp;$W162),4,1)=" ")),INDIRECT("'YOUR PEOPLE'!"&amp;"$C"&amp;$W162)='DATA SUMMARY'!$A$64)</f>
        <v>0</v>
      </c>
      <c r="BY162" s="193" t="b">
        <f ca="1">AND(LEFT(INDIRECT("'YOUR PEOPLE'!"&amp;"$B"&amp;$W162),2)="HU",OR(LEN(INDIRECT("'YOUR PEOPLE'!"&amp;"$B"&amp;$W162))=6,AND(LEN(INDIRECT("'YOUR PEOPLE'!"&amp;"$B"&amp;$W162))=7,MID(INDIRECT("'YOUR PEOPLE'!"&amp;"$B"&amp;$W162),4,1)=" ")),INDIRECT("'YOUR PEOPLE'!"&amp;"$C"&amp;$W162)='DATA SUMMARY'!$A$65)</f>
        <v>0</v>
      </c>
      <c r="BZ162" s="193" t="b">
        <f ca="1">AND(LEFT(INDIRECT("'YOUR PEOPLE'!"&amp;"$B"&amp;$W162),2)="HU",OR(LEN(INDIRECT("'YOUR PEOPLE'!"&amp;"$B"&amp;$W162))=6,AND(LEN(INDIRECT("'YOUR PEOPLE'!"&amp;"$B"&amp;$W162))=7,MID(INDIRECT("'YOUR PEOPLE'!"&amp;"$B"&amp;$W162),4,1)=" ")),INDIRECT("'YOUR PEOPLE'!"&amp;"$C"&amp;$W162)='DATA SUMMARY'!$A$66)</f>
        <v>0</v>
      </c>
      <c r="CA162" s="193" t="b">
        <f ca="1">AND(LEFT(INDIRECT("'YOUR PEOPLE'!"&amp;"$B"&amp;$W162),2)="HU",OR(LEN(INDIRECT("'YOUR PEOPLE'!"&amp;"$B"&amp;$W162))=6,AND(LEN(INDIRECT("'YOUR PEOPLE'!"&amp;"$B"&amp;$W162))=7,MID(INDIRECT("'YOUR PEOPLE'!"&amp;"$B"&amp;$W162),4,1)=" ")),INDIRECT("'YOUR PEOPLE'!"&amp;"$C"&amp;$W162)='DATA SUMMARY'!$A$67)</f>
        <v>0</v>
      </c>
      <c r="CB162" s="193" t="b">
        <f ca="1">AND(LEFT(INDIRECT("'YOUR PEOPLE'!"&amp;"$B"&amp;$W162),2)="HU",OR(LEN(INDIRECT("'YOUR PEOPLE'!"&amp;"$B"&amp;$W162))=6,AND(LEN(INDIRECT("'YOUR PEOPLE'!"&amp;"$B"&amp;$W162))=7,MID(INDIRECT("'YOUR PEOPLE'!"&amp;"$B"&amp;$W162),4,1)=" ")),INDIRECT("'YOUR PEOPLE'!"&amp;"$C"&amp;$W162)='DATA SUMMARY'!$A$68)</f>
        <v>0</v>
      </c>
      <c r="CC162" s="193" t="b">
        <f ca="1">AND(LEFT(INDIRECT("'YOUR PEOPLE'!"&amp;"$B"&amp;$W162),2)="HU",OR(LEN(INDIRECT("'YOUR PEOPLE'!"&amp;"$B"&amp;$W162))=6,AND(LEN(INDIRECT("'YOUR PEOPLE'!"&amp;"$B"&amp;$W162))=7,MID(INDIRECT("'YOUR PEOPLE'!"&amp;"$B"&amp;$W162),4,1)=" ")),INDIRECT("'YOUR PEOPLE'!"&amp;"$C"&amp;$W162)='DATA SUMMARY'!$A$69)</f>
        <v>0</v>
      </c>
      <c r="CD162" s="193" t="b">
        <f ca="1">AND(LEFT(INDIRECT("'YOUR PEOPLE'!"&amp;"$B"&amp;$W162),2)="HU",OR(LEN(INDIRECT("'YOUR PEOPLE'!"&amp;"$B"&amp;$W162))=6,AND(LEN(INDIRECT("'YOUR PEOPLE'!"&amp;"$B"&amp;$W162))=7,MID(INDIRECT("'YOUR PEOPLE'!"&amp;"$B"&amp;$W162),4,1)=" ")),INDIRECT("'YOUR PEOPLE'!"&amp;"$C"&amp;$W162)='DATA SUMMARY'!$A$70)</f>
        <v>0</v>
      </c>
      <c r="CE162" s="193" t="b">
        <f ca="1">AND(LEFT(INDIRECT("'YOUR PEOPLE'!"&amp;"$B"&amp;$W162),2)="HU",OR(LEN(INDIRECT("'YOUR PEOPLE'!"&amp;"$B"&amp;$W162))=6,AND(LEN(INDIRECT("'YOUR PEOPLE'!"&amp;"$B"&amp;$W162))=7,MID(INDIRECT("'YOUR PEOPLE'!"&amp;"$B"&amp;$W162),4,1)=" ")),INDIRECT("'YOUR PEOPLE'!"&amp;"$C"&amp;$W162)='DATA SUMMARY'!$A$71)</f>
        <v>0</v>
      </c>
      <c r="CF162" s="193" t="b">
        <f ca="1">AND(LEFT(INDIRECT("'YOUR PEOPLE'!"&amp;"$B"&amp;$W162),2)="HU",OR(LEN(INDIRECT("'YOUR PEOPLE'!"&amp;"$B"&amp;$W162))=6,AND(LEN(INDIRECT("'YOUR PEOPLE'!"&amp;"$B"&amp;$W162))=7,MID(INDIRECT("'YOUR PEOPLE'!"&amp;"$B"&amp;$W162),4,1)=" ")),INDIRECT("'YOUR PEOPLE'!"&amp;"$C"&amp;$W162)='DATA SUMMARY'!$A$72)</f>
        <v>0</v>
      </c>
      <c r="CG162" s="193" t="b">
        <f ca="1">AND(LEFT(INDIRECT("'YOUR PEOPLE'!"&amp;"$B"&amp;$W162),2)="HU",OR(LEN(INDIRECT("'YOUR PEOPLE'!"&amp;"$B"&amp;$W162))=6,AND(LEN(INDIRECT("'YOUR PEOPLE'!"&amp;"$B"&amp;$W162))=7,MID(INDIRECT("'YOUR PEOPLE'!"&amp;"$B"&amp;$W162),4,1)=" ")),INDIRECT("'YOUR PEOPLE'!"&amp;"$C"&amp;$W162)='DATA SUMMARY'!$A$73)</f>
        <v>0</v>
      </c>
      <c r="CH162" s="193" t="b">
        <f ca="1">AND(LEFT(INDIRECT("'YOUR PEOPLE'!"&amp;"$B"&amp;$W162),2)="HU",OR(LEN(INDIRECT("'YOUR PEOPLE'!"&amp;"$B"&amp;$W162))=6,AND(LEN(INDIRECT("'YOUR PEOPLE'!"&amp;"$B"&amp;$W162))=7,MID(INDIRECT("'YOUR PEOPLE'!"&amp;"$B"&amp;$W162),4,1)=" ")),INDIRECT("'YOUR PEOPLE'!"&amp;"$C"&amp;$W162)='DATA SUMMARY'!$A$74)</f>
        <v>0</v>
      </c>
      <c r="CI162" s="193" t="b">
        <f ca="1">AND(LEFT(INDIRECT("'YOUR PEOPLE'!"&amp;"$B"&amp;$W162),2)="HU",OR(LEN(INDIRECT("'YOUR PEOPLE'!"&amp;"$B"&amp;$W162))=6,AND(LEN(INDIRECT("'YOUR PEOPLE'!"&amp;"$B"&amp;$W162))=7,MID(INDIRECT("'YOUR PEOPLE'!"&amp;"$B"&amp;$W162),4,1)=" ")),INDIRECT("'YOUR PEOPLE'!"&amp;"$C"&amp;$W162)='DATA SUMMARY'!$A$75)</f>
        <v>0</v>
      </c>
      <c r="CJ162" s="193" t="b">
        <f ca="1">AND(LEFT(INDIRECT("'YOUR PEOPLE'!"&amp;"$B"&amp;$W162),2)="HU",OR(LEN(INDIRECT("'YOUR PEOPLE'!"&amp;"$B"&amp;$W162))=6,AND(LEN(INDIRECT("'YOUR PEOPLE'!"&amp;"$B"&amp;$W162))=7,MID(INDIRECT("'YOUR PEOPLE'!"&amp;"$B"&amp;$W162),4,1)=" ")),INDIRECT("'YOUR PEOPLE'!"&amp;"$C"&amp;$W162)='DATA SUMMARY'!$A$76)</f>
        <v>0</v>
      </c>
      <c r="CK162" s="193" t="b">
        <f ca="1">AND(LEFT(INDIRECT("'YOUR PEOPLE'!"&amp;"$B"&amp;$W162),2)="HU",OR(LEN(INDIRECT("'YOUR PEOPLE'!"&amp;"$B"&amp;$W162))=6,AND(LEN(INDIRECT("'YOUR PEOPLE'!"&amp;"$B"&amp;$W162))=7,MID(INDIRECT("'YOUR PEOPLE'!"&amp;"$B"&amp;$W162),4,1)=" ")),INDIRECT("'YOUR PEOPLE'!"&amp;"$C"&amp;$W162)='DATA SUMMARY'!$A$77)</f>
        <v>0</v>
      </c>
      <c r="CL162" s="193" t="b">
        <f ca="1">AND(LEFT(INDIRECT("'YOUR PEOPLE'!"&amp;"$B"&amp;$W162),2)="HU",OR(LEN(INDIRECT("'YOUR PEOPLE'!"&amp;"$B"&amp;$W162))=6,AND(LEN(INDIRECT("'YOUR PEOPLE'!"&amp;"$B"&amp;$W162))=7,MID(INDIRECT("'YOUR PEOPLE'!"&amp;"$B"&amp;$W162),4,1)=" ")),INDIRECT("'YOUR PEOPLE'!"&amp;"$C"&amp;$W162)='DATA SUMMARY'!$A$78)</f>
        <v>0</v>
      </c>
      <c r="CM162" s="193" t="b">
        <f ca="1">AND(LEFT(INDIRECT("'YOUR PEOPLE'!"&amp;"$B"&amp;$W162),2)="HU",OR(LEN(INDIRECT("'YOUR PEOPLE'!"&amp;"$B"&amp;$W162))=6,AND(LEN(INDIRECT("'YOUR PEOPLE'!"&amp;"$B"&amp;$W162))=7,MID(INDIRECT("'YOUR PEOPLE'!"&amp;"$B"&amp;$W162),4,1)=" ")),INDIRECT("'YOUR PEOPLE'!"&amp;"$C"&amp;$W162)='DATA SUMMARY'!$A$79)</f>
        <v>0</v>
      </c>
      <c r="CN162" s="193" t="b">
        <f ca="1">AND(LEFT(INDIRECT("'ADDITIONAL CAPACITY'!"&amp;"$B"&amp;$W162),2)="HU",OR(LEN(INDIRECT("'ADDITIONAL CAPACITY'!"&amp;"$B"&amp;$W162))=6,AND(LEN(INDIRECT("'ADDITIONAL CAPACITY'!"&amp;"$B"&amp;$W162))=7,MID(INDIRECT("'ADDITIONAL CAPACITY'!"&amp;"$B"&amp;$W162),4,1)=" ")),INDIRECT("'ADDITIONAL CAPACITY'!"&amp;"$C"&amp;$W162)='DATA SUMMARY'!$A$101)</f>
        <v>0</v>
      </c>
      <c r="CO162" s="193" t="b">
        <f ca="1">AND(LEFT(INDIRECT("'ADDITIONAL CAPACITY'!"&amp;"$B"&amp;$W162),2)="HU",OR(LEN(INDIRECT("'ADDITIONAL CAPACITY'!"&amp;"$B"&amp;$W162))=6,AND(LEN(INDIRECT("'ADDITIONAL CAPACITY'!"&amp;"$B"&amp;$W162))=7,MID(INDIRECT("'ADDITIONAL CAPACITY'!"&amp;"$B"&amp;$W162),4,1)=" ")),INDIRECT("'ADDITIONAL CAPACITY'!"&amp;"$C"&amp;$W162)='DATA SUMMARY'!$A$102)</f>
        <v>0</v>
      </c>
      <c r="CP162" s="193" t="b">
        <f ca="1">AND(LEFT(INDIRECT("'ADDITIONAL CAPACITY'!"&amp;"$B"&amp;$W162),2)="HU",OR(LEN(INDIRECT("'ADDITIONAL CAPACITY'!"&amp;"$B"&amp;$W162))=6,AND(LEN(INDIRECT("'ADDITIONAL CAPACITY'!"&amp;"$B"&amp;$W162))=7,MID(INDIRECT("'ADDITIONAL CAPACITY'!"&amp;"$B"&amp;$W162),4,1)=" ")),INDIRECT("'ADDITIONAL CAPACITY'!"&amp;"$C"&amp;$W162)='DATA SUMMARY'!$A$103)</f>
        <v>0</v>
      </c>
      <c r="CQ162" s="193" t="b">
        <f ca="1">AND(LEFT(INDIRECT("'ADDITIONAL CAPACITY'!"&amp;"$B"&amp;$W162),2)="HU",OR(LEN(INDIRECT("'ADDITIONAL CAPACITY'!"&amp;"$B"&amp;$W162))=6,AND(LEN(INDIRECT("'ADDITIONAL CAPACITY'!"&amp;"$B"&amp;$W162))=7,MID(INDIRECT("'ADDITIONAL CAPACITY'!"&amp;"$B"&amp;$W162),4,1)=" ")),INDIRECT("'ADDITIONAL CAPACITY'!"&amp;"$C"&amp;$W162)='DATA SUMMARY'!$A$104)</f>
        <v>0</v>
      </c>
      <c r="CR162" s="193" t="b">
        <f ca="1">AND(LEFT(INDIRECT("'ADDITIONAL CAPACITY'!"&amp;"$B"&amp;$W162),2)="HU",OR(LEN(INDIRECT("'ADDITIONAL CAPACITY'!"&amp;"$B"&amp;$W162))=6,AND(LEN(INDIRECT("'ADDITIONAL CAPACITY'!"&amp;"$B"&amp;$W162))=7,MID(INDIRECT("'ADDITIONAL CAPACITY'!"&amp;"$B"&amp;$W162),4,1)=" ")),INDIRECT("'ADDITIONAL CAPACITY'!"&amp;"$C"&amp;$W162)='DATA SUMMARY'!$A$105)</f>
        <v>0</v>
      </c>
      <c r="CS162" s="193" t="b">
        <f ca="1">AND(LEFT(INDIRECT("'ADDITIONAL CAPACITY'!"&amp;"$B"&amp;$W162),2)="HU",OR(LEN(INDIRECT("'ADDITIONAL CAPACITY'!"&amp;"$B"&amp;$W162))=6,AND(LEN(INDIRECT("'ADDITIONAL CAPACITY'!"&amp;"$B"&amp;$W162))=7,MID(INDIRECT("'ADDITIONAL CAPACITY'!"&amp;"$B"&amp;$W162),4,1)=" ")),INDIRECT("'ADDITIONAL CAPACITY'!"&amp;"$C"&amp;$W162)='DATA SUMMARY'!$A$106)</f>
        <v>0</v>
      </c>
      <c r="CT162" s="193" t="b">
        <f ca="1">AND(LEFT(INDIRECT("'ADDITIONAL CAPACITY'!"&amp;"$B"&amp;$W162),2)="HU",OR(LEN(INDIRECT("'ADDITIONAL CAPACITY'!"&amp;"$B"&amp;$W162))=6,AND(LEN(INDIRECT("'ADDITIONAL CAPACITY'!"&amp;"$B"&amp;$W162))=7,MID(INDIRECT("'ADDITIONAL CAPACITY'!"&amp;"$B"&amp;$W162),4,1)=" ")),INDIRECT("'ADDITIONAL CAPACITY'!"&amp;"$C"&amp;$W162)='DATA SUMMARY'!$A$107)</f>
        <v>0</v>
      </c>
      <c r="CU162" s="193" t="b">
        <f ca="1">AND(LEFT(INDIRECT("'ADDITIONAL CAPACITY'!"&amp;"$B"&amp;$W162),2)="HU",OR(LEN(INDIRECT("'ADDITIONAL CAPACITY'!"&amp;"$B"&amp;$W162))=6,AND(LEN(INDIRECT("'ADDITIONAL CAPACITY'!"&amp;"$B"&amp;$W162))=7,MID(INDIRECT("'ADDITIONAL CAPACITY'!"&amp;"$B"&amp;$W162),4,1)=" ")),INDIRECT("'ADDITIONAL CAPACITY'!"&amp;"$C"&amp;$W162)='DATA SUMMARY'!$A$108)</f>
        <v>0</v>
      </c>
    </row>
    <row r="163" spans="22:99" x14ac:dyDescent="0.3">
      <c r="V163" s="2">
        <v>164</v>
      </c>
      <c r="W163" s="2">
        <v>165</v>
      </c>
      <c r="X163" s="2">
        <v>167</v>
      </c>
      <c r="Y163" s="2">
        <v>178</v>
      </c>
      <c r="Z163" s="193" t="b">
        <f t="shared" ca="1" si="99"/>
        <v>0</v>
      </c>
      <c r="AA163" s="193" t="b">
        <f t="shared" ca="1" si="100"/>
        <v>0</v>
      </c>
      <c r="AB163" s="193" t="b">
        <f t="shared" ca="1" si="101"/>
        <v>0</v>
      </c>
      <c r="AC163" s="193" t="b">
        <f t="shared" ca="1" si="102"/>
        <v>0</v>
      </c>
      <c r="AD163" s="193" t="b">
        <f t="shared" ca="1" si="103"/>
        <v>0</v>
      </c>
      <c r="AE163" s="193" t="b">
        <f t="shared" ca="1" si="104"/>
        <v>0</v>
      </c>
      <c r="AF163" s="193" t="b">
        <f t="shared" ca="1" si="105"/>
        <v>0</v>
      </c>
      <c r="AG163" s="193" t="b">
        <f t="shared" ca="1" si="98"/>
        <v>0</v>
      </c>
      <c r="AH163" s="193" t="b">
        <f t="shared" ca="1" si="106"/>
        <v>0</v>
      </c>
      <c r="AI163" s="193" t="b">
        <f t="shared" ca="1" si="107"/>
        <v>0</v>
      </c>
      <c r="AJ163" s="193" t="b">
        <f t="shared" ca="1" si="108"/>
        <v>0</v>
      </c>
      <c r="AK163" s="193" t="b">
        <f t="shared" ca="1" si="109"/>
        <v>0</v>
      </c>
      <c r="AL163" s="193" t="b">
        <f t="shared" ca="1" si="110"/>
        <v>0</v>
      </c>
      <c r="AM163" s="193" t="b">
        <f t="shared" ca="1" si="111"/>
        <v>0</v>
      </c>
      <c r="AN163" s="193" t="b">
        <f t="shared" ca="1" si="112"/>
        <v>0</v>
      </c>
      <c r="AO163" s="193" t="b">
        <f t="shared" ca="1" si="113"/>
        <v>0</v>
      </c>
      <c r="AP163" s="193" t="b">
        <f t="shared" ca="1" si="114"/>
        <v>0</v>
      </c>
      <c r="AQ163" s="193" t="b">
        <f t="shared" ca="1" si="115"/>
        <v>0</v>
      </c>
      <c r="AR163" s="193" t="b">
        <f t="shared" ca="1" si="116"/>
        <v>0</v>
      </c>
      <c r="AS163" s="193" t="b">
        <f t="shared" ca="1" si="117"/>
        <v>0</v>
      </c>
      <c r="AT163" s="193" t="b">
        <f t="shared" ca="1" si="118"/>
        <v>0</v>
      </c>
      <c r="AU163" s="193" t="b">
        <f t="shared" ca="1" si="119"/>
        <v>0</v>
      </c>
      <c r="AV163" s="193" t="b">
        <f t="shared" ca="1" si="120"/>
        <v>0</v>
      </c>
      <c r="AW163" s="193" t="b">
        <f t="shared" ca="1" si="121"/>
        <v>0</v>
      </c>
      <c r="AX163" s="193" t="b">
        <f t="shared" ca="1" si="122"/>
        <v>0</v>
      </c>
      <c r="AY163" s="193" t="b">
        <f t="shared" ca="1" si="123"/>
        <v>0</v>
      </c>
      <c r="AZ163" s="193" t="b">
        <f t="shared" ca="1" si="124"/>
        <v>0</v>
      </c>
      <c r="BA163" s="193" t="b">
        <f t="shared" ca="1" si="125"/>
        <v>0</v>
      </c>
      <c r="BB163" s="193" t="b">
        <f t="shared" ca="1" si="126"/>
        <v>0</v>
      </c>
      <c r="BC163" s="193" t="b">
        <f t="shared" ca="1" si="127"/>
        <v>0</v>
      </c>
      <c r="BD163" s="193" t="b">
        <f t="shared" ca="1" si="128"/>
        <v>0</v>
      </c>
      <c r="BE163" s="193" t="b">
        <f t="shared" ca="1" si="129"/>
        <v>0</v>
      </c>
      <c r="BF163" s="193" t="b">
        <f t="shared" ca="1" si="130"/>
        <v>0</v>
      </c>
      <c r="BG163" s="193" t="b">
        <f t="shared" ca="1" si="131"/>
        <v>0</v>
      </c>
      <c r="BH163" s="193" t="b">
        <f t="shared" ca="1" si="132"/>
        <v>0</v>
      </c>
      <c r="BI163" s="193" t="b">
        <f t="shared" ca="1" si="133"/>
        <v>0</v>
      </c>
      <c r="BJ163" s="193" t="b">
        <f t="shared" ca="1" si="134"/>
        <v>0</v>
      </c>
      <c r="BK163" s="193" t="b">
        <f t="shared" ca="1" si="135"/>
        <v>0</v>
      </c>
      <c r="BL163" s="193" t="b">
        <f t="shared" ca="1" si="136"/>
        <v>0</v>
      </c>
      <c r="BM163" s="193" t="b">
        <f t="shared" ca="1" si="137"/>
        <v>0</v>
      </c>
      <c r="BN163" s="193" t="b">
        <f t="shared" ca="1" si="138"/>
        <v>0</v>
      </c>
      <c r="BO163" s="193" t="b">
        <f t="shared" ca="1" si="139"/>
        <v>0</v>
      </c>
      <c r="BP163" s="193" t="b">
        <f t="shared" ca="1" si="140"/>
        <v>0</v>
      </c>
      <c r="BQ163" s="193" t="b">
        <f t="shared" ca="1" si="141"/>
        <v>0</v>
      </c>
      <c r="BR163" s="193" t="b">
        <f t="shared" ca="1" si="142"/>
        <v>0</v>
      </c>
      <c r="BS163" s="193" t="b">
        <f t="shared" ca="1" si="143"/>
        <v>0</v>
      </c>
      <c r="BT163" s="193" t="b">
        <f t="shared" ca="1" si="144"/>
        <v>0</v>
      </c>
      <c r="BU163" s="193" t="b">
        <f t="shared" ca="1" si="145"/>
        <v>0</v>
      </c>
      <c r="BV163" s="193" t="b">
        <f t="shared" ca="1" si="146"/>
        <v>0</v>
      </c>
      <c r="BW163" s="193" t="b">
        <f ca="1">AND(LEFT(INDIRECT("'YOUR PEOPLE'!"&amp;"$B"&amp;$W163),2)="HU",OR(LEN(INDIRECT("'YOUR PEOPLE'!"&amp;"$B"&amp;$W163))=6,AND(LEN(INDIRECT("'YOUR PEOPLE'!"&amp;"$B"&amp;$W163))=7,MID(INDIRECT("'YOUR PEOPLE'!"&amp;"$B"&amp;$W163),4,1)=" ")),INDIRECT("'YOUR PEOPLE'!"&amp;"$C"&amp;$W163)='DATA SUMMARY'!$A$63)</f>
        <v>0</v>
      </c>
      <c r="BX163" s="193" t="b">
        <f ca="1">AND(LEFT(INDIRECT("'YOUR PEOPLE'!"&amp;"$B"&amp;$W163),2)="HU",OR(LEN(INDIRECT("'YOUR PEOPLE'!"&amp;"$B"&amp;$W163))=6,AND(LEN(INDIRECT("'YOUR PEOPLE'!"&amp;"$B"&amp;$W163))=7,MID(INDIRECT("'YOUR PEOPLE'!"&amp;"$B"&amp;$W163),4,1)=" ")),INDIRECT("'YOUR PEOPLE'!"&amp;"$C"&amp;$W163)='DATA SUMMARY'!$A$64)</f>
        <v>0</v>
      </c>
      <c r="BY163" s="193" t="b">
        <f ca="1">AND(LEFT(INDIRECT("'YOUR PEOPLE'!"&amp;"$B"&amp;$W163),2)="HU",OR(LEN(INDIRECT("'YOUR PEOPLE'!"&amp;"$B"&amp;$W163))=6,AND(LEN(INDIRECT("'YOUR PEOPLE'!"&amp;"$B"&amp;$W163))=7,MID(INDIRECT("'YOUR PEOPLE'!"&amp;"$B"&amp;$W163),4,1)=" ")),INDIRECT("'YOUR PEOPLE'!"&amp;"$C"&amp;$W163)='DATA SUMMARY'!$A$65)</f>
        <v>0</v>
      </c>
      <c r="BZ163" s="193" t="b">
        <f ca="1">AND(LEFT(INDIRECT("'YOUR PEOPLE'!"&amp;"$B"&amp;$W163),2)="HU",OR(LEN(INDIRECT("'YOUR PEOPLE'!"&amp;"$B"&amp;$W163))=6,AND(LEN(INDIRECT("'YOUR PEOPLE'!"&amp;"$B"&amp;$W163))=7,MID(INDIRECT("'YOUR PEOPLE'!"&amp;"$B"&amp;$W163),4,1)=" ")),INDIRECT("'YOUR PEOPLE'!"&amp;"$C"&amp;$W163)='DATA SUMMARY'!$A$66)</f>
        <v>0</v>
      </c>
      <c r="CA163" s="193" t="b">
        <f ca="1">AND(LEFT(INDIRECT("'YOUR PEOPLE'!"&amp;"$B"&amp;$W163),2)="HU",OR(LEN(INDIRECT("'YOUR PEOPLE'!"&amp;"$B"&amp;$W163))=6,AND(LEN(INDIRECT("'YOUR PEOPLE'!"&amp;"$B"&amp;$W163))=7,MID(INDIRECT("'YOUR PEOPLE'!"&amp;"$B"&amp;$W163),4,1)=" ")),INDIRECT("'YOUR PEOPLE'!"&amp;"$C"&amp;$W163)='DATA SUMMARY'!$A$67)</f>
        <v>0</v>
      </c>
      <c r="CB163" s="193" t="b">
        <f ca="1">AND(LEFT(INDIRECT("'YOUR PEOPLE'!"&amp;"$B"&amp;$W163),2)="HU",OR(LEN(INDIRECT("'YOUR PEOPLE'!"&amp;"$B"&amp;$W163))=6,AND(LEN(INDIRECT("'YOUR PEOPLE'!"&amp;"$B"&amp;$W163))=7,MID(INDIRECT("'YOUR PEOPLE'!"&amp;"$B"&amp;$W163),4,1)=" ")),INDIRECT("'YOUR PEOPLE'!"&amp;"$C"&amp;$W163)='DATA SUMMARY'!$A$68)</f>
        <v>0</v>
      </c>
      <c r="CC163" s="193" t="b">
        <f ca="1">AND(LEFT(INDIRECT("'YOUR PEOPLE'!"&amp;"$B"&amp;$W163),2)="HU",OR(LEN(INDIRECT("'YOUR PEOPLE'!"&amp;"$B"&amp;$W163))=6,AND(LEN(INDIRECT("'YOUR PEOPLE'!"&amp;"$B"&amp;$W163))=7,MID(INDIRECT("'YOUR PEOPLE'!"&amp;"$B"&amp;$W163),4,1)=" ")),INDIRECT("'YOUR PEOPLE'!"&amp;"$C"&amp;$W163)='DATA SUMMARY'!$A$69)</f>
        <v>0</v>
      </c>
      <c r="CD163" s="193" t="b">
        <f ca="1">AND(LEFT(INDIRECT("'YOUR PEOPLE'!"&amp;"$B"&amp;$W163),2)="HU",OR(LEN(INDIRECT("'YOUR PEOPLE'!"&amp;"$B"&amp;$W163))=6,AND(LEN(INDIRECT("'YOUR PEOPLE'!"&amp;"$B"&amp;$W163))=7,MID(INDIRECT("'YOUR PEOPLE'!"&amp;"$B"&amp;$W163),4,1)=" ")),INDIRECT("'YOUR PEOPLE'!"&amp;"$C"&amp;$W163)='DATA SUMMARY'!$A$70)</f>
        <v>0</v>
      </c>
      <c r="CE163" s="193" t="b">
        <f ca="1">AND(LEFT(INDIRECT("'YOUR PEOPLE'!"&amp;"$B"&amp;$W163),2)="HU",OR(LEN(INDIRECT("'YOUR PEOPLE'!"&amp;"$B"&amp;$W163))=6,AND(LEN(INDIRECT("'YOUR PEOPLE'!"&amp;"$B"&amp;$W163))=7,MID(INDIRECT("'YOUR PEOPLE'!"&amp;"$B"&amp;$W163),4,1)=" ")),INDIRECT("'YOUR PEOPLE'!"&amp;"$C"&amp;$W163)='DATA SUMMARY'!$A$71)</f>
        <v>0</v>
      </c>
      <c r="CF163" s="193" t="b">
        <f ca="1">AND(LEFT(INDIRECT("'YOUR PEOPLE'!"&amp;"$B"&amp;$W163),2)="HU",OR(LEN(INDIRECT("'YOUR PEOPLE'!"&amp;"$B"&amp;$W163))=6,AND(LEN(INDIRECT("'YOUR PEOPLE'!"&amp;"$B"&amp;$W163))=7,MID(INDIRECT("'YOUR PEOPLE'!"&amp;"$B"&amp;$W163),4,1)=" ")),INDIRECT("'YOUR PEOPLE'!"&amp;"$C"&amp;$W163)='DATA SUMMARY'!$A$72)</f>
        <v>0</v>
      </c>
      <c r="CG163" s="193" t="b">
        <f ca="1">AND(LEFT(INDIRECT("'YOUR PEOPLE'!"&amp;"$B"&amp;$W163),2)="HU",OR(LEN(INDIRECT("'YOUR PEOPLE'!"&amp;"$B"&amp;$W163))=6,AND(LEN(INDIRECT("'YOUR PEOPLE'!"&amp;"$B"&amp;$W163))=7,MID(INDIRECT("'YOUR PEOPLE'!"&amp;"$B"&amp;$W163),4,1)=" ")),INDIRECT("'YOUR PEOPLE'!"&amp;"$C"&amp;$W163)='DATA SUMMARY'!$A$73)</f>
        <v>0</v>
      </c>
      <c r="CH163" s="193" t="b">
        <f ca="1">AND(LEFT(INDIRECT("'YOUR PEOPLE'!"&amp;"$B"&amp;$W163),2)="HU",OR(LEN(INDIRECT("'YOUR PEOPLE'!"&amp;"$B"&amp;$W163))=6,AND(LEN(INDIRECT("'YOUR PEOPLE'!"&amp;"$B"&amp;$W163))=7,MID(INDIRECT("'YOUR PEOPLE'!"&amp;"$B"&amp;$W163),4,1)=" ")),INDIRECT("'YOUR PEOPLE'!"&amp;"$C"&amp;$W163)='DATA SUMMARY'!$A$74)</f>
        <v>0</v>
      </c>
      <c r="CI163" s="193" t="b">
        <f ca="1">AND(LEFT(INDIRECT("'YOUR PEOPLE'!"&amp;"$B"&amp;$W163),2)="HU",OR(LEN(INDIRECT("'YOUR PEOPLE'!"&amp;"$B"&amp;$W163))=6,AND(LEN(INDIRECT("'YOUR PEOPLE'!"&amp;"$B"&amp;$W163))=7,MID(INDIRECT("'YOUR PEOPLE'!"&amp;"$B"&amp;$W163),4,1)=" ")),INDIRECT("'YOUR PEOPLE'!"&amp;"$C"&amp;$W163)='DATA SUMMARY'!$A$75)</f>
        <v>0</v>
      </c>
      <c r="CJ163" s="193" t="b">
        <f ca="1">AND(LEFT(INDIRECT("'YOUR PEOPLE'!"&amp;"$B"&amp;$W163),2)="HU",OR(LEN(INDIRECT("'YOUR PEOPLE'!"&amp;"$B"&amp;$W163))=6,AND(LEN(INDIRECT("'YOUR PEOPLE'!"&amp;"$B"&amp;$W163))=7,MID(INDIRECT("'YOUR PEOPLE'!"&amp;"$B"&amp;$W163),4,1)=" ")),INDIRECT("'YOUR PEOPLE'!"&amp;"$C"&amp;$W163)='DATA SUMMARY'!$A$76)</f>
        <v>0</v>
      </c>
      <c r="CK163" s="193" t="b">
        <f ca="1">AND(LEFT(INDIRECT("'YOUR PEOPLE'!"&amp;"$B"&amp;$W163),2)="HU",OR(LEN(INDIRECT("'YOUR PEOPLE'!"&amp;"$B"&amp;$W163))=6,AND(LEN(INDIRECT("'YOUR PEOPLE'!"&amp;"$B"&amp;$W163))=7,MID(INDIRECT("'YOUR PEOPLE'!"&amp;"$B"&amp;$W163),4,1)=" ")),INDIRECT("'YOUR PEOPLE'!"&amp;"$C"&amp;$W163)='DATA SUMMARY'!$A$77)</f>
        <v>0</v>
      </c>
      <c r="CL163" s="193" t="b">
        <f ca="1">AND(LEFT(INDIRECT("'YOUR PEOPLE'!"&amp;"$B"&amp;$W163),2)="HU",OR(LEN(INDIRECT("'YOUR PEOPLE'!"&amp;"$B"&amp;$W163))=6,AND(LEN(INDIRECT("'YOUR PEOPLE'!"&amp;"$B"&amp;$W163))=7,MID(INDIRECT("'YOUR PEOPLE'!"&amp;"$B"&amp;$W163),4,1)=" ")),INDIRECT("'YOUR PEOPLE'!"&amp;"$C"&amp;$W163)='DATA SUMMARY'!$A$78)</f>
        <v>0</v>
      </c>
      <c r="CM163" s="193" t="b">
        <f ca="1">AND(LEFT(INDIRECT("'YOUR PEOPLE'!"&amp;"$B"&amp;$W163),2)="HU",OR(LEN(INDIRECT("'YOUR PEOPLE'!"&amp;"$B"&amp;$W163))=6,AND(LEN(INDIRECT("'YOUR PEOPLE'!"&amp;"$B"&amp;$W163))=7,MID(INDIRECT("'YOUR PEOPLE'!"&amp;"$B"&amp;$W163),4,1)=" ")),INDIRECT("'YOUR PEOPLE'!"&amp;"$C"&amp;$W163)='DATA SUMMARY'!$A$79)</f>
        <v>0</v>
      </c>
      <c r="CN163" s="193" t="b">
        <f ca="1">AND(LEFT(INDIRECT("'ADDITIONAL CAPACITY'!"&amp;"$B"&amp;$W163),2)="HU",OR(LEN(INDIRECT("'ADDITIONAL CAPACITY'!"&amp;"$B"&amp;$W163))=6,AND(LEN(INDIRECT("'ADDITIONAL CAPACITY'!"&amp;"$B"&amp;$W163))=7,MID(INDIRECT("'ADDITIONAL CAPACITY'!"&amp;"$B"&amp;$W163),4,1)=" ")),INDIRECT("'ADDITIONAL CAPACITY'!"&amp;"$C"&amp;$W163)='DATA SUMMARY'!$A$101)</f>
        <v>0</v>
      </c>
      <c r="CO163" s="193" t="b">
        <f ca="1">AND(LEFT(INDIRECT("'ADDITIONAL CAPACITY'!"&amp;"$B"&amp;$W163),2)="HU",OR(LEN(INDIRECT("'ADDITIONAL CAPACITY'!"&amp;"$B"&amp;$W163))=6,AND(LEN(INDIRECT("'ADDITIONAL CAPACITY'!"&amp;"$B"&amp;$W163))=7,MID(INDIRECT("'ADDITIONAL CAPACITY'!"&amp;"$B"&amp;$W163),4,1)=" ")),INDIRECT("'ADDITIONAL CAPACITY'!"&amp;"$C"&amp;$W163)='DATA SUMMARY'!$A$102)</f>
        <v>0</v>
      </c>
      <c r="CP163" s="193" t="b">
        <f ca="1">AND(LEFT(INDIRECT("'ADDITIONAL CAPACITY'!"&amp;"$B"&amp;$W163),2)="HU",OR(LEN(INDIRECT("'ADDITIONAL CAPACITY'!"&amp;"$B"&amp;$W163))=6,AND(LEN(INDIRECT("'ADDITIONAL CAPACITY'!"&amp;"$B"&amp;$W163))=7,MID(INDIRECT("'ADDITIONAL CAPACITY'!"&amp;"$B"&amp;$W163),4,1)=" ")),INDIRECT("'ADDITIONAL CAPACITY'!"&amp;"$C"&amp;$W163)='DATA SUMMARY'!$A$103)</f>
        <v>0</v>
      </c>
      <c r="CQ163" s="193" t="b">
        <f ca="1">AND(LEFT(INDIRECT("'ADDITIONAL CAPACITY'!"&amp;"$B"&amp;$W163),2)="HU",OR(LEN(INDIRECT("'ADDITIONAL CAPACITY'!"&amp;"$B"&amp;$W163))=6,AND(LEN(INDIRECT("'ADDITIONAL CAPACITY'!"&amp;"$B"&amp;$W163))=7,MID(INDIRECT("'ADDITIONAL CAPACITY'!"&amp;"$B"&amp;$W163),4,1)=" ")),INDIRECT("'ADDITIONAL CAPACITY'!"&amp;"$C"&amp;$W163)='DATA SUMMARY'!$A$104)</f>
        <v>0</v>
      </c>
      <c r="CR163" s="193" t="b">
        <f ca="1">AND(LEFT(INDIRECT("'ADDITIONAL CAPACITY'!"&amp;"$B"&amp;$W163),2)="HU",OR(LEN(INDIRECT("'ADDITIONAL CAPACITY'!"&amp;"$B"&amp;$W163))=6,AND(LEN(INDIRECT("'ADDITIONAL CAPACITY'!"&amp;"$B"&amp;$W163))=7,MID(INDIRECT("'ADDITIONAL CAPACITY'!"&amp;"$B"&amp;$W163),4,1)=" ")),INDIRECT("'ADDITIONAL CAPACITY'!"&amp;"$C"&amp;$W163)='DATA SUMMARY'!$A$105)</f>
        <v>0</v>
      </c>
      <c r="CS163" s="193" t="b">
        <f ca="1">AND(LEFT(INDIRECT("'ADDITIONAL CAPACITY'!"&amp;"$B"&amp;$W163),2)="HU",OR(LEN(INDIRECT("'ADDITIONAL CAPACITY'!"&amp;"$B"&amp;$W163))=6,AND(LEN(INDIRECT("'ADDITIONAL CAPACITY'!"&amp;"$B"&amp;$W163))=7,MID(INDIRECT("'ADDITIONAL CAPACITY'!"&amp;"$B"&amp;$W163),4,1)=" ")),INDIRECT("'ADDITIONAL CAPACITY'!"&amp;"$C"&amp;$W163)='DATA SUMMARY'!$A$106)</f>
        <v>0</v>
      </c>
      <c r="CT163" s="193" t="b">
        <f ca="1">AND(LEFT(INDIRECT("'ADDITIONAL CAPACITY'!"&amp;"$B"&amp;$W163),2)="HU",OR(LEN(INDIRECT("'ADDITIONAL CAPACITY'!"&amp;"$B"&amp;$W163))=6,AND(LEN(INDIRECT("'ADDITIONAL CAPACITY'!"&amp;"$B"&amp;$W163))=7,MID(INDIRECT("'ADDITIONAL CAPACITY'!"&amp;"$B"&amp;$W163),4,1)=" ")),INDIRECT("'ADDITIONAL CAPACITY'!"&amp;"$C"&amp;$W163)='DATA SUMMARY'!$A$107)</f>
        <v>0</v>
      </c>
      <c r="CU163" s="193" t="b">
        <f ca="1">AND(LEFT(INDIRECT("'ADDITIONAL CAPACITY'!"&amp;"$B"&amp;$W163),2)="HU",OR(LEN(INDIRECT("'ADDITIONAL CAPACITY'!"&amp;"$B"&amp;$W163))=6,AND(LEN(INDIRECT("'ADDITIONAL CAPACITY'!"&amp;"$B"&amp;$W163))=7,MID(INDIRECT("'ADDITIONAL CAPACITY'!"&amp;"$B"&amp;$W163),4,1)=" ")),INDIRECT("'ADDITIONAL CAPACITY'!"&amp;"$C"&amp;$W163)='DATA SUMMARY'!$A$108)</f>
        <v>0</v>
      </c>
    </row>
    <row r="164" spans="22:99" x14ac:dyDescent="0.3">
      <c r="V164" s="2">
        <v>165</v>
      </c>
      <c r="W164" s="2">
        <v>166</v>
      </c>
      <c r="X164" s="2">
        <v>168</v>
      </c>
      <c r="Y164" s="2">
        <v>179</v>
      </c>
      <c r="Z164" s="193" t="b">
        <f t="shared" ca="1" si="99"/>
        <v>0</v>
      </c>
      <c r="AA164" s="193" t="b">
        <f t="shared" ca="1" si="100"/>
        <v>0</v>
      </c>
      <c r="AB164" s="193" t="b">
        <f t="shared" ca="1" si="101"/>
        <v>0</v>
      </c>
      <c r="AC164" s="193" t="b">
        <f t="shared" ca="1" si="102"/>
        <v>0</v>
      </c>
      <c r="AD164" s="193" t="b">
        <f t="shared" ca="1" si="103"/>
        <v>0</v>
      </c>
      <c r="AE164" s="193" t="b">
        <f t="shared" ca="1" si="104"/>
        <v>0</v>
      </c>
      <c r="AF164" s="193" t="b">
        <f t="shared" ca="1" si="105"/>
        <v>0</v>
      </c>
      <c r="AG164" s="193" t="b">
        <f t="shared" ca="1" si="98"/>
        <v>0</v>
      </c>
      <c r="AH164" s="193" t="b">
        <f t="shared" ca="1" si="106"/>
        <v>0</v>
      </c>
      <c r="AI164" s="193" t="b">
        <f t="shared" ca="1" si="107"/>
        <v>0</v>
      </c>
      <c r="AJ164" s="193" t="b">
        <f t="shared" ca="1" si="108"/>
        <v>0</v>
      </c>
      <c r="AK164" s="193" t="b">
        <f t="shared" ca="1" si="109"/>
        <v>0</v>
      </c>
      <c r="AL164" s="193" t="b">
        <f t="shared" ca="1" si="110"/>
        <v>0</v>
      </c>
      <c r="AM164" s="193" t="b">
        <f t="shared" ca="1" si="111"/>
        <v>0</v>
      </c>
      <c r="AN164" s="193" t="b">
        <f t="shared" ca="1" si="112"/>
        <v>0</v>
      </c>
      <c r="AO164" s="193" t="b">
        <f t="shared" ca="1" si="113"/>
        <v>0</v>
      </c>
      <c r="AP164" s="193" t="b">
        <f t="shared" ca="1" si="114"/>
        <v>0</v>
      </c>
      <c r="AQ164" s="193" t="b">
        <f t="shared" ca="1" si="115"/>
        <v>0</v>
      </c>
      <c r="AR164" s="193" t="b">
        <f t="shared" ca="1" si="116"/>
        <v>0</v>
      </c>
      <c r="AS164" s="193" t="b">
        <f t="shared" ca="1" si="117"/>
        <v>0</v>
      </c>
      <c r="AT164" s="193" t="b">
        <f t="shared" ca="1" si="118"/>
        <v>0</v>
      </c>
      <c r="AU164" s="193" t="b">
        <f t="shared" ca="1" si="119"/>
        <v>0</v>
      </c>
      <c r="AV164" s="193" t="b">
        <f t="shared" ca="1" si="120"/>
        <v>0</v>
      </c>
      <c r="AW164" s="193" t="b">
        <f t="shared" ca="1" si="121"/>
        <v>0</v>
      </c>
      <c r="AX164" s="193" t="b">
        <f t="shared" ca="1" si="122"/>
        <v>0</v>
      </c>
      <c r="AY164" s="193" t="b">
        <f t="shared" ca="1" si="123"/>
        <v>0</v>
      </c>
      <c r="AZ164" s="193" t="b">
        <f t="shared" ca="1" si="124"/>
        <v>0</v>
      </c>
      <c r="BA164" s="193" t="b">
        <f t="shared" ca="1" si="125"/>
        <v>0</v>
      </c>
      <c r="BB164" s="193" t="b">
        <f t="shared" ca="1" si="126"/>
        <v>0</v>
      </c>
      <c r="BC164" s="193" t="b">
        <f t="shared" ca="1" si="127"/>
        <v>0</v>
      </c>
      <c r="BD164" s="193" t="b">
        <f t="shared" ca="1" si="128"/>
        <v>0</v>
      </c>
      <c r="BE164" s="193" t="b">
        <f t="shared" ca="1" si="129"/>
        <v>0</v>
      </c>
      <c r="BF164" s="193" t="b">
        <f t="shared" ca="1" si="130"/>
        <v>0</v>
      </c>
      <c r="BG164" s="193" t="b">
        <f t="shared" ca="1" si="131"/>
        <v>0</v>
      </c>
      <c r="BH164" s="193" t="b">
        <f t="shared" ca="1" si="132"/>
        <v>0</v>
      </c>
      <c r="BI164" s="193" t="b">
        <f t="shared" ca="1" si="133"/>
        <v>0</v>
      </c>
      <c r="BJ164" s="193" t="b">
        <f t="shared" ca="1" si="134"/>
        <v>0</v>
      </c>
      <c r="BK164" s="193" t="b">
        <f t="shared" ca="1" si="135"/>
        <v>0</v>
      </c>
      <c r="BL164" s="193" t="b">
        <f t="shared" ca="1" si="136"/>
        <v>0</v>
      </c>
      <c r="BM164" s="193" t="b">
        <f t="shared" ca="1" si="137"/>
        <v>0</v>
      </c>
      <c r="BN164" s="193" t="b">
        <f t="shared" ca="1" si="138"/>
        <v>0</v>
      </c>
      <c r="BO164" s="193" t="b">
        <f t="shared" ca="1" si="139"/>
        <v>0</v>
      </c>
      <c r="BP164" s="193" t="b">
        <f t="shared" ca="1" si="140"/>
        <v>0</v>
      </c>
      <c r="BQ164" s="193" t="b">
        <f t="shared" ca="1" si="141"/>
        <v>0</v>
      </c>
      <c r="BR164" s="193" t="b">
        <f t="shared" ca="1" si="142"/>
        <v>0</v>
      </c>
      <c r="BS164" s="193" t="b">
        <f t="shared" ca="1" si="143"/>
        <v>0</v>
      </c>
      <c r="BT164" s="193" t="b">
        <f t="shared" ca="1" si="144"/>
        <v>0</v>
      </c>
      <c r="BU164" s="193" t="b">
        <f t="shared" ca="1" si="145"/>
        <v>0</v>
      </c>
      <c r="BV164" s="193" t="b">
        <f t="shared" ca="1" si="146"/>
        <v>0</v>
      </c>
      <c r="BW164" s="193" t="b">
        <f ca="1">AND(LEFT(INDIRECT("'YOUR PEOPLE'!"&amp;"$B"&amp;$W164),2)="HU",OR(LEN(INDIRECT("'YOUR PEOPLE'!"&amp;"$B"&amp;$W164))=6,AND(LEN(INDIRECT("'YOUR PEOPLE'!"&amp;"$B"&amp;$W164))=7,MID(INDIRECT("'YOUR PEOPLE'!"&amp;"$B"&amp;$W164),4,1)=" ")),INDIRECT("'YOUR PEOPLE'!"&amp;"$C"&amp;$W164)='DATA SUMMARY'!$A$63)</f>
        <v>0</v>
      </c>
      <c r="BX164" s="193" t="b">
        <f ca="1">AND(LEFT(INDIRECT("'YOUR PEOPLE'!"&amp;"$B"&amp;$W164),2)="HU",OR(LEN(INDIRECT("'YOUR PEOPLE'!"&amp;"$B"&amp;$W164))=6,AND(LEN(INDIRECT("'YOUR PEOPLE'!"&amp;"$B"&amp;$W164))=7,MID(INDIRECT("'YOUR PEOPLE'!"&amp;"$B"&amp;$W164),4,1)=" ")),INDIRECT("'YOUR PEOPLE'!"&amp;"$C"&amp;$W164)='DATA SUMMARY'!$A$64)</f>
        <v>0</v>
      </c>
      <c r="BY164" s="193" t="b">
        <f ca="1">AND(LEFT(INDIRECT("'YOUR PEOPLE'!"&amp;"$B"&amp;$W164),2)="HU",OR(LEN(INDIRECT("'YOUR PEOPLE'!"&amp;"$B"&amp;$W164))=6,AND(LEN(INDIRECT("'YOUR PEOPLE'!"&amp;"$B"&amp;$W164))=7,MID(INDIRECT("'YOUR PEOPLE'!"&amp;"$B"&amp;$W164),4,1)=" ")),INDIRECT("'YOUR PEOPLE'!"&amp;"$C"&amp;$W164)='DATA SUMMARY'!$A$65)</f>
        <v>0</v>
      </c>
      <c r="BZ164" s="193" t="b">
        <f ca="1">AND(LEFT(INDIRECT("'YOUR PEOPLE'!"&amp;"$B"&amp;$W164),2)="HU",OR(LEN(INDIRECT("'YOUR PEOPLE'!"&amp;"$B"&amp;$W164))=6,AND(LEN(INDIRECT("'YOUR PEOPLE'!"&amp;"$B"&amp;$W164))=7,MID(INDIRECT("'YOUR PEOPLE'!"&amp;"$B"&amp;$W164),4,1)=" ")),INDIRECT("'YOUR PEOPLE'!"&amp;"$C"&amp;$W164)='DATA SUMMARY'!$A$66)</f>
        <v>0</v>
      </c>
      <c r="CA164" s="193" t="b">
        <f ca="1">AND(LEFT(INDIRECT("'YOUR PEOPLE'!"&amp;"$B"&amp;$W164),2)="HU",OR(LEN(INDIRECT("'YOUR PEOPLE'!"&amp;"$B"&amp;$W164))=6,AND(LEN(INDIRECT("'YOUR PEOPLE'!"&amp;"$B"&amp;$W164))=7,MID(INDIRECT("'YOUR PEOPLE'!"&amp;"$B"&amp;$W164),4,1)=" ")),INDIRECT("'YOUR PEOPLE'!"&amp;"$C"&amp;$W164)='DATA SUMMARY'!$A$67)</f>
        <v>0</v>
      </c>
      <c r="CB164" s="193" t="b">
        <f ca="1">AND(LEFT(INDIRECT("'YOUR PEOPLE'!"&amp;"$B"&amp;$W164),2)="HU",OR(LEN(INDIRECT("'YOUR PEOPLE'!"&amp;"$B"&amp;$W164))=6,AND(LEN(INDIRECT("'YOUR PEOPLE'!"&amp;"$B"&amp;$W164))=7,MID(INDIRECT("'YOUR PEOPLE'!"&amp;"$B"&amp;$W164),4,1)=" ")),INDIRECT("'YOUR PEOPLE'!"&amp;"$C"&amp;$W164)='DATA SUMMARY'!$A$68)</f>
        <v>0</v>
      </c>
      <c r="CC164" s="193" t="b">
        <f ca="1">AND(LEFT(INDIRECT("'YOUR PEOPLE'!"&amp;"$B"&amp;$W164),2)="HU",OR(LEN(INDIRECT("'YOUR PEOPLE'!"&amp;"$B"&amp;$W164))=6,AND(LEN(INDIRECT("'YOUR PEOPLE'!"&amp;"$B"&amp;$W164))=7,MID(INDIRECT("'YOUR PEOPLE'!"&amp;"$B"&amp;$W164),4,1)=" ")),INDIRECT("'YOUR PEOPLE'!"&amp;"$C"&amp;$W164)='DATA SUMMARY'!$A$69)</f>
        <v>0</v>
      </c>
      <c r="CD164" s="193" t="b">
        <f ca="1">AND(LEFT(INDIRECT("'YOUR PEOPLE'!"&amp;"$B"&amp;$W164),2)="HU",OR(LEN(INDIRECT("'YOUR PEOPLE'!"&amp;"$B"&amp;$W164))=6,AND(LEN(INDIRECT("'YOUR PEOPLE'!"&amp;"$B"&amp;$W164))=7,MID(INDIRECT("'YOUR PEOPLE'!"&amp;"$B"&amp;$W164),4,1)=" ")),INDIRECT("'YOUR PEOPLE'!"&amp;"$C"&amp;$W164)='DATA SUMMARY'!$A$70)</f>
        <v>0</v>
      </c>
      <c r="CE164" s="193" t="b">
        <f ca="1">AND(LEFT(INDIRECT("'YOUR PEOPLE'!"&amp;"$B"&amp;$W164),2)="HU",OR(LEN(INDIRECT("'YOUR PEOPLE'!"&amp;"$B"&amp;$W164))=6,AND(LEN(INDIRECT("'YOUR PEOPLE'!"&amp;"$B"&amp;$W164))=7,MID(INDIRECT("'YOUR PEOPLE'!"&amp;"$B"&amp;$W164),4,1)=" ")),INDIRECT("'YOUR PEOPLE'!"&amp;"$C"&amp;$W164)='DATA SUMMARY'!$A$71)</f>
        <v>0</v>
      </c>
      <c r="CF164" s="193" t="b">
        <f ca="1">AND(LEFT(INDIRECT("'YOUR PEOPLE'!"&amp;"$B"&amp;$W164),2)="HU",OR(LEN(INDIRECT("'YOUR PEOPLE'!"&amp;"$B"&amp;$W164))=6,AND(LEN(INDIRECT("'YOUR PEOPLE'!"&amp;"$B"&amp;$W164))=7,MID(INDIRECT("'YOUR PEOPLE'!"&amp;"$B"&amp;$W164),4,1)=" ")),INDIRECT("'YOUR PEOPLE'!"&amp;"$C"&amp;$W164)='DATA SUMMARY'!$A$72)</f>
        <v>0</v>
      </c>
      <c r="CG164" s="193" t="b">
        <f ca="1">AND(LEFT(INDIRECT("'YOUR PEOPLE'!"&amp;"$B"&amp;$W164),2)="HU",OR(LEN(INDIRECT("'YOUR PEOPLE'!"&amp;"$B"&amp;$W164))=6,AND(LEN(INDIRECT("'YOUR PEOPLE'!"&amp;"$B"&amp;$W164))=7,MID(INDIRECT("'YOUR PEOPLE'!"&amp;"$B"&amp;$W164),4,1)=" ")),INDIRECT("'YOUR PEOPLE'!"&amp;"$C"&amp;$W164)='DATA SUMMARY'!$A$73)</f>
        <v>0</v>
      </c>
      <c r="CH164" s="193" t="b">
        <f ca="1">AND(LEFT(INDIRECT("'YOUR PEOPLE'!"&amp;"$B"&amp;$W164),2)="HU",OR(LEN(INDIRECT("'YOUR PEOPLE'!"&amp;"$B"&amp;$W164))=6,AND(LEN(INDIRECT("'YOUR PEOPLE'!"&amp;"$B"&amp;$W164))=7,MID(INDIRECT("'YOUR PEOPLE'!"&amp;"$B"&amp;$W164),4,1)=" ")),INDIRECT("'YOUR PEOPLE'!"&amp;"$C"&amp;$W164)='DATA SUMMARY'!$A$74)</f>
        <v>0</v>
      </c>
      <c r="CI164" s="193" t="b">
        <f ca="1">AND(LEFT(INDIRECT("'YOUR PEOPLE'!"&amp;"$B"&amp;$W164),2)="HU",OR(LEN(INDIRECT("'YOUR PEOPLE'!"&amp;"$B"&amp;$W164))=6,AND(LEN(INDIRECT("'YOUR PEOPLE'!"&amp;"$B"&amp;$W164))=7,MID(INDIRECT("'YOUR PEOPLE'!"&amp;"$B"&amp;$W164),4,1)=" ")),INDIRECT("'YOUR PEOPLE'!"&amp;"$C"&amp;$W164)='DATA SUMMARY'!$A$75)</f>
        <v>0</v>
      </c>
      <c r="CJ164" s="193" t="b">
        <f ca="1">AND(LEFT(INDIRECT("'YOUR PEOPLE'!"&amp;"$B"&amp;$W164),2)="HU",OR(LEN(INDIRECT("'YOUR PEOPLE'!"&amp;"$B"&amp;$W164))=6,AND(LEN(INDIRECT("'YOUR PEOPLE'!"&amp;"$B"&amp;$W164))=7,MID(INDIRECT("'YOUR PEOPLE'!"&amp;"$B"&amp;$W164),4,1)=" ")),INDIRECT("'YOUR PEOPLE'!"&amp;"$C"&amp;$W164)='DATA SUMMARY'!$A$76)</f>
        <v>0</v>
      </c>
      <c r="CK164" s="193" t="b">
        <f ca="1">AND(LEFT(INDIRECT("'YOUR PEOPLE'!"&amp;"$B"&amp;$W164),2)="HU",OR(LEN(INDIRECT("'YOUR PEOPLE'!"&amp;"$B"&amp;$W164))=6,AND(LEN(INDIRECT("'YOUR PEOPLE'!"&amp;"$B"&amp;$W164))=7,MID(INDIRECT("'YOUR PEOPLE'!"&amp;"$B"&amp;$W164),4,1)=" ")),INDIRECT("'YOUR PEOPLE'!"&amp;"$C"&amp;$W164)='DATA SUMMARY'!$A$77)</f>
        <v>0</v>
      </c>
      <c r="CL164" s="193" t="b">
        <f ca="1">AND(LEFT(INDIRECT("'YOUR PEOPLE'!"&amp;"$B"&amp;$W164),2)="HU",OR(LEN(INDIRECT("'YOUR PEOPLE'!"&amp;"$B"&amp;$W164))=6,AND(LEN(INDIRECT("'YOUR PEOPLE'!"&amp;"$B"&amp;$W164))=7,MID(INDIRECT("'YOUR PEOPLE'!"&amp;"$B"&amp;$W164),4,1)=" ")),INDIRECT("'YOUR PEOPLE'!"&amp;"$C"&amp;$W164)='DATA SUMMARY'!$A$78)</f>
        <v>0</v>
      </c>
      <c r="CM164" s="193" t="b">
        <f ca="1">AND(LEFT(INDIRECT("'YOUR PEOPLE'!"&amp;"$B"&amp;$W164),2)="HU",OR(LEN(INDIRECT("'YOUR PEOPLE'!"&amp;"$B"&amp;$W164))=6,AND(LEN(INDIRECT("'YOUR PEOPLE'!"&amp;"$B"&amp;$W164))=7,MID(INDIRECT("'YOUR PEOPLE'!"&amp;"$B"&amp;$W164),4,1)=" ")),INDIRECT("'YOUR PEOPLE'!"&amp;"$C"&amp;$W164)='DATA SUMMARY'!$A$79)</f>
        <v>0</v>
      </c>
      <c r="CN164" s="193" t="b">
        <f ca="1">AND(LEFT(INDIRECT("'ADDITIONAL CAPACITY'!"&amp;"$B"&amp;$W164),2)="HU",OR(LEN(INDIRECT("'ADDITIONAL CAPACITY'!"&amp;"$B"&amp;$W164))=6,AND(LEN(INDIRECT("'ADDITIONAL CAPACITY'!"&amp;"$B"&amp;$W164))=7,MID(INDIRECT("'ADDITIONAL CAPACITY'!"&amp;"$B"&amp;$W164),4,1)=" ")),INDIRECT("'ADDITIONAL CAPACITY'!"&amp;"$C"&amp;$W164)='DATA SUMMARY'!$A$101)</f>
        <v>0</v>
      </c>
      <c r="CO164" s="193" t="b">
        <f ca="1">AND(LEFT(INDIRECT("'ADDITIONAL CAPACITY'!"&amp;"$B"&amp;$W164),2)="HU",OR(LEN(INDIRECT("'ADDITIONAL CAPACITY'!"&amp;"$B"&amp;$W164))=6,AND(LEN(INDIRECT("'ADDITIONAL CAPACITY'!"&amp;"$B"&amp;$W164))=7,MID(INDIRECT("'ADDITIONAL CAPACITY'!"&amp;"$B"&amp;$W164),4,1)=" ")),INDIRECT("'ADDITIONAL CAPACITY'!"&amp;"$C"&amp;$W164)='DATA SUMMARY'!$A$102)</f>
        <v>0</v>
      </c>
      <c r="CP164" s="193" t="b">
        <f ca="1">AND(LEFT(INDIRECT("'ADDITIONAL CAPACITY'!"&amp;"$B"&amp;$W164),2)="HU",OR(LEN(INDIRECT("'ADDITIONAL CAPACITY'!"&amp;"$B"&amp;$W164))=6,AND(LEN(INDIRECT("'ADDITIONAL CAPACITY'!"&amp;"$B"&amp;$W164))=7,MID(INDIRECT("'ADDITIONAL CAPACITY'!"&amp;"$B"&amp;$W164),4,1)=" ")),INDIRECT("'ADDITIONAL CAPACITY'!"&amp;"$C"&amp;$W164)='DATA SUMMARY'!$A$103)</f>
        <v>0</v>
      </c>
      <c r="CQ164" s="193" t="b">
        <f ca="1">AND(LEFT(INDIRECT("'ADDITIONAL CAPACITY'!"&amp;"$B"&amp;$W164),2)="HU",OR(LEN(INDIRECT("'ADDITIONAL CAPACITY'!"&amp;"$B"&amp;$W164))=6,AND(LEN(INDIRECT("'ADDITIONAL CAPACITY'!"&amp;"$B"&amp;$W164))=7,MID(INDIRECT("'ADDITIONAL CAPACITY'!"&amp;"$B"&amp;$W164),4,1)=" ")),INDIRECT("'ADDITIONAL CAPACITY'!"&amp;"$C"&amp;$W164)='DATA SUMMARY'!$A$104)</f>
        <v>0</v>
      </c>
      <c r="CR164" s="193" t="b">
        <f ca="1">AND(LEFT(INDIRECT("'ADDITIONAL CAPACITY'!"&amp;"$B"&amp;$W164),2)="HU",OR(LEN(INDIRECT("'ADDITIONAL CAPACITY'!"&amp;"$B"&amp;$W164))=6,AND(LEN(INDIRECT("'ADDITIONAL CAPACITY'!"&amp;"$B"&amp;$W164))=7,MID(INDIRECT("'ADDITIONAL CAPACITY'!"&amp;"$B"&amp;$W164),4,1)=" ")),INDIRECT("'ADDITIONAL CAPACITY'!"&amp;"$C"&amp;$W164)='DATA SUMMARY'!$A$105)</f>
        <v>0</v>
      </c>
      <c r="CS164" s="193" t="b">
        <f ca="1">AND(LEFT(INDIRECT("'ADDITIONAL CAPACITY'!"&amp;"$B"&amp;$W164),2)="HU",OR(LEN(INDIRECT("'ADDITIONAL CAPACITY'!"&amp;"$B"&amp;$W164))=6,AND(LEN(INDIRECT("'ADDITIONAL CAPACITY'!"&amp;"$B"&amp;$W164))=7,MID(INDIRECT("'ADDITIONAL CAPACITY'!"&amp;"$B"&amp;$W164),4,1)=" ")),INDIRECT("'ADDITIONAL CAPACITY'!"&amp;"$C"&amp;$W164)='DATA SUMMARY'!$A$106)</f>
        <v>0</v>
      </c>
      <c r="CT164" s="193" t="b">
        <f ca="1">AND(LEFT(INDIRECT("'ADDITIONAL CAPACITY'!"&amp;"$B"&amp;$W164),2)="HU",OR(LEN(INDIRECT("'ADDITIONAL CAPACITY'!"&amp;"$B"&amp;$W164))=6,AND(LEN(INDIRECT("'ADDITIONAL CAPACITY'!"&amp;"$B"&amp;$W164))=7,MID(INDIRECT("'ADDITIONAL CAPACITY'!"&amp;"$B"&amp;$W164),4,1)=" ")),INDIRECT("'ADDITIONAL CAPACITY'!"&amp;"$C"&amp;$W164)='DATA SUMMARY'!$A$107)</f>
        <v>0</v>
      </c>
      <c r="CU164" s="193" t="b">
        <f ca="1">AND(LEFT(INDIRECT("'ADDITIONAL CAPACITY'!"&amp;"$B"&amp;$W164),2)="HU",OR(LEN(INDIRECT("'ADDITIONAL CAPACITY'!"&amp;"$B"&amp;$W164))=6,AND(LEN(INDIRECT("'ADDITIONAL CAPACITY'!"&amp;"$B"&amp;$W164))=7,MID(INDIRECT("'ADDITIONAL CAPACITY'!"&amp;"$B"&amp;$W164),4,1)=" ")),INDIRECT("'ADDITIONAL CAPACITY'!"&amp;"$C"&amp;$W164)='DATA SUMMARY'!$A$108)</f>
        <v>0</v>
      </c>
    </row>
    <row r="165" spans="22:99" x14ac:dyDescent="0.3">
      <c r="V165" s="2">
        <v>166</v>
      </c>
      <c r="W165" s="2">
        <v>167</v>
      </c>
      <c r="X165" s="2">
        <v>169</v>
      </c>
      <c r="Y165" s="2">
        <v>180</v>
      </c>
      <c r="Z165" s="193" t="b">
        <f t="shared" ca="1" si="99"/>
        <v>0</v>
      </c>
      <c r="AA165" s="193" t="b">
        <f t="shared" ca="1" si="100"/>
        <v>0</v>
      </c>
      <c r="AB165" s="193" t="b">
        <f t="shared" ca="1" si="101"/>
        <v>0</v>
      </c>
      <c r="AC165" s="193" t="b">
        <f t="shared" ca="1" si="102"/>
        <v>0</v>
      </c>
      <c r="AD165" s="193" t="b">
        <f t="shared" ca="1" si="103"/>
        <v>0</v>
      </c>
      <c r="AE165" s="193" t="b">
        <f t="shared" ca="1" si="104"/>
        <v>0</v>
      </c>
      <c r="AF165" s="193" t="b">
        <f t="shared" ca="1" si="105"/>
        <v>0</v>
      </c>
      <c r="AG165" s="193" t="b">
        <f t="shared" ca="1" si="98"/>
        <v>0</v>
      </c>
      <c r="AH165" s="193" t="b">
        <f t="shared" ca="1" si="106"/>
        <v>0</v>
      </c>
      <c r="AI165" s="193" t="b">
        <f t="shared" ca="1" si="107"/>
        <v>0</v>
      </c>
      <c r="AJ165" s="193" t="b">
        <f t="shared" ca="1" si="108"/>
        <v>0</v>
      </c>
      <c r="AK165" s="193" t="b">
        <f t="shared" ca="1" si="109"/>
        <v>0</v>
      </c>
      <c r="AL165" s="193" t="b">
        <f t="shared" ca="1" si="110"/>
        <v>0</v>
      </c>
      <c r="AM165" s="193" t="b">
        <f t="shared" ca="1" si="111"/>
        <v>0</v>
      </c>
      <c r="AN165" s="193" t="b">
        <f t="shared" ca="1" si="112"/>
        <v>0</v>
      </c>
      <c r="AO165" s="193" t="b">
        <f t="shared" ca="1" si="113"/>
        <v>0</v>
      </c>
      <c r="AP165" s="193" t="b">
        <f t="shared" ca="1" si="114"/>
        <v>0</v>
      </c>
      <c r="AQ165" s="193" t="b">
        <f t="shared" ca="1" si="115"/>
        <v>0</v>
      </c>
      <c r="AR165" s="193" t="b">
        <f t="shared" ca="1" si="116"/>
        <v>0</v>
      </c>
      <c r="AS165" s="193" t="b">
        <f t="shared" ca="1" si="117"/>
        <v>0</v>
      </c>
      <c r="AT165" s="193" t="b">
        <f t="shared" ca="1" si="118"/>
        <v>0</v>
      </c>
      <c r="AU165" s="193" t="b">
        <f t="shared" ca="1" si="119"/>
        <v>0</v>
      </c>
      <c r="AV165" s="193" t="b">
        <f t="shared" ca="1" si="120"/>
        <v>0</v>
      </c>
      <c r="AW165" s="193" t="b">
        <f t="shared" ca="1" si="121"/>
        <v>0</v>
      </c>
      <c r="AX165" s="193" t="b">
        <f t="shared" ca="1" si="122"/>
        <v>0</v>
      </c>
      <c r="AY165" s="193" t="b">
        <f t="shared" ca="1" si="123"/>
        <v>0</v>
      </c>
      <c r="AZ165" s="193" t="b">
        <f t="shared" ca="1" si="124"/>
        <v>0</v>
      </c>
      <c r="BA165" s="193" t="b">
        <f t="shared" ca="1" si="125"/>
        <v>0</v>
      </c>
      <c r="BB165" s="193" t="b">
        <f t="shared" ca="1" si="126"/>
        <v>0</v>
      </c>
      <c r="BC165" s="193" t="b">
        <f t="shared" ca="1" si="127"/>
        <v>0</v>
      </c>
      <c r="BD165" s="193" t="b">
        <f t="shared" ca="1" si="128"/>
        <v>0</v>
      </c>
      <c r="BE165" s="193" t="b">
        <f t="shared" ca="1" si="129"/>
        <v>0</v>
      </c>
      <c r="BF165" s="193" t="b">
        <f t="shared" ca="1" si="130"/>
        <v>0</v>
      </c>
      <c r="BG165" s="193" t="b">
        <f t="shared" ca="1" si="131"/>
        <v>0</v>
      </c>
      <c r="BH165" s="193" t="b">
        <f t="shared" ca="1" si="132"/>
        <v>0</v>
      </c>
      <c r="BI165" s="193" t="b">
        <f t="shared" ca="1" si="133"/>
        <v>0</v>
      </c>
      <c r="BJ165" s="193" t="b">
        <f t="shared" ca="1" si="134"/>
        <v>0</v>
      </c>
      <c r="BK165" s="193" t="b">
        <f t="shared" ca="1" si="135"/>
        <v>0</v>
      </c>
      <c r="BL165" s="193" t="b">
        <f t="shared" ca="1" si="136"/>
        <v>0</v>
      </c>
      <c r="BM165" s="193" t="b">
        <f t="shared" ca="1" si="137"/>
        <v>0</v>
      </c>
      <c r="BN165" s="193" t="b">
        <f t="shared" ca="1" si="138"/>
        <v>0</v>
      </c>
      <c r="BO165" s="193" t="b">
        <f t="shared" ca="1" si="139"/>
        <v>0</v>
      </c>
      <c r="BP165" s="193" t="b">
        <f t="shared" ca="1" si="140"/>
        <v>0</v>
      </c>
      <c r="BQ165" s="193" t="b">
        <f t="shared" ca="1" si="141"/>
        <v>0</v>
      </c>
      <c r="BR165" s="193" t="b">
        <f t="shared" ca="1" si="142"/>
        <v>0</v>
      </c>
      <c r="BS165" s="193" t="b">
        <f t="shared" ca="1" si="143"/>
        <v>0</v>
      </c>
      <c r="BT165" s="193" t="b">
        <f t="shared" ca="1" si="144"/>
        <v>0</v>
      </c>
      <c r="BU165" s="193" t="b">
        <f t="shared" ca="1" si="145"/>
        <v>0</v>
      </c>
      <c r="BV165" s="193" t="b">
        <f t="shared" ca="1" si="146"/>
        <v>0</v>
      </c>
      <c r="BW165" s="193" t="b">
        <f ca="1">AND(LEFT(INDIRECT("'YOUR PEOPLE'!"&amp;"$B"&amp;$W165),2)="HU",OR(LEN(INDIRECT("'YOUR PEOPLE'!"&amp;"$B"&amp;$W165))=6,AND(LEN(INDIRECT("'YOUR PEOPLE'!"&amp;"$B"&amp;$W165))=7,MID(INDIRECT("'YOUR PEOPLE'!"&amp;"$B"&amp;$W165),4,1)=" ")),INDIRECT("'YOUR PEOPLE'!"&amp;"$C"&amp;$W165)='DATA SUMMARY'!$A$63)</f>
        <v>0</v>
      </c>
      <c r="BX165" s="193" t="b">
        <f ca="1">AND(LEFT(INDIRECT("'YOUR PEOPLE'!"&amp;"$B"&amp;$W165),2)="HU",OR(LEN(INDIRECT("'YOUR PEOPLE'!"&amp;"$B"&amp;$W165))=6,AND(LEN(INDIRECT("'YOUR PEOPLE'!"&amp;"$B"&amp;$W165))=7,MID(INDIRECT("'YOUR PEOPLE'!"&amp;"$B"&amp;$W165),4,1)=" ")),INDIRECT("'YOUR PEOPLE'!"&amp;"$C"&amp;$W165)='DATA SUMMARY'!$A$64)</f>
        <v>0</v>
      </c>
      <c r="BY165" s="193" t="b">
        <f ca="1">AND(LEFT(INDIRECT("'YOUR PEOPLE'!"&amp;"$B"&amp;$W165),2)="HU",OR(LEN(INDIRECT("'YOUR PEOPLE'!"&amp;"$B"&amp;$W165))=6,AND(LEN(INDIRECT("'YOUR PEOPLE'!"&amp;"$B"&amp;$W165))=7,MID(INDIRECT("'YOUR PEOPLE'!"&amp;"$B"&amp;$W165),4,1)=" ")),INDIRECT("'YOUR PEOPLE'!"&amp;"$C"&amp;$W165)='DATA SUMMARY'!$A$65)</f>
        <v>0</v>
      </c>
      <c r="BZ165" s="193" t="b">
        <f ca="1">AND(LEFT(INDIRECT("'YOUR PEOPLE'!"&amp;"$B"&amp;$W165),2)="HU",OR(LEN(INDIRECT("'YOUR PEOPLE'!"&amp;"$B"&amp;$W165))=6,AND(LEN(INDIRECT("'YOUR PEOPLE'!"&amp;"$B"&amp;$W165))=7,MID(INDIRECT("'YOUR PEOPLE'!"&amp;"$B"&amp;$W165),4,1)=" ")),INDIRECT("'YOUR PEOPLE'!"&amp;"$C"&amp;$W165)='DATA SUMMARY'!$A$66)</f>
        <v>0</v>
      </c>
      <c r="CA165" s="193" t="b">
        <f ca="1">AND(LEFT(INDIRECT("'YOUR PEOPLE'!"&amp;"$B"&amp;$W165),2)="HU",OR(LEN(INDIRECT("'YOUR PEOPLE'!"&amp;"$B"&amp;$W165))=6,AND(LEN(INDIRECT("'YOUR PEOPLE'!"&amp;"$B"&amp;$W165))=7,MID(INDIRECT("'YOUR PEOPLE'!"&amp;"$B"&amp;$W165),4,1)=" ")),INDIRECT("'YOUR PEOPLE'!"&amp;"$C"&amp;$W165)='DATA SUMMARY'!$A$67)</f>
        <v>0</v>
      </c>
      <c r="CB165" s="193" t="b">
        <f ca="1">AND(LEFT(INDIRECT("'YOUR PEOPLE'!"&amp;"$B"&amp;$W165),2)="HU",OR(LEN(INDIRECT("'YOUR PEOPLE'!"&amp;"$B"&amp;$W165))=6,AND(LEN(INDIRECT("'YOUR PEOPLE'!"&amp;"$B"&amp;$W165))=7,MID(INDIRECT("'YOUR PEOPLE'!"&amp;"$B"&amp;$W165),4,1)=" ")),INDIRECT("'YOUR PEOPLE'!"&amp;"$C"&amp;$W165)='DATA SUMMARY'!$A$68)</f>
        <v>0</v>
      </c>
      <c r="CC165" s="193" t="b">
        <f ca="1">AND(LEFT(INDIRECT("'YOUR PEOPLE'!"&amp;"$B"&amp;$W165),2)="HU",OR(LEN(INDIRECT("'YOUR PEOPLE'!"&amp;"$B"&amp;$W165))=6,AND(LEN(INDIRECT("'YOUR PEOPLE'!"&amp;"$B"&amp;$W165))=7,MID(INDIRECT("'YOUR PEOPLE'!"&amp;"$B"&amp;$W165),4,1)=" ")),INDIRECT("'YOUR PEOPLE'!"&amp;"$C"&amp;$W165)='DATA SUMMARY'!$A$69)</f>
        <v>0</v>
      </c>
      <c r="CD165" s="193" t="b">
        <f ca="1">AND(LEFT(INDIRECT("'YOUR PEOPLE'!"&amp;"$B"&amp;$W165),2)="HU",OR(LEN(INDIRECT("'YOUR PEOPLE'!"&amp;"$B"&amp;$W165))=6,AND(LEN(INDIRECT("'YOUR PEOPLE'!"&amp;"$B"&amp;$W165))=7,MID(INDIRECT("'YOUR PEOPLE'!"&amp;"$B"&amp;$W165),4,1)=" ")),INDIRECT("'YOUR PEOPLE'!"&amp;"$C"&amp;$W165)='DATA SUMMARY'!$A$70)</f>
        <v>0</v>
      </c>
      <c r="CE165" s="193" t="b">
        <f ca="1">AND(LEFT(INDIRECT("'YOUR PEOPLE'!"&amp;"$B"&amp;$W165),2)="HU",OR(LEN(INDIRECT("'YOUR PEOPLE'!"&amp;"$B"&amp;$W165))=6,AND(LEN(INDIRECT("'YOUR PEOPLE'!"&amp;"$B"&amp;$W165))=7,MID(INDIRECT("'YOUR PEOPLE'!"&amp;"$B"&amp;$W165),4,1)=" ")),INDIRECT("'YOUR PEOPLE'!"&amp;"$C"&amp;$W165)='DATA SUMMARY'!$A$71)</f>
        <v>0</v>
      </c>
      <c r="CF165" s="193" t="b">
        <f ca="1">AND(LEFT(INDIRECT("'YOUR PEOPLE'!"&amp;"$B"&amp;$W165),2)="HU",OR(LEN(INDIRECT("'YOUR PEOPLE'!"&amp;"$B"&amp;$W165))=6,AND(LEN(INDIRECT("'YOUR PEOPLE'!"&amp;"$B"&amp;$W165))=7,MID(INDIRECT("'YOUR PEOPLE'!"&amp;"$B"&amp;$W165),4,1)=" ")),INDIRECT("'YOUR PEOPLE'!"&amp;"$C"&amp;$W165)='DATA SUMMARY'!$A$72)</f>
        <v>0</v>
      </c>
      <c r="CG165" s="193" t="b">
        <f ca="1">AND(LEFT(INDIRECT("'YOUR PEOPLE'!"&amp;"$B"&amp;$W165),2)="HU",OR(LEN(INDIRECT("'YOUR PEOPLE'!"&amp;"$B"&amp;$W165))=6,AND(LEN(INDIRECT("'YOUR PEOPLE'!"&amp;"$B"&amp;$W165))=7,MID(INDIRECT("'YOUR PEOPLE'!"&amp;"$B"&amp;$W165),4,1)=" ")),INDIRECT("'YOUR PEOPLE'!"&amp;"$C"&amp;$W165)='DATA SUMMARY'!$A$73)</f>
        <v>0</v>
      </c>
      <c r="CH165" s="193" t="b">
        <f ca="1">AND(LEFT(INDIRECT("'YOUR PEOPLE'!"&amp;"$B"&amp;$W165),2)="HU",OR(LEN(INDIRECT("'YOUR PEOPLE'!"&amp;"$B"&amp;$W165))=6,AND(LEN(INDIRECT("'YOUR PEOPLE'!"&amp;"$B"&amp;$W165))=7,MID(INDIRECT("'YOUR PEOPLE'!"&amp;"$B"&amp;$W165),4,1)=" ")),INDIRECT("'YOUR PEOPLE'!"&amp;"$C"&amp;$W165)='DATA SUMMARY'!$A$74)</f>
        <v>0</v>
      </c>
      <c r="CI165" s="193" t="b">
        <f ca="1">AND(LEFT(INDIRECT("'YOUR PEOPLE'!"&amp;"$B"&amp;$W165),2)="HU",OR(LEN(INDIRECT("'YOUR PEOPLE'!"&amp;"$B"&amp;$W165))=6,AND(LEN(INDIRECT("'YOUR PEOPLE'!"&amp;"$B"&amp;$W165))=7,MID(INDIRECT("'YOUR PEOPLE'!"&amp;"$B"&amp;$W165),4,1)=" ")),INDIRECT("'YOUR PEOPLE'!"&amp;"$C"&amp;$W165)='DATA SUMMARY'!$A$75)</f>
        <v>0</v>
      </c>
      <c r="CJ165" s="193" t="b">
        <f ca="1">AND(LEFT(INDIRECT("'YOUR PEOPLE'!"&amp;"$B"&amp;$W165),2)="HU",OR(LEN(INDIRECT("'YOUR PEOPLE'!"&amp;"$B"&amp;$W165))=6,AND(LEN(INDIRECT("'YOUR PEOPLE'!"&amp;"$B"&amp;$W165))=7,MID(INDIRECT("'YOUR PEOPLE'!"&amp;"$B"&amp;$W165),4,1)=" ")),INDIRECT("'YOUR PEOPLE'!"&amp;"$C"&amp;$W165)='DATA SUMMARY'!$A$76)</f>
        <v>0</v>
      </c>
      <c r="CK165" s="193" t="b">
        <f ca="1">AND(LEFT(INDIRECT("'YOUR PEOPLE'!"&amp;"$B"&amp;$W165),2)="HU",OR(LEN(INDIRECT("'YOUR PEOPLE'!"&amp;"$B"&amp;$W165))=6,AND(LEN(INDIRECT("'YOUR PEOPLE'!"&amp;"$B"&amp;$W165))=7,MID(INDIRECT("'YOUR PEOPLE'!"&amp;"$B"&amp;$W165),4,1)=" ")),INDIRECT("'YOUR PEOPLE'!"&amp;"$C"&amp;$W165)='DATA SUMMARY'!$A$77)</f>
        <v>0</v>
      </c>
      <c r="CL165" s="193" t="b">
        <f ca="1">AND(LEFT(INDIRECT("'YOUR PEOPLE'!"&amp;"$B"&amp;$W165),2)="HU",OR(LEN(INDIRECT("'YOUR PEOPLE'!"&amp;"$B"&amp;$W165))=6,AND(LEN(INDIRECT("'YOUR PEOPLE'!"&amp;"$B"&amp;$W165))=7,MID(INDIRECT("'YOUR PEOPLE'!"&amp;"$B"&amp;$W165),4,1)=" ")),INDIRECT("'YOUR PEOPLE'!"&amp;"$C"&amp;$W165)='DATA SUMMARY'!$A$78)</f>
        <v>0</v>
      </c>
      <c r="CM165" s="193" t="b">
        <f ca="1">AND(LEFT(INDIRECT("'YOUR PEOPLE'!"&amp;"$B"&amp;$W165),2)="HU",OR(LEN(INDIRECT("'YOUR PEOPLE'!"&amp;"$B"&amp;$W165))=6,AND(LEN(INDIRECT("'YOUR PEOPLE'!"&amp;"$B"&amp;$W165))=7,MID(INDIRECT("'YOUR PEOPLE'!"&amp;"$B"&amp;$W165),4,1)=" ")),INDIRECT("'YOUR PEOPLE'!"&amp;"$C"&amp;$W165)='DATA SUMMARY'!$A$79)</f>
        <v>0</v>
      </c>
      <c r="CN165" s="193" t="b">
        <f ca="1">AND(LEFT(INDIRECT("'ADDITIONAL CAPACITY'!"&amp;"$B"&amp;$W165),2)="HU",OR(LEN(INDIRECT("'ADDITIONAL CAPACITY'!"&amp;"$B"&amp;$W165))=6,AND(LEN(INDIRECT("'ADDITIONAL CAPACITY'!"&amp;"$B"&amp;$W165))=7,MID(INDIRECT("'ADDITIONAL CAPACITY'!"&amp;"$B"&amp;$W165),4,1)=" ")),INDIRECT("'ADDITIONAL CAPACITY'!"&amp;"$C"&amp;$W165)='DATA SUMMARY'!$A$101)</f>
        <v>0</v>
      </c>
      <c r="CO165" s="193" t="b">
        <f ca="1">AND(LEFT(INDIRECT("'ADDITIONAL CAPACITY'!"&amp;"$B"&amp;$W165),2)="HU",OR(LEN(INDIRECT("'ADDITIONAL CAPACITY'!"&amp;"$B"&amp;$W165))=6,AND(LEN(INDIRECT("'ADDITIONAL CAPACITY'!"&amp;"$B"&amp;$W165))=7,MID(INDIRECT("'ADDITIONAL CAPACITY'!"&amp;"$B"&amp;$W165),4,1)=" ")),INDIRECT("'ADDITIONAL CAPACITY'!"&amp;"$C"&amp;$W165)='DATA SUMMARY'!$A$102)</f>
        <v>0</v>
      </c>
      <c r="CP165" s="193" t="b">
        <f ca="1">AND(LEFT(INDIRECT("'ADDITIONAL CAPACITY'!"&amp;"$B"&amp;$W165),2)="HU",OR(LEN(INDIRECT("'ADDITIONAL CAPACITY'!"&amp;"$B"&amp;$W165))=6,AND(LEN(INDIRECT("'ADDITIONAL CAPACITY'!"&amp;"$B"&amp;$W165))=7,MID(INDIRECT("'ADDITIONAL CAPACITY'!"&amp;"$B"&amp;$W165),4,1)=" ")),INDIRECT("'ADDITIONAL CAPACITY'!"&amp;"$C"&amp;$W165)='DATA SUMMARY'!$A$103)</f>
        <v>0</v>
      </c>
      <c r="CQ165" s="193" t="b">
        <f ca="1">AND(LEFT(INDIRECT("'ADDITIONAL CAPACITY'!"&amp;"$B"&amp;$W165),2)="HU",OR(LEN(INDIRECT("'ADDITIONAL CAPACITY'!"&amp;"$B"&amp;$W165))=6,AND(LEN(INDIRECT("'ADDITIONAL CAPACITY'!"&amp;"$B"&amp;$W165))=7,MID(INDIRECT("'ADDITIONAL CAPACITY'!"&amp;"$B"&amp;$W165),4,1)=" ")),INDIRECT("'ADDITIONAL CAPACITY'!"&amp;"$C"&amp;$W165)='DATA SUMMARY'!$A$104)</f>
        <v>0</v>
      </c>
      <c r="CR165" s="193" t="b">
        <f ca="1">AND(LEFT(INDIRECT("'ADDITIONAL CAPACITY'!"&amp;"$B"&amp;$W165),2)="HU",OR(LEN(INDIRECT("'ADDITIONAL CAPACITY'!"&amp;"$B"&amp;$W165))=6,AND(LEN(INDIRECT("'ADDITIONAL CAPACITY'!"&amp;"$B"&amp;$W165))=7,MID(INDIRECT("'ADDITIONAL CAPACITY'!"&amp;"$B"&amp;$W165),4,1)=" ")),INDIRECT("'ADDITIONAL CAPACITY'!"&amp;"$C"&amp;$W165)='DATA SUMMARY'!$A$105)</f>
        <v>0</v>
      </c>
      <c r="CS165" s="193" t="b">
        <f ca="1">AND(LEFT(INDIRECT("'ADDITIONAL CAPACITY'!"&amp;"$B"&amp;$W165),2)="HU",OR(LEN(INDIRECT("'ADDITIONAL CAPACITY'!"&amp;"$B"&amp;$W165))=6,AND(LEN(INDIRECT("'ADDITIONAL CAPACITY'!"&amp;"$B"&amp;$W165))=7,MID(INDIRECT("'ADDITIONAL CAPACITY'!"&amp;"$B"&amp;$W165),4,1)=" ")),INDIRECT("'ADDITIONAL CAPACITY'!"&amp;"$C"&amp;$W165)='DATA SUMMARY'!$A$106)</f>
        <v>0</v>
      </c>
      <c r="CT165" s="193" t="b">
        <f ca="1">AND(LEFT(INDIRECT("'ADDITIONAL CAPACITY'!"&amp;"$B"&amp;$W165),2)="HU",OR(LEN(INDIRECT("'ADDITIONAL CAPACITY'!"&amp;"$B"&amp;$W165))=6,AND(LEN(INDIRECT("'ADDITIONAL CAPACITY'!"&amp;"$B"&amp;$W165))=7,MID(INDIRECT("'ADDITIONAL CAPACITY'!"&amp;"$B"&amp;$W165),4,1)=" ")),INDIRECT("'ADDITIONAL CAPACITY'!"&amp;"$C"&amp;$W165)='DATA SUMMARY'!$A$107)</f>
        <v>0</v>
      </c>
      <c r="CU165" s="193" t="b">
        <f ca="1">AND(LEFT(INDIRECT("'ADDITIONAL CAPACITY'!"&amp;"$B"&amp;$W165),2)="HU",OR(LEN(INDIRECT("'ADDITIONAL CAPACITY'!"&amp;"$B"&amp;$W165))=6,AND(LEN(INDIRECT("'ADDITIONAL CAPACITY'!"&amp;"$B"&amp;$W165))=7,MID(INDIRECT("'ADDITIONAL CAPACITY'!"&amp;"$B"&amp;$W165),4,1)=" ")),INDIRECT("'ADDITIONAL CAPACITY'!"&amp;"$C"&amp;$W165)='DATA SUMMARY'!$A$108)</f>
        <v>0</v>
      </c>
    </row>
    <row r="166" spans="22:99" x14ac:dyDescent="0.3">
      <c r="V166" s="2">
        <v>167</v>
      </c>
      <c r="W166" s="2">
        <v>168</v>
      </c>
      <c r="X166" s="2">
        <v>170</v>
      </c>
      <c r="Y166" s="2">
        <v>181</v>
      </c>
      <c r="Z166" s="193" t="b">
        <f t="shared" ca="1" si="99"/>
        <v>0</v>
      </c>
      <c r="AA166" s="193" t="b">
        <f t="shared" ca="1" si="100"/>
        <v>0</v>
      </c>
      <c r="AB166" s="193" t="b">
        <f t="shared" ca="1" si="101"/>
        <v>0</v>
      </c>
      <c r="AC166" s="193" t="b">
        <f t="shared" ca="1" si="102"/>
        <v>0</v>
      </c>
      <c r="AD166" s="193" t="b">
        <f t="shared" ca="1" si="103"/>
        <v>0</v>
      </c>
      <c r="AE166" s="193" t="b">
        <f t="shared" ca="1" si="104"/>
        <v>0</v>
      </c>
      <c r="AF166" s="193" t="b">
        <f t="shared" ca="1" si="105"/>
        <v>0</v>
      </c>
      <c r="AG166" s="193" t="b">
        <f t="shared" ca="1" si="98"/>
        <v>0</v>
      </c>
      <c r="AH166" s="193" t="b">
        <f t="shared" ca="1" si="106"/>
        <v>0</v>
      </c>
      <c r="AI166" s="193" t="b">
        <f t="shared" ca="1" si="107"/>
        <v>0</v>
      </c>
      <c r="AJ166" s="193" t="b">
        <f t="shared" ca="1" si="108"/>
        <v>0</v>
      </c>
      <c r="AK166" s="193" t="b">
        <f t="shared" ca="1" si="109"/>
        <v>0</v>
      </c>
      <c r="AL166" s="193" t="b">
        <f t="shared" ca="1" si="110"/>
        <v>0</v>
      </c>
      <c r="AM166" s="193" t="b">
        <f t="shared" ca="1" si="111"/>
        <v>0</v>
      </c>
      <c r="AN166" s="193" t="b">
        <f t="shared" ca="1" si="112"/>
        <v>0</v>
      </c>
      <c r="AO166" s="193" t="b">
        <f t="shared" ca="1" si="113"/>
        <v>0</v>
      </c>
      <c r="AP166" s="193" t="b">
        <f t="shared" ca="1" si="114"/>
        <v>0</v>
      </c>
      <c r="AQ166" s="193" t="b">
        <f t="shared" ca="1" si="115"/>
        <v>0</v>
      </c>
      <c r="AR166" s="193" t="b">
        <f t="shared" ca="1" si="116"/>
        <v>0</v>
      </c>
      <c r="AS166" s="193" t="b">
        <f t="shared" ca="1" si="117"/>
        <v>0</v>
      </c>
      <c r="AT166" s="193" t="b">
        <f t="shared" ca="1" si="118"/>
        <v>0</v>
      </c>
      <c r="AU166" s="193" t="b">
        <f t="shared" ca="1" si="119"/>
        <v>0</v>
      </c>
      <c r="AV166" s="193" t="b">
        <f t="shared" ca="1" si="120"/>
        <v>0</v>
      </c>
      <c r="AW166" s="193" t="b">
        <f t="shared" ca="1" si="121"/>
        <v>0</v>
      </c>
      <c r="AX166" s="193" t="b">
        <f t="shared" ca="1" si="122"/>
        <v>0</v>
      </c>
      <c r="AY166" s="193" t="b">
        <f t="shared" ca="1" si="123"/>
        <v>0</v>
      </c>
      <c r="AZ166" s="193" t="b">
        <f t="shared" ca="1" si="124"/>
        <v>0</v>
      </c>
      <c r="BA166" s="193" t="b">
        <f t="shared" ca="1" si="125"/>
        <v>0</v>
      </c>
      <c r="BB166" s="193" t="b">
        <f t="shared" ca="1" si="126"/>
        <v>0</v>
      </c>
      <c r="BC166" s="193" t="b">
        <f t="shared" ca="1" si="127"/>
        <v>0</v>
      </c>
      <c r="BD166" s="193" t="b">
        <f t="shared" ca="1" si="128"/>
        <v>0</v>
      </c>
      <c r="BE166" s="193" t="b">
        <f t="shared" ca="1" si="129"/>
        <v>0</v>
      </c>
      <c r="BF166" s="193" t="b">
        <f t="shared" ca="1" si="130"/>
        <v>0</v>
      </c>
      <c r="BG166" s="193" t="b">
        <f t="shared" ca="1" si="131"/>
        <v>0</v>
      </c>
      <c r="BH166" s="193" t="b">
        <f t="shared" ca="1" si="132"/>
        <v>0</v>
      </c>
      <c r="BI166" s="193" t="b">
        <f t="shared" ca="1" si="133"/>
        <v>0</v>
      </c>
      <c r="BJ166" s="193" t="b">
        <f t="shared" ca="1" si="134"/>
        <v>0</v>
      </c>
      <c r="BK166" s="193" t="b">
        <f t="shared" ca="1" si="135"/>
        <v>0</v>
      </c>
      <c r="BL166" s="193" t="b">
        <f t="shared" ca="1" si="136"/>
        <v>0</v>
      </c>
      <c r="BM166" s="193" t="b">
        <f t="shared" ca="1" si="137"/>
        <v>0</v>
      </c>
      <c r="BN166" s="193" t="b">
        <f t="shared" ca="1" si="138"/>
        <v>0</v>
      </c>
      <c r="BO166" s="193" t="b">
        <f t="shared" ca="1" si="139"/>
        <v>0</v>
      </c>
      <c r="BP166" s="193" t="b">
        <f t="shared" ca="1" si="140"/>
        <v>0</v>
      </c>
      <c r="BQ166" s="193" t="b">
        <f t="shared" ca="1" si="141"/>
        <v>0</v>
      </c>
      <c r="BR166" s="193" t="b">
        <f t="shared" ca="1" si="142"/>
        <v>0</v>
      </c>
      <c r="BS166" s="193" t="b">
        <f t="shared" ca="1" si="143"/>
        <v>0</v>
      </c>
      <c r="BT166" s="193" t="b">
        <f t="shared" ca="1" si="144"/>
        <v>0</v>
      </c>
      <c r="BU166" s="193" t="b">
        <f t="shared" ca="1" si="145"/>
        <v>0</v>
      </c>
      <c r="BV166" s="193" t="b">
        <f t="shared" ca="1" si="146"/>
        <v>0</v>
      </c>
      <c r="BW166" s="193" t="b">
        <f ca="1">AND(LEFT(INDIRECT("'YOUR PEOPLE'!"&amp;"$B"&amp;$W166),2)="HU",OR(LEN(INDIRECT("'YOUR PEOPLE'!"&amp;"$B"&amp;$W166))=6,AND(LEN(INDIRECT("'YOUR PEOPLE'!"&amp;"$B"&amp;$W166))=7,MID(INDIRECT("'YOUR PEOPLE'!"&amp;"$B"&amp;$W166),4,1)=" ")),INDIRECT("'YOUR PEOPLE'!"&amp;"$C"&amp;$W166)='DATA SUMMARY'!$A$63)</f>
        <v>0</v>
      </c>
      <c r="BX166" s="193" t="b">
        <f ca="1">AND(LEFT(INDIRECT("'YOUR PEOPLE'!"&amp;"$B"&amp;$W166),2)="HU",OR(LEN(INDIRECT("'YOUR PEOPLE'!"&amp;"$B"&amp;$W166))=6,AND(LEN(INDIRECT("'YOUR PEOPLE'!"&amp;"$B"&amp;$W166))=7,MID(INDIRECT("'YOUR PEOPLE'!"&amp;"$B"&amp;$W166),4,1)=" ")),INDIRECT("'YOUR PEOPLE'!"&amp;"$C"&amp;$W166)='DATA SUMMARY'!$A$64)</f>
        <v>0</v>
      </c>
      <c r="BY166" s="193" t="b">
        <f ca="1">AND(LEFT(INDIRECT("'YOUR PEOPLE'!"&amp;"$B"&amp;$W166),2)="HU",OR(LEN(INDIRECT("'YOUR PEOPLE'!"&amp;"$B"&amp;$W166))=6,AND(LEN(INDIRECT("'YOUR PEOPLE'!"&amp;"$B"&amp;$W166))=7,MID(INDIRECT("'YOUR PEOPLE'!"&amp;"$B"&amp;$W166),4,1)=" ")),INDIRECT("'YOUR PEOPLE'!"&amp;"$C"&amp;$W166)='DATA SUMMARY'!$A$65)</f>
        <v>0</v>
      </c>
      <c r="BZ166" s="193" t="b">
        <f ca="1">AND(LEFT(INDIRECT("'YOUR PEOPLE'!"&amp;"$B"&amp;$W166),2)="HU",OR(LEN(INDIRECT("'YOUR PEOPLE'!"&amp;"$B"&amp;$W166))=6,AND(LEN(INDIRECT("'YOUR PEOPLE'!"&amp;"$B"&amp;$W166))=7,MID(INDIRECT("'YOUR PEOPLE'!"&amp;"$B"&amp;$W166),4,1)=" ")),INDIRECT("'YOUR PEOPLE'!"&amp;"$C"&amp;$W166)='DATA SUMMARY'!$A$66)</f>
        <v>0</v>
      </c>
      <c r="CA166" s="193" t="b">
        <f ca="1">AND(LEFT(INDIRECT("'YOUR PEOPLE'!"&amp;"$B"&amp;$W166),2)="HU",OR(LEN(INDIRECT("'YOUR PEOPLE'!"&amp;"$B"&amp;$W166))=6,AND(LEN(INDIRECT("'YOUR PEOPLE'!"&amp;"$B"&amp;$W166))=7,MID(INDIRECT("'YOUR PEOPLE'!"&amp;"$B"&amp;$W166),4,1)=" ")),INDIRECT("'YOUR PEOPLE'!"&amp;"$C"&amp;$W166)='DATA SUMMARY'!$A$67)</f>
        <v>0</v>
      </c>
      <c r="CB166" s="193" t="b">
        <f ca="1">AND(LEFT(INDIRECT("'YOUR PEOPLE'!"&amp;"$B"&amp;$W166),2)="HU",OR(LEN(INDIRECT("'YOUR PEOPLE'!"&amp;"$B"&amp;$W166))=6,AND(LEN(INDIRECT("'YOUR PEOPLE'!"&amp;"$B"&amp;$W166))=7,MID(INDIRECT("'YOUR PEOPLE'!"&amp;"$B"&amp;$W166),4,1)=" ")),INDIRECT("'YOUR PEOPLE'!"&amp;"$C"&amp;$W166)='DATA SUMMARY'!$A$68)</f>
        <v>0</v>
      </c>
      <c r="CC166" s="193" t="b">
        <f ca="1">AND(LEFT(INDIRECT("'YOUR PEOPLE'!"&amp;"$B"&amp;$W166),2)="HU",OR(LEN(INDIRECT("'YOUR PEOPLE'!"&amp;"$B"&amp;$W166))=6,AND(LEN(INDIRECT("'YOUR PEOPLE'!"&amp;"$B"&amp;$W166))=7,MID(INDIRECT("'YOUR PEOPLE'!"&amp;"$B"&amp;$W166),4,1)=" ")),INDIRECT("'YOUR PEOPLE'!"&amp;"$C"&amp;$W166)='DATA SUMMARY'!$A$69)</f>
        <v>0</v>
      </c>
      <c r="CD166" s="193" t="b">
        <f ca="1">AND(LEFT(INDIRECT("'YOUR PEOPLE'!"&amp;"$B"&amp;$W166),2)="HU",OR(LEN(INDIRECT("'YOUR PEOPLE'!"&amp;"$B"&amp;$W166))=6,AND(LEN(INDIRECT("'YOUR PEOPLE'!"&amp;"$B"&amp;$W166))=7,MID(INDIRECT("'YOUR PEOPLE'!"&amp;"$B"&amp;$W166),4,1)=" ")),INDIRECT("'YOUR PEOPLE'!"&amp;"$C"&amp;$W166)='DATA SUMMARY'!$A$70)</f>
        <v>0</v>
      </c>
      <c r="CE166" s="193" t="b">
        <f ca="1">AND(LEFT(INDIRECT("'YOUR PEOPLE'!"&amp;"$B"&amp;$W166),2)="HU",OR(LEN(INDIRECT("'YOUR PEOPLE'!"&amp;"$B"&amp;$W166))=6,AND(LEN(INDIRECT("'YOUR PEOPLE'!"&amp;"$B"&amp;$W166))=7,MID(INDIRECT("'YOUR PEOPLE'!"&amp;"$B"&amp;$W166),4,1)=" ")),INDIRECT("'YOUR PEOPLE'!"&amp;"$C"&amp;$W166)='DATA SUMMARY'!$A$71)</f>
        <v>0</v>
      </c>
      <c r="CF166" s="193" t="b">
        <f ca="1">AND(LEFT(INDIRECT("'YOUR PEOPLE'!"&amp;"$B"&amp;$W166),2)="HU",OR(LEN(INDIRECT("'YOUR PEOPLE'!"&amp;"$B"&amp;$W166))=6,AND(LEN(INDIRECT("'YOUR PEOPLE'!"&amp;"$B"&amp;$W166))=7,MID(INDIRECT("'YOUR PEOPLE'!"&amp;"$B"&amp;$W166),4,1)=" ")),INDIRECT("'YOUR PEOPLE'!"&amp;"$C"&amp;$W166)='DATA SUMMARY'!$A$72)</f>
        <v>0</v>
      </c>
      <c r="CG166" s="193" t="b">
        <f ca="1">AND(LEFT(INDIRECT("'YOUR PEOPLE'!"&amp;"$B"&amp;$W166),2)="HU",OR(LEN(INDIRECT("'YOUR PEOPLE'!"&amp;"$B"&amp;$W166))=6,AND(LEN(INDIRECT("'YOUR PEOPLE'!"&amp;"$B"&amp;$W166))=7,MID(INDIRECT("'YOUR PEOPLE'!"&amp;"$B"&amp;$W166),4,1)=" ")),INDIRECT("'YOUR PEOPLE'!"&amp;"$C"&amp;$W166)='DATA SUMMARY'!$A$73)</f>
        <v>0</v>
      </c>
      <c r="CH166" s="193" t="b">
        <f ca="1">AND(LEFT(INDIRECT("'YOUR PEOPLE'!"&amp;"$B"&amp;$W166),2)="HU",OR(LEN(INDIRECT("'YOUR PEOPLE'!"&amp;"$B"&amp;$W166))=6,AND(LEN(INDIRECT("'YOUR PEOPLE'!"&amp;"$B"&amp;$W166))=7,MID(INDIRECT("'YOUR PEOPLE'!"&amp;"$B"&amp;$W166),4,1)=" ")),INDIRECT("'YOUR PEOPLE'!"&amp;"$C"&amp;$W166)='DATA SUMMARY'!$A$74)</f>
        <v>0</v>
      </c>
      <c r="CI166" s="193" t="b">
        <f ca="1">AND(LEFT(INDIRECT("'YOUR PEOPLE'!"&amp;"$B"&amp;$W166),2)="HU",OR(LEN(INDIRECT("'YOUR PEOPLE'!"&amp;"$B"&amp;$W166))=6,AND(LEN(INDIRECT("'YOUR PEOPLE'!"&amp;"$B"&amp;$W166))=7,MID(INDIRECT("'YOUR PEOPLE'!"&amp;"$B"&amp;$W166),4,1)=" ")),INDIRECT("'YOUR PEOPLE'!"&amp;"$C"&amp;$W166)='DATA SUMMARY'!$A$75)</f>
        <v>0</v>
      </c>
      <c r="CJ166" s="193" t="b">
        <f ca="1">AND(LEFT(INDIRECT("'YOUR PEOPLE'!"&amp;"$B"&amp;$W166),2)="HU",OR(LEN(INDIRECT("'YOUR PEOPLE'!"&amp;"$B"&amp;$W166))=6,AND(LEN(INDIRECT("'YOUR PEOPLE'!"&amp;"$B"&amp;$W166))=7,MID(INDIRECT("'YOUR PEOPLE'!"&amp;"$B"&amp;$W166),4,1)=" ")),INDIRECT("'YOUR PEOPLE'!"&amp;"$C"&amp;$W166)='DATA SUMMARY'!$A$76)</f>
        <v>0</v>
      </c>
      <c r="CK166" s="193" t="b">
        <f ca="1">AND(LEFT(INDIRECT("'YOUR PEOPLE'!"&amp;"$B"&amp;$W166),2)="HU",OR(LEN(INDIRECT("'YOUR PEOPLE'!"&amp;"$B"&amp;$W166))=6,AND(LEN(INDIRECT("'YOUR PEOPLE'!"&amp;"$B"&amp;$W166))=7,MID(INDIRECT("'YOUR PEOPLE'!"&amp;"$B"&amp;$W166),4,1)=" ")),INDIRECT("'YOUR PEOPLE'!"&amp;"$C"&amp;$W166)='DATA SUMMARY'!$A$77)</f>
        <v>0</v>
      </c>
      <c r="CL166" s="193" t="b">
        <f ca="1">AND(LEFT(INDIRECT("'YOUR PEOPLE'!"&amp;"$B"&amp;$W166),2)="HU",OR(LEN(INDIRECT("'YOUR PEOPLE'!"&amp;"$B"&amp;$W166))=6,AND(LEN(INDIRECT("'YOUR PEOPLE'!"&amp;"$B"&amp;$W166))=7,MID(INDIRECT("'YOUR PEOPLE'!"&amp;"$B"&amp;$W166),4,1)=" ")),INDIRECT("'YOUR PEOPLE'!"&amp;"$C"&amp;$W166)='DATA SUMMARY'!$A$78)</f>
        <v>0</v>
      </c>
      <c r="CM166" s="193" t="b">
        <f ca="1">AND(LEFT(INDIRECT("'YOUR PEOPLE'!"&amp;"$B"&amp;$W166),2)="HU",OR(LEN(INDIRECT("'YOUR PEOPLE'!"&amp;"$B"&amp;$W166))=6,AND(LEN(INDIRECT("'YOUR PEOPLE'!"&amp;"$B"&amp;$W166))=7,MID(INDIRECT("'YOUR PEOPLE'!"&amp;"$B"&amp;$W166),4,1)=" ")),INDIRECT("'YOUR PEOPLE'!"&amp;"$C"&amp;$W166)='DATA SUMMARY'!$A$79)</f>
        <v>0</v>
      </c>
      <c r="CN166" s="193" t="b">
        <f ca="1">AND(LEFT(INDIRECT("'ADDITIONAL CAPACITY'!"&amp;"$B"&amp;$W166),2)="HU",OR(LEN(INDIRECT("'ADDITIONAL CAPACITY'!"&amp;"$B"&amp;$W166))=6,AND(LEN(INDIRECT("'ADDITIONAL CAPACITY'!"&amp;"$B"&amp;$W166))=7,MID(INDIRECT("'ADDITIONAL CAPACITY'!"&amp;"$B"&amp;$W166),4,1)=" ")),INDIRECT("'ADDITIONAL CAPACITY'!"&amp;"$C"&amp;$W166)='DATA SUMMARY'!$A$101)</f>
        <v>0</v>
      </c>
      <c r="CO166" s="193" t="b">
        <f ca="1">AND(LEFT(INDIRECT("'ADDITIONAL CAPACITY'!"&amp;"$B"&amp;$W166),2)="HU",OR(LEN(INDIRECT("'ADDITIONAL CAPACITY'!"&amp;"$B"&amp;$W166))=6,AND(LEN(INDIRECT("'ADDITIONAL CAPACITY'!"&amp;"$B"&amp;$W166))=7,MID(INDIRECT("'ADDITIONAL CAPACITY'!"&amp;"$B"&amp;$W166),4,1)=" ")),INDIRECT("'ADDITIONAL CAPACITY'!"&amp;"$C"&amp;$W166)='DATA SUMMARY'!$A$102)</f>
        <v>0</v>
      </c>
      <c r="CP166" s="193" t="b">
        <f ca="1">AND(LEFT(INDIRECT("'ADDITIONAL CAPACITY'!"&amp;"$B"&amp;$W166),2)="HU",OR(LEN(INDIRECT("'ADDITIONAL CAPACITY'!"&amp;"$B"&amp;$W166))=6,AND(LEN(INDIRECT("'ADDITIONAL CAPACITY'!"&amp;"$B"&amp;$W166))=7,MID(INDIRECT("'ADDITIONAL CAPACITY'!"&amp;"$B"&amp;$W166),4,1)=" ")),INDIRECT("'ADDITIONAL CAPACITY'!"&amp;"$C"&amp;$W166)='DATA SUMMARY'!$A$103)</f>
        <v>0</v>
      </c>
      <c r="CQ166" s="193" t="b">
        <f ca="1">AND(LEFT(INDIRECT("'ADDITIONAL CAPACITY'!"&amp;"$B"&amp;$W166),2)="HU",OR(LEN(INDIRECT("'ADDITIONAL CAPACITY'!"&amp;"$B"&amp;$W166))=6,AND(LEN(INDIRECT("'ADDITIONAL CAPACITY'!"&amp;"$B"&amp;$W166))=7,MID(INDIRECT("'ADDITIONAL CAPACITY'!"&amp;"$B"&amp;$W166),4,1)=" ")),INDIRECT("'ADDITIONAL CAPACITY'!"&amp;"$C"&amp;$W166)='DATA SUMMARY'!$A$104)</f>
        <v>0</v>
      </c>
      <c r="CR166" s="193" t="b">
        <f ca="1">AND(LEFT(INDIRECT("'ADDITIONAL CAPACITY'!"&amp;"$B"&amp;$W166),2)="HU",OR(LEN(INDIRECT("'ADDITIONAL CAPACITY'!"&amp;"$B"&amp;$W166))=6,AND(LEN(INDIRECT("'ADDITIONAL CAPACITY'!"&amp;"$B"&amp;$W166))=7,MID(INDIRECT("'ADDITIONAL CAPACITY'!"&amp;"$B"&amp;$W166),4,1)=" ")),INDIRECT("'ADDITIONAL CAPACITY'!"&amp;"$C"&amp;$W166)='DATA SUMMARY'!$A$105)</f>
        <v>0</v>
      </c>
      <c r="CS166" s="193" t="b">
        <f ca="1">AND(LEFT(INDIRECT("'ADDITIONAL CAPACITY'!"&amp;"$B"&amp;$W166),2)="HU",OR(LEN(INDIRECT("'ADDITIONAL CAPACITY'!"&amp;"$B"&amp;$W166))=6,AND(LEN(INDIRECT("'ADDITIONAL CAPACITY'!"&amp;"$B"&amp;$W166))=7,MID(INDIRECT("'ADDITIONAL CAPACITY'!"&amp;"$B"&amp;$W166),4,1)=" ")),INDIRECT("'ADDITIONAL CAPACITY'!"&amp;"$C"&amp;$W166)='DATA SUMMARY'!$A$106)</f>
        <v>0</v>
      </c>
      <c r="CT166" s="193" t="b">
        <f ca="1">AND(LEFT(INDIRECT("'ADDITIONAL CAPACITY'!"&amp;"$B"&amp;$W166),2)="HU",OR(LEN(INDIRECT("'ADDITIONAL CAPACITY'!"&amp;"$B"&amp;$W166))=6,AND(LEN(INDIRECT("'ADDITIONAL CAPACITY'!"&amp;"$B"&amp;$W166))=7,MID(INDIRECT("'ADDITIONAL CAPACITY'!"&amp;"$B"&amp;$W166),4,1)=" ")),INDIRECT("'ADDITIONAL CAPACITY'!"&amp;"$C"&amp;$W166)='DATA SUMMARY'!$A$107)</f>
        <v>0</v>
      </c>
      <c r="CU166" s="193" t="b">
        <f ca="1">AND(LEFT(INDIRECT("'ADDITIONAL CAPACITY'!"&amp;"$B"&amp;$W166),2)="HU",OR(LEN(INDIRECT("'ADDITIONAL CAPACITY'!"&amp;"$B"&amp;$W166))=6,AND(LEN(INDIRECT("'ADDITIONAL CAPACITY'!"&amp;"$B"&amp;$W166))=7,MID(INDIRECT("'ADDITIONAL CAPACITY'!"&amp;"$B"&amp;$W166),4,1)=" ")),INDIRECT("'ADDITIONAL CAPACITY'!"&amp;"$C"&amp;$W166)='DATA SUMMARY'!$A$108)</f>
        <v>0</v>
      </c>
    </row>
    <row r="167" spans="22:99" x14ac:dyDescent="0.3">
      <c r="V167" s="2">
        <v>168</v>
      </c>
      <c r="W167" s="2">
        <v>169</v>
      </c>
      <c r="X167" s="2">
        <v>171</v>
      </c>
      <c r="Y167" s="2">
        <v>182</v>
      </c>
      <c r="Z167" s="193" t="b">
        <f t="shared" ca="1" si="99"/>
        <v>0</v>
      </c>
      <c r="AA167" s="193" t="b">
        <f t="shared" ca="1" si="100"/>
        <v>0</v>
      </c>
      <c r="AB167" s="193" t="b">
        <f t="shared" ca="1" si="101"/>
        <v>0</v>
      </c>
      <c r="AC167" s="193" t="b">
        <f t="shared" ca="1" si="102"/>
        <v>0</v>
      </c>
      <c r="AD167" s="193" t="b">
        <f t="shared" ca="1" si="103"/>
        <v>0</v>
      </c>
      <c r="AE167" s="193" t="b">
        <f t="shared" ca="1" si="104"/>
        <v>0</v>
      </c>
      <c r="AF167" s="193" t="b">
        <f t="shared" ca="1" si="105"/>
        <v>0</v>
      </c>
      <c r="AG167" s="193" t="b">
        <f t="shared" ca="1" si="98"/>
        <v>0</v>
      </c>
      <c r="AH167" s="193" t="b">
        <f t="shared" ca="1" si="106"/>
        <v>0</v>
      </c>
      <c r="AI167" s="193" t="b">
        <f t="shared" ca="1" si="107"/>
        <v>0</v>
      </c>
      <c r="AJ167" s="193" t="b">
        <f t="shared" ca="1" si="108"/>
        <v>0</v>
      </c>
      <c r="AK167" s="193" t="b">
        <f t="shared" ca="1" si="109"/>
        <v>0</v>
      </c>
      <c r="AL167" s="193" t="b">
        <f t="shared" ca="1" si="110"/>
        <v>0</v>
      </c>
      <c r="AM167" s="193" t="b">
        <f t="shared" ca="1" si="111"/>
        <v>0</v>
      </c>
      <c r="AN167" s="193" t="b">
        <f t="shared" ca="1" si="112"/>
        <v>0</v>
      </c>
      <c r="AO167" s="193" t="b">
        <f t="shared" ca="1" si="113"/>
        <v>0</v>
      </c>
      <c r="AP167" s="193" t="b">
        <f t="shared" ca="1" si="114"/>
        <v>0</v>
      </c>
      <c r="AQ167" s="193" t="b">
        <f t="shared" ca="1" si="115"/>
        <v>0</v>
      </c>
      <c r="AR167" s="193" t="b">
        <f t="shared" ca="1" si="116"/>
        <v>0</v>
      </c>
      <c r="AS167" s="193" t="b">
        <f t="shared" ca="1" si="117"/>
        <v>0</v>
      </c>
      <c r="AT167" s="193" t="b">
        <f t="shared" ca="1" si="118"/>
        <v>0</v>
      </c>
      <c r="AU167" s="193" t="b">
        <f t="shared" ca="1" si="119"/>
        <v>0</v>
      </c>
      <c r="AV167" s="193" t="b">
        <f t="shared" ca="1" si="120"/>
        <v>0</v>
      </c>
      <c r="AW167" s="193" t="b">
        <f t="shared" ca="1" si="121"/>
        <v>0</v>
      </c>
      <c r="AX167" s="193" t="b">
        <f t="shared" ca="1" si="122"/>
        <v>0</v>
      </c>
      <c r="AY167" s="193" t="b">
        <f t="shared" ca="1" si="123"/>
        <v>0</v>
      </c>
      <c r="AZ167" s="193" t="b">
        <f t="shared" ca="1" si="124"/>
        <v>0</v>
      </c>
      <c r="BA167" s="193" t="b">
        <f t="shared" ca="1" si="125"/>
        <v>0</v>
      </c>
      <c r="BB167" s="193" t="b">
        <f t="shared" ca="1" si="126"/>
        <v>0</v>
      </c>
      <c r="BC167" s="193" t="b">
        <f t="shared" ca="1" si="127"/>
        <v>0</v>
      </c>
      <c r="BD167" s="193" t="b">
        <f t="shared" ca="1" si="128"/>
        <v>0</v>
      </c>
      <c r="BE167" s="193" t="b">
        <f t="shared" ca="1" si="129"/>
        <v>0</v>
      </c>
      <c r="BF167" s="193" t="b">
        <f t="shared" ca="1" si="130"/>
        <v>0</v>
      </c>
      <c r="BG167" s="193" t="b">
        <f t="shared" ca="1" si="131"/>
        <v>0</v>
      </c>
      <c r="BH167" s="193" t="b">
        <f t="shared" ca="1" si="132"/>
        <v>0</v>
      </c>
      <c r="BI167" s="193" t="b">
        <f t="shared" ca="1" si="133"/>
        <v>0</v>
      </c>
      <c r="BJ167" s="193" t="b">
        <f t="shared" ca="1" si="134"/>
        <v>0</v>
      </c>
      <c r="BK167" s="193" t="b">
        <f t="shared" ca="1" si="135"/>
        <v>0</v>
      </c>
      <c r="BL167" s="193" t="b">
        <f t="shared" ca="1" si="136"/>
        <v>0</v>
      </c>
      <c r="BM167" s="193" t="b">
        <f t="shared" ca="1" si="137"/>
        <v>0</v>
      </c>
      <c r="BN167" s="193" t="b">
        <f t="shared" ca="1" si="138"/>
        <v>0</v>
      </c>
      <c r="BO167" s="193" t="b">
        <f t="shared" ca="1" si="139"/>
        <v>0</v>
      </c>
      <c r="BP167" s="193" t="b">
        <f t="shared" ca="1" si="140"/>
        <v>0</v>
      </c>
      <c r="BQ167" s="193" t="b">
        <f t="shared" ca="1" si="141"/>
        <v>0</v>
      </c>
      <c r="BR167" s="193" t="b">
        <f t="shared" ca="1" si="142"/>
        <v>0</v>
      </c>
      <c r="BS167" s="193" t="b">
        <f t="shared" ca="1" si="143"/>
        <v>0</v>
      </c>
      <c r="BT167" s="193" t="b">
        <f t="shared" ca="1" si="144"/>
        <v>0</v>
      </c>
      <c r="BU167" s="193" t="b">
        <f t="shared" ca="1" si="145"/>
        <v>0</v>
      </c>
      <c r="BV167" s="193" t="b">
        <f t="shared" ca="1" si="146"/>
        <v>0</v>
      </c>
      <c r="BW167" s="193" t="b">
        <f ca="1">AND(LEFT(INDIRECT("'YOUR PEOPLE'!"&amp;"$B"&amp;$W167),2)="HU",OR(LEN(INDIRECT("'YOUR PEOPLE'!"&amp;"$B"&amp;$W167))=6,AND(LEN(INDIRECT("'YOUR PEOPLE'!"&amp;"$B"&amp;$W167))=7,MID(INDIRECT("'YOUR PEOPLE'!"&amp;"$B"&amp;$W167),4,1)=" ")),INDIRECT("'YOUR PEOPLE'!"&amp;"$C"&amp;$W167)='DATA SUMMARY'!$A$63)</f>
        <v>0</v>
      </c>
      <c r="BX167" s="193" t="b">
        <f ca="1">AND(LEFT(INDIRECT("'YOUR PEOPLE'!"&amp;"$B"&amp;$W167),2)="HU",OR(LEN(INDIRECT("'YOUR PEOPLE'!"&amp;"$B"&amp;$W167))=6,AND(LEN(INDIRECT("'YOUR PEOPLE'!"&amp;"$B"&amp;$W167))=7,MID(INDIRECT("'YOUR PEOPLE'!"&amp;"$B"&amp;$W167),4,1)=" ")),INDIRECT("'YOUR PEOPLE'!"&amp;"$C"&amp;$W167)='DATA SUMMARY'!$A$64)</f>
        <v>0</v>
      </c>
      <c r="BY167" s="193" t="b">
        <f ca="1">AND(LEFT(INDIRECT("'YOUR PEOPLE'!"&amp;"$B"&amp;$W167),2)="HU",OR(LEN(INDIRECT("'YOUR PEOPLE'!"&amp;"$B"&amp;$W167))=6,AND(LEN(INDIRECT("'YOUR PEOPLE'!"&amp;"$B"&amp;$W167))=7,MID(INDIRECT("'YOUR PEOPLE'!"&amp;"$B"&amp;$W167),4,1)=" ")),INDIRECT("'YOUR PEOPLE'!"&amp;"$C"&amp;$W167)='DATA SUMMARY'!$A$65)</f>
        <v>0</v>
      </c>
      <c r="BZ167" s="193" t="b">
        <f ca="1">AND(LEFT(INDIRECT("'YOUR PEOPLE'!"&amp;"$B"&amp;$W167),2)="HU",OR(LEN(INDIRECT("'YOUR PEOPLE'!"&amp;"$B"&amp;$W167))=6,AND(LEN(INDIRECT("'YOUR PEOPLE'!"&amp;"$B"&amp;$W167))=7,MID(INDIRECT("'YOUR PEOPLE'!"&amp;"$B"&amp;$W167),4,1)=" ")),INDIRECT("'YOUR PEOPLE'!"&amp;"$C"&amp;$W167)='DATA SUMMARY'!$A$66)</f>
        <v>0</v>
      </c>
      <c r="CA167" s="193" t="b">
        <f ca="1">AND(LEFT(INDIRECT("'YOUR PEOPLE'!"&amp;"$B"&amp;$W167),2)="HU",OR(LEN(INDIRECT("'YOUR PEOPLE'!"&amp;"$B"&amp;$W167))=6,AND(LEN(INDIRECT("'YOUR PEOPLE'!"&amp;"$B"&amp;$W167))=7,MID(INDIRECT("'YOUR PEOPLE'!"&amp;"$B"&amp;$W167),4,1)=" ")),INDIRECT("'YOUR PEOPLE'!"&amp;"$C"&amp;$W167)='DATA SUMMARY'!$A$67)</f>
        <v>0</v>
      </c>
      <c r="CB167" s="193" t="b">
        <f ca="1">AND(LEFT(INDIRECT("'YOUR PEOPLE'!"&amp;"$B"&amp;$W167),2)="HU",OR(LEN(INDIRECT("'YOUR PEOPLE'!"&amp;"$B"&amp;$W167))=6,AND(LEN(INDIRECT("'YOUR PEOPLE'!"&amp;"$B"&amp;$W167))=7,MID(INDIRECT("'YOUR PEOPLE'!"&amp;"$B"&amp;$W167),4,1)=" ")),INDIRECT("'YOUR PEOPLE'!"&amp;"$C"&amp;$W167)='DATA SUMMARY'!$A$68)</f>
        <v>0</v>
      </c>
      <c r="CC167" s="193" t="b">
        <f ca="1">AND(LEFT(INDIRECT("'YOUR PEOPLE'!"&amp;"$B"&amp;$W167),2)="HU",OR(LEN(INDIRECT("'YOUR PEOPLE'!"&amp;"$B"&amp;$W167))=6,AND(LEN(INDIRECT("'YOUR PEOPLE'!"&amp;"$B"&amp;$W167))=7,MID(INDIRECT("'YOUR PEOPLE'!"&amp;"$B"&amp;$W167),4,1)=" ")),INDIRECT("'YOUR PEOPLE'!"&amp;"$C"&amp;$W167)='DATA SUMMARY'!$A$69)</f>
        <v>0</v>
      </c>
      <c r="CD167" s="193" t="b">
        <f ca="1">AND(LEFT(INDIRECT("'YOUR PEOPLE'!"&amp;"$B"&amp;$W167),2)="HU",OR(LEN(INDIRECT("'YOUR PEOPLE'!"&amp;"$B"&amp;$W167))=6,AND(LEN(INDIRECT("'YOUR PEOPLE'!"&amp;"$B"&amp;$W167))=7,MID(INDIRECT("'YOUR PEOPLE'!"&amp;"$B"&amp;$W167),4,1)=" ")),INDIRECT("'YOUR PEOPLE'!"&amp;"$C"&amp;$W167)='DATA SUMMARY'!$A$70)</f>
        <v>0</v>
      </c>
      <c r="CE167" s="193" t="b">
        <f ca="1">AND(LEFT(INDIRECT("'YOUR PEOPLE'!"&amp;"$B"&amp;$W167),2)="HU",OR(LEN(INDIRECT("'YOUR PEOPLE'!"&amp;"$B"&amp;$W167))=6,AND(LEN(INDIRECT("'YOUR PEOPLE'!"&amp;"$B"&amp;$W167))=7,MID(INDIRECT("'YOUR PEOPLE'!"&amp;"$B"&amp;$W167),4,1)=" ")),INDIRECT("'YOUR PEOPLE'!"&amp;"$C"&amp;$W167)='DATA SUMMARY'!$A$71)</f>
        <v>0</v>
      </c>
      <c r="CF167" s="193" t="b">
        <f ca="1">AND(LEFT(INDIRECT("'YOUR PEOPLE'!"&amp;"$B"&amp;$W167),2)="HU",OR(LEN(INDIRECT("'YOUR PEOPLE'!"&amp;"$B"&amp;$W167))=6,AND(LEN(INDIRECT("'YOUR PEOPLE'!"&amp;"$B"&amp;$W167))=7,MID(INDIRECT("'YOUR PEOPLE'!"&amp;"$B"&amp;$W167),4,1)=" ")),INDIRECT("'YOUR PEOPLE'!"&amp;"$C"&amp;$W167)='DATA SUMMARY'!$A$72)</f>
        <v>0</v>
      </c>
      <c r="CG167" s="193" t="b">
        <f ca="1">AND(LEFT(INDIRECT("'YOUR PEOPLE'!"&amp;"$B"&amp;$W167),2)="HU",OR(LEN(INDIRECT("'YOUR PEOPLE'!"&amp;"$B"&amp;$W167))=6,AND(LEN(INDIRECT("'YOUR PEOPLE'!"&amp;"$B"&amp;$W167))=7,MID(INDIRECT("'YOUR PEOPLE'!"&amp;"$B"&amp;$W167),4,1)=" ")),INDIRECT("'YOUR PEOPLE'!"&amp;"$C"&amp;$W167)='DATA SUMMARY'!$A$73)</f>
        <v>0</v>
      </c>
      <c r="CH167" s="193" t="b">
        <f ca="1">AND(LEFT(INDIRECT("'YOUR PEOPLE'!"&amp;"$B"&amp;$W167),2)="HU",OR(LEN(INDIRECT("'YOUR PEOPLE'!"&amp;"$B"&amp;$W167))=6,AND(LEN(INDIRECT("'YOUR PEOPLE'!"&amp;"$B"&amp;$W167))=7,MID(INDIRECT("'YOUR PEOPLE'!"&amp;"$B"&amp;$W167),4,1)=" ")),INDIRECT("'YOUR PEOPLE'!"&amp;"$C"&amp;$W167)='DATA SUMMARY'!$A$74)</f>
        <v>0</v>
      </c>
      <c r="CI167" s="193" t="b">
        <f ca="1">AND(LEFT(INDIRECT("'YOUR PEOPLE'!"&amp;"$B"&amp;$W167),2)="HU",OR(LEN(INDIRECT("'YOUR PEOPLE'!"&amp;"$B"&amp;$W167))=6,AND(LEN(INDIRECT("'YOUR PEOPLE'!"&amp;"$B"&amp;$W167))=7,MID(INDIRECT("'YOUR PEOPLE'!"&amp;"$B"&amp;$W167),4,1)=" ")),INDIRECT("'YOUR PEOPLE'!"&amp;"$C"&amp;$W167)='DATA SUMMARY'!$A$75)</f>
        <v>0</v>
      </c>
      <c r="CJ167" s="193" t="b">
        <f ca="1">AND(LEFT(INDIRECT("'YOUR PEOPLE'!"&amp;"$B"&amp;$W167),2)="HU",OR(LEN(INDIRECT("'YOUR PEOPLE'!"&amp;"$B"&amp;$W167))=6,AND(LEN(INDIRECT("'YOUR PEOPLE'!"&amp;"$B"&amp;$W167))=7,MID(INDIRECT("'YOUR PEOPLE'!"&amp;"$B"&amp;$W167),4,1)=" ")),INDIRECT("'YOUR PEOPLE'!"&amp;"$C"&amp;$W167)='DATA SUMMARY'!$A$76)</f>
        <v>0</v>
      </c>
      <c r="CK167" s="193" t="b">
        <f ca="1">AND(LEFT(INDIRECT("'YOUR PEOPLE'!"&amp;"$B"&amp;$W167),2)="HU",OR(LEN(INDIRECT("'YOUR PEOPLE'!"&amp;"$B"&amp;$W167))=6,AND(LEN(INDIRECT("'YOUR PEOPLE'!"&amp;"$B"&amp;$W167))=7,MID(INDIRECT("'YOUR PEOPLE'!"&amp;"$B"&amp;$W167),4,1)=" ")),INDIRECT("'YOUR PEOPLE'!"&amp;"$C"&amp;$W167)='DATA SUMMARY'!$A$77)</f>
        <v>0</v>
      </c>
      <c r="CL167" s="193" t="b">
        <f ca="1">AND(LEFT(INDIRECT("'YOUR PEOPLE'!"&amp;"$B"&amp;$W167),2)="HU",OR(LEN(INDIRECT("'YOUR PEOPLE'!"&amp;"$B"&amp;$W167))=6,AND(LEN(INDIRECT("'YOUR PEOPLE'!"&amp;"$B"&amp;$W167))=7,MID(INDIRECT("'YOUR PEOPLE'!"&amp;"$B"&amp;$W167),4,1)=" ")),INDIRECT("'YOUR PEOPLE'!"&amp;"$C"&amp;$W167)='DATA SUMMARY'!$A$78)</f>
        <v>0</v>
      </c>
      <c r="CM167" s="193" t="b">
        <f ca="1">AND(LEFT(INDIRECT("'YOUR PEOPLE'!"&amp;"$B"&amp;$W167),2)="HU",OR(LEN(INDIRECT("'YOUR PEOPLE'!"&amp;"$B"&amp;$W167))=6,AND(LEN(INDIRECT("'YOUR PEOPLE'!"&amp;"$B"&amp;$W167))=7,MID(INDIRECT("'YOUR PEOPLE'!"&amp;"$B"&amp;$W167),4,1)=" ")),INDIRECT("'YOUR PEOPLE'!"&amp;"$C"&amp;$W167)='DATA SUMMARY'!$A$79)</f>
        <v>0</v>
      </c>
      <c r="CN167" s="193" t="b">
        <f ca="1">AND(LEFT(INDIRECT("'ADDITIONAL CAPACITY'!"&amp;"$B"&amp;$W167),2)="HU",OR(LEN(INDIRECT("'ADDITIONAL CAPACITY'!"&amp;"$B"&amp;$W167))=6,AND(LEN(INDIRECT("'ADDITIONAL CAPACITY'!"&amp;"$B"&amp;$W167))=7,MID(INDIRECT("'ADDITIONAL CAPACITY'!"&amp;"$B"&amp;$W167),4,1)=" ")),INDIRECT("'ADDITIONAL CAPACITY'!"&amp;"$C"&amp;$W167)='DATA SUMMARY'!$A$101)</f>
        <v>0</v>
      </c>
      <c r="CO167" s="193" t="b">
        <f ca="1">AND(LEFT(INDIRECT("'ADDITIONAL CAPACITY'!"&amp;"$B"&amp;$W167),2)="HU",OR(LEN(INDIRECT("'ADDITIONAL CAPACITY'!"&amp;"$B"&amp;$W167))=6,AND(LEN(INDIRECT("'ADDITIONAL CAPACITY'!"&amp;"$B"&amp;$W167))=7,MID(INDIRECT("'ADDITIONAL CAPACITY'!"&amp;"$B"&amp;$W167),4,1)=" ")),INDIRECT("'ADDITIONAL CAPACITY'!"&amp;"$C"&amp;$W167)='DATA SUMMARY'!$A$102)</f>
        <v>0</v>
      </c>
      <c r="CP167" s="193" t="b">
        <f ca="1">AND(LEFT(INDIRECT("'ADDITIONAL CAPACITY'!"&amp;"$B"&amp;$W167),2)="HU",OR(LEN(INDIRECT("'ADDITIONAL CAPACITY'!"&amp;"$B"&amp;$W167))=6,AND(LEN(INDIRECT("'ADDITIONAL CAPACITY'!"&amp;"$B"&amp;$W167))=7,MID(INDIRECT("'ADDITIONAL CAPACITY'!"&amp;"$B"&amp;$W167),4,1)=" ")),INDIRECT("'ADDITIONAL CAPACITY'!"&amp;"$C"&amp;$W167)='DATA SUMMARY'!$A$103)</f>
        <v>0</v>
      </c>
      <c r="CQ167" s="193" t="b">
        <f ca="1">AND(LEFT(INDIRECT("'ADDITIONAL CAPACITY'!"&amp;"$B"&amp;$W167),2)="HU",OR(LEN(INDIRECT("'ADDITIONAL CAPACITY'!"&amp;"$B"&amp;$W167))=6,AND(LEN(INDIRECT("'ADDITIONAL CAPACITY'!"&amp;"$B"&amp;$W167))=7,MID(INDIRECT("'ADDITIONAL CAPACITY'!"&amp;"$B"&amp;$W167),4,1)=" ")),INDIRECT("'ADDITIONAL CAPACITY'!"&amp;"$C"&amp;$W167)='DATA SUMMARY'!$A$104)</f>
        <v>0</v>
      </c>
      <c r="CR167" s="193" t="b">
        <f ca="1">AND(LEFT(INDIRECT("'ADDITIONAL CAPACITY'!"&amp;"$B"&amp;$W167),2)="HU",OR(LEN(INDIRECT("'ADDITIONAL CAPACITY'!"&amp;"$B"&amp;$W167))=6,AND(LEN(INDIRECT("'ADDITIONAL CAPACITY'!"&amp;"$B"&amp;$W167))=7,MID(INDIRECT("'ADDITIONAL CAPACITY'!"&amp;"$B"&amp;$W167),4,1)=" ")),INDIRECT("'ADDITIONAL CAPACITY'!"&amp;"$C"&amp;$W167)='DATA SUMMARY'!$A$105)</f>
        <v>0</v>
      </c>
      <c r="CS167" s="193" t="b">
        <f ca="1">AND(LEFT(INDIRECT("'ADDITIONAL CAPACITY'!"&amp;"$B"&amp;$W167),2)="HU",OR(LEN(INDIRECT("'ADDITIONAL CAPACITY'!"&amp;"$B"&amp;$W167))=6,AND(LEN(INDIRECT("'ADDITIONAL CAPACITY'!"&amp;"$B"&amp;$W167))=7,MID(INDIRECT("'ADDITIONAL CAPACITY'!"&amp;"$B"&amp;$W167),4,1)=" ")),INDIRECT("'ADDITIONAL CAPACITY'!"&amp;"$C"&amp;$W167)='DATA SUMMARY'!$A$106)</f>
        <v>0</v>
      </c>
      <c r="CT167" s="193" t="b">
        <f ca="1">AND(LEFT(INDIRECT("'ADDITIONAL CAPACITY'!"&amp;"$B"&amp;$W167),2)="HU",OR(LEN(INDIRECT("'ADDITIONAL CAPACITY'!"&amp;"$B"&amp;$W167))=6,AND(LEN(INDIRECT("'ADDITIONAL CAPACITY'!"&amp;"$B"&amp;$W167))=7,MID(INDIRECT("'ADDITIONAL CAPACITY'!"&amp;"$B"&amp;$W167),4,1)=" ")),INDIRECT("'ADDITIONAL CAPACITY'!"&amp;"$C"&amp;$W167)='DATA SUMMARY'!$A$107)</f>
        <v>0</v>
      </c>
      <c r="CU167" s="193" t="b">
        <f ca="1">AND(LEFT(INDIRECT("'ADDITIONAL CAPACITY'!"&amp;"$B"&amp;$W167),2)="HU",OR(LEN(INDIRECT("'ADDITIONAL CAPACITY'!"&amp;"$B"&amp;$W167))=6,AND(LEN(INDIRECT("'ADDITIONAL CAPACITY'!"&amp;"$B"&amp;$W167))=7,MID(INDIRECT("'ADDITIONAL CAPACITY'!"&amp;"$B"&amp;$W167),4,1)=" ")),INDIRECT("'ADDITIONAL CAPACITY'!"&amp;"$C"&amp;$W167)='DATA SUMMARY'!$A$108)</f>
        <v>0</v>
      </c>
    </row>
    <row r="168" spans="22:99" x14ac:dyDescent="0.3">
      <c r="V168" s="2">
        <v>169</v>
      </c>
      <c r="W168" s="2">
        <v>170</v>
      </c>
      <c r="X168" s="2">
        <v>172</v>
      </c>
      <c r="Y168" s="2">
        <v>183</v>
      </c>
      <c r="Z168" s="193" t="b">
        <f t="shared" ca="1" si="99"/>
        <v>0</v>
      </c>
      <c r="AA168" s="193" t="b">
        <f t="shared" ca="1" si="100"/>
        <v>0</v>
      </c>
      <c r="AB168" s="193" t="b">
        <f t="shared" ca="1" si="101"/>
        <v>0</v>
      </c>
      <c r="AC168" s="193" t="b">
        <f t="shared" ca="1" si="102"/>
        <v>0</v>
      </c>
      <c r="AD168" s="193" t="b">
        <f t="shared" ca="1" si="103"/>
        <v>0</v>
      </c>
      <c r="AE168" s="193" t="b">
        <f t="shared" ca="1" si="104"/>
        <v>0</v>
      </c>
      <c r="AF168" s="193" t="b">
        <f t="shared" ca="1" si="105"/>
        <v>0</v>
      </c>
      <c r="AG168" s="193" t="b">
        <f t="shared" ca="1" si="98"/>
        <v>0</v>
      </c>
      <c r="AH168" s="193" t="b">
        <f t="shared" ca="1" si="106"/>
        <v>0</v>
      </c>
      <c r="AI168" s="193" t="b">
        <f t="shared" ca="1" si="107"/>
        <v>0</v>
      </c>
      <c r="AJ168" s="193" t="b">
        <f t="shared" ca="1" si="108"/>
        <v>0</v>
      </c>
      <c r="AK168" s="193" t="b">
        <f t="shared" ca="1" si="109"/>
        <v>0</v>
      </c>
      <c r="AL168" s="193" t="b">
        <f t="shared" ca="1" si="110"/>
        <v>0</v>
      </c>
      <c r="AM168" s="193" t="b">
        <f t="shared" ca="1" si="111"/>
        <v>0</v>
      </c>
      <c r="AN168" s="193" t="b">
        <f t="shared" ca="1" si="112"/>
        <v>0</v>
      </c>
      <c r="AO168" s="193" t="b">
        <f t="shared" ca="1" si="113"/>
        <v>0</v>
      </c>
      <c r="AP168" s="193" t="b">
        <f t="shared" ca="1" si="114"/>
        <v>0</v>
      </c>
      <c r="AQ168" s="193" t="b">
        <f t="shared" ca="1" si="115"/>
        <v>0</v>
      </c>
      <c r="AR168" s="193" t="b">
        <f t="shared" ca="1" si="116"/>
        <v>0</v>
      </c>
      <c r="AS168" s="193" t="b">
        <f t="shared" ca="1" si="117"/>
        <v>0</v>
      </c>
      <c r="AT168" s="193" t="b">
        <f t="shared" ca="1" si="118"/>
        <v>0</v>
      </c>
      <c r="AU168" s="193" t="b">
        <f t="shared" ca="1" si="119"/>
        <v>0</v>
      </c>
      <c r="AV168" s="193" t="b">
        <f t="shared" ca="1" si="120"/>
        <v>0</v>
      </c>
      <c r="AW168" s="193" t="b">
        <f t="shared" ca="1" si="121"/>
        <v>0</v>
      </c>
      <c r="AX168" s="193" t="b">
        <f t="shared" ca="1" si="122"/>
        <v>0</v>
      </c>
      <c r="AY168" s="193" t="b">
        <f t="shared" ca="1" si="123"/>
        <v>0</v>
      </c>
      <c r="AZ168" s="193" t="b">
        <f t="shared" ca="1" si="124"/>
        <v>0</v>
      </c>
      <c r="BA168" s="193" t="b">
        <f t="shared" ca="1" si="125"/>
        <v>0</v>
      </c>
      <c r="BB168" s="193" t="b">
        <f t="shared" ca="1" si="126"/>
        <v>0</v>
      </c>
      <c r="BC168" s="193" t="b">
        <f t="shared" ca="1" si="127"/>
        <v>0</v>
      </c>
      <c r="BD168" s="193" t="b">
        <f t="shared" ca="1" si="128"/>
        <v>0</v>
      </c>
      <c r="BE168" s="193" t="b">
        <f t="shared" ca="1" si="129"/>
        <v>0</v>
      </c>
      <c r="BF168" s="193" t="b">
        <f t="shared" ca="1" si="130"/>
        <v>0</v>
      </c>
      <c r="BG168" s="193" t="b">
        <f t="shared" ca="1" si="131"/>
        <v>0</v>
      </c>
      <c r="BH168" s="193" t="b">
        <f t="shared" ca="1" si="132"/>
        <v>0</v>
      </c>
      <c r="BI168" s="193" t="b">
        <f t="shared" ca="1" si="133"/>
        <v>0</v>
      </c>
      <c r="BJ168" s="193" t="b">
        <f t="shared" ca="1" si="134"/>
        <v>0</v>
      </c>
      <c r="BK168" s="193" t="b">
        <f t="shared" ca="1" si="135"/>
        <v>0</v>
      </c>
      <c r="BL168" s="193" t="b">
        <f t="shared" ca="1" si="136"/>
        <v>0</v>
      </c>
      <c r="BM168" s="193" t="b">
        <f t="shared" ca="1" si="137"/>
        <v>0</v>
      </c>
      <c r="BN168" s="193" t="b">
        <f t="shared" ca="1" si="138"/>
        <v>0</v>
      </c>
      <c r="BO168" s="193" t="b">
        <f t="shared" ca="1" si="139"/>
        <v>0</v>
      </c>
      <c r="BP168" s="193" t="b">
        <f t="shared" ca="1" si="140"/>
        <v>0</v>
      </c>
      <c r="BQ168" s="193" t="b">
        <f t="shared" ca="1" si="141"/>
        <v>0</v>
      </c>
      <c r="BR168" s="193" t="b">
        <f t="shared" ca="1" si="142"/>
        <v>0</v>
      </c>
      <c r="BS168" s="193" t="b">
        <f t="shared" ca="1" si="143"/>
        <v>0</v>
      </c>
      <c r="BT168" s="193" t="b">
        <f t="shared" ca="1" si="144"/>
        <v>0</v>
      </c>
      <c r="BU168" s="193" t="b">
        <f t="shared" ca="1" si="145"/>
        <v>0</v>
      </c>
      <c r="BV168" s="193" t="b">
        <f t="shared" ca="1" si="146"/>
        <v>0</v>
      </c>
      <c r="BW168" s="193" t="b">
        <f ca="1">AND(LEFT(INDIRECT("'YOUR PEOPLE'!"&amp;"$B"&amp;$W168),2)="HU",OR(LEN(INDIRECT("'YOUR PEOPLE'!"&amp;"$B"&amp;$W168))=6,AND(LEN(INDIRECT("'YOUR PEOPLE'!"&amp;"$B"&amp;$W168))=7,MID(INDIRECT("'YOUR PEOPLE'!"&amp;"$B"&amp;$W168),4,1)=" ")),INDIRECT("'YOUR PEOPLE'!"&amp;"$C"&amp;$W168)='DATA SUMMARY'!$A$63)</f>
        <v>0</v>
      </c>
      <c r="BX168" s="193" t="b">
        <f ca="1">AND(LEFT(INDIRECT("'YOUR PEOPLE'!"&amp;"$B"&amp;$W168),2)="HU",OR(LEN(INDIRECT("'YOUR PEOPLE'!"&amp;"$B"&amp;$W168))=6,AND(LEN(INDIRECT("'YOUR PEOPLE'!"&amp;"$B"&amp;$W168))=7,MID(INDIRECT("'YOUR PEOPLE'!"&amp;"$B"&amp;$W168),4,1)=" ")),INDIRECT("'YOUR PEOPLE'!"&amp;"$C"&amp;$W168)='DATA SUMMARY'!$A$64)</f>
        <v>0</v>
      </c>
      <c r="BY168" s="193" t="b">
        <f ca="1">AND(LEFT(INDIRECT("'YOUR PEOPLE'!"&amp;"$B"&amp;$W168),2)="HU",OR(LEN(INDIRECT("'YOUR PEOPLE'!"&amp;"$B"&amp;$W168))=6,AND(LEN(INDIRECT("'YOUR PEOPLE'!"&amp;"$B"&amp;$W168))=7,MID(INDIRECT("'YOUR PEOPLE'!"&amp;"$B"&amp;$W168),4,1)=" ")),INDIRECT("'YOUR PEOPLE'!"&amp;"$C"&amp;$W168)='DATA SUMMARY'!$A$65)</f>
        <v>0</v>
      </c>
      <c r="BZ168" s="193" t="b">
        <f ca="1">AND(LEFT(INDIRECT("'YOUR PEOPLE'!"&amp;"$B"&amp;$W168),2)="HU",OR(LEN(INDIRECT("'YOUR PEOPLE'!"&amp;"$B"&amp;$W168))=6,AND(LEN(INDIRECT("'YOUR PEOPLE'!"&amp;"$B"&amp;$W168))=7,MID(INDIRECT("'YOUR PEOPLE'!"&amp;"$B"&amp;$W168),4,1)=" ")),INDIRECT("'YOUR PEOPLE'!"&amp;"$C"&amp;$W168)='DATA SUMMARY'!$A$66)</f>
        <v>0</v>
      </c>
      <c r="CA168" s="193" t="b">
        <f ca="1">AND(LEFT(INDIRECT("'YOUR PEOPLE'!"&amp;"$B"&amp;$W168),2)="HU",OR(LEN(INDIRECT("'YOUR PEOPLE'!"&amp;"$B"&amp;$W168))=6,AND(LEN(INDIRECT("'YOUR PEOPLE'!"&amp;"$B"&amp;$W168))=7,MID(INDIRECT("'YOUR PEOPLE'!"&amp;"$B"&amp;$W168),4,1)=" ")),INDIRECT("'YOUR PEOPLE'!"&amp;"$C"&amp;$W168)='DATA SUMMARY'!$A$67)</f>
        <v>0</v>
      </c>
      <c r="CB168" s="193" t="b">
        <f ca="1">AND(LEFT(INDIRECT("'YOUR PEOPLE'!"&amp;"$B"&amp;$W168),2)="HU",OR(LEN(INDIRECT("'YOUR PEOPLE'!"&amp;"$B"&amp;$W168))=6,AND(LEN(INDIRECT("'YOUR PEOPLE'!"&amp;"$B"&amp;$W168))=7,MID(INDIRECT("'YOUR PEOPLE'!"&amp;"$B"&amp;$W168),4,1)=" ")),INDIRECT("'YOUR PEOPLE'!"&amp;"$C"&amp;$W168)='DATA SUMMARY'!$A$68)</f>
        <v>0</v>
      </c>
      <c r="CC168" s="193" t="b">
        <f ca="1">AND(LEFT(INDIRECT("'YOUR PEOPLE'!"&amp;"$B"&amp;$W168),2)="HU",OR(LEN(INDIRECT("'YOUR PEOPLE'!"&amp;"$B"&amp;$W168))=6,AND(LEN(INDIRECT("'YOUR PEOPLE'!"&amp;"$B"&amp;$W168))=7,MID(INDIRECT("'YOUR PEOPLE'!"&amp;"$B"&amp;$W168),4,1)=" ")),INDIRECT("'YOUR PEOPLE'!"&amp;"$C"&amp;$W168)='DATA SUMMARY'!$A$69)</f>
        <v>0</v>
      </c>
      <c r="CD168" s="193" t="b">
        <f ca="1">AND(LEFT(INDIRECT("'YOUR PEOPLE'!"&amp;"$B"&amp;$W168),2)="HU",OR(LEN(INDIRECT("'YOUR PEOPLE'!"&amp;"$B"&amp;$W168))=6,AND(LEN(INDIRECT("'YOUR PEOPLE'!"&amp;"$B"&amp;$W168))=7,MID(INDIRECT("'YOUR PEOPLE'!"&amp;"$B"&amp;$W168),4,1)=" ")),INDIRECT("'YOUR PEOPLE'!"&amp;"$C"&amp;$W168)='DATA SUMMARY'!$A$70)</f>
        <v>0</v>
      </c>
      <c r="CE168" s="193" t="b">
        <f ca="1">AND(LEFT(INDIRECT("'YOUR PEOPLE'!"&amp;"$B"&amp;$W168),2)="HU",OR(LEN(INDIRECT("'YOUR PEOPLE'!"&amp;"$B"&amp;$W168))=6,AND(LEN(INDIRECT("'YOUR PEOPLE'!"&amp;"$B"&amp;$W168))=7,MID(INDIRECT("'YOUR PEOPLE'!"&amp;"$B"&amp;$W168),4,1)=" ")),INDIRECT("'YOUR PEOPLE'!"&amp;"$C"&amp;$W168)='DATA SUMMARY'!$A$71)</f>
        <v>0</v>
      </c>
      <c r="CF168" s="193" t="b">
        <f ca="1">AND(LEFT(INDIRECT("'YOUR PEOPLE'!"&amp;"$B"&amp;$W168),2)="HU",OR(LEN(INDIRECT("'YOUR PEOPLE'!"&amp;"$B"&amp;$W168))=6,AND(LEN(INDIRECT("'YOUR PEOPLE'!"&amp;"$B"&amp;$W168))=7,MID(INDIRECT("'YOUR PEOPLE'!"&amp;"$B"&amp;$W168),4,1)=" ")),INDIRECT("'YOUR PEOPLE'!"&amp;"$C"&amp;$W168)='DATA SUMMARY'!$A$72)</f>
        <v>0</v>
      </c>
      <c r="CG168" s="193" t="b">
        <f ca="1">AND(LEFT(INDIRECT("'YOUR PEOPLE'!"&amp;"$B"&amp;$W168),2)="HU",OR(LEN(INDIRECT("'YOUR PEOPLE'!"&amp;"$B"&amp;$W168))=6,AND(LEN(INDIRECT("'YOUR PEOPLE'!"&amp;"$B"&amp;$W168))=7,MID(INDIRECT("'YOUR PEOPLE'!"&amp;"$B"&amp;$W168),4,1)=" ")),INDIRECT("'YOUR PEOPLE'!"&amp;"$C"&amp;$W168)='DATA SUMMARY'!$A$73)</f>
        <v>0</v>
      </c>
      <c r="CH168" s="193" t="b">
        <f ca="1">AND(LEFT(INDIRECT("'YOUR PEOPLE'!"&amp;"$B"&amp;$W168),2)="HU",OR(LEN(INDIRECT("'YOUR PEOPLE'!"&amp;"$B"&amp;$W168))=6,AND(LEN(INDIRECT("'YOUR PEOPLE'!"&amp;"$B"&amp;$W168))=7,MID(INDIRECT("'YOUR PEOPLE'!"&amp;"$B"&amp;$W168),4,1)=" ")),INDIRECT("'YOUR PEOPLE'!"&amp;"$C"&amp;$W168)='DATA SUMMARY'!$A$74)</f>
        <v>0</v>
      </c>
      <c r="CI168" s="193" t="b">
        <f ca="1">AND(LEFT(INDIRECT("'YOUR PEOPLE'!"&amp;"$B"&amp;$W168),2)="HU",OR(LEN(INDIRECT("'YOUR PEOPLE'!"&amp;"$B"&amp;$W168))=6,AND(LEN(INDIRECT("'YOUR PEOPLE'!"&amp;"$B"&amp;$W168))=7,MID(INDIRECT("'YOUR PEOPLE'!"&amp;"$B"&amp;$W168),4,1)=" ")),INDIRECT("'YOUR PEOPLE'!"&amp;"$C"&amp;$W168)='DATA SUMMARY'!$A$75)</f>
        <v>0</v>
      </c>
      <c r="CJ168" s="193" t="b">
        <f ca="1">AND(LEFT(INDIRECT("'YOUR PEOPLE'!"&amp;"$B"&amp;$W168),2)="HU",OR(LEN(INDIRECT("'YOUR PEOPLE'!"&amp;"$B"&amp;$W168))=6,AND(LEN(INDIRECT("'YOUR PEOPLE'!"&amp;"$B"&amp;$W168))=7,MID(INDIRECT("'YOUR PEOPLE'!"&amp;"$B"&amp;$W168),4,1)=" ")),INDIRECT("'YOUR PEOPLE'!"&amp;"$C"&amp;$W168)='DATA SUMMARY'!$A$76)</f>
        <v>0</v>
      </c>
      <c r="CK168" s="193" t="b">
        <f ca="1">AND(LEFT(INDIRECT("'YOUR PEOPLE'!"&amp;"$B"&amp;$W168),2)="HU",OR(LEN(INDIRECT("'YOUR PEOPLE'!"&amp;"$B"&amp;$W168))=6,AND(LEN(INDIRECT("'YOUR PEOPLE'!"&amp;"$B"&amp;$W168))=7,MID(INDIRECT("'YOUR PEOPLE'!"&amp;"$B"&amp;$W168),4,1)=" ")),INDIRECT("'YOUR PEOPLE'!"&amp;"$C"&amp;$W168)='DATA SUMMARY'!$A$77)</f>
        <v>0</v>
      </c>
      <c r="CL168" s="193" t="b">
        <f ca="1">AND(LEFT(INDIRECT("'YOUR PEOPLE'!"&amp;"$B"&amp;$W168),2)="HU",OR(LEN(INDIRECT("'YOUR PEOPLE'!"&amp;"$B"&amp;$W168))=6,AND(LEN(INDIRECT("'YOUR PEOPLE'!"&amp;"$B"&amp;$W168))=7,MID(INDIRECT("'YOUR PEOPLE'!"&amp;"$B"&amp;$W168),4,1)=" ")),INDIRECT("'YOUR PEOPLE'!"&amp;"$C"&amp;$W168)='DATA SUMMARY'!$A$78)</f>
        <v>0</v>
      </c>
      <c r="CM168" s="193" t="b">
        <f ca="1">AND(LEFT(INDIRECT("'YOUR PEOPLE'!"&amp;"$B"&amp;$W168),2)="HU",OR(LEN(INDIRECT("'YOUR PEOPLE'!"&amp;"$B"&amp;$W168))=6,AND(LEN(INDIRECT("'YOUR PEOPLE'!"&amp;"$B"&amp;$W168))=7,MID(INDIRECT("'YOUR PEOPLE'!"&amp;"$B"&amp;$W168),4,1)=" ")),INDIRECT("'YOUR PEOPLE'!"&amp;"$C"&amp;$W168)='DATA SUMMARY'!$A$79)</f>
        <v>0</v>
      </c>
      <c r="CN168" s="193" t="b">
        <f ca="1">AND(LEFT(INDIRECT("'ADDITIONAL CAPACITY'!"&amp;"$B"&amp;$W168),2)="HU",OR(LEN(INDIRECT("'ADDITIONAL CAPACITY'!"&amp;"$B"&amp;$W168))=6,AND(LEN(INDIRECT("'ADDITIONAL CAPACITY'!"&amp;"$B"&amp;$W168))=7,MID(INDIRECT("'ADDITIONAL CAPACITY'!"&amp;"$B"&amp;$W168),4,1)=" ")),INDIRECT("'ADDITIONAL CAPACITY'!"&amp;"$C"&amp;$W168)='DATA SUMMARY'!$A$101)</f>
        <v>0</v>
      </c>
      <c r="CO168" s="193" t="b">
        <f ca="1">AND(LEFT(INDIRECT("'ADDITIONAL CAPACITY'!"&amp;"$B"&amp;$W168),2)="HU",OR(LEN(INDIRECT("'ADDITIONAL CAPACITY'!"&amp;"$B"&amp;$W168))=6,AND(LEN(INDIRECT("'ADDITIONAL CAPACITY'!"&amp;"$B"&amp;$W168))=7,MID(INDIRECT("'ADDITIONAL CAPACITY'!"&amp;"$B"&amp;$W168),4,1)=" ")),INDIRECT("'ADDITIONAL CAPACITY'!"&amp;"$C"&amp;$W168)='DATA SUMMARY'!$A$102)</f>
        <v>0</v>
      </c>
      <c r="CP168" s="193" t="b">
        <f ca="1">AND(LEFT(INDIRECT("'ADDITIONAL CAPACITY'!"&amp;"$B"&amp;$W168),2)="HU",OR(LEN(INDIRECT("'ADDITIONAL CAPACITY'!"&amp;"$B"&amp;$W168))=6,AND(LEN(INDIRECT("'ADDITIONAL CAPACITY'!"&amp;"$B"&amp;$W168))=7,MID(INDIRECT("'ADDITIONAL CAPACITY'!"&amp;"$B"&amp;$W168),4,1)=" ")),INDIRECT("'ADDITIONAL CAPACITY'!"&amp;"$C"&amp;$W168)='DATA SUMMARY'!$A$103)</f>
        <v>0</v>
      </c>
      <c r="CQ168" s="193" t="b">
        <f ca="1">AND(LEFT(INDIRECT("'ADDITIONAL CAPACITY'!"&amp;"$B"&amp;$W168),2)="HU",OR(LEN(INDIRECT("'ADDITIONAL CAPACITY'!"&amp;"$B"&amp;$W168))=6,AND(LEN(INDIRECT("'ADDITIONAL CAPACITY'!"&amp;"$B"&amp;$W168))=7,MID(INDIRECT("'ADDITIONAL CAPACITY'!"&amp;"$B"&amp;$W168),4,1)=" ")),INDIRECT("'ADDITIONAL CAPACITY'!"&amp;"$C"&amp;$W168)='DATA SUMMARY'!$A$104)</f>
        <v>0</v>
      </c>
      <c r="CR168" s="193" t="b">
        <f ca="1">AND(LEFT(INDIRECT("'ADDITIONAL CAPACITY'!"&amp;"$B"&amp;$W168),2)="HU",OR(LEN(INDIRECT("'ADDITIONAL CAPACITY'!"&amp;"$B"&amp;$W168))=6,AND(LEN(INDIRECT("'ADDITIONAL CAPACITY'!"&amp;"$B"&amp;$W168))=7,MID(INDIRECT("'ADDITIONAL CAPACITY'!"&amp;"$B"&amp;$W168),4,1)=" ")),INDIRECT("'ADDITIONAL CAPACITY'!"&amp;"$C"&amp;$W168)='DATA SUMMARY'!$A$105)</f>
        <v>0</v>
      </c>
      <c r="CS168" s="193" t="b">
        <f ca="1">AND(LEFT(INDIRECT("'ADDITIONAL CAPACITY'!"&amp;"$B"&amp;$W168),2)="HU",OR(LEN(INDIRECT("'ADDITIONAL CAPACITY'!"&amp;"$B"&amp;$W168))=6,AND(LEN(INDIRECT("'ADDITIONAL CAPACITY'!"&amp;"$B"&amp;$W168))=7,MID(INDIRECT("'ADDITIONAL CAPACITY'!"&amp;"$B"&amp;$W168),4,1)=" ")),INDIRECT("'ADDITIONAL CAPACITY'!"&amp;"$C"&amp;$W168)='DATA SUMMARY'!$A$106)</f>
        <v>0</v>
      </c>
      <c r="CT168" s="193" t="b">
        <f ca="1">AND(LEFT(INDIRECT("'ADDITIONAL CAPACITY'!"&amp;"$B"&amp;$W168),2)="HU",OR(LEN(INDIRECT("'ADDITIONAL CAPACITY'!"&amp;"$B"&amp;$W168))=6,AND(LEN(INDIRECT("'ADDITIONAL CAPACITY'!"&amp;"$B"&amp;$W168))=7,MID(INDIRECT("'ADDITIONAL CAPACITY'!"&amp;"$B"&amp;$W168),4,1)=" ")),INDIRECT("'ADDITIONAL CAPACITY'!"&amp;"$C"&amp;$W168)='DATA SUMMARY'!$A$107)</f>
        <v>0</v>
      </c>
      <c r="CU168" s="193" t="b">
        <f ca="1">AND(LEFT(INDIRECT("'ADDITIONAL CAPACITY'!"&amp;"$B"&amp;$W168),2)="HU",OR(LEN(INDIRECT("'ADDITIONAL CAPACITY'!"&amp;"$B"&amp;$W168))=6,AND(LEN(INDIRECT("'ADDITIONAL CAPACITY'!"&amp;"$B"&amp;$W168))=7,MID(INDIRECT("'ADDITIONAL CAPACITY'!"&amp;"$B"&amp;$W168),4,1)=" ")),INDIRECT("'ADDITIONAL CAPACITY'!"&amp;"$C"&amp;$W168)='DATA SUMMARY'!$A$108)</f>
        <v>0</v>
      </c>
    </row>
    <row r="169" spans="22:99" x14ac:dyDescent="0.3">
      <c r="V169" s="2">
        <v>170</v>
      </c>
      <c r="W169" s="2">
        <v>171</v>
      </c>
      <c r="X169" s="2">
        <v>173</v>
      </c>
      <c r="Y169" s="2">
        <v>184</v>
      </c>
      <c r="Z169" s="193" t="b">
        <f t="shared" ca="1" si="99"/>
        <v>0</v>
      </c>
      <c r="AA169" s="193" t="b">
        <f t="shared" ca="1" si="100"/>
        <v>0</v>
      </c>
      <c r="AB169" s="193" t="b">
        <f t="shared" ca="1" si="101"/>
        <v>0</v>
      </c>
      <c r="AC169" s="193" t="b">
        <f t="shared" ca="1" si="102"/>
        <v>0</v>
      </c>
      <c r="AD169" s="193" t="b">
        <f t="shared" ca="1" si="103"/>
        <v>0</v>
      </c>
      <c r="AE169" s="193" t="b">
        <f t="shared" ca="1" si="104"/>
        <v>0</v>
      </c>
      <c r="AF169" s="193" t="b">
        <f t="shared" ca="1" si="105"/>
        <v>0</v>
      </c>
      <c r="AG169" s="193" t="b">
        <f t="shared" ca="1" si="98"/>
        <v>0</v>
      </c>
      <c r="AH169" s="193" t="b">
        <f t="shared" ca="1" si="106"/>
        <v>0</v>
      </c>
      <c r="AI169" s="193" t="b">
        <f t="shared" ca="1" si="107"/>
        <v>0</v>
      </c>
      <c r="AJ169" s="193" t="b">
        <f t="shared" ca="1" si="108"/>
        <v>0</v>
      </c>
      <c r="AK169" s="193" t="b">
        <f t="shared" ca="1" si="109"/>
        <v>0</v>
      </c>
      <c r="AL169" s="193" t="b">
        <f t="shared" ca="1" si="110"/>
        <v>0</v>
      </c>
      <c r="AM169" s="193" t="b">
        <f t="shared" ca="1" si="111"/>
        <v>0</v>
      </c>
      <c r="AN169" s="193" t="b">
        <f t="shared" ca="1" si="112"/>
        <v>0</v>
      </c>
      <c r="AO169" s="193" t="b">
        <f t="shared" ca="1" si="113"/>
        <v>0</v>
      </c>
      <c r="AP169" s="193" t="b">
        <f t="shared" ca="1" si="114"/>
        <v>0</v>
      </c>
      <c r="AQ169" s="193" t="b">
        <f t="shared" ca="1" si="115"/>
        <v>0</v>
      </c>
      <c r="AR169" s="193" t="b">
        <f t="shared" ca="1" si="116"/>
        <v>0</v>
      </c>
      <c r="AS169" s="193" t="b">
        <f t="shared" ca="1" si="117"/>
        <v>0</v>
      </c>
      <c r="AT169" s="193" t="b">
        <f t="shared" ca="1" si="118"/>
        <v>0</v>
      </c>
      <c r="AU169" s="193" t="b">
        <f t="shared" ca="1" si="119"/>
        <v>0</v>
      </c>
      <c r="AV169" s="193" t="b">
        <f t="shared" ca="1" si="120"/>
        <v>0</v>
      </c>
      <c r="AW169" s="193" t="b">
        <f t="shared" ca="1" si="121"/>
        <v>0</v>
      </c>
      <c r="AX169" s="193" t="b">
        <f t="shared" ca="1" si="122"/>
        <v>0</v>
      </c>
      <c r="AY169" s="193" t="b">
        <f t="shared" ca="1" si="123"/>
        <v>0</v>
      </c>
      <c r="AZ169" s="193" t="b">
        <f t="shared" ca="1" si="124"/>
        <v>0</v>
      </c>
      <c r="BA169" s="193" t="b">
        <f t="shared" ca="1" si="125"/>
        <v>0</v>
      </c>
      <c r="BB169" s="193" t="b">
        <f t="shared" ca="1" si="126"/>
        <v>0</v>
      </c>
      <c r="BC169" s="193" t="b">
        <f t="shared" ca="1" si="127"/>
        <v>0</v>
      </c>
      <c r="BD169" s="193" t="b">
        <f t="shared" ca="1" si="128"/>
        <v>0</v>
      </c>
      <c r="BE169" s="193" t="b">
        <f t="shared" ca="1" si="129"/>
        <v>0</v>
      </c>
      <c r="BF169" s="193" t="b">
        <f t="shared" ca="1" si="130"/>
        <v>0</v>
      </c>
      <c r="BG169" s="193" t="b">
        <f t="shared" ca="1" si="131"/>
        <v>0</v>
      </c>
      <c r="BH169" s="193" t="b">
        <f t="shared" ca="1" si="132"/>
        <v>0</v>
      </c>
      <c r="BI169" s="193" t="b">
        <f t="shared" ca="1" si="133"/>
        <v>0</v>
      </c>
      <c r="BJ169" s="193" t="b">
        <f t="shared" ca="1" si="134"/>
        <v>0</v>
      </c>
      <c r="BK169" s="193" t="b">
        <f t="shared" ca="1" si="135"/>
        <v>0</v>
      </c>
      <c r="BL169" s="193" t="b">
        <f t="shared" ca="1" si="136"/>
        <v>0</v>
      </c>
      <c r="BM169" s="193" t="b">
        <f t="shared" ca="1" si="137"/>
        <v>0</v>
      </c>
      <c r="BN169" s="193" t="b">
        <f t="shared" ca="1" si="138"/>
        <v>0</v>
      </c>
      <c r="BO169" s="193" t="b">
        <f t="shared" ca="1" si="139"/>
        <v>0</v>
      </c>
      <c r="BP169" s="193" t="b">
        <f t="shared" ca="1" si="140"/>
        <v>0</v>
      </c>
      <c r="BQ169" s="193" t="b">
        <f t="shared" ca="1" si="141"/>
        <v>0</v>
      </c>
      <c r="BR169" s="193" t="b">
        <f t="shared" ca="1" si="142"/>
        <v>0</v>
      </c>
      <c r="BS169" s="193" t="b">
        <f t="shared" ca="1" si="143"/>
        <v>0</v>
      </c>
      <c r="BT169" s="193" t="b">
        <f t="shared" ca="1" si="144"/>
        <v>0</v>
      </c>
      <c r="BU169" s="193" t="b">
        <f t="shared" ca="1" si="145"/>
        <v>0</v>
      </c>
      <c r="BV169" s="193" t="b">
        <f t="shared" ca="1" si="146"/>
        <v>0</v>
      </c>
      <c r="BW169" s="193" t="b">
        <f ca="1">AND(LEFT(INDIRECT("'YOUR PEOPLE'!"&amp;"$B"&amp;$W169),2)="HU",OR(LEN(INDIRECT("'YOUR PEOPLE'!"&amp;"$B"&amp;$W169))=6,AND(LEN(INDIRECT("'YOUR PEOPLE'!"&amp;"$B"&amp;$W169))=7,MID(INDIRECT("'YOUR PEOPLE'!"&amp;"$B"&amp;$W169),4,1)=" ")),INDIRECT("'YOUR PEOPLE'!"&amp;"$C"&amp;$W169)='DATA SUMMARY'!$A$63)</f>
        <v>0</v>
      </c>
      <c r="BX169" s="193" t="b">
        <f ca="1">AND(LEFT(INDIRECT("'YOUR PEOPLE'!"&amp;"$B"&amp;$W169),2)="HU",OR(LEN(INDIRECT("'YOUR PEOPLE'!"&amp;"$B"&amp;$W169))=6,AND(LEN(INDIRECT("'YOUR PEOPLE'!"&amp;"$B"&amp;$W169))=7,MID(INDIRECT("'YOUR PEOPLE'!"&amp;"$B"&amp;$W169),4,1)=" ")),INDIRECT("'YOUR PEOPLE'!"&amp;"$C"&amp;$W169)='DATA SUMMARY'!$A$64)</f>
        <v>0</v>
      </c>
      <c r="BY169" s="193" t="b">
        <f ca="1">AND(LEFT(INDIRECT("'YOUR PEOPLE'!"&amp;"$B"&amp;$W169),2)="HU",OR(LEN(INDIRECT("'YOUR PEOPLE'!"&amp;"$B"&amp;$W169))=6,AND(LEN(INDIRECT("'YOUR PEOPLE'!"&amp;"$B"&amp;$W169))=7,MID(INDIRECT("'YOUR PEOPLE'!"&amp;"$B"&amp;$W169),4,1)=" ")),INDIRECT("'YOUR PEOPLE'!"&amp;"$C"&amp;$W169)='DATA SUMMARY'!$A$65)</f>
        <v>0</v>
      </c>
      <c r="BZ169" s="193" t="b">
        <f ca="1">AND(LEFT(INDIRECT("'YOUR PEOPLE'!"&amp;"$B"&amp;$W169),2)="HU",OR(LEN(INDIRECT("'YOUR PEOPLE'!"&amp;"$B"&amp;$W169))=6,AND(LEN(INDIRECT("'YOUR PEOPLE'!"&amp;"$B"&amp;$W169))=7,MID(INDIRECT("'YOUR PEOPLE'!"&amp;"$B"&amp;$W169),4,1)=" ")),INDIRECT("'YOUR PEOPLE'!"&amp;"$C"&amp;$W169)='DATA SUMMARY'!$A$66)</f>
        <v>0</v>
      </c>
      <c r="CA169" s="193" t="b">
        <f ca="1">AND(LEFT(INDIRECT("'YOUR PEOPLE'!"&amp;"$B"&amp;$W169),2)="HU",OR(LEN(INDIRECT("'YOUR PEOPLE'!"&amp;"$B"&amp;$W169))=6,AND(LEN(INDIRECT("'YOUR PEOPLE'!"&amp;"$B"&amp;$W169))=7,MID(INDIRECT("'YOUR PEOPLE'!"&amp;"$B"&amp;$W169),4,1)=" ")),INDIRECT("'YOUR PEOPLE'!"&amp;"$C"&amp;$W169)='DATA SUMMARY'!$A$67)</f>
        <v>0</v>
      </c>
      <c r="CB169" s="193" t="b">
        <f ca="1">AND(LEFT(INDIRECT("'YOUR PEOPLE'!"&amp;"$B"&amp;$W169),2)="HU",OR(LEN(INDIRECT("'YOUR PEOPLE'!"&amp;"$B"&amp;$W169))=6,AND(LEN(INDIRECT("'YOUR PEOPLE'!"&amp;"$B"&amp;$W169))=7,MID(INDIRECT("'YOUR PEOPLE'!"&amp;"$B"&amp;$W169),4,1)=" ")),INDIRECT("'YOUR PEOPLE'!"&amp;"$C"&amp;$W169)='DATA SUMMARY'!$A$68)</f>
        <v>0</v>
      </c>
      <c r="CC169" s="193" t="b">
        <f ca="1">AND(LEFT(INDIRECT("'YOUR PEOPLE'!"&amp;"$B"&amp;$W169),2)="HU",OR(LEN(INDIRECT("'YOUR PEOPLE'!"&amp;"$B"&amp;$W169))=6,AND(LEN(INDIRECT("'YOUR PEOPLE'!"&amp;"$B"&amp;$W169))=7,MID(INDIRECT("'YOUR PEOPLE'!"&amp;"$B"&amp;$W169),4,1)=" ")),INDIRECT("'YOUR PEOPLE'!"&amp;"$C"&amp;$W169)='DATA SUMMARY'!$A$69)</f>
        <v>0</v>
      </c>
      <c r="CD169" s="193" t="b">
        <f ca="1">AND(LEFT(INDIRECT("'YOUR PEOPLE'!"&amp;"$B"&amp;$W169),2)="HU",OR(LEN(INDIRECT("'YOUR PEOPLE'!"&amp;"$B"&amp;$W169))=6,AND(LEN(INDIRECT("'YOUR PEOPLE'!"&amp;"$B"&amp;$W169))=7,MID(INDIRECT("'YOUR PEOPLE'!"&amp;"$B"&amp;$W169),4,1)=" ")),INDIRECT("'YOUR PEOPLE'!"&amp;"$C"&amp;$W169)='DATA SUMMARY'!$A$70)</f>
        <v>0</v>
      </c>
      <c r="CE169" s="193" t="b">
        <f ca="1">AND(LEFT(INDIRECT("'YOUR PEOPLE'!"&amp;"$B"&amp;$W169),2)="HU",OR(LEN(INDIRECT("'YOUR PEOPLE'!"&amp;"$B"&amp;$W169))=6,AND(LEN(INDIRECT("'YOUR PEOPLE'!"&amp;"$B"&amp;$W169))=7,MID(INDIRECT("'YOUR PEOPLE'!"&amp;"$B"&amp;$W169),4,1)=" ")),INDIRECT("'YOUR PEOPLE'!"&amp;"$C"&amp;$W169)='DATA SUMMARY'!$A$71)</f>
        <v>0</v>
      </c>
      <c r="CF169" s="193" t="b">
        <f ca="1">AND(LEFT(INDIRECT("'YOUR PEOPLE'!"&amp;"$B"&amp;$W169),2)="HU",OR(LEN(INDIRECT("'YOUR PEOPLE'!"&amp;"$B"&amp;$W169))=6,AND(LEN(INDIRECT("'YOUR PEOPLE'!"&amp;"$B"&amp;$W169))=7,MID(INDIRECT("'YOUR PEOPLE'!"&amp;"$B"&amp;$W169),4,1)=" ")),INDIRECT("'YOUR PEOPLE'!"&amp;"$C"&amp;$W169)='DATA SUMMARY'!$A$72)</f>
        <v>0</v>
      </c>
      <c r="CG169" s="193" t="b">
        <f ca="1">AND(LEFT(INDIRECT("'YOUR PEOPLE'!"&amp;"$B"&amp;$W169),2)="HU",OR(LEN(INDIRECT("'YOUR PEOPLE'!"&amp;"$B"&amp;$W169))=6,AND(LEN(INDIRECT("'YOUR PEOPLE'!"&amp;"$B"&amp;$W169))=7,MID(INDIRECT("'YOUR PEOPLE'!"&amp;"$B"&amp;$W169),4,1)=" ")),INDIRECT("'YOUR PEOPLE'!"&amp;"$C"&amp;$W169)='DATA SUMMARY'!$A$73)</f>
        <v>0</v>
      </c>
      <c r="CH169" s="193" t="b">
        <f ca="1">AND(LEFT(INDIRECT("'YOUR PEOPLE'!"&amp;"$B"&amp;$W169),2)="HU",OR(LEN(INDIRECT("'YOUR PEOPLE'!"&amp;"$B"&amp;$W169))=6,AND(LEN(INDIRECT("'YOUR PEOPLE'!"&amp;"$B"&amp;$W169))=7,MID(INDIRECT("'YOUR PEOPLE'!"&amp;"$B"&amp;$W169),4,1)=" ")),INDIRECT("'YOUR PEOPLE'!"&amp;"$C"&amp;$W169)='DATA SUMMARY'!$A$74)</f>
        <v>0</v>
      </c>
      <c r="CI169" s="193" t="b">
        <f ca="1">AND(LEFT(INDIRECT("'YOUR PEOPLE'!"&amp;"$B"&amp;$W169),2)="HU",OR(LEN(INDIRECT("'YOUR PEOPLE'!"&amp;"$B"&amp;$W169))=6,AND(LEN(INDIRECT("'YOUR PEOPLE'!"&amp;"$B"&amp;$W169))=7,MID(INDIRECT("'YOUR PEOPLE'!"&amp;"$B"&amp;$W169),4,1)=" ")),INDIRECT("'YOUR PEOPLE'!"&amp;"$C"&amp;$W169)='DATA SUMMARY'!$A$75)</f>
        <v>0</v>
      </c>
      <c r="CJ169" s="193" t="b">
        <f ca="1">AND(LEFT(INDIRECT("'YOUR PEOPLE'!"&amp;"$B"&amp;$W169),2)="HU",OR(LEN(INDIRECT("'YOUR PEOPLE'!"&amp;"$B"&amp;$W169))=6,AND(LEN(INDIRECT("'YOUR PEOPLE'!"&amp;"$B"&amp;$W169))=7,MID(INDIRECT("'YOUR PEOPLE'!"&amp;"$B"&amp;$W169),4,1)=" ")),INDIRECT("'YOUR PEOPLE'!"&amp;"$C"&amp;$W169)='DATA SUMMARY'!$A$76)</f>
        <v>0</v>
      </c>
      <c r="CK169" s="193" t="b">
        <f ca="1">AND(LEFT(INDIRECT("'YOUR PEOPLE'!"&amp;"$B"&amp;$W169),2)="HU",OR(LEN(INDIRECT("'YOUR PEOPLE'!"&amp;"$B"&amp;$W169))=6,AND(LEN(INDIRECT("'YOUR PEOPLE'!"&amp;"$B"&amp;$W169))=7,MID(INDIRECT("'YOUR PEOPLE'!"&amp;"$B"&amp;$W169),4,1)=" ")),INDIRECT("'YOUR PEOPLE'!"&amp;"$C"&amp;$W169)='DATA SUMMARY'!$A$77)</f>
        <v>0</v>
      </c>
      <c r="CL169" s="193" t="b">
        <f ca="1">AND(LEFT(INDIRECT("'YOUR PEOPLE'!"&amp;"$B"&amp;$W169),2)="HU",OR(LEN(INDIRECT("'YOUR PEOPLE'!"&amp;"$B"&amp;$W169))=6,AND(LEN(INDIRECT("'YOUR PEOPLE'!"&amp;"$B"&amp;$W169))=7,MID(INDIRECT("'YOUR PEOPLE'!"&amp;"$B"&amp;$W169),4,1)=" ")),INDIRECT("'YOUR PEOPLE'!"&amp;"$C"&amp;$W169)='DATA SUMMARY'!$A$78)</f>
        <v>0</v>
      </c>
      <c r="CM169" s="193" t="b">
        <f ca="1">AND(LEFT(INDIRECT("'YOUR PEOPLE'!"&amp;"$B"&amp;$W169),2)="HU",OR(LEN(INDIRECT("'YOUR PEOPLE'!"&amp;"$B"&amp;$W169))=6,AND(LEN(INDIRECT("'YOUR PEOPLE'!"&amp;"$B"&amp;$W169))=7,MID(INDIRECT("'YOUR PEOPLE'!"&amp;"$B"&amp;$W169),4,1)=" ")),INDIRECT("'YOUR PEOPLE'!"&amp;"$C"&amp;$W169)='DATA SUMMARY'!$A$79)</f>
        <v>0</v>
      </c>
      <c r="CN169" s="193" t="b">
        <f ca="1">AND(LEFT(INDIRECT("'ADDITIONAL CAPACITY'!"&amp;"$B"&amp;$W169),2)="HU",OR(LEN(INDIRECT("'ADDITIONAL CAPACITY'!"&amp;"$B"&amp;$W169))=6,AND(LEN(INDIRECT("'ADDITIONAL CAPACITY'!"&amp;"$B"&amp;$W169))=7,MID(INDIRECT("'ADDITIONAL CAPACITY'!"&amp;"$B"&amp;$W169),4,1)=" ")),INDIRECT("'ADDITIONAL CAPACITY'!"&amp;"$C"&amp;$W169)='DATA SUMMARY'!$A$101)</f>
        <v>0</v>
      </c>
      <c r="CO169" s="193" t="b">
        <f ca="1">AND(LEFT(INDIRECT("'ADDITIONAL CAPACITY'!"&amp;"$B"&amp;$W169),2)="HU",OR(LEN(INDIRECT("'ADDITIONAL CAPACITY'!"&amp;"$B"&amp;$W169))=6,AND(LEN(INDIRECT("'ADDITIONAL CAPACITY'!"&amp;"$B"&amp;$W169))=7,MID(INDIRECT("'ADDITIONAL CAPACITY'!"&amp;"$B"&amp;$W169),4,1)=" ")),INDIRECT("'ADDITIONAL CAPACITY'!"&amp;"$C"&amp;$W169)='DATA SUMMARY'!$A$102)</f>
        <v>0</v>
      </c>
      <c r="CP169" s="193" t="b">
        <f ca="1">AND(LEFT(INDIRECT("'ADDITIONAL CAPACITY'!"&amp;"$B"&amp;$W169),2)="HU",OR(LEN(INDIRECT("'ADDITIONAL CAPACITY'!"&amp;"$B"&amp;$W169))=6,AND(LEN(INDIRECT("'ADDITIONAL CAPACITY'!"&amp;"$B"&amp;$W169))=7,MID(INDIRECT("'ADDITIONAL CAPACITY'!"&amp;"$B"&amp;$W169),4,1)=" ")),INDIRECT("'ADDITIONAL CAPACITY'!"&amp;"$C"&amp;$W169)='DATA SUMMARY'!$A$103)</f>
        <v>0</v>
      </c>
      <c r="CQ169" s="193" t="b">
        <f ca="1">AND(LEFT(INDIRECT("'ADDITIONAL CAPACITY'!"&amp;"$B"&amp;$W169),2)="HU",OR(LEN(INDIRECT("'ADDITIONAL CAPACITY'!"&amp;"$B"&amp;$W169))=6,AND(LEN(INDIRECT("'ADDITIONAL CAPACITY'!"&amp;"$B"&amp;$W169))=7,MID(INDIRECT("'ADDITIONAL CAPACITY'!"&amp;"$B"&amp;$W169),4,1)=" ")),INDIRECT("'ADDITIONAL CAPACITY'!"&amp;"$C"&amp;$W169)='DATA SUMMARY'!$A$104)</f>
        <v>0</v>
      </c>
      <c r="CR169" s="193" t="b">
        <f ca="1">AND(LEFT(INDIRECT("'ADDITIONAL CAPACITY'!"&amp;"$B"&amp;$W169),2)="HU",OR(LEN(INDIRECT("'ADDITIONAL CAPACITY'!"&amp;"$B"&amp;$W169))=6,AND(LEN(INDIRECT("'ADDITIONAL CAPACITY'!"&amp;"$B"&amp;$W169))=7,MID(INDIRECT("'ADDITIONAL CAPACITY'!"&amp;"$B"&amp;$W169),4,1)=" ")),INDIRECT("'ADDITIONAL CAPACITY'!"&amp;"$C"&amp;$W169)='DATA SUMMARY'!$A$105)</f>
        <v>0</v>
      </c>
      <c r="CS169" s="193" t="b">
        <f ca="1">AND(LEFT(INDIRECT("'ADDITIONAL CAPACITY'!"&amp;"$B"&amp;$W169),2)="HU",OR(LEN(INDIRECT("'ADDITIONAL CAPACITY'!"&amp;"$B"&amp;$W169))=6,AND(LEN(INDIRECT("'ADDITIONAL CAPACITY'!"&amp;"$B"&amp;$W169))=7,MID(INDIRECT("'ADDITIONAL CAPACITY'!"&amp;"$B"&amp;$W169),4,1)=" ")),INDIRECT("'ADDITIONAL CAPACITY'!"&amp;"$C"&amp;$W169)='DATA SUMMARY'!$A$106)</f>
        <v>0</v>
      </c>
      <c r="CT169" s="193" t="b">
        <f ca="1">AND(LEFT(INDIRECT("'ADDITIONAL CAPACITY'!"&amp;"$B"&amp;$W169),2)="HU",OR(LEN(INDIRECT("'ADDITIONAL CAPACITY'!"&amp;"$B"&amp;$W169))=6,AND(LEN(INDIRECT("'ADDITIONAL CAPACITY'!"&amp;"$B"&amp;$W169))=7,MID(INDIRECT("'ADDITIONAL CAPACITY'!"&amp;"$B"&amp;$W169),4,1)=" ")),INDIRECT("'ADDITIONAL CAPACITY'!"&amp;"$C"&amp;$W169)='DATA SUMMARY'!$A$107)</f>
        <v>0</v>
      </c>
      <c r="CU169" s="193" t="b">
        <f ca="1">AND(LEFT(INDIRECT("'ADDITIONAL CAPACITY'!"&amp;"$B"&amp;$W169),2)="HU",OR(LEN(INDIRECT("'ADDITIONAL CAPACITY'!"&amp;"$B"&amp;$W169))=6,AND(LEN(INDIRECT("'ADDITIONAL CAPACITY'!"&amp;"$B"&amp;$W169))=7,MID(INDIRECT("'ADDITIONAL CAPACITY'!"&amp;"$B"&amp;$W169),4,1)=" ")),INDIRECT("'ADDITIONAL CAPACITY'!"&amp;"$C"&amp;$W169)='DATA SUMMARY'!$A$108)</f>
        <v>0</v>
      </c>
    </row>
    <row r="170" spans="22:99" x14ac:dyDescent="0.3">
      <c r="V170" s="2">
        <v>171</v>
      </c>
      <c r="W170" s="2">
        <v>172</v>
      </c>
      <c r="X170" s="2">
        <v>174</v>
      </c>
      <c r="Y170" s="2">
        <v>185</v>
      </c>
      <c r="Z170" s="193" t="b">
        <f t="shared" ca="1" si="99"/>
        <v>0</v>
      </c>
      <c r="AA170" s="193" t="b">
        <f t="shared" ca="1" si="100"/>
        <v>0</v>
      </c>
      <c r="AB170" s="193" t="b">
        <f t="shared" ca="1" si="101"/>
        <v>0</v>
      </c>
      <c r="AC170" s="193" t="b">
        <f t="shared" ca="1" si="102"/>
        <v>0</v>
      </c>
      <c r="AD170" s="193" t="b">
        <f t="shared" ca="1" si="103"/>
        <v>0</v>
      </c>
      <c r="AE170" s="193" t="b">
        <f t="shared" ca="1" si="104"/>
        <v>0</v>
      </c>
      <c r="AF170" s="193" t="b">
        <f t="shared" ca="1" si="105"/>
        <v>0</v>
      </c>
      <c r="AG170" s="193" t="b">
        <f t="shared" ca="1" si="98"/>
        <v>0</v>
      </c>
      <c r="AH170" s="193" t="b">
        <f t="shared" ca="1" si="106"/>
        <v>0</v>
      </c>
      <c r="AI170" s="193" t="b">
        <f t="shared" ca="1" si="107"/>
        <v>0</v>
      </c>
      <c r="AJ170" s="193" t="b">
        <f t="shared" ca="1" si="108"/>
        <v>0</v>
      </c>
      <c r="AK170" s="193" t="b">
        <f t="shared" ca="1" si="109"/>
        <v>0</v>
      </c>
      <c r="AL170" s="193" t="b">
        <f t="shared" ca="1" si="110"/>
        <v>0</v>
      </c>
      <c r="AM170" s="193" t="b">
        <f t="shared" ca="1" si="111"/>
        <v>0</v>
      </c>
      <c r="AN170" s="193" t="b">
        <f t="shared" ca="1" si="112"/>
        <v>0</v>
      </c>
      <c r="AO170" s="193" t="b">
        <f t="shared" ca="1" si="113"/>
        <v>0</v>
      </c>
      <c r="AP170" s="193" t="b">
        <f t="shared" ca="1" si="114"/>
        <v>0</v>
      </c>
      <c r="AQ170" s="193" t="b">
        <f t="shared" ca="1" si="115"/>
        <v>0</v>
      </c>
      <c r="AR170" s="193" t="b">
        <f t="shared" ca="1" si="116"/>
        <v>0</v>
      </c>
      <c r="AS170" s="193" t="b">
        <f t="shared" ca="1" si="117"/>
        <v>0</v>
      </c>
      <c r="AT170" s="193" t="b">
        <f t="shared" ca="1" si="118"/>
        <v>0</v>
      </c>
      <c r="AU170" s="193" t="b">
        <f t="shared" ca="1" si="119"/>
        <v>0</v>
      </c>
      <c r="AV170" s="193" t="b">
        <f t="shared" ca="1" si="120"/>
        <v>0</v>
      </c>
      <c r="AW170" s="193" t="b">
        <f t="shared" ca="1" si="121"/>
        <v>0</v>
      </c>
      <c r="AX170" s="193" t="b">
        <f t="shared" ca="1" si="122"/>
        <v>0</v>
      </c>
      <c r="AY170" s="193" t="b">
        <f t="shared" ca="1" si="123"/>
        <v>0</v>
      </c>
      <c r="AZ170" s="193" t="b">
        <f t="shared" ca="1" si="124"/>
        <v>0</v>
      </c>
      <c r="BA170" s="193" t="b">
        <f t="shared" ca="1" si="125"/>
        <v>0</v>
      </c>
      <c r="BB170" s="193" t="b">
        <f t="shared" ca="1" si="126"/>
        <v>0</v>
      </c>
      <c r="BC170" s="193" t="b">
        <f t="shared" ca="1" si="127"/>
        <v>0</v>
      </c>
      <c r="BD170" s="193" t="b">
        <f t="shared" ca="1" si="128"/>
        <v>0</v>
      </c>
      <c r="BE170" s="193" t="b">
        <f t="shared" ca="1" si="129"/>
        <v>0</v>
      </c>
      <c r="BF170" s="193" t="b">
        <f t="shared" ca="1" si="130"/>
        <v>0</v>
      </c>
      <c r="BG170" s="193" t="b">
        <f t="shared" ca="1" si="131"/>
        <v>0</v>
      </c>
      <c r="BH170" s="193" t="b">
        <f t="shared" ca="1" si="132"/>
        <v>0</v>
      </c>
      <c r="BI170" s="193" t="b">
        <f t="shared" ca="1" si="133"/>
        <v>0</v>
      </c>
      <c r="BJ170" s="193" t="b">
        <f t="shared" ca="1" si="134"/>
        <v>0</v>
      </c>
      <c r="BK170" s="193" t="b">
        <f t="shared" ca="1" si="135"/>
        <v>0</v>
      </c>
      <c r="BL170" s="193" t="b">
        <f t="shared" ca="1" si="136"/>
        <v>0</v>
      </c>
      <c r="BM170" s="193" t="b">
        <f t="shared" ca="1" si="137"/>
        <v>0</v>
      </c>
      <c r="BN170" s="193" t="b">
        <f t="shared" ca="1" si="138"/>
        <v>0</v>
      </c>
      <c r="BO170" s="193" t="b">
        <f t="shared" ca="1" si="139"/>
        <v>0</v>
      </c>
      <c r="BP170" s="193" t="b">
        <f t="shared" ca="1" si="140"/>
        <v>0</v>
      </c>
      <c r="BQ170" s="193" t="b">
        <f t="shared" ca="1" si="141"/>
        <v>0</v>
      </c>
      <c r="BR170" s="193" t="b">
        <f t="shared" ca="1" si="142"/>
        <v>0</v>
      </c>
      <c r="BS170" s="193" t="b">
        <f t="shared" ca="1" si="143"/>
        <v>0</v>
      </c>
      <c r="BT170" s="193" t="b">
        <f t="shared" ca="1" si="144"/>
        <v>0</v>
      </c>
      <c r="BU170" s="193" t="b">
        <f t="shared" ca="1" si="145"/>
        <v>0</v>
      </c>
      <c r="BV170" s="193" t="b">
        <f t="shared" ca="1" si="146"/>
        <v>0</v>
      </c>
      <c r="BW170" s="193" t="b">
        <f ca="1">AND(LEFT(INDIRECT("'YOUR PEOPLE'!"&amp;"$B"&amp;$W170),2)="HU",OR(LEN(INDIRECT("'YOUR PEOPLE'!"&amp;"$B"&amp;$W170))=6,AND(LEN(INDIRECT("'YOUR PEOPLE'!"&amp;"$B"&amp;$W170))=7,MID(INDIRECT("'YOUR PEOPLE'!"&amp;"$B"&amp;$W170),4,1)=" ")),INDIRECT("'YOUR PEOPLE'!"&amp;"$C"&amp;$W170)='DATA SUMMARY'!$A$63)</f>
        <v>0</v>
      </c>
      <c r="BX170" s="193" t="b">
        <f ca="1">AND(LEFT(INDIRECT("'YOUR PEOPLE'!"&amp;"$B"&amp;$W170),2)="HU",OR(LEN(INDIRECT("'YOUR PEOPLE'!"&amp;"$B"&amp;$W170))=6,AND(LEN(INDIRECT("'YOUR PEOPLE'!"&amp;"$B"&amp;$W170))=7,MID(INDIRECT("'YOUR PEOPLE'!"&amp;"$B"&amp;$W170),4,1)=" ")),INDIRECT("'YOUR PEOPLE'!"&amp;"$C"&amp;$W170)='DATA SUMMARY'!$A$64)</f>
        <v>0</v>
      </c>
      <c r="BY170" s="193" t="b">
        <f ca="1">AND(LEFT(INDIRECT("'YOUR PEOPLE'!"&amp;"$B"&amp;$W170),2)="HU",OR(LEN(INDIRECT("'YOUR PEOPLE'!"&amp;"$B"&amp;$W170))=6,AND(LEN(INDIRECT("'YOUR PEOPLE'!"&amp;"$B"&amp;$W170))=7,MID(INDIRECT("'YOUR PEOPLE'!"&amp;"$B"&amp;$W170),4,1)=" ")),INDIRECT("'YOUR PEOPLE'!"&amp;"$C"&amp;$W170)='DATA SUMMARY'!$A$65)</f>
        <v>0</v>
      </c>
      <c r="BZ170" s="193" t="b">
        <f ca="1">AND(LEFT(INDIRECT("'YOUR PEOPLE'!"&amp;"$B"&amp;$W170),2)="HU",OR(LEN(INDIRECT("'YOUR PEOPLE'!"&amp;"$B"&amp;$W170))=6,AND(LEN(INDIRECT("'YOUR PEOPLE'!"&amp;"$B"&amp;$W170))=7,MID(INDIRECT("'YOUR PEOPLE'!"&amp;"$B"&amp;$W170),4,1)=" ")),INDIRECT("'YOUR PEOPLE'!"&amp;"$C"&amp;$W170)='DATA SUMMARY'!$A$66)</f>
        <v>0</v>
      </c>
      <c r="CA170" s="193" t="b">
        <f ca="1">AND(LEFT(INDIRECT("'YOUR PEOPLE'!"&amp;"$B"&amp;$W170),2)="HU",OR(LEN(INDIRECT("'YOUR PEOPLE'!"&amp;"$B"&amp;$W170))=6,AND(LEN(INDIRECT("'YOUR PEOPLE'!"&amp;"$B"&amp;$W170))=7,MID(INDIRECT("'YOUR PEOPLE'!"&amp;"$B"&amp;$W170),4,1)=" ")),INDIRECT("'YOUR PEOPLE'!"&amp;"$C"&amp;$W170)='DATA SUMMARY'!$A$67)</f>
        <v>0</v>
      </c>
      <c r="CB170" s="193" t="b">
        <f ca="1">AND(LEFT(INDIRECT("'YOUR PEOPLE'!"&amp;"$B"&amp;$W170),2)="HU",OR(LEN(INDIRECT("'YOUR PEOPLE'!"&amp;"$B"&amp;$W170))=6,AND(LEN(INDIRECT("'YOUR PEOPLE'!"&amp;"$B"&amp;$W170))=7,MID(INDIRECT("'YOUR PEOPLE'!"&amp;"$B"&amp;$W170),4,1)=" ")),INDIRECT("'YOUR PEOPLE'!"&amp;"$C"&amp;$W170)='DATA SUMMARY'!$A$68)</f>
        <v>0</v>
      </c>
      <c r="CC170" s="193" t="b">
        <f ca="1">AND(LEFT(INDIRECT("'YOUR PEOPLE'!"&amp;"$B"&amp;$W170),2)="HU",OR(LEN(INDIRECT("'YOUR PEOPLE'!"&amp;"$B"&amp;$W170))=6,AND(LEN(INDIRECT("'YOUR PEOPLE'!"&amp;"$B"&amp;$W170))=7,MID(INDIRECT("'YOUR PEOPLE'!"&amp;"$B"&amp;$W170),4,1)=" ")),INDIRECT("'YOUR PEOPLE'!"&amp;"$C"&amp;$W170)='DATA SUMMARY'!$A$69)</f>
        <v>0</v>
      </c>
      <c r="CD170" s="193" t="b">
        <f ca="1">AND(LEFT(INDIRECT("'YOUR PEOPLE'!"&amp;"$B"&amp;$W170),2)="HU",OR(LEN(INDIRECT("'YOUR PEOPLE'!"&amp;"$B"&amp;$W170))=6,AND(LEN(INDIRECT("'YOUR PEOPLE'!"&amp;"$B"&amp;$W170))=7,MID(INDIRECT("'YOUR PEOPLE'!"&amp;"$B"&amp;$W170),4,1)=" ")),INDIRECT("'YOUR PEOPLE'!"&amp;"$C"&amp;$W170)='DATA SUMMARY'!$A$70)</f>
        <v>0</v>
      </c>
      <c r="CE170" s="193" t="b">
        <f ca="1">AND(LEFT(INDIRECT("'YOUR PEOPLE'!"&amp;"$B"&amp;$W170),2)="HU",OR(LEN(INDIRECT("'YOUR PEOPLE'!"&amp;"$B"&amp;$W170))=6,AND(LEN(INDIRECT("'YOUR PEOPLE'!"&amp;"$B"&amp;$W170))=7,MID(INDIRECT("'YOUR PEOPLE'!"&amp;"$B"&amp;$W170),4,1)=" ")),INDIRECT("'YOUR PEOPLE'!"&amp;"$C"&amp;$W170)='DATA SUMMARY'!$A$71)</f>
        <v>0</v>
      </c>
      <c r="CF170" s="193" t="b">
        <f ca="1">AND(LEFT(INDIRECT("'YOUR PEOPLE'!"&amp;"$B"&amp;$W170),2)="HU",OR(LEN(INDIRECT("'YOUR PEOPLE'!"&amp;"$B"&amp;$W170))=6,AND(LEN(INDIRECT("'YOUR PEOPLE'!"&amp;"$B"&amp;$W170))=7,MID(INDIRECT("'YOUR PEOPLE'!"&amp;"$B"&amp;$W170),4,1)=" ")),INDIRECT("'YOUR PEOPLE'!"&amp;"$C"&amp;$W170)='DATA SUMMARY'!$A$72)</f>
        <v>0</v>
      </c>
      <c r="CG170" s="193" t="b">
        <f ca="1">AND(LEFT(INDIRECT("'YOUR PEOPLE'!"&amp;"$B"&amp;$W170),2)="HU",OR(LEN(INDIRECT("'YOUR PEOPLE'!"&amp;"$B"&amp;$W170))=6,AND(LEN(INDIRECT("'YOUR PEOPLE'!"&amp;"$B"&amp;$W170))=7,MID(INDIRECT("'YOUR PEOPLE'!"&amp;"$B"&amp;$W170),4,1)=" ")),INDIRECT("'YOUR PEOPLE'!"&amp;"$C"&amp;$W170)='DATA SUMMARY'!$A$73)</f>
        <v>0</v>
      </c>
      <c r="CH170" s="193" t="b">
        <f ca="1">AND(LEFT(INDIRECT("'YOUR PEOPLE'!"&amp;"$B"&amp;$W170),2)="HU",OR(LEN(INDIRECT("'YOUR PEOPLE'!"&amp;"$B"&amp;$W170))=6,AND(LEN(INDIRECT("'YOUR PEOPLE'!"&amp;"$B"&amp;$W170))=7,MID(INDIRECT("'YOUR PEOPLE'!"&amp;"$B"&amp;$W170),4,1)=" ")),INDIRECT("'YOUR PEOPLE'!"&amp;"$C"&amp;$W170)='DATA SUMMARY'!$A$74)</f>
        <v>0</v>
      </c>
      <c r="CI170" s="193" t="b">
        <f ca="1">AND(LEFT(INDIRECT("'YOUR PEOPLE'!"&amp;"$B"&amp;$W170),2)="HU",OR(LEN(INDIRECT("'YOUR PEOPLE'!"&amp;"$B"&amp;$W170))=6,AND(LEN(INDIRECT("'YOUR PEOPLE'!"&amp;"$B"&amp;$W170))=7,MID(INDIRECT("'YOUR PEOPLE'!"&amp;"$B"&amp;$W170),4,1)=" ")),INDIRECT("'YOUR PEOPLE'!"&amp;"$C"&amp;$W170)='DATA SUMMARY'!$A$75)</f>
        <v>0</v>
      </c>
      <c r="CJ170" s="193" t="b">
        <f ca="1">AND(LEFT(INDIRECT("'YOUR PEOPLE'!"&amp;"$B"&amp;$W170),2)="HU",OR(LEN(INDIRECT("'YOUR PEOPLE'!"&amp;"$B"&amp;$W170))=6,AND(LEN(INDIRECT("'YOUR PEOPLE'!"&amp;"$B"&amp;$W170))=7,MID(INDIRECT("'YOUR PEOPLE'!"&amp;"$B"&amp;$W170),4,1)=" ")),INDIRECT("'YOUR PEOPLE'!"&amp;"$C"&amp;$W170)='DATA SUMMARY'!$A$76)</f>
        <v>0</v>
      </c>
      <c r="CK170" s="193" t="b">
        <f ca="1">AND(LEFT(INDIRECT("'YOUR PEOPLE'!"&amp;"$B"&amp;$W170),2)="HU",OR(LEN(INDIRECT("'YOUR PEOPLE'!"&amp;"$B"&amp;$W170))=6,AND(LEN(INDIRECT("'YOUR PEOPLE'!"&amp;"$B"&amp;$W170))=7,MID(INDIRECT("'YOUR PEOPLE'!"&amp;"$B"&amp;$W170),4,1)=" ")),INDIRECT("'YOUR PEOPLE'!"&amp;"$C"&amp;$W170)='DATA SUMMARY'!$A$77)</f>
        <v>0</v>
      </c>
      <c r="CL170" s="193" t="b">
        <f ca="1">AND(LEFT(INDIRECT("'YOUR PEOPLE'!"&amp;"$B"&amp;$W170),2)="HU",OR(LEN(INDIRECT("'YOUR PEOPLE'!"&amp;"$B"&amp;$W170))=6,AND(LEN(INDIRECT("'YOUR PEOPLE'!"&amp;"$B"&amp;$W170))=7,MID(INDIRECT("'YOUR PEOPLE'!"&amp;"$B"&amp;$W170),4,1)=" ")),INDIRECT("'YOUR PEOPLE'!"&amp;"$C"&amp;$W170)='DATA SUMMARY'!$A$78)</f>
        <v>0</v>
      </c>
      <c r="CM170" s="193" t="b">
        <f ca="1">AND(LEFT(INDIRECT("'YOUR PEOPLE'!"&amp;"$B"&amp;$W170),2)="HU",OR(LEN(INDIRECT("'YOUR PEOPLE'!"&amp;"$B"&amp;$W170))=6,AND(LEN(INDIRECT("'YOUR PEOPLE'!"&amp;"$B"&amp;$W170))=7,MID(INDIRECT("'YOUR PEOPLE'!"&amp;"$B"&amp;$W170),4,1)=" ")),INDIRECT("'YOUR PEOPLE'!"&amp;"$C"&amp;$W170)='DATA SUMMARY'!$A$79)</f>
        <v>0</v>
      </c>
      <c r="CN170" s="193" t="b">
        <f ca="1">AND(LEFT(INDIRECT("'ADDITIONAL CAPACITY'!"&amp;"$B"&amp;$W170),2)="HU",OR(LEN(INDIRECT("'ADDITIONAL CAPACITY'!"&amp;"$B"&amp;$W170))=6,AND(LEN(INDIRECT("'ADDITIONAL CAPACITY'!"&amp;"$B"&amp;$W170))=7,MID(INDIRECT("'ADDITIONAL CAPACITY'!"&amp;"$B"&amp;$W170),4,1)=" ")),INDIRECT("'ADDITIONAL CAPACITY'!"&amp;"$C"&amp;$W170)='DATA SUMMARY'!$A$101)</f>
        <v>0</v>
      </c>
      <c r="CO170" s="193" t="b">
        <f ca="1">AND(LEFT(INDIRECT("'ADDITIONAL CAPACITY'!"&amp;"$B"&amp;$W170),2)="HU",OR(LEN(INDIRECT("'ADDITIONAL CAPACITY'!"&amp;"$B"&amp;$W170))=6,AND(LEN(INDIRECT("'ADDITIONAL CAPACITY'!"&amp;"$B"&amp;$W170))=7,MID(INDIRECT("'ADDITIONAL CAPACITY'!"&amp;"$B"&amp;$W170),4,1)=" ")),INDIRECT("'ADDITIONAL CAPACITY'!"&amp;"$C"&amp;$W170)='DATA SUMMARY'!$A$102)</f>
        <v>0</v>
      </c>
      <c r="CP170" s="193" t="b">
        <f ca="1">AND(LEFT(INDIRECT("'ADDITIONAL CAPACITY'!"&amp;"$B"&amp;$W170),2)="HU",OR(LEN(INDIRECT("'ADDITIONAL CAPACITY'!"&amp;"$B"&amp;$W170))=6,AND(LEN(INDIRECT("'ADDITIONAL CAPACITY'!"&amp;"$B"&amp;$W170))=7,MID(INDIRECT("'ADDITIONAL CAPACITY'!"&amp;"$B"&amp;$W170),4,1)=" ")),INDIRECT("'ADDITIONAL CAPACITY'!"&amp;"$C"&amp;$W170)='DATA SUMMARY'!$A$103)</f>
        <v>0</v>
      </c>
      <c r="CQ170" s="193" t="b">
        <f ca="1">AND(LEFT(INDIRECT("'ADDITIONAL CAPACITY'!"&amp;"$B"&amp;$W170),2)="HU",OR(LEN(INDIRECT("'ADDITIONAL CAPACITY'!"&amp;"$B"&amp;$W170))=6,AND(LEN(INDIRECT("'ADDITIONAL CAPACITY'!"&amp;"$B"&amp;$W170))=7,MID(INDIRECT("'ADDITIONAL CAPACITY'!"&amp;"$B"&amp;$W170),4,1)=" ")),INDIRECT("'ADDITIONAL CAPACITY'!"&amp;"$C"&amp;$W170)='DATA SUMMARY'!$A$104)</f>
        <v>0</v>
      </c>
      <c r="CR170" s="193" t="b">
        <f ca="1">AND(LEFT(INDIRECT("'ADDITIONAL CAPACITY'!"&amp;"$B"&amp;$W170),2)="HU",OR(LEN(INDIRECT("'ADDITIONAL CAPACITY'!"&amp;"$B"&amp;$W170))=6,AND(LEN(INDIRECT("'ADDITIONAL CAPACITY'!"&amp;"$B"&amp;$W170))=7,MID(INDIRECT("'ADDITIONAL CAPACITY'!"&amp;"$B"&amp;$W170),4,1)=" ")),INDIRECT("'ADDITIONAL CAPACITY'!"&amp;"$C"&amp;$W170)='DATA SUMMARY'!$A$105)</f>
        <v>0</v>
      </c>
      <c r="CS170" s="193" t="b">
        <f ca="1">AND(LEFT(INDIRECT("'ADDITIONAL CAPACITY'!"&amp;"$B"&amp;$W170),2)="HU",OR(LEN(INDIRECT("'ADDITIONAL CAPACITY'!"&amp;"$B"&amp;$W170))=6,AND(LEN(INDIRECT("'ADDITIONAL CAPACITY'!"&amp;"$B"&amp;$W170))=7,MID(INDIRECT("'ADDITIONAL CAPACITY'!"&amp;"$B"&amp;$W170),4,1)=" ")),INDIRECT("'ADDITIONAL CAPACITY'!"&amp;"$C"&amp;$W170)='DATA SUMMARY'!$A$106)</f>
        <v>0</v>
      </c>
      <c r="CT170" s="193" t="b">
        <f ca="1">AND(LEFT(INDIRECT("'ADDITIONAL CAPACITY'!"&amp;"$B"&amp;$W170),2)="HU",OR(LEN(INDIRECT("'ADDITIONAL CAPACITY'!"&amp;"$B"&amp;$W170))=6,AND(LEN(INDIRECT("'ADDITIONAL CAPACITY'!"&amp;"$B"&amp;$W170))=7,MID(INDIRECT("'ADDITIONAL CAPACITY'!"&amp;"$B"&amp;$W170),4,1)=" ")),INDIRECT("'ADDITIONAL CAPACITY'!"&amp;"$C"&amp;$W170)='DATA SUMMARY'!$A$107)</f>
        <v>0</v>
      </c>
      <c r="CU170" s="193" t="b">
        <f ca="1">AND(LEFT(INDIRECT("'ADDITIONAL CAPACITY'!"&amp;"$B"&amp;$W170),2)="HU",OR(LEN(INDIRECT("'ADDITIONAL CAPACITY'!"&amp;"$B"&amp;$W170))=6,AND(LEN(INDIRECT("'ADDITIONAL CAPACITY'!"&amp;"$B"&amp;$W170))=7,MID(INDIRECT("'ADDITIONAL CAPACITY'!"&amp;"$B"&amp;$W170),4,1)=" ")),INDIRECT("'ADDITIONAL CAPACITY'!"&amp;"$C"&amp;$W170)='DATA SUMMARY'!$A$108)</f>
        <v>0</v>
      </c>
    </row>
    <row r="171" spans="22:99" x14ac:dyDescent="0.3">
      <c r="V171" s="2">
        <v>172</v>
      </c>
      <c r="W171" s="2">
        <v>173</v>
      </c>
      <c r="X171" s="2">
        <v>175</v>
      </c>
      <c r="Y171" s="2">
        <v>186</v>
      </c>
      <c r="Z171" s="193" t="b">
        <f t="shared" ca="1" si="99"/>
        <v>0</v>
      </c>
      <c r="AA171" s="193" t="b">
        <f t="shared" ca="1" si="100"/>
        <v>0</v>
      </c>
      <c r="AB171" s="193" t="b">
        <f t="shared" ca="1" si="101"/>
        <v>0</v>
      </c>
      <c r="AC171" s="193" t="b">
        <f t="shared" ca="1" si="102"/>
        <v>0</v>
      </c>
      <c r="AD171" s="193" t="b">
        <f t="shared" ca="1" si="103"/>
        <v>0</v>
      </c>
      <c r="AE171" s="193" t="b">
        <f t="shared" ca="1" si="104"/>
        <v>0</v>
      </c>
      <c r="AF171" s="193" t="b">
        <f t="shared" ca="1" si="105"/>
        <v>0</v>
      </c>
      <c r="AG171" s="193" t="b">
        <f t="shared" ca="1" si="98"/>
        <v>0</v>
      </c>
      <c r="AH171" s="193" t="b">
        <f t="shared" ca="1" si="106"/>
        <v>0</v>
      </c>
      <c r="AI171" s="193" t="b">
        <f t="shared" ca="1" si="107"/>
        <v>0</v>
      </c>
      <c r="AJ171" s="193" t="b">
        <f t="shared" ca="1" si="108"/>
        <v>0</v>
      </c>
      <c r="AK171" s="193" t="b">
        <f t="shared" ca="1" si="109"/>
        <v>0</v>
      </c>
      <c r="AL171" s="193" t="b">
        <f t="shared" ca="1" si="110"/>
        <v>0</v>
      </c>
      <c r="AM171" s="193" t="b">
        <f t="shared" ca="1" si="111"/>
        <v>0</v>
      </c>
      <c r="AN171" s="193" t="b">
        <f t="shared" ca="1" si="112"/>
        <v>0</v>
      </c>
      <c r="AO171" s="193" t="b">
        <f t="shared" ca="1" si="113"/>
        <v>0</v>
      </c>
      <c r="AP171" s="193" t="b">
        <f t="shared" ca="1" si="114"/>
        <v>0</v>
      </c>
      <c r="AQ171" s="193" t="b">
        <f t="shared" ca="1" si="115"/>
        <v>0</v>
      </c>
      <c r="AR171" s="193" t="b">
        <f t="shared" ca="1" si="116"/>
        <v>0</v>
      </c>
      <c r="AS171" s="193" t="b">
        <f t="shared" ca="1" si="117"/>
        <v>0</v>
      </c>
      <c r="AT171" s="193" t="b">
        <f t="shared" ca="1" si="118"/>
        <v>0</v>
      </c>
      <c r="AU171" s="193" t="b">
        <f t="shared" ca="1" si="119"/>
        <v>0</v>
      </c>
      <c r="AV171" s="193" t="b">
        <f t="shared" ca="1" si="120"/>
        <v>0</v>
      </c>
      <c r="AW171" s="193" t="b">
        <f t="shared" ca="1" si="121"/>
        <v>0</v>
      </c>
      <c r="AX171" s="193" t="b">
        <f t="shared" ca="1" si="122"/>
        <v>0</v>
      </c>
      <c r="AY171" s="193" t="b">
        <f t="shared" ca="1" si="123"/>
        <v>0</v>
      </c>
      <c r="AZ171" s="193" t="b">
        <f t="shared" ca="1" si="124"/>
        <v>0</v>
      </c>
      <c r="BA171" s="193" t="b">
        <f t="shared" ca="1" si="125"/>
        <v>0</v>
      </c>
      <c r="BB171" s="193" t="b">
        <f t="shared" ca="1" si="126"/>
        <v>0</v>
      </c>
      <c r="BC171" s="193" t="b">
        <f t="shared" ca="1" si="127"/>
        <v>0</v>
      </c>
      <c r="BD171" s="193" t="b">
        <f t="shared" ca="1" si="128"/>
        <v>0</v>
      </c>
      <c r="BE171" s="193" t="b">
        <f t="shared" ca="1" si="129"/>
        <v>0</v>
      </c>
      <c r="BF171" s="193" t="b">
        <f t="shared" ca="1" si="130"/>
        <v>0</v>
      </c>
      <c r="BG171" s="193" t="b">
        <f t="shared" ca="1" si="131"/>
        <v>0</v>
      </c>
      <c r="BH171" s="193" t="b">
        <f t="shared" ca="1" si="132"/>
        <v>0</v>
      </c>
      <c r="BI171" s="193" t="b">
        <f t="shared" ca="1" si="133"/>
        <v>0</v>
      </c>
      <c r="BJ171" s="193" t="b">
        <f t="shared" ca="1" si="134"/>
        <v>0</v>
      </c>
      <c r="BK171" s="193" t="b">
        <f t="shared" ca="1" si="135"/>
        <v>0</v>
      </c>
      <c r="BL171" s="193" t="b">
        <f t="shared" ca="1" si="136"/>
        <v>0</v>
      </c>
      <c r="BM171" s="193" t="b">
        <f t="shared" ca="1" si="137"/>
        <v>0</v>
      </c>
      <c r="BN171" s="193" t="b">
        <f t="shared" ca="1" si="138"/>
        <v>0</v>
      </c>
      <c r="BO171" s="193" t="b">
        <f t="shared" ca="1" si="139"/>
        <v>0</v>
      </c>
      <c r="BP171" s="193" t="b">
        <f t="shared" ca="1" si="140"/>
        <v>0</v>
      </c>
      <c r="BQ171" s="193" t="b">
        <f t="shared" ca="1" si="141"/>
        <v>0</v>
      </c>
      <c r="BR171" s="193" t="b">
        <f t="shared" ca="1" si="142"/>
        <v>0</v>
      </c>
      <c r="BS171" s="193" t="b">
        <f t="shared" ca="1" si="143"/>
        <v>0</v>
      </c>
      <c r="BT171" s="193" t="b">
        <f t="shared" ca="1" si="144"/>
        <v>0</v>
      </c>
      <c r="BU171" s="193" t="b">
        <f t="shared" ca="1" si="145"/>
        <v>0</v>
      </c>
      <c r="BV171" s="193" t="b">
        <f t="shared" ca="1" si="146"/>
        <v>0</v>
      </c>
      <c r="BW171" s="193" t="b">
        <f ca="1">AND(LEFT(INDIRECT("'YOUR PEOPLE'!"&amp;"$B"&amp;$W171),2)="HU",OR(LEN(INDIRECT("'YOUR PEOPLE'!"&amp;"$B"&amp;$W171))=6,AND(LEN(INDIRECT("'YOUR PEOPLE'!"&amp;"$B"&amp;$W171))=7,MID(INDIRECT("'YOUR PEOPLE'!"&amp;"$B"&amp;$W171),4,1)=" ")),INDIRECT("'YOUR PEOPLE'!"&amp;"$C"&amp;$W171)='DATA SUMMARY'!$A$63)</f>
        <v>0</v>
      </c>
      <c r="BX171" s="193" t="b">
        <f ca="1">AND(LEFT(INDIRECT("'YOUR PEOPLE'!"&amp;"$B"&amp;$W171),2)="HU",OR(LEN(INDIRECT("'YOUR PEOPLE'!"&amp;"$B"&amp;$W171))=6,AND(LEN(INDIRECT("'YOUR PEOPLE'!"&amp;"$B"&amp;$W171))=7,MID(INDIRECT("'YOUR PEOPLE'!"&amp;"$B"&amp;$W171),4,1)=" ")),INDIRECT("'YOUR PEOPLE'!"&amp;"$C"&amp;$W171)='DATA SUMMARY'!$A$64)</f>
        <v>0</v>
      </c>
      <c r="BY171" s="193" t="b">
        <f ca="1">AND(LEFT(INDIRECT("'YOUR PEOPLE'!"&amp;"$B"&amp;$W171),2)="HU",OR(LEN(INDIRECT("'YOUR PEOPLE'!"&amp;"$B"&amp;$W171))=6,AND(LEN(INDIRECT("'YOUR PEOPLE'!"&amp;"$B"&amp;$W171))=7,MID(INDIRECT("'YOUR PEOPLE'!"&amp;"$B"&amp;$W171),4,1)=" ")),INDIRECT("'YOUR PEOPLE'!"&amp;"$C"&amp;$W171)='DATA SUMMARY'!$A$65)</f>
        <v>0</v>
      </c>
      <c r="BZ171" s="193" t="b">
        <f ca="1">AND(LEFT(INDIRECT("'YOUR PEOPLE'!"&amp;"$B"&amp;$W171),2)="HU",OR(LEN(INDIRECT("'YOUR PEOPLE'!"&amp;"$B"&amp;$W171))=6,AND(LEN(INDIRECT("'YOUR PEOPLE'!"&amp;"$B"&amp;$W171))=7,MID(INDIRECT("'YOUR PEOPLE'!"&amp;"$B"&amp;$W171),4,1)=" ")),INDIRECT("'YOUR PEOPLE'!"&amp;"$C"&amp;$W171)='DATA SUMMARY'!$A$66)</f>
        <v>0</v>
      </c>
      <c r="CA171" s="193" t="b">
        <f ca="1">AND(LEFT(INDIRECT("'YOUR PEOPLE'!"&amp;"$B"&amp;$W171),2)="HU",OR(LEN(INDIRECT("'YOUR PEOPLE'!"&amp;"$B"&amp;$W171))=6,AND(LEN(INDIRECT("'YOUR PEOPLE'!"&amp;"$B"&amp;$W171))=7,MID(INDIRECT("'YOUR PEOPLE'!"&amp;"$B"&amp;$W171),4,1)=" ")),INDIRECT("'YOUR PEOPLE'!"&amp;"$C"&amp;$W171)='DATA SUMMARY'!$A$67)</f>
        <v>0</v>
      </c>
      <c r="CB171" s="193" t="b">
        <f ca="1">AND(LEFT(INDIRECT("'YOUR PEOPLE'!"&amp;"$B"&amp;$W171),2)="HU",OR(LEN(INDIRECT("'YOUR PEOPLE'!"&amp;"$B"&amp;$W171))=6,AND(LEN(INDIRECT("'YOUR PEOPLE'!"&amp;"$B"&amp;$W171))=7,MID(INDIRECT("'YOUR PEOPLE'!"&amp;"$B"&amp;$W171),4,1)=" ")),INDIRECT("'YOUR PEOPLE'!"&amp;"$C"&amp;$W171)='DATA SUMMARY'!$A$68)</f>
        <v>0</v>
      </c>
      <c r="CC171" s="193" t="b">
        <f ca="1">AND(LEFT(INDIRECT("'YOUR PEOPLE'!"&amp;"$B"&amp;$W171),2)="HU",OR(LEN(INDIRECT("'YOUR PEOPLE'!"&amp;"$B"&amp;$W171))=6,AND(LEN(INDIRECT("'YOUR PEOPLE'!"&amp;"$B"&amp;$W171))=7,MID(INDIRECT("'YOUR PEOPLE'!"&amp;"$B"&amp;$W171),4,1)=" ")),INDIRECT("'YOUR PEOPLE'!"&amp;"$C"&amp;$W171)='DATA SUMMARY'!$A$69)</f>
        <v>0</v>
      </c>
      <c r="CD171" s="193" t="b">
        <f ca="1">AND(LEFT(INDIRECT("'YOUR PEOPLE'!"&amp;"$B"&amp;$W171),2)="HU",OR(LEN(INDIRECT("'YOUR PEOPLE'!"&amp;"$B"&amp;$W171))=6,AND(LEN(INDIRECT("'YOUR PEOPLE'!"&amp;"$B"&amp;$W171))=7,MID(INDIRECT("'YOUR PEOPLE'!"&amp;"$B"&amp;$W171),4,1)=" ")),INDIRECT("'YOUR PEOPLE'!"&amp;"$C"&amp;$W171)='DATA SUMMARY'!$A$70)</f>
        <v>0</v>
      </c>
      <c r="CE171" s="193" t="b">
        <f ca="1">AND(LEFT(INDIRECT("'YOUR PEOPLE'!"&amp;"$B"&amp;$W171),2)="HU",OR(LEN(INDIRECT("'YOUR PEOPLE'!"&amp;"$B"&amp;$W171))=6,AND(LEN(INDIRECT("'YOUR PEOPLE'!"&amp;"$B"&amp;$W171))=7,MID(INDIRECT("'YOUR PEOPLE'!"&amp;"$B"&amp;$W171),4,1)=" ")),INDIRECT("'YOUR PEOPLE'!"&amp;"$C"&amp;$W171)='DATA SUMMARY'!$A$71)</f>
        <v>0</v>
      </c>
      <c r="CF171" s="193" t="b">
        <f ca="1">AND(LEFT(INDIRECT("'YOUR PEOPLE'!"&amp;"$B"&amp;$W171),2)="HU",OR(LEN(INDIRECT("'YOUR PEOPLE'!"&amp;"$B"&amp;$W171))=6,AND(LEN(INDIRECT("'YOUR PEOPLE'!"&amp;"$B"&amp;$W171))=7,MID(INDIRECT("'YOUR PEOPLE'!"&amp;"$B"&amp;$W171),4,1)=" ")),INDIRECT("'YOUR PEOPLE'!"&amp;"$C"&amp;$W171)='DATA SUMMARY'!$A$72)</f>
        <v>0</v>
      </c>
      <c r="CG171" s="193" t="b">
        <f ca="1">AND(LEFT(INDIRECT("'YOUR PEOPLE'!"&amp;"$B"&amp;$W171),2)="HU",OR(LEN(INDIRECT("'YOUR PEOPLE'!"&amp;"$B"&amp;$W171))=6,AND(LEN(INDIRECT("'YOUR PEOPLE'!"&amp;"$B"&amp;$W171))=7,MID(INDIRECT("'YOUR PEOPLE'!"&amp;"$B"&amp;$W171),4,1)=" ")),INDIRECT("'YOUR PEOPLE'!"&amp;"$C"&amp;$W171)='DATA SUMMARY'!$A$73)</f>
        <v>0</v>
      </c>
      <c r="CH171" s="193" t="b">
        <f ca="1">AND(LEFT(INDIRECT("'YOUR PEOPLE'!"&amp;"$B"&amp;$W171),2)="HU",OR(LEN(INDIRECT("'YOUR PEOPLE'!"&amp;"$B"&amp;$W171))=6,AND(LEN(INDIRECT("'YOUR PEOPLE'!"&amp;"$B"&amp;$W171))=7,MID(INDIRECT("'YOUR PEOPLE'!"&amp;"$B"&amp;$W171),4,1)=" ")),INDIRECT("'YOUR PEOPLE'!"&amp;"$C"&amp;$W171)='DATA SUMMARY'!$A$74)</f>
        <v>0</v>
      </c>
      <c r="CI171" s="193" t="b">
        <f ca="1">AND(LEFT(INDIRECT("'YOUR PEOPLE'!"&amp;"$B"&amp;$W171),2)="HU",OR(LEN(INDIRECT("'YOUR PEOPLE'!"&amp;"$B"&amp;$W171))=6,AND(LEN(INDIRECT("'YOUR PEOPLE'!"&amp;"$B"&amp;$W171))=7,MID(INDIRECT("'YOUR PEOPLE'!"&amp;"$B"&amp;$W171),4,1)=" ")),INDIRECT("'YOUR PEOPLE'!"&amp;"$C"&amp;$W171)='DATA SUMMARY'!$A$75)</f>
        <v>0</v>
      </c>
      <c r="CJ171" s="193" t="b">
        <f ca="1">AND(LEFT(INDIRECT("'YOUR PEOPLE'!"&amp;"$B"&amp;$W171),2)="HU",OR(LEN(INDIRECT("'YOUR PEOPLE'!"&amp;"$B"&amp;$W171))=6,AND(LEN(INDIRECT("'YOUR PEOPLE'!"&amp;"$B"&amp;$W171))=7,MID(INDIRECT("'YOUR PEOPLE'!"&amp;"$B"&amp;$W171),4,1)=" ")),INDIRECT("'YOUR PEOPLE'!"&amp;"$C"&amp;$W171)='DATA SUMMARY'!$A$76)</f>
        <v>0</v>
      </c>
      <c r="CK171" s="193" t="b">
        <f ca="1">AND(LEFT(INDIRECT("'YOUR PEOPLE'!"&amp;"$B"&amp;$W171),2)="HU",OR(LEN(INDIRECT("'YOUR PEOPLE'!"&amp;"$B"&amp;$W171))=6,AND(LEN(INDIRECT("'YOUR PEOPLE'!"&amp;"$B"&amp;$W171))=7,MID(INDIRECT("'YOUR PEOPLE'!"&amp;"$B"&amp;$W171),4,1)=" ")),INDIRECT("'YOUR PEOPLE'!"&amp;"$C"&amp;$W171)='DATA SUMMARY'!$A$77)</f>
        <v>0</v>
      </c>
      <c r="CL171" s="193" t="b">
        <f ca="1">AND(LEFT(INDIRECT("'YOUR PEOPLE'!"&amp;"$B"&amp;$W171),2)="HU",OR(LEN(INDIRECT("'YOUR PEOPLE'!"&amp;"$B"&amp;$W171))=6,AND(LEN(INDIRECT("'YOUR PEOPLE'!"&amp;"$B"&amp;$W171))=7,MID(INDIRECT("'YOUR PEOPLE'!"&amp;"$B"&amp;$W171),4,1)=" ")),INDIRECT("'YOUR PEOPLE'!"&amp;"$C"&amp;$W171)='DATA SUMMARY'!$A$78)</f>
        <v>0</v>
      </c>
      <c r="CM171" s="193" t="b">
        <f ca="1">AND(LEFT(INDIRECT("'YOUR PEOPLE'!"&amp;"$B"&amp;$W171),2)="HU",OR(LEN(INDIRECT("'YOUR PEOPLE'!"&amp;"$B"&amp;$W171))=6,AND(LEN(INDIRECT("'YOUR PEOPLE'!"&amp;"$B"&amp;$W171))=7,MID(INDIRECT("'YOUR PEOPLE'!"&amp;"$B"&amp;$W171),4,1)=" ")),INDIRECT("'YOUR PEOPLE'!"&amp;"$C"&amp;$W171)='DATA SUMMARY'!$A$79)</f>
        <v>0</v>
      </c>
      <c r="CN171" s="193" t="b">
        <f ca="1">AND(LEFT(INDIRECT("'ADDITIONAL CAPACITY'!"&amp;"$B"&amp;$W171),2)="HU",OR(LEN(INDIRECT("'ADDITIONAL CAPACITY'!"&amp;"$B"&amp;$W171))=6,AND(LEN(INDIRECT("'ADDITIONAL CAPACITY'!"&amp;"$B"&amp;$W171))=7,MID(INDIRECT("'ADDITIONAL CAPACITY'!"&amp;"$B"&amp;$W171),4,1)=" ")),INDIRECT("'ADDITIONAL CAPACITY'!"&amp;"$C"&amp;$W171)='DATA SUMMARY'!$A$101)</f>
        <v>0</v>
      </c>
      <c r="CO171" s="193" t="b">
        <f ca="1">AND(LEFT(INDIRECT("'ADDITIONAL CAPACITY'!"&amp;"$B"&amp;$W171),2)="HU",OR(LEN(INDIRECT("'ADDITIONAL CAPACITY'!"&amp;"$B"&amp;$W171))=6,AND(LEN(INDIRECT("'ADDITIONAL CAPACITY'!"&amp;"$B"&amp;$W171))=7,MID(INDIRECT("'ADDITIONAL CAPACITY'!"&amp;"$B"&amp;$W171),4,1)=" ")),INDIRECT("'ADDITIONAL CAPACITY'!"&amp;"$C"&amp;$W171)='DATA SUMMARY'!$A$102)</f>
        <v>0</v>
      </c>
      <c r="CP171" s="193" t="b">
        <f ca="1">AND(LEFT(INDIRECT("'ADDITIONAL CAPACITY'!"&amp;"$B"&amp;$W171),2)="HU",OR(LEN(INDIRECT("'ADDITIONAL CAPACITY'!"&amp;"$B"&amp;$W171))=6,AND(LEN(INDIRECT("'ADDITIONAL CAPACITY'!"&amp;"$B"&amp;$W171))=7,MID(INDIRECT("'ADDITIONAL CAPACITY'!"&amp;"$B"&amp;$W171),4,1)=" ")),INDIRECT("'ADDITIONAL CAPACITY'!"&amp;"$C"&amp;$W171)='DATA SUMMARY'!$A$103)</f>
        <v>0</v>
      </c>
      <c r="CQ171" s="193" t="b">
        <f ca="1">AND(LEFT(INDIRECT("'ADDITIONAL CAPACITY'!"&amp;"$B"&amp;$W171),2)="HU",OR(LEN(INDIRECT("'ADDITIONAL CAPACITY'!"&amp;"$B"&amp;$W171))=6,AND(LEN(INDIRECT("'ADDITIONAL CAPACITY'!"&amp;"$B"&amp;$W171))=7,MID(INDIRECT("'ADDITIONAL CAPACITY'!"&amp;"$B"&amp;$W171),4,1)=" ")),INDIRECT("'ADDITIONAL CAPACITY'!"&amp;"$C"&amp;$W171)='DATA SUMMARY'!$A$104)</f>
        <v>0</v>
      </c>
      <c r="CR171" s="193" t="b">
        <f ca="1">AND(LEFT(INDIRECT("'ADDITIONAL CAPACITY'!"&amp;"$B"&amp;$W171),2)="HU",OR(LEN(INDIRECT("'ADDITIONAL CAPACITY'!"&amp;"$B"&amp;$W171))=6,AND(LEN(INDIRECT("'ADDITIONAL CAPACITY'!"&amp;"$B"&amp;$W171))=7,MID(INDIRECT("'ADDITIONAL CAPACITY'!"&amp;"$B"&amp;$W171),4,1)=" ")),INDIRECT("'ADDITIONAL CAPACITY'!"&amp;"$C"&amp;$W171)='DATA SUMMARY'!$A$105)</f>
        <v>0</v>
      </c>
      <c r="CS171" s="193" t="b">
        <f ca="1">AND(LEFT(INDIRECT("'ADDITIONAL CAPACITY'!"&amp;"$B"&amp;$W171),2)="HU",OR(LEN(INDIRECT("'ADDITIONAL CAPACITY'!"&amp;"$B"&amp;$W171))=6,AND(LEN(INDIRECT("'ADDITIONAL CAPACITY'!"&amp;"$B"&amp;$W171))=7,MID(INDIRECT("'ADDITIONAL CAPACITY'!"&amp;"$B"&amp;$W171),4,1)=" ")),INDIRECT("'ADDITIONAL CAPACITY'!"&amp;"$C"&amp;$W171)='DATA SUMMARY'!$A$106)</f>
        <v>0</v>
      </c>
      <c r="CT171" s="193" t="b">
        <f ca="1">AND(LEFT(INDIRECT("'ADDITIONAL CAPACITY'!"&amp;"$B"&amp;$W171),2)="HU",OR(LEN(INDIRECT("'ADDITIONAL CAPACITY'!"&amp;"$B"&amp;$W171))=6,AND(LEN(INDIRECT("'ADDITIONAL CAPACITY'!"&amp;"$B"&amp;$W171))=7,MID(INDIRECT("'ADDITIONAL CAPACITY'!"&amp;"$B"&amp;$W171),4,1)=" ")),INDIRECT("'ADDITIONAL CAPACITY'!"&amp;"$C"&amp;$W171)='DATA SUMMARY'!$A$107)</f>
        <v>0</v>
      </c>
      <c r="CU171" s="193" t="b">
        <f ca="1">AND(LEFT(INDIRECT("'ADDITIONAL CAPACITY'!"&amp;"$B"&amp;$W171),2)="HU",OR(LEN(INDIRECT("'ADDITIONAL CAPACITY'!"&amp;"$B"&amp;$W171))=6,AND(LEN(INDIRECT("'ADDITIONAL CAPACITY'!"&amp;"$B"&amp;$W171))=7,MID(INDIRECT("'ADDITIONAL CAPACITY'!"&amp;"$B"&amp;$W171),4,1)=" ")),INDIRECT("'ADDITIONAL CAPACITY'!"&amp;"$C"&amp;$W171)='DATA SUMMARY'!$A$108)</f>
        <v>0</v>
      </c>
    </row>
    <row r="172" spans="22:99" x14ac:dyDescent="0.3">
      <c r="V172" s="2">
        <v>173</v>
      </c>
      <c r="W172" s="2">
        <v>174</v>
      </c>
      <c r="X172" s="2">
        <v>176</v>
      </c>
      <c r="Y172" s="2">
        <v>187</v>
      </c>
      <c r="Z172" s="193" t="b">
        <f t="shared" ca="1" si="99"/>
        <v>0</v>
      </c>
      <c r="AA172" s="193" t="b">
        <f t="shared" ca="1" si="100"/>
        <v>0</v>
      </c>
      <c r="AB172" s="193" t="b">
        <f t="shared" ca="1" si="101"/>
        <v>0</v>
      </c>
      <c r="AC172" s="193" t="b">
        <f t="shared" ca="1" si="102"/>
        <v>0</v>
      </c>
      <c r="AD172" s="193" t="b">
        <f t="shared" ca="1" si="103"/>
        <v>0</v>
      </c>
      <c r="AE172" s="193" t="b">
        <f t="shared" ca="1" si="104"/>
        <v>0</v>
      </c>
      <c r="AF172" s="193" t="b">
        <f t="shared" ca="1" si="105"/>
        <v>0</v>
      </c>
      <c r="AG172" s="193" t="b">
        <f t="shared" ca="1" si="98"/>
        <v>0</v>
      </c>
      <c r="AH172" s="193" t="b">
        <f t="shared" ca="1" si="106"/>
        <v>0</v>
      </c>
      <c r="AI172" s="193" t="b">
        <f t="shared" ca="1" si="107"/>
        <v>0</v>
      </c>
      <c r="AJ172" s="193" t="b">
        <f t="shared" ca="1" si="108"/>
        <v>0</v>
      </c>
      <c r="AK172" s="193" t="b">
        <f t="shared" ca="1" si="109"/>
        <v>0</v>
      </c>
      <c r="AL172" s="193" t="b">
        <f t="shared" ca="1" si="110"/>
        <v>0</v>
      </c>
      <c r="AM172" s="193" t="b">
        <f t="shared" ca="1" si="111"/>
        <v>0</v>
      </c>
      <c r="AN172" s="193" t="b">
        <f t="shared" ca="1" si="112"/>
        <v>0</v>
      </c>
      <c r="AO172" s="193" t="b">
        <f t="shared" ca="1" si="113"/>
        <v>0</v>
      </c>
      <c r="AP172" s="193" t="b">
        <f t="shared" ca="1" si="114"/>
        <v>0</v>
      </c>
      <c r="AQ172" s="193" t="b">
        <f t="shared" ca="1" si="115"/>
        <v>0</v>
      </c>
      <c r="AR172" s="193" t="b">
        <f t="shared" ca="1" si="116"/>
        <v>0</v>
      </c>
      <c r="AS172" s="193" t="b">
        <f t="shared" ca="1" si="117"/>
        <v>0</v>
      </c>
      <c r="AT172" s="193" t="b">
        <f t="shared" ca="1" si="118"/>
        <v>0</v>
      </c>
      <c r="AU172" s="193" t="b">
        <f t="shared" ca="1" si="119"/>
        <v>0</v>
      </c>
      <c r="AV172" s="193" t="b">
        <f t="shared" ca="1" si="120"/>
        <v>0</v>
      </c>
      <c r="AW172" s="193" t="b">
        <f t="shared" ca="1" si="121"/>
        <v>0</v>
      </c>
      <c r="AX172" s="193" t="b">
        <f t="shared" ca="1" si="122"/>
        <v>0</v>
      </c>
      <c r="AY172" s="193" t="b">
        <f t="shared" ca="1" si="123"/>
        <v>0</v>
      </c>
      <c r="AZ172" s="193" t="b">
        <f t="shared" ca="1" si="124"/>
        <v>0</v>
      </c>
      <c r="BA172" s="193" t="b">
        <f t="shared" ca="1" si="125"/>
        <v>0</v>
      </c>
      <c r="BB172" s="193" t="b">
        <f t="shared" ca="1" si="126"/>
        <v>0</v>
      </c>
      <c r="BC172" s="193" t="b">
        <f t="shared" ca="1" si="127"/>
        <v>0</v>
      </c>
      <c r="BD172" s="193" t="b">
        <f t="shared" ca="1" si="128"/>
        <v>0</v>
      </c>
      <c r="BE172" s="193" t="b">
        <f t="shared" ca="1" si="129"/>
        <v>0</v>
      </c>
      <c r="BF172" s="193" t="b">
        <f t="shared" ca="1" si="130"/>
        <v>0</v>
      </c>
      <c r="BG172" s="193" t="b">
        <f t="shared" ca="1" si="131"/>
        <v>0</v>
      </c>
      <c r="BH172" s="193" t="b">
        <f t="shared" ca="1" si="132"/>
        <v>0</v>
      </c>
      <c r="BI172" s="193" t="b">
        <f t="shared" ca="1" si="133"/>
        <v>0</v>
      </c>
      <c r="BJ172" s="193" t="b">
        <f t="shared" ca="1" si="134"/>
        <v>0</v>
      </c>
      <c r="BK172" s="193" t="b">
        <f t="shared" ca="1" si="135"/>
        <v>0</v>
      </c>
      <c r="BL172" s="193" t="b">
        <f t="shared" ca="1" si="136"/>
        <v>0</v>
      </c>
      <c r="BM172" s="193" t="b">
        <f t="shared" ca="1" si="137"/>
        <v>0</v>
      </c>
      <c r="BN172" s="193" t="b">
        <f t="shared" ca="1" si="138"/>
        <v>0</v>
      </c>
      <c r="BO172" s="193" t="b">
        <f t="shared" ca="1" si="139"/>
        <v>0</v>
      </c>
      <c r="BP172" s="193" t="b">
        <f t="shared" ca="1" si="140"/>
        <v>0</v>
      </c>
      <c r="BQ172" s="193" t="b">
        <f t="shared" ca="1" si="141"/>
        <v>0</v>
      </c>
      <c r="BR172" s="193" t="b">
        <f t="shared" ca="1" si="142"/>
        <v>0</v>
      </c>
      <c r="BS172" s="193" t="b">
        <f t="shared" ca="1" si="143"/>
        <v>0</v>
      </c>
      <c r="BT172" s="193" t="b">
        <f t="shared" ca="1" si="144"/>
        <v>0</v>
      </c>
      <c r="BU172" s="193" t="b">
        <f t="shared" ca="1" si="145"/>
        <v>0</v>
      </c>
      <c r="BV172" s="193" t="b">
        <f t="shared" ca="1" si="146"/>
        <v>0</v>
      </c>
      <c r="BW172" s="193" t="b">
        <f ca="1">AND(LEFT(INDIRECT("'YOUR PEOPLE'!"&amp;"$B"&amp;$W172),2)="HU",OR(LEN(INDIRECT("'YOUR PEOPLE'!"&amp;"$B"&amp;$W172))=6,AND(LEN(INDIRECT("'YOUR PEOPLE'!"&amp;"$B"&amp;$W172))=7,MID(INDIRECT("'YOUR PEOPLE'!"&amp;"$B"&amp;$W172),4,1)=" ")),INDIRECT("'YOUR PEOPLE'!"&amp;"$C"&amp;$W172)='DATA SUMMARY'!$A$63)</f>
        <v>0</v>
      </c>
      <c r="BX172" s="193" t="b">
        <f ca="1">AND(LEFT(INDIRECT("'YOUR PEOPLE'!"&amp;"$B"&amp;$W172),2)="HU",OR(LEN(INDIRECT("'YOUR PEOPLE'!"&amp;"$B"&amp;$W172))=6,AND(LEN(INDIRECT("'YOUR PEOPLE'!"&amp;"$B"&amp;$W172))=7,MID(INDIRECT("'YOUR PEOPLE'!"&amp;"$B"&amp;$W172),4,1)=" ")),INDIRECT("'YOUR PEOPLE'!"&amp;"$C"&amp;$W172)='DATA SUMMARY'!$A$64)</f>
        <v>0</v>
      </c>
      <c r="BY172" s="193" t="b">
        <f ca="1">AND(LEFT(INDIRECT("'YOUR PEOPLE'!"&amp;"$B"&amp;$W172),2)="HU",OR(LEN(INDIRECT("'YOUR PEOPLE'!"&amp;"$B"&amp;$W172))=6,AND(LEN(INDIRECT("'YOUR PEOPLE'!"&amp;"$B"&amp;$W172))=7,MID(INDIRECT("'YOUR PEOPLE'!"&amp;"$B"&amp;$W172),4,1)=" ")),INDIRECT("'YOUR PEOPLE'!"&amp;"$C"&amp;$W172)='DATA SUMMARY'!$A$65)</f>
        <v>0</v>
      </c>
      <c r="BZ172" s="193" t="b">
        <f ca="1">AND(LEFT(INDIRECT("'YOUR PEOPLE'!"&amp;"$B"&amp;$W172),2)="HU",OR(LEN(INDIRECT("'YOUR PEOPLE'!"&amp;"$B"&amp;$W172))=6,AND(LEN(INDIRECT("'YOUR PEOPLE'!"&amp;"$B"&amp;$W172))=7,MID(INDIRECT("'YOUR PEOPLE'!"&amp;"$B"&amp;$W172),4,1)=" ")),INDIRECT("'YOUR PEOPLE'!"&amp;"$C"&amp;$W172)='DATA SUMMARY'!$A$66)</f>
        <v>0</v>
      </c>
      <c r="CA172" s="193" t="b">
        <f ca="1">AND(LEFT(INDIRECT("'YOUR PEOPLE'!"&amp;"$B"&amp;$W172),2)="HU",OR(LEN(INDIRECT("'YOUR PEOPLE'!"&amp;"$B"&amp;$W172))=6,AND(LEN(INDIRECT("'YOUR PEOPLE'!"&amp;"$B"&amp;$W172))=7,MID(INDIRECT("'YOUR PEOPLE'!"&amp;"$B"&amp;$W172),4,1)=" ")),INDIRECT("'YOUR PEOPLE'!"&amp;"$C"&amp;$W172)='DATA SUMMARY'!$A$67)</f>
        <v>0</v>
      </c>
      <c r="CB172" s="193" t="b">
        <f ca="1">AND(LEFT(INDIRECT("'YOUR PEOPLE'!"&amp;"$B"&amp;$W172),2)="HU",OR(LEN(INDIRECT("'YOUR PEOPLE'!"&amp;"$B"&amp;$W172))=6,AND(LEN(INDIRECT("'YOUR PEOPLE'!"&amp;"$B"&amp;$W172))=7,MID(INDIRECT("'YOUR PEOPLE'!"&amp;"$B"&amp;$W172),4,1)=" ")),INDIRECT("'YOUR PEOPLE'!"&amp;"$C"&amp;$W172)='DATA SUMMARY'!$A$68)</f>
        <v>0</v>
      </c>
      <c r="CC172" s="193" t="b">
        <f ca="1">AND(LEFT(INDIRECT("'YOUR PEOPLE'!"&amp;"$B"&amp;$W172),2)="HU",OR(LEN(INDIRECT("'YOUR PEOPLE'!"&amp;"$B"&amp;$W172))=6,AND(LEN(INDIRECT("'YOUR PEOPLE'!"&amp;"$B"&amp;$W172))=7,MID(INDIRECT("'YOUR PEOPLE'!"&amp;"$B"&amp;$W172),4,1)=" ")),INDIRECT("'YOUR PEOPLE'!"&amp;"$C"&amp;$W172)='DATA SUMMARY'!$A$69)</f>
        <v>0</v>
      </c>
      <c r="CD172" s="193" t="b">
        <f ca="1">AND(LEFT(INDIRECT("'YOUR PEOPLE'!"&amp;"$B"&amp;$W172),2)="HU",OR(LEN(INDIRECT("'YOUR PEOPLE'!"&amp;"$B"&amp;$W172))=6,AND(LEN(INDIRECT("'YOUR PEOPLE'!"&amp;"$B"&amp;$W172))=7,MID(INDIRECT("'YOUR PEOPLE'!"&amp;"$B"&amp;$W172),4,1)=" ")),INDIRECT("'YOUR PEOPLE'!"&amp;"$C"&amp;$W172)='DATA SUMMARY'!$A$70)</f>
        <v>0</v>
      </c>
      <c r="CE172" s="193" t="b">
        <f ca="1">AND(LEFT(INDIRECT("'YOUR PEOPLE'!"&amp;"$B"&amp;$W172),2)="HU",OR(LEN(INDIRECT("'YOUR PEOPLE'!"&amp;"$B"&amp;$W172))=6,AND(LEN(INDIRECT("'YOUR PEOPLE'!"&amp;"$B"&amp;$W172))=7,MID(INDIRECT("'YOUR PEOPLE'!"&amp;"$B"&amp;$W172),4,1)=" ")),INDIRECT("'YOUR PEOPLE'!"&amp;"$C"&amp;$W172)='DATA SUMMARY'!$A$71)</f>
        <v>0</v>
      </c>
      <c r="CF172" s="193" t="b">
        <f ca="1">AND(LEFT(INDIRECT("'YOUR PEOPLE'!"&amp;"$B"&amp;$W172),2)="HU",OR(LEN(INDIRECT("'YOUR PEOPLE'!"&amp;"$B"&amp;$W172))=6,AND(LEN(INDIRECT("'YOUR PEOPLE'!"&amp;"$B"&amp;$W172))=7,MID(INDIRECT("'YOUR PEOPLE'!"&amp;"$B"&amp;$W172),4,1)=" ")),INDIRECT("'YOUR PEOPLE'!"&amp;"$C"&amp;$W172)='DATA SUMMARY'!$A$72)</f>
        <v>0</v>
      </c>
      <c r="CG172" s="193" t="b">
        <f ca="1">AND(LEFT(INDIRECT("'YOUR PEOPLE'!"&amp;"$B"&amp;$W172),2)="HU",OR(LEN(INDIRECT("'YOUR PEOPLE'!"&amp;"$B"&amp;$W172))=6,AND(LEN(INDIRECT("'YOUR PEOPLE'!"&amp;"$B"&amp;$W172))=7,MID(INDIRECT("'YOUR PEOPLE'!"&amp;"$B"&amp;$W172),4,1)=" ")),INDIRECT("'YOUR PEOPLE'!"&amp;"$C"&amp;$W172)='DATA SUMMARY'!$A$73)</f>
        <v>0</v>
      </c>
      <c r="CH172" s="193" t="b">
        <f ca="1">AND(LEFT(INDIRECT("'YOUR PEOPLE'!"&amp;"$B"&amp;$W172),2)="HU",OR(LEN(INDIRECT("'YOUR PEOPLE'!"&amp;"$B"&amp;$W172))=6,AND(LEN(INDIRECT("'YOUR PEOPLE'!"&amp;"$B"&amp;$W172))=7,MID(INDIRECT("'YOUR PEOPLE'!"&amp;"$B"&amp;$W172),4,1)=" ")),INDIRECT("'YOUR PEOPLE'!"&amp;"$C"&amp;$W172)='DATA SUMMARY'!$A$74)</f>
        <v>0</v>
      </c>
      <c r="CI172" s="193" t="b">
        <f ca="1">AND(LEFT(INDIRECT("'YOUR PEOPLE'!"&amp;"$B"&amp;$W172),2)="HU",OR(LEN(INDIRECT("'YOUR PEOPLE'!"&amp;"$B"&amp;$W172))=6,AND(LEN(INDIRECT("'YOUR PEOPLE'!"&amp;"$B"&amp;$W172))=7,MID(INDIRECT("'YOUR PEOPLE'!"&amp;"$B"&amp;$W172),4,1)=" ")),INDIRECT("'YOUR PEOPLE'!"&amp;"$C"&amp;$W172)='DATA SUMMARY'!$A$75)</f>
        <v>0</v>
      </c>
      <c r="CJ172" s="193" t="b">
        <f ca="1">AND(LEFT(INDIRECT("'YOUR PEOPLE'!"&amp;"$B"&amp;$W172),2)="HU",OR(LEN(INDIRECT("'YOUR PEOPLE'!"&amp;"$B"&amp;$W172))=6,AND(LEN(INDIRECT("'YOUR PEOPLE'!"&amp;"$B"&amp;$W172))=7,MID(INDIRECT("'YOUR PEOPLE'!"&amp;"$B"&amp;$W172),4,1)=" ")),INDIRECT("'YOUR PEOPLE'!"&amp;"$C"&amp;$W172)='DATA SUMMARY'!$A$76)</f>
        <v>0</v>
      </c>
      <c r="CK172" s="193" t="b">
        <f ca="1">AND(LEFT(INDIRECT("'YOUR PEOPLE'!"&amp;"$B"&amp;$W172),2)="HU",OR(LEN(INDIRECT("'YOUR PEOPLE'!"&amp;"$B"&amp;$W172))=6,AND(LEN(INDIRECT("'YOUR PEOPLE'!"&amp;"$B"&amp;$W172))=7,MID(INDIRECT("'YOUR PEOPLE'!"&amp;"$B"&amp;$W172),4,1)=" ")),INDIRECT("'YOUR PEOPLE'!"&amp;"$C"&amp;$W172)='DATA SUMMARY'!$A$77)</f>
        <v>0</v>
      </c>
      <c r="CL172" s="193" t="b">
        <f ca="1">AND(LEFT(INDIRECT("'YOUR PEOPLE'!"&amp;"$B"&amp;$W172),2)="HU",OR(LEN(INDIRECT("'YOUR PEOPLE'!"&amp;"$B"&amp;$W172))=6,AND(LEN(INDIRECT("'YOUR PEOPLE'!"&amp;"$B"&amp;$W172))=7,MID(INDIRECT("'YOUR PEOPLE'!"&amp;"$B"&amp;$W172),4,1)=" ")),INDIRECT("'YOUR PEOPLE'!"&amp;"$C"&amp;$W172)='DATA SUMMARY'!$A$78)</f>
        <v>0</v>
      </c>
      <c r="CM172" s="193" t="b">
        <f ca="1">AND(LEFT(INDIRECT("'YOUR PEOPLE'!"&amp;"$B"&amp;$W172),2)="HU",OR(LEN(INDIRECT("'YOUR PEOPLE'!"&amp;"$B"&amp;$W172))=6,AND(LEN(INDIRECT("'YOUR PEOPLE'!"&amp;"$B"&amp;$W172))=7,MID(INDIRECT("'YOUR PEOPLE'!"&amp;"$B"&amp;$W172),4,1)=" ")),INDIRECT("'YOUR PEOPLE'!"&amp;"$C"&amp;$W172)='DATA SUMMARY'!$A$79)</f>
        <v>0</v>
      </c>
      <c r="CN172" s="193" t="b">
        <f ca="1">AND(LEFT(INDIRECT("'ADDITIONAL CAPACITY'!"&amp;"$B"&amp;$W172),2)="HU",OR(LEN(INDIRECT("'ADDITIONAL CAPACITY'!"&amp;"$B"&amp;$W172))=6,AND(LEN(INDIRECT("'ADDITIONAL CAPACITY'!"&amp;"$B"&amp;$W172))=7,MID(INDIRECT("'ADDITIONAL CAPACITY'!"&amp;"$B"&amp;$W172),4,1)=" ")),INDIRECT("'ADDITIONAL CAPACITY'!"&amp;"$C"&amp;$W172)='DATA SUMMARY'!$A$101)</f>
        <v>0</v>
      </c>
      <c r="CO172" s="193" t="b">
        <f ca="1">AND(LEFT(INDIRECT("'ADDITIONAL CAPACITY'!"&amp;"$B"&amp;$W172),2)="HU",OR(LEN(INDIRECT("'ADDITIONAL CAPACITY'!"&amp;"$B"&amp;$W172))=6,AND(LEN(INDIRECT("'ADDITIONAL CAPACITY'!"&amp;"$B"&amp;$W172))=7,MID(INDIRECT("'ADDITIONAL CAPACITY'!"&amp;"$B"&amp;$W172),4,1)=" ")),INDIRECT("'ADDITIONAL CAPACITY'!"&amp;"$C"&amp;$W172)='DATA SUMMARY'!$A$102)</f>
        <v>0</v>
      </c>
      <c r="CP172" s="193" t="b">
        <f ca="1">AND(LEFT(INDIRECT("'ADDITIONAL CAPACITY'!"&amp;"$B"&amp;$W172),2)="HU",OR(LEN(INDIRECT("'ADDITIONAL CAPACITY'!"&amp;"$B"&amp;$W172))=6,AND(LEN(INDIRECT("'ADDITIONAL CAPACITY'!"&amp;"$B"&amp;$W172))=7,MID(INDIRECT("'ADDITIONAL CAPACITY'!"&amp;"$B"&amp;$W172),4,1)=" ")),INDIRECT("'ADDITIONAL CAPACITY'!"&amp;"$C"&amp;$W172)='DATA SUMMARY'!$A$103)</f>
        <v>0</v>
      </c>
      <c r="CQ172" s="193" t="b">
        <f ca="1">AND(LEFT(INDIRECT("'ADDITIONAL CAPACITY'!"&amp;"$B"&amp;$W172),2)="HU",OR(LEN(INDIRECT("'ADDITIONAL CAPACITY'!"&amp;"$B"&amp;$W172))=6,AND(LEN(INDIRECT("'ADDITIONAL CAPACITY'!"&amp;"$B"&amp;$W172))=7,MID(INDIRECT("'ADDITIONAL CAPACITY'!"&amp;"$B"&amp;$W172),4,1)=" ")),INDIRECT("'ADDITIONAL CAPACITY'!"&amp;"$C"&amp;$W172)='DATA SUMMARY'!$A$104)</f>
        <v>0</v>
      </c>
      <c r="CR172" s="193" t="b">
        <f ca="1">AND(LEFT(INDIRECT("'ADDITIONAL CAPACITY'!"&amp;"$B"&amp;$W172),2)="HU",OR(LEN(INDIRECT("'ADDITIONAL CAPACITY'!"&amp;"$B"&amp;$W172))=6,AND(LEN(INDIRECT("'ADDITIONAL CAPACITY'!"&amp;"$B"&amp;$W172))=7,MID(INDIRECT("'ADDITIONAL CAPACITY'!"&amp;"$B"&amp;$W172),4,1)=" ")),INDIRECT("'ADDITIONAL CAPACITY'!"&amp;"$C"&amp;$W172)='DATA SUMMARY'!$A$105)</f>
        <v>0</v>
      </c>
      <c r="CS172" s="193" t="b">
        <f ca="1">AND(LEFT(INDIRECT("'ADDITIONAL CAPACITY'!"&amp;"$B"&amp;$W172),2)="HU",OR(LEN(INDIRECT("'ADDITIONAL CAPACITY'!"&amp;"$B"&amp;$W172))=6,AND(LEN(INDIRECT("'ADDITIONAL CAPACITY'!"&amp;"$B"&amp;$W172))=7,MID(INDIRECT("'ADDITIONAL CAPACITY'!"&amp;"$B"&amp;$W172),4,1)=" ")),INDIRECT("'ADDITIONAL CAPACITY'!"&amp;"$C"&amp;$W172)='DATA SUMMARY'!$A$106)</f>
        <v>0</v>
      </c>
      <c r="CT172" s="193" t="b">
        <f ca="1">AND(LEFT(INDIRECT("'ADDITIONAL CAPACITY'!"&amp;"$B"&amp;$W172),2)="HU",OR(LEN(INDIRECT("'ADDITIONAL CAPACITY'!"&amp;"$B"&amp;$W172))=6,AND(LEN(INDIRECT("'ADDITIONAL CAPACITY'!"&amp;"$B"&amp;$W172))=7,MID(INDIRECT("'ADDITIONAL CAPACITY'!"&amp;"$B"&amp;$W172),4,1)=" ")),INDIRECT("'ADDITIONAL CAPACITY'!"&amp;"$C"&amp;$W172)='DATA SUMMARY'!$A$107)</f>
        <v>0</v>
      </c>
      <c r="CU172" s="193" t="b">
        <f ca="1">AND(LEFT(INDIRECT("'ADDITIONAL CAPACITY'!"&amp;"$B"&amp;$W172),2)="HU",OR(LEN(INDIRECT("'ADDITIONAL CAPACITY'!"&amp;"$B"&amp;$W172))=6,AND(LEN(INDIRECT("'ADDITIONAL CAPACITY'!"&amp;"$B"&amp;$W172))=7,MID(INDIRECT("'ADDITIONAL CAPACITY'!"&amp;"$B"&amp;$W172),4,1)=" ")),INDIRECT("'ADDITIONAL CAPACITY'!"&amp;"$C"&amp;$W172)='DATA SUMMARY'!$A$108)</f>
        <v>0</v>
      </c>
    </row>
    <row r="173" spans="22:99" x14ac:dyDescent="0.3">
      <c r="V173" s="2">
        <v>174</v>
      </c>
      <c r="W173" s="2">
        <v>175</v>
      </c>
      <c r="X173" s="2">
        <v>177</v>
      </c>
      <c r="Y173" s="2">
        <v>188</v>
      </c>
      <c r="Z173" s="193" t="b">
        <f t="shared" ca="1" si="99"/>
        <v>0</v>
      </c>
      <c r="AA173" s="193" t="b">
        <f t="shared" ca="1" si="100"/>
        <v>0</v>
      </c>
      <c r="AB173" s="193" t="b">
        <f t="shared" ca="1" si="101"/>
        <v>0</v>
      </c>
      <c r="AC173" s="193" t="b">
        <f t="shared" ca="1" si="102"/>
        <v>0</v>
      </c>
      <c r="AD173" s="193" t="b">
        <f t="shared" ca="1" si="103"/>
        <v>0</v>
      </c>
      <c r="AE173" s="193" t="b">
        <f t="shared" ca="1" si="104"/>
        <v>0</v>
      </c>
      <c r="AF173" s="193" t="b">
        <f t="shared" ca="1" si="105"/>
        <v>0</v>
      </c>
      <c r="AG173" s="193" t="b">
        <f t="shared" ca="1" si="98"/>
        <v>0</v>
      </c>
      <c r="AH173" s="193" t="b">
        <f t="shared" ca="1" si="106"/>
        <v>0</v>
      </c>
      <c r="AI173" s="193" t="b">
        <f t="shared" ca="1" si="107"/>
        <v>0</v>
      </c>
      <c r="AJ173" s="193" t="b">
        <f t="shared" ca="1" si="108"/>
        <v>0</v>
      </c>
      <c r="AK173" s="193" t="b">
        <f t="shared" ca="1" si="109"/>
        <v>0</v>
      </c>
      <c r="AL173" s="193" t="b">
        <f t="shared" ca="1" si="110"/>
        <v>0</v>
      </c>
      <c r="AM173" s="193" t="b">
        <f t="shared" ca="1" si="111"/>
        <v>0</v>
      </c>
      <c r="AN173" s="193" t="b">
        <f t="shared" ca="1" si="112"/>
        <v>0</v>
      </c>
      <c r="AO173" s="193" t="b">
        <f t="shared" ca="1" si="113"/>
        <v>0</v>
      </c>
      <c r="AP173" s="193" t="b">
        <f t="shared" ca="1" si="114"/>
        <v>0</v>
      </c>
      <c r="AQ173" s="193" t="b">
        <f t="shared" ca="1" si="115"/>
        <v>0</v>
      </c>
      <c r="AR173" s="193" t="b">
        <f t="shared" ca="1" si="116"/>
        <v>0</v>
      </c>
      <c r="AS173" s="193" t="b">
        <f t="shared" ca="1" si="117"/>
        <v>0</v>
      </c>
      <c r="AT173" s="193" t="b">
        <f t="shared" ca="1" si="118"/>
        <v>0</v>
      </c>
      <c r="AU173" s="193" t="b">
        <f t="shared" ca="1" si="119"/>
        <v>0</v>
      </c>
      <c r="AV173" s="193" t="b">
        <f t="shared" ca="1" si="120"/>
        <v>0</v>
      </c>
      <c r="AW173" s="193" t="b">
        <f t="shared" ca="1" si="121"/>
        <v>0</v>
      </c>
      <c r="AX173" s="193" t="b">
        <f t="shared" ca="1" si="122"/>
        <v>0</v>
      </c>
      <c r="AY173" s="193" t="b">
        <f t="shared" ca="1" si="123"/>
        <v>0</v>
      </c>
      <c r="AZ173" s="193" t="b">
        <f t="shared" ca="1" si="124"/>
        <v>0</v>
      </c>
      <c r="BA173" s="193" t="b">
        <f t="shared" ca="1" si="125"/>
        <v>0</v>
      </c>
      <c r="BB173" s="193" t="b">
        <f t="shared" ca="1" si="126"/>
        <v>0</v>
      </c>
      <c r="BC173" s="193" t="b">
        <f t="shared" ca="1" si="127"/>
        <v>0</v>
      </c>
      <c r="BD173" s="193" t="b">
        <f t="shared" ca="1" si="128"/>
        <v>0</v>
      </c>
      <c r="BE173" s="193" t="b">
        <f t="shared" ca="1" si="129"/>
        <v>0</v>
      </c>
      <c r="BF173" s="193" t="b">
        <f t="shared" ca="1" si="130"/>
        <v>0</v>
      </c>
      <c r="BG173" s="193" t="b">
        <f t="shared" ca="1" si="131"/>
        <v>0</v>
      </c>
      <c r="BH173" s="193" t="b">
        <f t="shared" ca="1" si="132"/>
        <v>0</v>
      </c>
      <c r="BI173" s="193" t="b">
        <f t="shared" ca="1" si="133"/>
        <v>0</v>
      </c>
      <c r="BJ173" s="193" t="b">
        <f t="shared" ca="1" si="134"/>
        <v>0</v>
      </c>
      <c r="BK173" s="193" t="b">
        <f t="shared" ca="1" si="135"/>
        <v>0</v>
      </c>
      <c r="BL173" s="193" t="b">
        <f t="shared" ca="1" si="136"/>
        <v>0</v>
      </c>
      <c r="BM173" s="193" t="b">
        <f t="shared" ca="1" si="137"/>
        <v>0</v>
      </c>
      <c r="BN173" s="193" t="b">
        <f t="shared" ca="1" si="138"/>
        <v>0</v>
      </c>
      <c r="BO173" s="193" t="b">
        <f t="shared" ca="1" si="139"/>
        <v>0</v>
      </c>
      <c r="BP173" s="193" t="b">
        <f t="shared" ca="1" si="140"/>
        <v>0</v>
      </c>
      <c r="BQ173" s="193" t="b">
        <f t="shared" ca="1" si="141"/>
        <v>0</v>
      </c>
      <c r="BR173" s="193" t="b">
        <f t="shared" ca="1" si="142"/>
        <v>0</v>
      </c>
      <c r="BS173" s="193" t="b">
        <f t="shared" ca="1" si="143"/>
        <v>0</v>
      </c>
      <c r="BT173" s="193" t="b">
        <f t="shared" ca="1" si="144"/>
        <v>0</v>
      </c>
      <c r="BU173" s="193" t="b">
        <f t="shared" ca="1" si="145"/>
        <v>0</v>
      </c>
      <c r="BV173" s="193" t="b">
        <f t="shared" ca="1" si="146"/>
        <v>0</v>
      </c>
      <c r="BW173" s="193" t="b">
        <f ca="1">AND(LEFT(INDIRECT("'YOUR PEOPLE'!"&amp;"$B"&amp;$W173),2)="HU",OR(LEN(INDIRECT("'YOUR PEOPLE'!"&amp;"$B"&amp;$W173))=6,AND(LEN(INDIRECT("'YOUR PEOPLE'!"&amp;"$B"&amp;$W173))=7,MID(INDIRECT("'YOUR PEOPLE'!"&amp;"$B"&amp;$W173),4,1)=" ")),INDIRECT("'YOUR PEOPLE'!"&amp;"$C"&amp;$W173)='DATA SUMMARY'!$A$63)</f>
        <v>0</v>
      </c>
      <c r="BX173" s="193" t="b">
        <f ca="1">AND(LEFT(INDIRECT("'YOUR PEOPLE'!"&amp;"$B"&amp;$W173),2)="HU",OR(LEN(INDIRECT("'YOUR PEOPLE'!"&amp;"$B"&amp;$W173))=6,AND(LEN(INDIRECT("'YOUR PEOPLE'!"&amp;"$B"&amp;$W173))=7,MID(INDIRECT("'YOUR PEOPLE'!"&amp;"$B"&amp;$W173),4,1)=" ")),INDIRECT("'YOUR PEOPLE'!"&amp;"$C"&amp;$W173)='DATA SUMMARY'!$A$64)</f>
        <v>0</v>
      </c>
      <c r="BY173" s="193" t="b">
        <f ca="1">AND(LEFT(INDIRECT("'YOUR PEOPLE'!"&amp;"$B"&amp;$W173),2)="HU",OR(LEN(INDIRECT("'YOUR PEOPLE'!"&amp;"$B"&amp;$W173))=6,AND(LEN(INDIRECT("'YOUR PEOPLE'!"&amp;"$B"&amp;$W173))=7,MID(INDIRECT("'YOUR PEOPLE'!"&amp;"$B"&amp;$W173),4,1)=" ")),INDIRECT("'YOUR PEOPLE'!"&amp;"$C"&amp;$W173)='DATA SUMMARY'!$A$65)</f>
        <v>0</v>
      </c>
      <c r="BZ173" s="193" t="b">
        <f ca="1">AND(LEFT(INDIRECT("'YOUR PEOPLE'!"&amp;"$B"&amp;$W173),2)="HU",OR(LEN(INDIRECT("'YOUR PEOPLE'!"&amp;"$B"&amp;$W173))=6,AND(LEN(INDIRECT("'YOUR PEOPLE'!"&amp;"$B"&amp;$W173))=7,MID(INDIRECT("'YOUR PEOPLE'!"&amp;"$B"&amp;$W173),4,1)=" ")),INDIRECT("'YOUR PEOPLE'!"&amp;"$C"&amp;$W173)='DATA SUMMARY'!$A$66)</f>
        <v>0</v>
      </c>
      <c r="CA173" s="193" t="b">
        <f ca="1">AND(LEFT(INDIRECT("'YOUR PEOPLE'!"&amp;"$B"&amp;$W173),2)="HU",OR(LEN(INDIRECT("'YOUR PEOPLE'!"&amp;"$B"&amp;$W173))=6,AND(LEN(INDIRECT("'YOUR PEOPLE'!"&amp;"$B"&amp;$W173))=7,MID(INDIRECT("'YOUR PEOPLE'!"&amp;"$B"&amp;$W173),4,1)=" ")),INDIRECT("'YOUR PEOPLE'!"&amp;"$C"&amp;$W173)='DATA SUMMARY'!$A$67)</f>
        <v>0</v>
      </c>
      <c r="CB173" s="193" t="b">
        <f ca="1">AND(LEFT(INDIRECT("'YOUR PEOPLE'!"&amp;"$B"&amp;$W173),2)="HU",OR(LEN(INDIRECT("'YOUR PEOPLE'!"&amp;"$B"&amp;$W173))=6,AND(LEN(INDIRECT("'YOUR PEOPLE'!"&amp;"$B"&amp;$W173))=7,MID(INDIRECT("'YOUR PEOPLE'!"&amp;"$B"&amp;$W173),4,1)=" ")),INDIRECT("'YOUR PEOPLE'!"&amp;"$C"&amp;$W173)='DATA SUMMARY'!$A$68)</f>
        <v>0</v>
      </c>
      <c r="CC173" s="193" t="b">
        <f ca="1">AND(LEFT(INDIRECT("'YOUR PEOPLE'!"&amp;"$B"&amp;$W173),2)="HU",OR(LEN(INDIRECT("'YOUR PEOPLE'!"&amp;"$B"&amp;$W173))=6,AND(LEN(INDIRECT("'YOUR PEOPLE'!"&amp;"$B"&amp;$W173))=7,MID(INDIRECT("'YOUR PEOPLE'!"&amp;"$B"&amp;$W173),4,1)=" ")),INDIRECT("'YOUR PEOPLE'!"&amp;"$C"&amp;$W173)='DATA SUMMARY'!$A$69)</f>
        <v>0</v>
      </c>
      <c r="CD173" s="193" t="b">
        <f ca="1">AND(LEFT(INDIRECT("'YOUR PEOPLE'!"&amp;"$B"&amp;$W173),2)="HU",OR(LEN(INDIRECT("'YOUR PEOPLE'!"&amp;"$B"&amp;$W173))=6,AND(LEN(INDIRECT("'YOUR PEOPLE'!"&amp;"$B"&amp;$W173))=7,MID(INDIRECT("'YOUR PEOPLE'!"&amp;"$B"&amp;$W173),4,1)=" ")),INDIRECT("'YOUR PEOPLE'!"&amp;"$C"&amp;$W173)='DATA SUMMARY'!$A$70)</f>
        <v>0</v>
      </c>
      <c r="CE173" s="193" t="b">
        <f ca="1">AND(LEFT(INDIRECT("'YOUR PEOPLE'!"&amp;"$B"&amp;$W173),2)="HU",OR(LEN(INDIRECT("'YOUR PEOPLE'!"&amp;"$B"&amp;$W173))=6,AND(LEN(INDIRECT("'YOUR PEOPLE'!"&amp;"$B"&amp;$W173))=7,MID(INDIRECT("'YOUR PEOPLE'!"&amp;"$B"&amp;$W173),4,1)=" ")),INDIRECT("'YOUR PEOPLE'!"&amp;"$C"&amp;$W173)='DATA SUMMARY'!$A$71)</f>
        <v>0</v>
      </c>
      <c r="CF173" s="193" t="b">
        <f ca="1">AND(LEFT(INDIRECT("'YOUR PEOPLE'!"&amp;"$B"&amp;$W173),2)="HU",OR(LEN(INDIRECT("'YOUR PEOPLE'!"&amp;"$B"&amp;$W173))=6,AND(LEN(INDIRECT("'YOUR PEOPLE'!"&amp;"$B"&amp;$W173))=7,MID(INDIRECT("'YOUR PEOPLE'!"&amp;"$B"&amp;$W173),4,1)=" ")),INDIRECT("'YOUR PEOPLE'!"&amp;"$C"&amp;$W173)='DATA SUMMARY'!$A$72)</f>
        <v>0</v>
      </c>
      <c r="CG173" s="193" t="b">
        <f ca="1">AND(LEFT(INDIRECT("'YOUR PEOPLE'!"&amp;"$B"&amp;$W173),2)="HU",OR(LEN(INDIRECT("'YOUR PEOPLE'!"&amp;"$B"&amp;$W173))=6,AND(LEN(INDIRECT("'YOUR PEOPLE'!"&amp;"$B"&amp;$W173))=7,MID(INDIRECT("'YOUR PEOPLE'!"&amp;"$B"&amp;$W173),4,1)=" ")),INDIRECT("'YOUR PEOPLE'!"&amp;"$C"&amp;$W173)='DATA SUMMARY'!$A$73)</f>
        <v>0</v>
      </c>
      <c r="CH173" s="193" t="b">
        <f ca="1">AND(LEFT(INDIRECT("'YOUR PEOPLE'!"&amp;"$B"&amp;$W173),2)="HU",OR(LEN(INDIRECT("'YOUR PEOPLE'!"&amp;"$B"&amp;$W173))=6,AND(LEN(INDIRECT("'YOUR PEOPLE'!"&amp;"$B"&amp;$W173))=7,MID(INDIRECT("'YOUR PEOPLE'!"&amp;"$B"&amp;$W173),4,1)=" ")),INDIRECT("'YOUR PEOPLE'!"&amp;"$C"&amp;$W173)='DATA SUMMARY'!$A$74)</f>
        <v>0</v>
      </c>
      <c r="CI173" s="193" t="b">
        <f ca="1">AND(LEFT(INDIRECT("'YOUR PEOPLE'!"&amp;"$B"&amp;$W173),2)="HU",OR(LEN(INDIRECT("'YOUR PEOPLE'!"&amp;"$B"&amp;$W173))=6,AND(LEN(INDIRECT("'YOUR PEOPLE'!"&amp;"$B"&amp;$W173))=7,MID(INDIRECT("'YOUR PEOPLE'!"&amp;"$B"&amp;$W173),4,1)=" ")),INDIRECT("'YOUR PEOPLE'!"&amp;"$C"&amp;$W173)='DATA SUMMARY'!$A$75)</f>
        <v>0</v>
      </c>
      <c r="CJ173" s="193" t="b">
        <f ca="1">AND(LEFT(INDIRECT("'YOUR PEOPLE'!"&amp;"$B"&amp;$W173),2)="HU",OR(LEN(INDIRECT("'YOUR PEOPLE'!"&amp;"$B"&amp;$W173))=6,AND(LEN(INDIRECT("'YOUR PEOPLE'!"&amp;"$B"&amp;$W173))=7,MID(INDIRECT("'YOUR PEOPLE'!"&amp;"$B"&amp;$W173),4,1)=" ")),INDIRECT("'YOUR PEOPLE'!"&amp;"$C"&amp;$W173)='DATA SUMMARY'!$A$76)</f>
        <v>0</v>
      </c>
      <c r="CK173" s="193" t="b">
        <f ca="1">AND(LEFT(INDIRECT("'YOUR PEOPLE'!"&amp;"$B"&amp;$W173),2)="HU",OR(LEN(INDIRECT("'YOUR PEOPLE'!"&amp;"$B"&amp;$W173))=6,AND(LEN(INDIRECT("'YOUR PEOPLE'!"&amp;"$B"&amp;$W173))=7,MID(INDIRECT("'YOUR PEOPLE'!"&amp;"$B"&amp;$W173),4,1)=" ")),INDIRECT("'YOUR PEOPLE'!"&amp;"$C"&amp;$W173)='DATA SUMMARY'!$A$77)</f>
        <v>0</v>
      </c>
      <c r="CL173" s="193" t="b">
        <f ca="1">AND(LEFT(INDIRECT("'YOUR PEOPLE'!"&amp;"$B"&amp;$W173),2)="HU",OR(LEN(INDIRECT("'YOUR PEOPLE'!"&amp;"$B"&amp;$W173))=6,AND(LEN(INDIRECT("'YOUR PEOPLE'!"&amp;"$B"&amp;$W173))=7,MID(INDIRECT("'YOUR PEOPLE'!"&amp;"$B"&amp;$W173),4,1)=" ")),INDIRECT("'YOUR PEOPLE'!"&amp;"$C"&amp;$W173)='DATA SUMMARY'!$A$78)</f>
        <v>0</v>
      </c>
      <c r="CM173" s="193" t="b">
        <f ca="1">AND(LEFT(INDIRECT("'YOUR PEOPLE'!"&amp;"$B"&amp;$W173),2)="HU",OR(LEN(INDIRECT("'YOUR PEOPLE'!"&amp;"$B"&amp;$W173))=6,AND(LEN(INDIRECT("'YOUR PEOPLE'!"&amp;"$B"&amp;$W173))=7,MID(INDIRECT("'YOUR PEOPLE'!"&amp;"$B"&amp;$W173),4,1)=" ")),INDIRECT("'YOUR PEOPLE'!"&amp;"$C"&amp;$W173)='DATA SUMMARY'!$A$79)</f>
        <v>0</v>
      </c>
      <c r="CN173" s="193" t="b">
        <f ca="1">AND(LEFT(INDIRECT("'ADDITIONAL CAPACITY'!"&amp;"$B"&amp;$W173),2)="HU",OR(LEN(INDIRECT("'ADDITIONAL CAPACITY'!"&amp;"$B"&amp;$W173))=6,AND(LEN(INDIRECT("'ADDITIONAL CAPACITY'!"&amp;"$B"&amp;$W173))=7,MID(INDIRECT("'ADDITIONAL CAPACITY'!"&amp;"$B"&amp;$W173),4,1)=" ")),INDIRECT("'ADDITIONAL CAPACITY'!"&amp;"$C"&amp;$W173)='DATA SUMMARY'!$A$101)</f>
        <v>0</v>
      </c>
      <c r="CO173" s="193" t="b">
        <f ca="1">AND(LEFT(INDIRECT("'ADDITIONAL CAPACITY'!"&amp;"$B"&amp;$W173),2)="HU",OR(LEN(INDIRECT("'ADDITIONAL CAPACITY'!"&amp;"$B"&amp;$W173))=6,AND(LEN(INDIRECT("'ADDITIONAL CAPACITY'!"&amp;"$B"&amp;$W173))=7,MID(INDIRECT("'ADDITIONAL CAPACITY'!"&amp;"$B"&amp;$W173),4,1)=" ")),INDIRECT("'ADDITIONAL CAPACITY'!"&amp;"$C"&amp;$W173)='DATA SUMMARY'!$A$102)</f>
        <v>0</v>
      </c>
      <c r="CP173" s="193" t="b">
        <f ca="1">AND(LEFT(INDIRECT("'ADDITIONAL CAPACITY'!"&amp;"$B"&amp;$W173),2)="HU",OR(LEN(INDIRECT("'ADDITIONAL CAPACITY'!"&amp;"$B"&amp;$W173))=6,AND(LEN(INDIRECT("'ADDITIONAL CAPACITY'!"&amp;"$B"&amp;$W173))=7,MID(INDIRECT("'ADDITIONAL CAPACITY'!"&amp;"$B"&amp;$W173),4,1)=" ")),INDIRECT("'ADDITIONAL CAPACITY'!"&amp;"$C"&amp;$W173)='DATA SUMMARY'!$A$103)</f>
        <v>0</v>
      </c>
      <c r="CQ173" s="193" t="b">
        <f ca="1">AND(LEFT(INDIRECT("'ADDITIONAL CAPACITY'!"&amp;"$B"&amp;$W173),2)="HU",OR(LEN(INDIRECT("'ADDITIONAL CAPACITY'!"&amp;"$B"&amp;$W173))=6,AND(LEN(INDIRECT("'ADDITIONAL CAPACITY'!"&amp;"$B"&amp;$W173))=7,MID(INDIRECT("'ADDITIONAL CAPACITY'!"&amp;"$B"&amp;$W173),4,1)=" ")),INDIRECT("'ADDITIONAL CAPACITY'!"&amp;"$C"&amp;$W173)='DATA SUMMARY'!$A$104)</f>
        <v>0</v>
      </c>
      <c r="CR173" s="193" t="b">
        <f ca="1">AND(LEFT(INDIRECT("'ADDITIONAL CAPACITY'!"&amp;"$B"&amp;$W173),2)="HU",OR(LEN(INDIRECT("'ADDITIONAL CAPACITY'!"&amp;"$B"&amp;$W173))=6,AND(LEN(INDIRECT("'ADDITIONAL CAPACITY'!"&amp;"$B"&amp;$W173))=7,MID(INDIRECT("'ADDITIONAL CAPACITY'!"&amp;"$B"&amp;$W173),4,1)=" ")),INDIRECT("'ADDITIONAL CAPACITY'!"&amp;"$C"&amp;$W173)='DATA SUMMARY'!$A$105)</f>
        <v>0</v>
      </c>
      <c r="CS173" s="193" t="b">
        <f ca="1">AND(LEFT(INDIRECT("'ADDITIONAL CAPACITY'!"&amp;"$B"&amp;$W173),2)="HU",OR(LEN(INDIRECT("'ADDITIONAL CAPACITY'!"&amp;"$B"&amp;$W173))=6,AND(LEN(INDIRECT("'ADDITIONAL CAPACITY'!"&amp;"$B"&amp;$W173))=7,MID(INDIRECT("'ADDITIONAL CAPACITY'!"&amp;"$B"&amp;$W173),4,1)=" ")),INDIRECT("'ADDITIONAL CAPACITY'!"&amp;"$C"&amp;$W173)='DATA SUMMARY'!$A$106)</f>
        <v>0</v>
      </c>
      <c r="CT173" s="193" t="b">
        <f ca="1">AND(LEFT(INDIRECT("'ADDITIONAL CAPACITY'!"&amp;"$B"&amp;$W173),2)="HU",OR(LEN(INDIRECT("'ADDITIONAL CAPACITY'!"&amp;"$B"&amp;$W173))=6,AND(LEN(INDIRECT("'ADDITIONAL CAPACITY'!"&amp;"$B"&amp;$W173))=7,MID(INDIRECT("'ADDITIONAL CAPACITY'!"&amp;"$B"&amp;$W173),4,1)=" ")),INDIRECT("'ADDITIONAL CAPACITY'!"&amp;"$C"&amp;$W173)='DATA SUMMARY'!$A$107)</f>
        <v>0</v>
      </c>
      <c r="CU173" s="193" t="b">
        <f ca="1">AND(LEFT(INDIRECT("'ADDITIONAL CAPACITY'!"&amp;"$B"&amp;$W173),2)="HU",OR(LEN(INDIRECT("'ADDITIONAL CAPACITY'!"&amp;"$B"&amp;$W173))=6,AND(LEN(INDIRECT("'ADDITIONAL CAPACITY'!"&amp;"$B"&amp;$W173))=7,MID(INDIRECT("'ADDITIONAL CAPACITY'!"&amp;"$B"&amp;$W173),4,1)=" ")),INDIRECT("'ADDITIONAL CAPACITY'!"&amp;"$C"&amp;$W173)='DATA SUMMARY'!$A$108)</f>
        <v>0</v>
      </c>
    </row>
    <row r="174" spans="22:99" x14ac:dyDescent="0.3">
      <c r="V174" s="2">
        <v>175</v>
      </c>
      <c r="W174" s="2">
        <v>176</v>
      </c>
      <c r="X174" s="2">
        <v>178</v>
      </c>
      <c r="Y174" s="2">
        <v>189</v>
      </c>
      <c r="Z174" s="193" t="b">
        <f t="shared" ca="1" si="99"/>
        <v>0</v>
      </c>
      <c r="AA174" s="193" t="b">
        <f t="shared" ca="1" si="100"/>
        <v>0</v>
      </c>
      <c r="AB174" s="193" t="b">
        <f t="shared" ca="1" si="101"/>
        <v>0</v>
      </c>
      <c r="AC174" s="193" t="b">
        <f t="shared" ca="1" si="102"/>
        <v>0</v>
      </c>
      <c r="AD174" s="193" t="b">
        <f t="shared" ca="1" si="103"/>
        <v>0</v>
      </c>
      <c r="AE174" s="193" t="b">
        <f t="shared" ca="1" si="104"/>
        <v>0</v>
      </c>
      <c r="AF174" s="193" t="b">
        <f t="shared" ca="1" si="105"/>
        <v>0</v>
      </c>
      <c r="AG174" s="193" t="b">
        <f t="shared" ca="1" si="98"/>
        <v>0</v>
      </c>
      <c r="AH174" s="193" t="b">
        <f t="shared" ca="1" si="106"/>
        <v>0</v>
      </c>
      <c r="AI174" s="193" t="b">
        <f t="shared" ca="1" si="107"/>
        <v>0</v>
      </c>
      <c r="AJ174" s="193" t="b">
        <f t="shared" ca="1" si="108"/>
        <v>0</v>
      </c>
      <c r="AK174" s="193" t="b">
        <f t="shared" ca="1" si="109"/>
        <v>0</v>
      </c>
      <c r="AL174" s="193" t="b">
        <f t="shared" ca="1" si="110"/>
        <v>0</v>
      </c>
      <c r="AM174" s="193" t="b">
        <f t="shared" ca="1" si="111"/>
        <v>0</v>
      </c>
      <c r="AN174" s="193" t="b">
        <f t="shared" ca="1" si="112"/>
        <v>0</v>
      </c>
      <c r="AO174" s="193" t="b">
        <f t="shared" ca="1" si="113"/>
        <v>0</v>
      </c>
      <c r="AP174" s="193" t="b">
        <f t="shared" ca="1" si="114"/>
        <v>0</v>
      </c>
      <c r="AQ174" s="193" t="b">
        <f t="shared" ca="1" si="115"/>
        <v>0</v>
      </c>
      <c r="AR174" s="193" t="b">
        <f t="shared" ca="1" si="116"/>
        <v>0</v>
      </c>
      <c r="AS174" s="193" t="b">
        <f t="shared" ca="1" si="117"/>
        <v>0</v>
      </c>
      <c r="AT174" s="193" t="b">
        <f t="shared" ca="1" si="118"/>
        <v>0</v>
      </c>
      <c r="AU174" s="193" t="b">
        <f t="shared" ca="1" si="119"/>
        <v>0</v>
      </c>
      <c r="AV174" s="193" t="b">
        <f t="shared" ca="1" si="120"/>
        <v>0</v>
      </c>
      <c r="AW174" s="193" t="b">
        <f t="shared" ca="1" si="121"/>
        <v>0</v>
      </c>
      <c r="AX174" s="193" t="b">
        <f t="shared" ca="1" si="122"/>
        <v>0</v>
      </c>
      <c r="AY174" s="193" t="b">
        <f t="shared" ca="1" si="123"/>
        <v>0</v>
      </c>
      <c r="AZ174" s="193" t="b">
        <f t="shared" ca="1" si="124"/>
        <v>0</v>
      </c>
      <c r="BA174" s="193" t="b">
        <f t="shared" ca="1" si="125"/>
        <v>0</v>
      </c>
      <c r="BB174" s="193" t="b">
        <f t="shared" ca="1" si="126"/>
        <v>0</v>
      </c>
      <c r="BC174" s="193" t="b">
        <f t="shared" ca="1" si="127"/>
        <v>0</v>
      </c>
      <c r="BD174" s="193" t="b">
        <f t="shared" ca="1" si="128"/>
        <v>0</v>
      </c>
      <c r="BE174" s="193" t="b">
        <f t="shared" ca="1" si="129"/>
        <v>0</v>
      </c>
      <c r="BF174" s="193" t="b">
        <f t="shared" ca="1" si="130"/>
        <v>0</v>
      </c>
      <c r="BG174" s="193" t="b">
        <f t="shared" ca="1" si="131"/>
        <v>0</v>
      </c>
      <c r="BH174" s="193" t="b">
        <f t="shared" ca="1" si="132"/>
        <v>0</v>
      </c>
      <c r="BI174" s="193" t="b">
        <f t="shared" ca="1" si="133"/>
        <v>0</v>
      </c>
      <c r="BJ174" s="193" t="b">
        <f t="shared" ca="1" si="134"/>
        <v>0</v>
      </c>
      <c r="BK174" s="193" t="b">
        <f t="shared" ca="1" si="135"/>
        <v>0</v>
      </c>
      <c r="BL174" s="193" t="b">
        <f t="shared" ca="1" si="136"/>
        <v>0</v>
      </c>
      <c r="BM174" s="193" t="b">
        <f t="shared" ca="1" si="137"/>
        <v>0</v>
      </c>
      <c r="BN174" s="193" t="b">
        <f t="shared" ca="1" si="138"/>
        <v>0</v>
      </c>
      <c r="BO174" s="193" t="b">
        <f t="shared" ca="1" si="139"/>
        <v>0</v>
      </c>
      <c r="BP174" s="193" t="b">
        <f t="shared" ca="1" si="140"/>
        <v>0</v>
      </c>
      <c r="BQ174" s="193" t="b">
        <f t="shared" ca="1" si="141"/>
        <v>0</v>
      </c>
      <c r="BR174" s="193" t="b">
        <f t="shared" ca="1" si="142"/>
        <v>0</v>
      </c>
      <c r="BS174" s="193" t="b">
        <f t="shared" ca="1" si="143"/>
        <v>0</v>
      </c>
      <c r="BT174" s="193" t="b">
        <f t="shared" ca="1" si="144"/>
        <v>0</v>
      </c>
      <c r="BU174" s="193" t="b">
        <f t="shared" ca="1" si="145"/>
        <v>0</v>
      </c>
      <c r="BV174" s="193" t="b">
        <f t="shared" ca="1" si="146"/>
        <v>0</v>
      </c>
      <c r="BW174" s="193" t="b">
        <f ca="1">AND(LEFT(INDIRECT("'YOUR PEOPLE'!"&amp;"$B"&amp;$W174),2)="HU",OR(LEN(INDIRECT("'YOUR PEOPLE'!"&amp;"$B"&amp;$W174))=6,AND(LEN(INDIRECT("'YOUR PEOPLE'!"&amp;"$B"&amp;$W174))=7,MID(INDIRECT("'YOUR PEOPLE'!"&amp;"$B"&amp;$W174),4,1)=" ")),INDIRECT("'YOUR PEOPLE'!"&amp;"$C"&amp;$W174)='DATA SUMMARY'!$A$63)</f>
        <v>0</v>
      </c>
      <c r="BX174" s="193" t="b">
        <f ca="1">AND(LEFT(INDIRECT("'YOUR PEOPLE'!"&amp;"$B"&amp;$W174),2)="HU",OR(LEN(INDIRECT("'YOUR PEOPLE'!"&amp;"$B"&amp;$W174))=6,AND(LEN(INDIRECT("'YOUR PEOPLE'!"&amp;"$B"&amp;$W174))=7,MID(INDIRECT("'YOUR PEOPLE'!"&amp;"$B"&amp;$W174),4,1)=" ")),INDIRECT("'YOUR PEOPLE'!"&amp;"$C"&amp;$W174)='DATA SUMMARY'!$A$64)</f>
        <v>0</v>
      </c>
      <c r="BY174" s="193" t="b">
        <f ca="1">AND(LEFT(INDIRECT("'YOUR PEOPLE'!"&amp;"$B"&amp;$W174),2)="HU",OR(LEN(INDIRECT("'YOUR PEOPLE'!"&amp;"$B"&amp;$W174))=6,AND(LEN(INDIRECT("'YOUR PEOPLE'!"&amp;"$B"&amp;$W174))=7,MID(INDIRECT("'YOUR PEOPLE'!"&amp;"$B"&amp;$W174),4,1)=" ")),INDIRECT("'YOUR PEOPLE'!"&amp;"$C"&amp;$W174)='DATA SUMMARY'!$A$65)</f>
        <v>0</v>
      </c>
      <c r="BZ174" s="193" t="b">
        <f ca="1">AND(LEFT(INDIRECT("'YOUR PEOPLE'!"&amp;"$B"&amp;$W174),2)="HU",OR(LEN(INDIRECT("'YOUR PEOPLE'!"&amp;"$B"&amp;$W174))=6,AND(LEN(INDIRECT("'YOUR PEOPLE'!"&amp;"$B"&amp;$W174))=7,MID(INDIRECT("'YOUR PEOPLE'!"&amp;"$B"&amp;$W174),4,1)=" ")),INDIRECT("'YOUR PEOPLE'!"&amp;"$C"&amp;$W174)='DATA SUMMARY'!$A$66)</f>
        <v>0</v>
      </c>
      <c r="CA174" s="193" t="b">
        <f ca="1">AND(LEFT(INDIRECT("'YOUR PEOPLE'!"&amp;"$B"&amp;$W174),2)="HU",OR(LEN(INDIRECT("'YOUR PEOPLE'!"&amp;"$B"&amp;$W174))=6,AND(LEN(INDIRECT("'YOUR PEOPLE'!"&amp;"$B"&amp;$W174))=7,MID(INDIRECT("'YOUR PEOPLE'!"&amp;"$B"&amp;$W174),4,1)=" ")),INDIRECT("'YOUR PEOPLE'!"&amp;"$C"&amp;$W174)='DATA SUMMARY'!$A$67)</f>
        <v>0</v>
      </c>
      <c r="CB174" s="193" t="b">
        <f ca="1">AND(LEFT(INDIRECT("'YOUR PEOPLE'!"&amp;"$B"&amp;$W174),2)="HU",OR(LEN(INDIRECT("'YOUR PEOPLE'!"&amp;"$B"&amp;$W174))=6,AND(LEN(INDIRECT("'YOUR PEOPLE'!"&amp;"$B"&amp;$W174))=7,MID(INDIRECT("'YOUR PEOPLE'!"&amp;"$B"&amp;$W174),4,1)=" ")),INDIRECT("'YOUR PEOPLE'!"&amp;"$C"&amp;$W174)='DATA SUMMARY'!$A$68)</f>
        <v>0</v>
      </c>
      <c r="CC174" s="193" t="b">
        <f ca="1">AND(LEFT(INDIRECT("'YOUR PEOPLE'!"&amp;"$B"&amp;$W174),2)="HU",OR(LEN(INDIRECT("'YOUR PEOPLE'!"&amp;"$B"&amp;$W174))=6,AND(LEN(INDIRECT("'YOUR PEOPLE'!"&amp;"$B"&amp;$W174))=7,MID(INDIRECT("'YOUR PEOPLE'!"&amp;"$B"&amp;$W174),4,1)=" ")),INDIRECT("'YOUR PEOPLE'!"&amp;"$C"&amp;$W174)='DATA SUMMARY'!$A$69)</f>
        <v>0</v>
      </c>
      <c r="CD174" s="193" t="b">
        <f ca="1">AND(LEFT(INDIRECT("'YOUR PEOPLE'!"&amp;"$B"&amp;$W174),2)="HU",OR(LEN(INDIRECT("'YOUR PEOPLE'!"&amp;"$B"&amp;$W174))=6,AND(LEN(INDIRECT("'YOUR PEOPLE'!"&amp;"$B"&amp;$W174))=7,MID(INDIRECT("'YOUR PEOPLE'!"&amp;"$B"&amp;$W174),4,1)=" ")),INDIRECT("'YOUR PEOPLE'!"&amp;"$C"&amp;$W174)='DATA SUMMARY'!$A$70)</f>
        <v>0</v>
      </c>
      <c r="CE174" s="193" t="b">
        <f ca="1">AND(LEFT(INDIRECT("'YOUR PEOPLE'!"&amp;"$B"&amp;$W174),2)="HU",OR(LEN(INDIRECT("'YOUR PEOPLE'!"&amp;"$B"&amp;$W174))=6,AND(LEN(INDIRECT("'YOUR PEOPLE'!"&amp;"$B"&amp;$W174))=7,MID(INDIRECT("'YOUR PEOPLE'!"&amp;"$B"&amp;$W174),4,1)=" ")),INDIRECT("'YOUR PEOPLE'!"&amp;"$C"&amp;$W174)='DATA SUMMARY'!$A$71)</f>
        <v>0</v>
      </c>
      <c r="CF174" s="193" t="b">
        <f ca="1">AND(LEFT(INDIRECT("'YOUR PEOPLE'!"&amp;"$B"&amp;$W174),2)="HU",OR(LEN(INDIRECT("'YOUR PEOPLE'!"&amp;"$B"&amp;$W174))=6,AND(LEN(INDIRECT("'YOUR PEOPLE'!"&amp;"$B"&amp;$W174))=7,MID(INDIRECT("'YOUR PEOPLE'!"&amp;"$B"&amp;$W174),4,1)=" ")),INDIRECT("'YOUR PEOPLE'!"&amp;"$C"&amp;$W174)='DATA SUMMARY'!$A$72)</f>
        <v>0</v>
      </c>
      <c r="CG174" s="193" t="b">
        <f ca="1">AND(LEFT(INDIRECT("'YOUR PEOPLE'!"&amp;"$B"&amp;$W174),2)="HU",OR(LEN(INDIRECT("'YOUR PEOPLE'!"&amp;"$B"&amp;$W174))=6,AND(LEN(INDIRECT("'YOUR PEOPLE'!"&amp;"$B"&amp;$W174))=7,MID(INDIRECT("'YOUR PEOPLE'!"&amp;"$B"&amp;$W174),4,1)=" ")),INDIRECT("'YOUR PEOPLE'!"&amp;"$C"&amp;$W174)='DATA SUMMARY'!$A$73)</f>
        <v>0</v>
      </c>
      <c r="CH174" s="193" t="b">
        <f ca="1">AND(LEFT(INDIRECT("'YOUR PEOPLE'!"&amp;"$B"&amp;$W174),2)="HU",OR(LEN(INDIRECT("'YOUR PEOPLE'!"&amp;"$B"&amp;$W174))=6,AND(LEN(INDIRECT("'YOUR PEOPLE'!"&amp;"$B"&amp;$W174))=7,MID(INDIRECT("'YOUR PEOPLE'!"&amp;"$B"&amp;$W174),4,1)=" ")),INDIRECT("'YOUR PEOPLE'!"&amp;"$C"&amp;$W174)='DATA SUMMARY'!$A$74)</f>
        <v>0</v>
      </c>
      <c r="CI174" s="193" t="b">
        <f ca="1">AND(LEFT(INDIRECT("'YOUR PEOPLE'!"&amp;"$B"&amp;$W174),2)="HU",OR(LEN(INDIRECT("'YOUR PEOPLE'!"&amp;"$B"&amp;$W174))=6,AND(LEN(INDIRECT("'YOUR PEOPLE'!"&amp;"$B"&amp;$W174))=7,MID(INDIRECT("'YOUR PEOPLE'!"&amp;"$B"&amp;$W174),4,1)=" ")),INDIRECT("'YOUR PEOPLE'!"&amp;"$C"&amp;$W174)='DATA SUMMARY'!$A$75)</f>
        <v>0</v>
      </c>
      <c r="CJ174" s="193" t="b">
        <f ca="1">AND(LEFT(INDIRECT("'YOUR PEOPLE'!"&amp;"$B"&amp;$W174),2)="HU",OR(LEN(INDIRECT("'YOUR PEOPLE'!"&amp;"$B"&amp;$W174))=6,AND(LEN(INDIRECT("'YOUR PEOPLE'!"&amp;"$B"&amp;$W174))=7,MID(INDIRECT("'YOUR PEOPLE'!"&amp;"$B"&amp;$W174),4,1)=" ")),INDIRECT("'YOUR PEOPLE'!"&amp;"$C"&amp;$W174)='DATA SUMMARY'!$A$76)</f>
        <v>0</v>
      </c>
      <c r="CK174" s="193" t="b">
        <f ca="1">AND(LEFT(INDIRECT("'YOUR PEOPLE'!"&amp;"$B"&amp;$W174),2)="HU",OR(LEN(INDIRECT("'YOUR PEOPLE'!"&amp;"$B"&amp;$W174))=6,AND(LEN(INDIRECT("'YOUR PEOPLE'!"&amp;"$B"&amp;$W174))=7,MID(INDIRECT("'YOUR PEOPLE'!"&amp;"$B"&amp;$W174),4,1)=" ")),INDIRECT("'YOUR PEOPLE'!"&amp;"$C"&amp;$W174)='DATA SUMMARY'!$A$77)</f>
        <v>0</v>
      </c>
      <c r="CL174" s="193" t="b">
        <f ca="1">AND(LEFT(INDIRECT("'YOUR PEOPLE'!"&amp;"$B"&amp;$W174),2)="HU",OR(LEN(INDIRECT("'YOUR PEOPLE'!"&amp;"$B"&amp;$W174))=6,AND(LEN(INDIRECT("'YOUR PEOPLE'!"&amp;"$B"&amp;$W174))=7,MID(INDIRECT("'YOUR PEOPLE'!"&amp;"$B"&amp;$W174),4,1)=" ")),INDIRECT("'YOUR PEOPLE'!"&amp;"$C"&amp;$W174)='DATA SUMMARY'!$A$78)</f>
        <v>0</v>
      </c>
      <c r="CM174" s="193" t="b">
        <f ca="1">AND(LEFT(INDIRECT("'YOUR PEOPLE'!"&amp;"$B"&amp;$W174),2)="HU",OR(LEN(INDIRECT("'YOUR PEOPLE'!"&amp;"$B"&amp;$W174))=6,AND(LEN(INDIRECT("'YOUR PEOPLE'!"&amp;"$B"&amp;$W174))=7,MID(INDIRECT("'YOUR PEOPLE'!"&amp;"$B"&amp;$W174),4,1)=" ")),INDIRECT("'YOUR PEOPLE'!"&amp;"$C"&amp;$W174)='DATA SUMMARY'!$A$79)</f>
        <v>0</v>
      </c>
      <c r="CN174" s="193" t="b">
        <f ca="1">AND(LEFT(INDIRECT("'ADDITIONAL CAPACITY'!"&amp;"$B"&amp;$W174),2)="HU",OR(LEN(INDIRECT("'ADDITIONAL CAPACITY'!"&amp;"$B"&amp;$W174))=6,AND(LEN(INDIRECT("'ADDITIONAL CAPACITY'!"&amp;"$B"&amp;$W174))=7,MID(INDIRECT("'ADDITIONAL CAPACITY'!"&amp;"$B"&amp;$W174),4,1)=" ")),INDIRECT("'ADDITIONAL CAPACITY'!"&amp;"$C"&amp;$W174)='DATA SUMMARY'!$A$101)</f>
        <v>0</v>
      </c>
      <c r="CO174" s="193" t="b">
        <f ca="1">AND(LEFT(INDIRECT("'ADDITIONAL CAPACITY'!"&amp;"$B"&amp;$W174),2)="HU",OR(LEN(INDIRECT("'ADDITIONAL CAPACITY'!"&amp;"$B"&amp;$W174))=6,AND(LEN(INDIRECT("'ADDITIONAL CAPACITY'!"&amp;"$B"&amp;$W174))=7,MID(INDIRECT("'ADDITIONAL CAPACITY'!"&amp;"$B"&amp;$W174),4,1)=" ")),INDIRECT("'ADDITIONAL CAPACITY'!"&amp;"$C"&amp;$W174)='DATA SUMMARY'!$A$102)</f>
        <v>0</v>
      </c>
      <c r="CP174" s="193" t="b">
        <f ca="1">AND(LEFT(INDIRECT("'ADDITIONAL CAPACITY'!"&amp;"$B"&amp;$W174),2)="HU",OR(LEN(INDIRECT("'ADDITIONAL CAPACITY'!"&amp;"$B"&amp;$W174))=6,AND(LEN(INDIRECT("'ADDITIONAL CAPACITY'!"&amp;"$B"&amp;$W174))=7,MID(INDIRECT("'ADDITIONAL CAPACITY'!"&amp;"$B"&amp;$W174),4,1)=" ")),INDIRECT("'ADDITIONAL CAPACITY'!"&amp;"$C"&amp;$W174)='DATA SUMMARY'!$A$103)</f>
        <v>0</v>
      </c>
      <c r="CQ174" s="193" t="b">
        <f ca="1">AND(LEFT(INDIRECT("'ADDITIONAL CAPACITY'!"&amp;"$B"&amp;$W174),2)="HU",OR(LEN(INDIRECT("'ADDITIONAL CAPACITY'!"&amp;"$B"&amp;$W174))=6,AND(LEN(INDIRECT("'ADDITIONAL CAPACITY'!"&amp;"$B"&amp;$W174))=7,MID(INDIRECT("'ADDITIONAL CAPACITY'!"&amp;"$B"&amp;$W174),4,1)=" ")),INDIRECT("'ADDITIONAL CAPACITY'!"&amp;"$C"&amp;$W174)='DATA SUMMARY'!$A$104)</f>
        <v>0</v>
      </c>
      <c r="CR174" s="193" t="b">
        <f ca="1">AND(LEFT(INDIRECT("'ADDITIONAL CAPACITY'!"&amp;"$B"&amp;$W174),2)="HU",OR(LEN(INDIRECT("'ADDITIONAL CAPACITY'!"&amp;"$B"&amp;$W174))=6,AND(LEN(INDIRECT("'ADDITIONAL CAPACITY'!"&amp;"$B"&amp;$W174))=7,MID(INDIRECT("'ADDITIONAL CAPACITY'!"&amp;"$B"&amp;$W174),4,1)=" ")),INDIRECT("'ADDITIONAL CAPACITY'!"&amp;"$C"&amp;$W174)='DATA SUMMARY'!$A$105)</f>
        <v>0</v>
      </c>
      <c r="CS174" s="193" t="b">
        <f ca="1">AND(LEFT(INDIRECT("'ADDITIONAL CAPACITY'!"&amp;"$B"&amp;$W174),2)="HU",OR(LEN(INDIRECT("'ADDITIONAL CAPACITY'!"&amp;"$B"&amp;$W174))=6,AND(LEN(INDIRECT("'ADDITIONAL CAPACITY'!"&amp;"$B"&amp;$W174))=7,MID(INDIRECT("'ADDITIONAL CAPACITY'!"&amp;"$B"&amp;$W174),4,1)=" ")),INDIRECT("'ADDITIONAL CAPACITY'!"&amp;"$C"&amp;$W174)='DATA SUMMARY'!$A$106)</f>
        <v>0</v>
      </c>
      <c r="CT174" s="193" t="b">
        <f ca="1">AND(LEFT(INDIRECT("'ADDITIONAL CAPACITY'!"&amp;"$B"&amp;$W174),2)="HU",OR(LEN(INDIRECT("'ADDITIONAL CAPACITY'!"&amp;"$B"&amp;$W174))=6,AND(LEN(INDIRECT("'ADDITIONAL CAPACITY'!"&amp;"$B"&amp;$W174))=7,MID(INDIRECT("'ADDITIONAL CAPACITY'!"&amp;"$B"&amp;$W174),4,1)=" ")),INDIRECT("'ADDITIONAL CAPACITY'!"&amp;"$C"&amp;$W174)='DATA SUMMARY'!$A$107)</f>
        <v>0</v>
      </c>
      <c r="CU174" s="193" t="b">
        <f ca="1">AND(LEFT(INDIRECT("'ADDITIONAL CAPACITY'!"&amp;"$B"&amp;$W174),2)="HU",OR(LEN(INDIRECT("'ADDITIONAL CAPACITY'!"&amp;"$B"&amp;$W174))=6,AND(LEN(INDIRECT("'ADDITIONAL CAPACITY'!"&amp;"$B"&amp;$W174))=7,MID(INDIRECT("'ADDITIONAL CAPACITY'!"&amp;"$B"&amp;$W174),4,1)=" ")),INDIRECT("'ADDITIONAL CAPACITY'!"&amp;"$C"&amp;$W174)='DATA SUMMARY'!$A$108)</f>
        <v>0</v>
      </c>
    </row>
    <row r="175" spans="22:99" x14ac:dyDescent="0.3">
      <c r="V175" s="2">
        <v>176</v>
      </c>
      <c r="W175" s="2">
        <v>177</v>
      </c>
      <c r="X175" s="2">
        <v>179</v>
      </c>
      <c r="Y175" s="2">
        <v>190</v>
      </c>
      <c r="Z175" s="193" t="b">
        <f t="shared" ca="1" si="99"/>
        <v>0</v>
      </c>
      <c r="AA175" s="193" t="b">
        <f t="shared" ca="1" si="100"/>
        <v>0</v>
      </c>
      <c r="AB175" s="193" t="b">
        <f t="shared" ca="1" si="101"/>
        <v>0</v>
      </c>
      <c r="AC175" s="193" t="b">
        <f t="shared" ca="1" si="102"/>
        <v>0</v>
      </c>
      <c r="AD175" s="193" t="b">
        <f t="shared" ca="1" si="103"/>
        <v>0</v>
      </c>
      <c r="AE175" s="193" t="b">
        <f t="shared" ca="1" si="104"/>
        <v>0</v>
      </c>
      <c r="AF175" s="193" t="b">
        <f t="shared" ca="1" si="105"/>
        <v>0</v>
      </c>
      <c r="AG175" s="193" t="b">
        <f t="shared" ca="1" si="98"/>
        <v>0</v>
      </c>
      <c r="AH175" s="193" t="b">
        <f t="shared" ca="1" si="106"/>
        <v>0</v>
      </c>
      <c r="AI175" s="193" t="b">
        <f t="shared" ca="1" si="107"/>
        <v>0</v>
      </c>
      <c r="AJ175" s="193" t="b">
        <f t="shared" ca="1" si="108"/>
        <v>0</v>
      </c>
      <c r="AK175" s="193" t="b">
        <f t="shared" ca="1" si="109"/>
        <v>0</v>
      </c>
      <c r="AL175" s="193" t="b">
        <f t="shared" ca="1" si="110"/>
        <v>0</v>
      </c>
      <c r="AM175" s="193" t="b">
        <f t="shared" ca="1" si="111"/>
        <v>0</v>
      </c>
      <c r="AN175" s="193" t="b">
        <f t="shared" ca="1" si="112"/>
        <v>0</v>
      </c>
      <c r="AO175" s="193" t="b">
        <f t="shared" ca="1" si="113"/>
        <v>0</v>
      </c>
      <c r="AP175" s="193" t="b">
        <f t="shared" ca="1" si="114"/>
        <v>0</v>
      </c>
      <c r="AQ175" s="193" t="b">
        <f t="shared" ca="1" si="115"/>
        <v>0</v>
      </c>
      <c r="AR175" s="193" t="b">
        <f t="shared" ca="1" si="116"/>
        <v>0</v>
      </c>
      <c r="AS175" s="193" t="b">
        <f t="shared" ca="1" si="117"/>
        <v>0</v>
      </c>
      <c r="AT175" s="193" t="b">
        <f t="shared" ca="1" si="118"/>
        <v>0</v>
      </c>
      <c r="AU175" s="193" t="b">
        <f t="shared" ca="1" si="119"/>
        <v>0</v>
      </c>
      <c r="AV175" s="193" t="b">
        <f t="shared" ca="1" si="120"/>
        <v>0</v>
      </c>
      <c r="AW175" s="193" t="b">
        <f t="shared" ca="1" si="121"/>
        <v>0</v>
      </c>
      <c r="AX175" s="193" t="b">
        <f t="shared" ca="1" si="122"/>
        <v>0</v>
      </c>
      <c r="AY175" s="193" t="b">
        <f t="shared" ca="1" si="123"/>
        <v>0</v>
      </c>
      <c r="AZ175" s="193" t="b">
        <f t="shared" ca="1" si="124"/>
        <v>0</v>
      </c>
      <c r="BA175" s="193" t="b">
        <f t="shared" ca="1" si="125"/>
        <v>0</v>
      </c>
      <c r="BB175" s="193" t="b">
        <f t="shared" ca="1" si="126"/>
        <v>0</v>
      </c>
      <c r="BC175" s="193" t="b">
        <f t="shared" ca="1" si="127"/>
        <v>0</v>
      </c>
      <c r="BD175" s="193" t="b">
        <f t="shared" ca="1" si="128"/>
        <v>0</v>
      </c>
      <c r="BE175" s="193" t="b">
        <f t="shared" ca="1" si="129"/>
        <v>0</v>
      </c>
      <c r="BF175" s="193" t="b">
        <f t="shared" ca="1" si="130"/>
        <v>0</v>
      </c>
      <c r="BG175" s="193" t="b">
        <f t="shared" ca="1" si="131"/>
        <v>0</v>
      </c>
      <c r="BH175" s="193" t="b">
        <f t="shared" ca="1" si="132"/>
        <v>0</v>
      </c>
      <c r="BI175" s="193" t="b">
        <f t="shared" ca="1" si="133"/>
        <v>0</v>
      </c>
      <c r="BJ175" s="193" t="b">
        <f t="shared" ca="1" si="134"/>
        <v>0</v>
      </c>
      <c r="BK175" s="193" t="b">
        <f t="shared" ca="1" si="135"/>
        <v>0</v>
      </c>
      <c r="BL175" s="193" t="b">
        <f t="shared" ca="1" si="136"/>
        <v>0</v>
      </c>
      <c r="BM175" s="193" t="b">
        <f t="shared" ca="1" si="137"/>
        <v>0</v>
      </c>
      <c r="BN175" s="193" t="b">
        <f t="shared" ca="1" si="138"/>
        <v>0</v>
      </c>
      <c r="BO175" s="193" t="b">
        <f t="shared" ca="1" si="139"/>
        <v>0</v>
      </c>
      <c r="BP175" s="193" t="b">
        <f t="shared" ca="1" si="140"/>
        <v>0</v>
      </c>
      <c r="BQ175" s="193" t="b">
        <f t="shared" ca="1" si="141"/>
        <v>0</v>
      </c>
      <c r="BR175" s="193" t="b">
        <f t="shared" ca="1" si="142"/>
        <v>0</v>
      </c>
      <c r="BS175" s="193" t="b">
        <f t="shared" ca="1" si="143"/>
        <v>0</v>
      </c>
      <c r="BT175" s="193" t="b">
        <f t="shared" ca="1" si="144"/>
        <v>0</v>
      </c>
      <c r="BU175" s="193" t="b">
        <f t="shared" ca="1" si="145"/>
        <v>0</v>
      </c>
      <c r="BV175" s="193" t="b">
        <f t="shared" ca="1" si="146"/>
        <v>0</v>
      </c>
      <c r="BW175" s="193" t="b">
        <f ca="1">AND(LEFT(INDIRECT("'YOUR PEOPLE'!"&amp;"$B"&amp;$W175),2)="HU",OR(LEN(INDIRECT("'YOUR PEOPLE'!"&amp;"$B"&amp;$W175))=6,AND(LEN(INDIRECT("'YOUR PEOPLE'!"&amp;"$B"&amp;$W175))=7,MID(INDIRECT("'YOUR PEOPLE'!"&amp;"$B"&amp;$W175),4,1)=" ")),INDIRECT("'YOUR PEOPLE'!"&amp;"$C"&amp;$W175)='DATA SUMMARY'!$A$63)</f>
        <v>0</v>
      </c>
      <c r="BX175" s="193" t="b">
        <f ca="1">AND(LEFT(INDIRECT("'YOUR PEOPLE'!"&amp;"$B"&amp;$W175),2)="HU",OR(LEN(INDIRECT("'YOUR PEOPLE'!"&amp;"$B"&amp;$W175))=6,AND(LEN(INDIRECT("'YOUR PEOPLE'!"&amp;"$B"&amp;$W175))=7,MID(INDIRECT("'YOUR PEOPLE'!"&amp;"$B"&amp;$W175),4,1)=" ")),INDIRECT("'YOUR PEOPLE'!"&amp;"$C"&amp;$W175)='DATA SUMMARY'!$A$64)</f>
        <v>0</v>
      </c>
      <c r="BY175" s="193" t="b">
        <f ca="1">AND(LEFT(INDIRECT("'YOUR PEOPLE'!"&amp;"$B"&amp;$W175),2)="HU",OR(LEN(INDIRECT("'YOUR PEOPLE'!"&amp;"$B"&amp;$W175))=6,AND(LEN(INDIRECT("'YOUR PEOPLE'!"&amp;"$B"&amp;$W175))=7,MID(INDIRECT("'YOUR PEOPLE'!"&amp;"$B"&amp;$W175),4,1)=" ")),INDIRECT("'YOUR PEOPLE'!"&amp;"$C"&amp;$W175)='DATA SUMMARY'!$A$65)</f>
        <v>0</v>
      </c>
      <c r="BZ175" s="193" t="b">
        <f ca="1">AND(LEFT(INDIRECT("'YOUR PEOPLE'!"&amp;"$B"&amp;$W175),2)="HU",OR(LEN(INDIRECT("'YOUR PEOPLE'!"&amp;"$B"&amp;$W175))=6,AND(LEN(INDIRECT("'YOUR PEOPLE'!"&amp;"$B"&amp;$W175))=7,MID(INDIRECT("'YOUR PEOPLE'!"&amp;"$B"&amp;$W175),4,1)=" ")),INDIRECT("'YOUR PEOPLE'!"&amp;"$C"&amp;$W175)='DATA SUMMARY'!$A$66)</f>
        <v>0</v>
      </c>
      <c r="CA175" s="193" t="b">
        <f ca="1">AND(LEFT(INDIRECT("'YOUR PEOPLE'!"&amp;"$B"&amp;$W175),2)="HU",OR(LEN(INDIRECT("'YOUR PEOPLE'!"&amp;"$B"&amp;$W175))=6,AND(LEN(INDIRECT("'YOUR PEOPLE'!"&amp;"$B"&amp;$W175))=7,MID(INDIRECT("'YOUR PEOPLE'!"&amp;"$B"&amp;$W175),4,1)=" ")),INDIRECT("'YOUR PEOPLE'!"&amp;"$C"&amp;$W175)='DATA SUMMARY'!$A$67)</f>
        <v>0</v>
      </c>
      <c r="CB175" s="193" t="b">
        <f ca="1">AND(LEFT(INDIRECT("'YOUR PEOPLE'!"&amp;"$B"&amp;$W175),2)="HU",OR(LEN(INDIRECT("'YOUR PEOPLE'!"&amp;"$B"&amp;$W175))=6,AND(LEN(INDIRECT("'YOUR PEOPLE'!"&amp;"$B"&amp;$W175))=7,MID(INDIRECT("'YOUR PEOPLE'!"&amp;"$B"&amp;$W175),4,1)=" ")),INDIRECT("'YOUR PEOPLE'!"&amp;"$C"&amp;$W175)='DATA SUMMARY'!$A$68)</f>
        <v>0</v>
      </c>
      <c r="CC175" s="193" t="b">
        <f ca="1">AND(LEFT(INDIRECT("'YOUR PEOPLE'!"&amp;"$B"&amp;$W175),2)="HU",OR(LEN(INDIRECT("'YOUR PEOPLE'!"&amp;"$B"&amp;$W175))=6,AND(LEN(INDIRECT("'YOUR PEOPLE'!"&amp;"$B"&amp;$W175))=7,MID(INDIRECT("'YOUR PEOPLE'!"&amp;"$B"&amp;$W175),4,1)=" ")),INDIRECT("'YOUR PEOPLE'!"&amp;"$C"&amp;$W175)='DATA SUMMARY'!$A$69)</f>
        <v>0</v>
      </c>
      <c r="CD175" s="193" t="b">
        <f ca="1">AND(LEFT(INDIRECT("'YOUR PEOPLE'!"&amp;"$B"&amp;$W175),2)="HU",OR(LEN(INDIRECT("'YOUR PEOPLE'!"&amp;"$B"&amp;$W175))=6,AND(LEN(INDIRECT("'YOUR PEOPLE'!"&amp;"$B"&amp;$W175))=7,MID(INDIRECT("'YOUR PEOPLE'!"&amp;"$B"&amp;$W175),4,1)=" ")),INDIRECT("'YOUR PEOPLE'!"&amp;"$C"&amp;$W175)='DATA SUMMARY'!$A$70)</f>
        <v>0</v>
      </c>
      <c r="CE175" s="193" t="b">
        <f ca="1">AND(LEFT(INDIRECT("'YOUR PEOPLE'!"&amp;"$B"&amp;$W175),2)="HU",OR(LEN(INDIRECT("'YOUR PEOPLE'!"&amp;"$B"&amp;$W175))=6,AND(LEN(INDIRECT("'YOUR PEOPLE'!"&amp;"$B"&amp;$W175))=7,MID(INDIRECT("'YOUR PEOPLE'!"&amp;"$B"&amp;$W175),4,1)=" ")),INDIRECT("'YOUR PEOPLE'!"&amp;"$C"&amp;$W175)='DATA SUMMARY'!$A$71)</f>
        <v>0</v>
      </c>
      <c r="CF175" s="193" t="b">
        <f ca="1">AND(LEFT(INDIRECT("'YOUR PEOPLE'!"&amp;"$B"&amp;$W175),2)="HU",OR(LEN(INDIRECT("'YOUR PEOPLE'!"&amp;"$B"&amp;$W175))=6,AND(LEN(INDIRECT("'YOUR PEOPLE'!"&amp;"$B"&amp;$W175))=7,MID(INDIRECT("'YOUR PEOPLE'!"&amp;"$B"&amp;$W175),4,1)=" ")),INDIRECT("'YOUR PEOPLE'!"&amp;"$C"&amp;$W175)='DATA SUMMARY'!$A$72)</f>
        <v>0</v>
      </c>
      <c r="CG175" s="193" t="b">
        <f ca="1">AND(LEFT(INDIRECT("'YOUR PEOPLE'!"&amp;"$B"&amp;$W175),2)="HU",OR(LEN(INDIRECT("'YOUR PEOPLE'!"&amp;"$B"&amp;$W175))=6,AND(LEN(INDIRECT("'YOUR PEOPLE'!"&amp;"$B"&amp;$W175))=7,MID(INDIRECT("'YOUR PEOPLE'!"&amp;"$B"&amp;$W175),4,1)=" ")),INDIRECT("'YOUR PEOPLE'!"&amp;"$C"&amp;$W175)='DATA SUMMARY'!$A$73)</f>
        <v>0</v>
      </c>
      <c r="CH175" s="193" t="b">
        <f ca="1">AND(LEFT(INDIRECT("'YOUR PEOPLE'!"&amp;"$B"&amp;$W175),2)="HU",OR(LEN(INDIRECT("'YOUR PEOPLE'!"&amp;"$B"&amp;$W175))=6,AND(LEN(INDIRECT("'YOUR PEOPLE'!"&amp;"$B"&amp;$W175))=7,MID(INDIRECT("'YOUR PEOPLE'!"&amp;"$B"&amp;$W175),4,1)=" ")),INDIRECT("'YOUR PEOPLE'!"&amp;"$C"&amp;$W175)='DATA SUMMARY'!$A$74)</f>
        <v>0</v>
      </c>
      <c r="CI175" s="193" t="b">
        <f ca="1">AND(LEFT(INDIRECT("'YOUR PEOPLE'!"&amp;"$B"&amp;$W175),2)="HU",OR(LEN(INDIRECT("'YOUR PEOPLE'!"&amp;"$B"&amp;$W175))=6,AND(LEN(INDIRECT("'YOUR PEOPLE'!"&amp;"$B"&amp;$W175))=7,MID(INDIRECT("'YOUR PEOPLE'!"&amp;"$B"&amp;$W175),4,1)=" ")),INDIRECT("'YOUR PEOPLE'!"&amp;"$C"&amp;$W175)='DATA SUMMARY'!$A$75)</f>
        <v>0</v>
      </c>
      <c r="CJ175" s="193" t="b">
        <f ca="1">AND(LEFT(INDIRECT("'YOUR PEOPLE'!"&amp;"$B"&amp;$W175),2)="HU",OR(LEN(INDIRECT("'YOUR PEOPLE'!"&amp;"$B"&amp;$W175))=6,AND(LEN(INDIRECT("'YOUR PEOPLE'!"&amp;"$B"&amp;$W175))=7,MID(INDIRECT("'YOUR PEOPLE'!"&amp;"$B"&amp;$W175),4,1)=" ")),INDIRECT("'YOUR PEOPLE'!"&amp;"$C"&amp;$W175)='DATA SUMMARY'!$A$76)</f>
        <v>0</v>
      </c>
      <c r="CK175" s="193" t="b">
        <f ca="1">AND(LEFT(INDIRECT("'YOUR PEOPLE'!"&amp;"$B"&amp;$W175),2)="HU",OR(LEN(INDIRECT("'YOUR PEOPLE'!"&amp;"$B"&amp;$W175))=6,AND(LEN(INDIRECT("'YOUR PEOPLE'!"&amp;"$B"&amp;$W175))=7,MID(INDIRECT("'YOUR PEOPLE'!"&amp;"$B"&amp;$W175),4,1)=" ")),INDIRECT("'YOUR PEOPLE'!"&amp;"$C"&amp;$W175)='DATA SUMMARY'!$A$77)</f>
        <v>0</v>
      </c>
      <c r="CL175" s="193" t="b">
        <f ca="1">AND(LEFT(INDIRECT("'YOUR PEOPLE'!"&amp;"$B"&amp;$W175),2)="HU",OR(LEN(INDIRECT("'YOUR PEOPLE'!"&amp;"$B"&amp;$W175))=6,AND(LEN(INDIRECT("'YOUR PEOPLE'!"&amp;"$B"&amp;$W175))=7,MID(INDIRECT("'YOUR PEOPLE'!"&amp;"$B"&amp;$W175),4,1)=" ")),INDIRECT("'YOUR PEOPLE'!"&amp;"$C"&amp;$W175)='DATA SUMMARY'!$A$78)</f>
        <v>0</v>
      </c>
      <c r="CM175" s="193" t="b">
        <f ca="1">AND(LEFT(INDIRECT("'YOUR PEOPLE'!"&amp;"$B"&amp;$W175),2)="HU",OR(LEN(INDIRECT("'YOUR PEOPLE'!"&amp;"$B"&amp;$W175))=6,AND(LEN(INDIRECT("'YOUR PEOPLE'!"&amp;"$B"&amp;$W175))=7,MID(INDIRECT("'YOUR PEOPLE'!"&amp;"$B"&amp;$W175),4,1)=" ")),INDIRECT("'YOUR PEOPLE'!"&amp;"$C"&amp;$W175)='DATA SUMMARY'!$A$79)</f>
        <v>0</v>
      </c>
      <c r="CN175" s="193" t="b">
        <f ca="1">AND(LEFT(INDIRECT("'ADDITIONAL CAPACITY'!"&amp;"$B"&amp;$W175),2)="HU",OR(LEN(INDIRECT("'ADDITIONAL CAPACITY'!"&amp;"$B"&amp;$W175))=6,AND(LEN(INDIRECT("'ADDITIONAL CAPACITY'!"&amp;"$B"&amp;$W175))=7,MID(INDIRECT("'ADDITIONAL CAPACITY'!"&amp;"$B"&amp;$W175),4,1)=" ")),INDIRECT("'ADDITIONAL CAPACITY'!"&amp;"$C"&amp;$W175)='DATA SUMMARY'!$A$101)</f>
        <v>0</v>
      </c>
      <c r="CO175" s="193" t="b">
        <f ca="1">AND(LEFT(INDIRECT("'ADDITIONAL CAPACITY'!"&amp;"$B"&amp;$W175),2)="HU",OR(LEN(INDIRECT("'ADDITIONAL CAPACITY'!"&amp;"$B"&amp;$W175))=6,AND(LEN(INDIRECT("'ADDITIONAL CAPACITY'!"&amp;"$B"&amp;$W175))=7,MID(INDIRECT("'ADDITIONAL CAPACITY'!"&amp;"$B"&amp;$W175),4,1)=" ")),INDIRECT("'ADDITIONAL CAPACITY'!"&amp;"$C"&amp;$W175)='DATA SUMMARY'!$A$102)</f>
        <v>0</v>
      </c>
      <c r="CP175" s="193" t="b">
        <f ca="1">AND(LEFT(INDIRECT("'ADDITIONAL CAPACITY'!"&amp;"$B"&amp;$W175),2)="HU",OR(LEN(INDIRECT("'ADDITIONAL CAPACITY'!"&amp;"$B"&amp;$W175))=6,AND(LEN(INDIRECT("'ADDITIONAL CAPACITY'!"&amp;"$B"&amp;$W175))=7,MID(INDIRECT("'ADDITIONAL CAPACITY'!"&amp;"$B"&amp;$W175),4,1)=" ")),INDIRECT("'ADDITIONAL CAPACITY'!"&amp;"$C"&amp;$W175)='DATA SUMMARY'!$A$103)</f>
        <v>0</v>
      </c>
      <c r="CQ175" s="193" t="b">
        <f ca="1">AND(LEFT(INDIRECT("'ADDITIONAL CAPACITY'!"&amp;"$B"&amp;$W175),2)="HU",OR(LEN(INDIRECT("'ADDITIONAL CAPACITY'!"&amp;"$B"&amp;$W175))=6,AND(LEN(INDIRECT("'ADDITIONAL CAPACITY'!"&amp;"$B"&amp;$W175))=7,MID(INDIRECT("'ADDITIONAL CAPACITY'!"&amp;"$B"&amp;$W175),4,1)=" ")),INDIRECT("'ADDITIONAL CAPACITY'!"&amp;"$C"&amp;$W175)='DATA SUMMARY'!$A$104)</f>
        <v>0</v>
      </c>
      <c r="CR175" s="193" t="b">
        <f ca="1">AND(LEFT(INDIRECT("'ADDITIONAL CAPACITY'!"&amp;"$B"&amp;$W175),2)="HU",OR(LEN(INDIRECT("'ADDITIONAL CAPACITY'!"&amp;"$B"&amp;$W175))=6,AND(LEN(INDIRECT("'ADDITIONAL CAPACITY'!"&amp;"$B"&amp;$W175))=7,MID(INDIRECT("'ADDITIONAL CAPACITY'!"&amp;"$B"&amp;$W175),4,1)=" ")),INDIRECT("'ADDITIONAL CAPACITY'!"&amp;"$C"&amp;$W175)='DATA SUMMARY'!$A$105)</f>
        <v>0</v>
      </c>
      <c r="CS175" s="193" t="b">
        <f ca="1">AND(LEFT(INDIRECT("'ADDITIONAL CAPACITY'!"&amp;"$B"&amp;$W175),2)="HU",OR(LEN(INDIRECT("'ADDITIONAL CAPACITY'!"&amp;"$B"&amp;$W175))=6,AND(LEN(INDIRECT("'ADDITIONAL CAPACITY'!"&amp;"$B"&amp;$W175))=7,MID(INDIRECT("'ADDITIONAL CAPACITY'!"&amp;"$B"&amp;$W175),4,1)=" ")),INDIRECT("'ADDITIONAL CAPACITY'!"&amp;"$C"&amp;$W175)='DATA SUMMARY'!$A$106)</f>
        <v>0</v>
      </c>
      <c r="CT175" s="193" t="b">
        <f ca="1">AND(LEFT(INDIRECT("'ADDITIONAL CAPACITY'!"&amp;"$B"&amp;$W175),2)="HU",OR(LEN(INDIRECT("'ADDITIONAL CAPACITY'!"&amp;"$B"&amp;$W175))=6,AND(LEN(INDIRECT("'ADDITIONAL CAPACITY'!"&amp;"$B"&amp;$W175))=7,MID(INDIRECT("'ADDITIONAL CAPACITY'!"&amp;"$B"&amp;$W175),4,1)=" ")),INDIRECT("'ADDITIONAL CAPACITY'!"&amp;"$C"&amp;$W175)='DATA SUMMARY'!$A$107)</f>
        <v>0</v>
      </c>
      <c r="CU175" s="193" t="b">
        <f ca="1">AND(LEFT(INDIRECT("'ADDITIONAL CAPACITY'!"&amp;"$B"&amp;$W175),2)="HU",OR(LEN(INDIRECT("'ADDITIONAL CAPACITY'!"&amp;"$B"&amp;$W175))=6,AND(LEN(INDIRECT("'ADDITIONAL CAPACITY'!"&amp;"$B"&amp;$W175))=7,MID(INDIRECT("'ADDITIONAL CAPACITY'!"&amp;"$B"&amp;$W175),4,1)=" ")),INDIRECT("'ADDITIONAL CAPACITY'!"&amp;"$C"&amp;$W175)='DATA SUMMARY'!$A$108)</f>
        <v>0</v>
      </c>
    </row>
    <row r="176" spans="22:99" x14ac:dyDescent="0.3">
      <c r="V176" s="2">
        <v>177</v>
      </c>
      <c r="W176" s="2">
        <v>178</v>
      </c>
      <c r="X176" s="2">
        <v>180</v>
      </c>
      <c r="Y176" s="2">
        <v>191</v>
      </c>
      <c r="Z176" s="193" t="b">
        <f t="shared" ca="1" si="99"/>
        <v>0</v>
      </c>
      <c r="AA176" s="193" t="b">
        <f t="shared" ca="1" si="100"/>
        <v>0</v>
      </c>
      <c r="AB176" s="193" t="b">
        <f t="shared" ca="1" si="101"/>
        <v>0</v>
      </c>
      <c r="AC176" s="193" t="b">
        <f t="shared" ca="1" si="102"/>
        <v>0</v>
      </c>
      <c r="AD176" s="193" t="b">
        <f t="shared" ca="1" si="103"/>
        <v>0</v>
      </c>
      <c r="AE176" s="193" t="b">
        <f t="shared" ca="1" si="104"/>
        <v>0</v>
      </c>
      <c r="AF176" s="193" t="b">
        <f t="shared" ca="1" si="105"/>
        <v>0</v>
      </c>
      <c r="AG176" s="193" t="b">
        <f t="shared" ca="1" si="98"/>
        <v>0</v>
      </c>
      <c r="AH176" s="193" t="b">
        <f t="shared" ca="1" si="106"/>
        <v>0</v>
      </c>
      <c r="AI176" s="193" t="b">
        <f t="shared" ca="1" si="107"/>
        <v>0</v>
      </c>
      <c r="AJ176" s="193" t="b">
        <f t="shared" ca="1" si="108"/>
        <v>0</v>
      </c>
      <c r="AK176" s="193" t="b">
        <f t="shared" ca="1" si="109"/>
        <v>0</v>
      </c>
      <c r="AL176" s="193" t="b">
        <f t="shared" ca="1" si="110"/>
        <v>0</v>
      </c>
      <c r="AM176" s="193" t="b">
        <f t="shared" ca="1" si="111"/>
        <v>0</v>
      </c>
      <c r="AN176" s="193" t="b">
        <f t="shared" ca="1" si="112"/>
        <v>0</v>
      </c>
      <c r="AO176" s="193" t="b">
        <f t="shared" ca="1" si="113"/>
        <v>0</v>
      </c>
      <c r="AP176" s="193" t="b">
        <f t="shared" ca="1" si="114"/>
        <v>0</v>
      </c>
      <c r="AQ176" s="193" t="b">
        <f t="shared" ca="1" si="115"/>
        <v>0</v>
      </c>
      <c r="AR176" s="193" t="b">
        <f t="shared" ca="1" si="116"/>
        <v>0</v>
      </c>
      <c r="AS176" s="193" t="b">
        <f t="shared" ca="1" si="117"/>
        <v>0</v>
      </c>
      <c r="AT176" s="193" t="b">
        <f t="shared" ca="1" si="118"/>
        <v>0</v>
      </c>
      <c r="AU176" s="193" t="b">
        <f t="shared" ca="1" si="119"/>
        <v>0</v>
      </c>
      <c r="AV176" s="193" t="b">
        <f t="shared" ca="1" si="120"/>
        <v>0</v>
      </c>
      <c r="AW176" s="193" t="b">
        <f t="shared" ca="1" si="121"/>
        <v>0</v>
      </c>
      <c r="AX176" s="193" t="b">
        <f t="shared" ca="1" si="122"/>
        <v>0</v>
      </c>
      <c r="AY176" s="193" t="b">
        <f t="shared" ca="1" si="123"/>
        <v>0</v>
      </c>
      <c r="AZ176" s="193" t="b">
        <f t="shared" ca="1" si="124"/>
        <v>0</v>
      </c>
      <c r="BA176" s="193" t="b">
        <f t="shared" ca="1" si="125"/>
        <v>0</v>
      </c>
      <c r="BB176" s="193" t="b">
        <f t="shared" ca="1" si="126"/>
        <v>0</v>
      </c>
      <c r="BC176" s="193" t="b">
        <f t="shared" ca="1" si="127"/>
        <v>0</v>
      </c>
      <c r="BD176" s="193" t="b">
        <f t="shared" ca="1" si="128"/>
        <v>0</v>
      </c>
      <c r="BE176" s="193" t="b">
        <f t="shared" ca="1" si="129"/>
        <v>0</v>
      </c>
      <c r="BF176" s="193" t="b">
        <f t="shared" ca="1" si="130"/>
        <v>0</v>
      </c>
      <c r="BG176" s="193" t="b">
        <f t="shared" ca="1" si="131"/>
        <v>0</v>
      </c>
      <c r="BH176" s="193" t="b">
        <f t="shared" ca="1" si="132"/>
        <v>0</v>
      </c>
      <c r="BI176" s="193" t="b">
        <f t="shared" ca="1" si="133"/>
        <v>0</v>
      </c>
      <c r="BJ176" s="193" t="b">
        <f t="shared" ca="1" si="134"/>
        <v>0</v>
      </c>
      <c r="BK176" s="193" t="b">
        <f t="shared" ca="1" si="135"/>
        <v>0</v>
      </c>
      <c r="BL176" s="193" t="b">
        <f t="shared" ca="1" si="136"/>
        <v>0</v>
      </c>
      <c r="BM176" s="193" t="b">
        <f t="shared" ca="1" si="137"/>
        <v>0</v>
      </c>
      <c r="BN176" s="193" t="b">
        <f t="shared" ca="1" si="138"/>
        <v>0</v>
      </c>
      <c r="BO176" s="193" t="b">
        <f t="shared" ca="1" si="139"/>
        <v>0</v>
      </c>
      <c r="BP176" s="193" t="b">
        <f t="shared" ca="1" si="140"/>
        <v>0</v>
      </c>
      <c r="BQ176" s="193" t="b">
        <f t="shared" ca="1" si="141"/>
        <v>0</v>
      </c>
      <c r="BR176" s="193" t="b">
        <f t="shared" ca="1" si="142"/>
        <v>0</v>
      </c>
      <c r="BS176" s="193" t="b">
        <f t="shared" ca="1" si="143"/>
        <v>0</v>
      </c>
      <c r="BT176" s="193" t="b">
        <f t="shared" ca="1" si="144"/>
        <v>0</v>
      </c>
      <c r="BU176" s="193" t="b">
        <f t="shared" ca="1" si="145"/>
        <v>0</v>
      </c>
      <c r="BV176" s="193" t="b">
        <f t="shared" ca="1" si="146"/>
        <v>0</v>
      </c>
      <c r="BW176" s="193" t="b">
        <f ca="1">AND(LEFT(INDIRECT("'YOUR PEOPLE'!"&amp;"$B"&amp;$W176),2)="HU",OR(LEN(INDIRECT("'YOUR PEOPLE'!"&amp;"$B"&amp;$W176))=6,AND(LEN(INDIRECT("'YOUR PEOPLE'!"&amp;"$B"&amp;$W176))=7,MID(INDIRECT("'YOUR PEOPLE'!"&amp;"$B"&amp;$W176),4,1)=" ")),INDIRECT("'YOUR PEOPLE'!"&amp;"$C"&amp;$W176)='DATA SUMMARY'!$A$63)</f>
        <v>0</v>
      </c>
      <c r="BX176" s="193" t="b">
        <f ca="1">AND(LEFT(INDIRECT("'YOUR PEOPLE'!"&amp;"$B"&amp;$W176),2)="HU",OR(LEN(INDIRECT("'YOUR PEOPLE'!"&amp;"$B"&amp;$W176))=6,AND(LEN(INDIRECT("'YOUR PEOPLE'!"&amp;"$B"&amp;$W176))=7,MID(INDIRECT("'YOUR PEOPLE'!"&amp;"$B"&amp;$W176),4,1)=" ")),INDIRECT("'YOUR PEOPLE'!"&amp;"$C"&amp;$W176)='DATA SUMMARY'!$A$64)</f>
        <v>0</v>
      </c>
      <c r="BY176" s="193" t="b">
        <f ca="1">AND(LEFT(INDIRECT("'YOUR PEOPLE'!"&amp;"$B"&amp;$W176),2)="HU",OR(LEN(INDIRECT("'YOUR PEOPLE'!"&amp;"$B"&amp;$W176))=6,AND(LEN(INDIRECT("'YOUR PEOPLE'!"&amp;"$B"&amp;$W176))=7,MID(INDIRECT("'YOUR PEOPLE'!"&amp;"$B"&amp;$W176),4,1)=" ")),INDIRECT("'YOUR PEOPLE'!"&amp;"$C"&amp;$W176)='DATA SUMMARY'!$A$65)</f>
        <v>0</v>
      </c>
      <c r="BZ176" s="193" t="b">
        <f ca="1">AND(LEFT(INDIRECT("'YOUR PEOPLE'!"&amp;"$B"&amp;$W176),2)="HU",OR(LEN(INDIRECT("'YOUR PEOPLE'!"&amp;"$B"&amp;$W176))=6,AND(LEN(INDIRECT("'YOUR PEOPLE'!"&amp;"$B"&amp;$W176))=7,MID(INDIRECT("'YOUR PEOPLE'!"&amp;"$B"&amp;$W176),4,1)=" ")),INDIRECT("'YOUR PEOPLE'!"&amp;"$C"&amp;$W176)='DATA SUMMARY'!$A$66)</f>
        <v>0</v>
      </c>
      <c r="CA176" s="193" t="b">
        <f ca="1">AND(LEFT(INDIRECT("'YOUR PEOPLE'!"&amp;"$B"&amp;$W176),2)="HU",OR(LEN(INDIRECT("'YOUR PEOPLE'!"&amp;"$B"&amp;$W176))=6,AND(LEN(INDIRECT("'YOUR PEOPLE'!"&amp;"$B"&amp;$W176))=7,MID(INDIRECT("'YOUR PEOPLE'!"&amp;"$B"&amp;$W176),4,1)=" ")),INDIRECT("'YOUR PEOPLE'!"&amp;"$C"&amp;$W176)='DATA SUMMARY'!$A$67)</f>
        <v>0</v>
      </c>
      <c r="CB176" s="193" t="b">
        <f ca="1">AND(LEFT(INDIRECT("'YOUR PEOPLE'!"&amp;"$B"&amp;$W176),2)="HU",OR(LEN(INDIRECT("'YOUR PEOPLE'!"&amp;"$B"&amp;$W176))=6,AND(LEN(INDIRECT("'YOUR PEOPLE'!"&amp;"$B"&amp;$W176))=7,MID(INDIRECT("'YOUR PEOPLE'!"&amp;"$B"&amp;$W176),4,1)=" ")),INDIRECT("'YOUR PEOPLE'!"&amp;"$C"&amp;$W176)='DATA SUMMARY'!$A$68)</f>
        <v>0</v>
      </c>
      <c r="CC176" s="193" t="b">
        <f ca="1">AND(LEFT(INDIRECT("'YOUR PEOPLE'!"&amp;"$B"&amp;$W176),2)="HU",OR(LEN(INDIRECT("'YOUR PEOPLE'!"&amp;"$B"&amp;$W176))=6,AND(LEN(INDIRECT("'YOUR PEOPLE'!"&amp;"$B"&amp;$W176))=7,MID(INDIRECT("'YOUR PEOPLE'!"&amp;"$B"&amp;$W176),4,1)=" ")),INDIRECT("'YOUR PEOPLE'!"&amp;"$C"&amp;$W176)='DATA SUMMARY'!$A$69)</f>
        <v>0</v>
      </c>
      <c r="CD176" s="193" t="b">
        <f ca="1">AND(LEFT(INDIRECT("'YOUR PEOPLE'!"&amp;"$B"&amp;$W176),2)="HU",OR(LEN(INDIRECT("'YOUR PEOPLE'!"&amp;"$B"&amp;$W176))=6,AND(LEN(INDIRECT("'YOUR PEOPLE'!"&amp;"$B"&amp;$W176))=7,MID(INDIRECT("'YOUR PEOPLE'!"&amp;"$B"&amp;$W176),4,1)=" ")),INDIRECT("'YOUR PEOPLE'!"&amp;"$C"&amp;$W176)='DATA SUMMARY'!$A$70)</f>
        <v>0</v>
      </c>
      <c r="CE176" s="193" t="b">
        <f ca="1">AND(LEFT(INDIRECT("'YOUR PEOPLE'!"&amp;"$B"&amp;$W176),2)="HU",OR(LEN(INDIRECT("'YOUR PEOPLE'!"&amp;"$B"&amp;$W176))=6,AND(LEN(INDIRECT("'YOUR PEOPLE'!"&amp;"$B"&amp;$W176))=7,MID(INDIRECT("'YOUR PEOPLE'!"&amp;"$B"&amp;$W176),4,1)=" ")),INDIRECT("'YOUR PEOPLE'!"&amp;"$C"&amp;$W176)='DATA SUMMARY'!$A$71)</f>
        <v>0</v>
      </c>
      <c r="CF176" s="193" t="b">
        <f ca="1">AND(LEFT(INDIRECT("'YOUR PEOPLE'!"&amp;"$B"&amp;$W176),2)="HU",OR(LEN(INDIRECT("'YOUR PEOPLE'!"&amp;"$B"&amp;$W176))=6,AND(LEN(INDIRECT("'YOUR PEOPLE'!"&amp;"$B"&amp;$W176))=7,MID(INDIRECT("'YOUR PEOPLE'!"&amp;"$B"&amp;$W176),4,1)=" ")),INDIRECT("'YOUR PEOPLE'!"&amp;"$C"&amp;$W176)='DATA SUMMARY'!$A$72)</f>
        <v>0</v>
      </c>
      <c r="CG176" s="193" t="b">
        <f ca="1">AND(LEFT(INDIRECT("'YOUR PEOPLE'!"&amp;"$B"&amp;$W176),2)="HU",OR(LEN(INDIRECT("'YOUR PEOPLE'!"&amp;"$B"&amp;$W176))=6,AND(LEN(INDIRECT("'YOUR PEOPLE'!"&amp;"$B"&amp;$W176))=7,MID(INDIRECT("'YOUR PEOPLE'!"&amp;"$B"&amp;$W176),4,1)=" ")),INDIRECT("'YOUR PEOPLE'!"&amp;"$C"&amp;$W176)='DATA SUMMARY'!$A$73)</f>
        <v>0</v>
      </c>
      <c r="CH176" s="193" t="b">
        <f ca="1">AND(LEFT(INDIRECT("'YOUR PEOPLE'!"&amp;"$B"&amp;$W176),2)="HU",OR(LEN(INDIRECT("'YOUR PEOPLE'!"&amp;"$B"&amp;$W176))=6,AND(LEN(INDIRECT("'YOUR PEOPLE'!"&amp;"$B"&amp;$W176))=7,MID(INDIRECT("'YOUR PEOPLE'!"&amp;"$B"&amp;$W176),4,1)=" ")),INDIRECT("'YOUR PEOPLE'!"&amp;"$C"&amp;$W176)='DATA SUMMARY'!$A$74)</f>
        <v>0</v>
      </c>
      <c r="CI176" s="193" t="b">
        <f ca="1">AND(LEFT(INDIRECT("'YOUR PEOPLE'!"&amp;"$B"&amp;$W176),2)="HU",OR(LEN(INDIRECT("'YOUR PEOPLE'!"&amp;"$B"&amp;$W176))=6,AND(LEN(INDIRECT("'YOUR PEOPLE'!"&amp;"$B"&amp;$W176))=7,MID(INDIRECT("'YOUR PEOPLE'!"&amp;"$B"&amp;$W176),4,1)=" ")),INDIRECT("'YOUR PEOPLE'!"&amp;"$C"&amp;$W176)='DATA SUMMARY'!$A$75)</f>
        <v>0</v>
      </c>
      <c r="CJ176" s="193" t="b">
        <f ca="1">AND(LEFT(INDIRECT("'YOUR PEOPLE'!"&amp;"$B"&amp;$W176),2)="HU",OR(LEN(INDIRECT("'YOUR PEOPLE'!"&amp;"$B"&amp;$W176))=6,AND(LEN(INDIRECT("'YOUR PEOPLE'!"&amp;"$B"&amp;$W176))=7,MID(INDIRECT("'YOUR PEOPLE'!"&amp;"$B"&amp;$W176),4,1)=" ")),INDIRECT("'YOUR PEOPLE'!"&amp;"$C"&amp;$W176)='DATA SUMMARY'!$A$76)</f>
        <v>0</v>
      </c>
      <c r="CK176" s="193" t="b">
        <f ca="1">AND(LEFT(INDIRECT("'YOUR PEOPLE'!"&amp;"$B"&amp;$W176),2)="HU",OR(LEN(INDIRECT("'YOUR PEOPLE'!"&amp;"$B"&amp;$W176))=6,AND(LEN(INDIRECT("'YOUR PEOPLE'!"&amp;"$B"&amp;$W176))=7,MID(INDIRECT("'YOUR PEOPLE'!"&amp;"$B"&amp;$W176),4,1)=" ")),INDIRECT("'YOUR PEOPLE'!"&amp;"$C"&amp;$W176)='DATA SUMMARY'!$A$77)</f>
        <v>0</v>
      </c>
      <c r="CL176" s="193" t="b">
        <f ca="1">AND(LEFT(INDIRECT("'YOUR PEOPLE'!"&amp;"$B"&amp;$W176),2)="HU",OR(LEN(INDIRECT("'YOUR PEOPLE'!"&amp;"$B"&amp;$W176))=6,AND(LEN(INDIRECT("'YOUR PEOPLE'!"&amp;"$B"&amp;$W176))=7,MID(INDIRECT("'YOUR PEOPLE'!"&amp;"$B"&amp;$W176),4,1)=" ")),INDIRECT("'YOUR PEOPLE'!"&amp;"$C"&amp;$W176)='DATA SUMMARY'!$A$78)</f>
        <v>0</v>
      </c>
      <c r="CM176" s="193" t="b">
        <f ca="1">AND(LEFT(INDIRECT("'YOUR PEOPLE'!"&amp;"$B"&amp;$W176),2)="HU",OR(LEN(INDIRECT("'YOUR PEOPLE'!"&amp;"$B"&amp;$W176))=6,AND(LEN(INDIRECT("'YOUR PEOPLE'!"&amp;"$B"&amp;$W176))=7,MID(INDIRECT("'YOUR PEOPLE'!"&amp;"$B"&amp;$W176),4,1)=" ")),INDIRECT("'YOUR PEOPLE'!"&amp;"$C"&amp;$W176)='DATA SUMMARY'!$A$79)</f>
        <v>0</v>
      </c>
      <c r="CN176" s="193" t="b">
        <f ca="1">AND(LEFT(INDIRECT("'ADDITIONAL CAPACITY'!"&amp;"$B"&amp;$W176),2)="HU",OR(LEN(INDIRECT("'ADDITIONAL CAPACITY'!"&amp;"$B"&amp;$W176))=6,AND(LEN(INDIRECT("'ADDITIONAL CAPACITY'!"&amp;"$B"&amp;$W176))=7,MID(INDIRECT("'ADDITIONAL CAPACITY'!"&amp;"$B"&amp;$W176),4,1)=" ")),INDIRECT("'ADDITIONAL CAPACITY'!"&amp;"$C"&amp;$W176)='DATA SUMMARY'!$A$101)</f>
        <v>0</v>
      </c>
      <c r="CO176" s="193" t="b">
        <f ca="1">AND(LEFT(INDIRECT("'ADDITIONAL CAPACITY'!"&amp;"$B"&amp;$W176),2)="HU",OR(LEN(INDIRECT("'ADDITIONAL CAPACITY'!"&amp;"$B"&amp;$W176))=6,AND(LEN(INDIRECT("'ADDITIONAL CAPACITY'!"&amp;"$B"&amp;$W176))=7,MID(INDIRECT("'ADDITIONAL CAPACITY'!"&amp;"$B"&amp;$W176),4,1)=" ")),INDIRECT("'ADDITIONAL CAPACITY'!"&amp;"$C"&amp;$W176)='DATA SUMMARY'!$A$102)</f>
        <v>0</v>
      </c>
      <c r="CP176" s="193" t="b">
        <f ca="1">AND(LEFT(INDIRECT("'ADDITIONAL CAPACITY'!"&amp;"$B"&amp;$W176),2)="HU",OR(LEN(INDIRECT("'ADDITIONAL CAPACITY'!"&amp;"$B"&amp;$W176))=6,AND(LEN(INDIRECT("'ADDITIONAL CAPACITY'!"&amp;"$B"&amp;$W176))=7,MID(INDIRECT("'ADDITIONAL CAPACITY'!"&amp;"$B"&amp;$W176),4,1)=" ")),INDIRECT("'ADDITIONAL CAPACITY'!"&amp;"$C"&amp;$W176)='DATA SUMMARY'!$A$103)</f>
        <v>0</v>
      </c>
      <c r="CQ176" s="193" t="b">
        <f ca="1">AND(LEFT(INDIRECT("'ADDITIONAL CAPACITY'!"&amp;"$B"&amp;$W176),2)="HU",OR(LEN(INDIRECT("'ADDITIONAL CAPACITY'!"&amp;"$B"&amp;$W176))=6,AND(LEN(INDIRECT("'ADDITIONAL CAPACITY'!"&amp;"$B"&amp;$W176))=7,MID(INDIRECT("'ADDITIONAL CAPACITY'!"&amp;"$B"&amp;$W176),4,1)=" ")),INDIRECT("'ADDITIONAL CAPACITY'!"&amp;"$C"&amp;$W176)='DATA SUMMARY'!$A$104)</f>
        <v>0</v>
      </c>
      <c r="CR176" s="193" t="b">
        <f ca="1">AND(LEFT(INDIRECT("'ADDITIONAL CAPACITY'!"&amp;"$B"&amp;$W176),2)="HU",OR(LEN(INDIRECT("'ADDITIONAL CAPACITY'!"&amp;"$B"&amp;$W176))=6,AND(LEN(INDIRECT("'ADDITIONAL CAPACITY'!"&amp;"$B"&amp;$W176))=7,MID(INDIRECT("'ADDITIONAL CAPACITY'!"&amp;"$B"&amp;$W176),4,1)=" ")),INDIRECT("'ADDITIONAL CAPACITY'!"&amp;"$C"&amp;$W176)='DATA SUMMARY'!$A$105)</f>
        <v>0</v>
      </c>
      <c r="CS176" s="193" t="b">
        <f ca="1">AND(LEFT(INDIRECT("'ADDITIONAL CAPACITY'!"&amp;"$B"&amp;$W176),2)="HU",OR(LEN(INDIRECT("'ADDITIONAL CAPACITY'!"&amp;"$B"&amp;$W176))=6,AND(LEN(INDIRECT("'ADDITIONAL CAPACITY'!"&amp;"$B"&amp;$W176))=7,MID(INDIRECT("'ADDITIONAL CAPACITY'!"&amp;"$B"&amp;$W176),4,1)=" ")),INDIRECT("'ADDITIONAL CAPACITY'!"&amp;"$C"&amp;$W176)='DATA SUMMARY'!$A$106)</f>
        <v>0</v>
      </c>
      <c r="CT176" s="193" t="b">
        <f ca="1">AND(LEFT(INDIRECT("'ADDITIONAL CAPACITY'!"&amp;"$B"&amp;$W176),2)="HU",OR(LEN(INDIRECT("'ADDITIONAL CAPACITY'!"&amp;"$B"&amp;$W176))=6,AND(LEN(INDIRECT("'ADDITIONAL CAPACITY'!"&amp;"$B"&amp;$W176))=7,MID(INDIRECT("'ADDITIONAL CAPACITY'!"&amp;"$B"&amp;$W176),4,1)=" ")),INDIRECT("'ADDITIONAL CAPACITY'!"&amp;"$C"&amp;$W176)='DATA SUMMARY'!$A$107)</f>
        <v>0</v>
      </c>
      <c r="CU176" s="193" t="b">
        <f ca="1">AND(LEFT(INDIRECT("'ADDITIONAL CAPACITY'!"&amp;"$B"&amp;$W176),2)="HU",OR(LEN(INDIRECT("'ADDITIONAL CAPACITY'!"&amp;"$B"&amp;$W176))=6,AND(LEN(INDIRECT("'ADDITIONAL CAPACITY'!"&amp;"$B"&amp;$W176))=7,MID(INDIRECT("'ADDITIONAL CAPACITY'!"&amp;"$B"&amp;$W176),4,1)=" ")),INDIRECT("'ADDITIONAL CAPACITY'!"&amp;"$C"&amp;$W176)='DATA SUMMARY'!$A$108)</f>
        <v>0</v>
      </c>
    </row>
    <row r="177" spans="22:99" x14ac:dyDescent="0.3">
      <c r="V177" s="2">
        <v>178</v>
      </c>
      <c r="W177" s="2">
        <v>179</v>
      </c>
      <c r="X177" s="2">
        <v>181</v>
      </c>
      <c r="Y177" s="2">
        <v>192</v>
      </c>
      <c r="Z177" s="193" t="b">
        <f t="shared" ca="1" si="99"/>
        <v>0</v>
      </c>
      <c r="AA177" s="193" t="b">
        <f t="shared" ca="1" si="100"/>
        <v>0</v>
      </c>
      <c r="AB177" s="193" t="b">
        <f t="shared" ca="1" si="101"/>
        <v>0</v>
      </c>
      <c r="AC177" s="193" t="b">
        <f t="shared" ca="1" si="102"/>
        <v>0</v>
      </c>
      <c r="AD177" s="193" t="b">
        <f t="shared" ca="1" si="103"/>
        <v>0</v>
      </c>
      <c r="AE177" s="193" t="b">
        <f t="shared" ca="1" si="104"/>
        <v>0</v>
      </c>
      <c r="AF177" s="193" t="b">
        <f t="shared" ca="1" si="105"/>
        <v>0</v>
      </c>
      <c r="AG177" s="193" t="b">
        <f t="shared" ca="1" si="98"/>
        <v>0</v>
      </c>
      <c r="AH177" s="193" t="b">
        <f t="shared" ca="1" si="106"/>
        <v>0</v>
      </c>
      <c r="AI177" s="193" t="b">
        <f t="shared" ca="1" si="107"/>
        <v>0</v>
      </c>
      <c r="AJ177" s="193" t="b">
        <f t="shared" ca="1" si="108"/>
        <v>0</v>
      </c>
      <c r="AK177" s="193" t="b">
        <f t="shared" ca="1" si="109"/>
        <v>0</v>
      </c>
      <c r="AL177" s="193" t="b">
        <f t="shared" ca="1" si="110"/>
        <v>0</v>
      </c>
      <c r="AM177" s="193" t="b">
        <f t="shared" ca="1" si="111"/>
        <v>0</v>
      </c>
      <c r="AN177" s="193" t="b">
        <f t="shared" ca="1" si="112"/>
        <v>0</v>
      </c>
      <c r="AO177" s="193" t="b">
        <f t="shared" ca="1" si="113"/>
        <v>0</v>
      </c>
      <c r="AP177" s="193" t="b">
        <f t="shared" ca="1" si="114"/>
        <v>0</v>
      </c>
      <c r="AQ177" s="193" t="b">
        <f t="shared" ca="1" si="115"/>
        <v>0</v>
      </c>
      <c r="AR177" s="193" t="b">
        <f t="shared" ca="1" si="116"/>
        <v>0</v>
      </c>
      <c r="AS177" s="193" t="b">
        <f t="shared" ca="1" si="117"/>
        <v>0</v>
      </c>
      <c r="AT177" s="193" t="b">
        <f t="shared" ca="1" si="118"/>
        <v>0</v>
      </c>
      <c r="AU177" s="193" t="b">
        <f t="shared" ca="1" si="119"/>
        <v>0</v>
      </c>
      <c r="AV177" s="193" t="b">
        <f t="shared" ca="1" si="120"/>
        <v>0</v>
      </c>
      <c r="AW177" s="193" t="b">
        <f t="shared" ca="1" si="121"/>
        <v>0</v>
      </c>
      <c r="AX177" s="193" t="b">
        <f t="shared" ca="1" si="122"/>
        <v>0</v>
      </c>
      <c r="AY177" s="193" t="b">
        <f t="shared" ca="1" si="123"/>
        <v>0</v>
      </c>
      <c r="AZ177" s="193" t="b">
        <f t="shared" ca="1" si="124"/>
        <v>0</v>
      </c>
      <c r="BA177" s="193" t="b">
        <f t="shared" ca="1" si="125"/>
        <v>0</v>
      </c>
      <c r="BB177" s="193" t="b">
        <f t="shared" ca="1" si="126"/>
        <v>0</v>
      </c>
      <c r="BC177" s="193" t="b">
        <f t="shared" ca="1" si="127"/>
        <v>0</v>
      </c>
      <c r="BD177" s="193" t="b">
        <f t="shared" ca="1" si="128"/>
        <v>0</v>
      </c>
      <c r="BE177" s="193" t="b">
        <f t="shared" ca="1" si="129"/>
        <v>0</v>
      </c>
      <c r="BF177" s="193" t="b">
        <f t="shared" ca="1" si="130"/>
        <v>0</v>
      </c>
      <c r="BG177" s="193" t="b">
        <f t="shared" ca="1" si="131"/>
        <v>0</v>
      </c>
      <c r="BH177" s="193" t="b">
        <f t="shared" ca="1" si="132"/>
        <v>0</v>
      </c>
      <c r="BI177" s="193" t="b">
        <f t="shared" ca="1" si="133"/>
        <v>0</v>
      </c>
      <c r="BJ177" s="193" t="b">
        <f t="shared" ca="1" si="134"/>
        <v>0</v>
      </c>
      <c r="BK177" s="193" t="b">
        <f t="shared" ca="1" si="135"/>
        <v>0</v>
      </c>
      <c r="BL177" s="193" t="b">
        <f t="shared" ca="1" si="136"/>
        <v>0</v>
      </c>
      <c r="BM177" s="193" t="b">
        <f t="shared" ca="1" si="137"/>
        <v>0</v>
      </c>
      <c r="BN177" s="193" t="b">
        <f t="shared" ca="1" si="138"/>
        <v>0</v>
      </c>
      <c r="BO177" s="193" t="b">
        <f t="shared" ca="1" si="139"/>
        <v>0</v>
      </c>
      <c r="BP177" s="193" t="b">
        <f t="shared" ca="1" si="140"/>
        <v>0</v>
      </c>
      <c r="BQ177" s="193" t="b">
        <f t="shared" ca="1" si="141"/>
        <v>0</v>
      </c>
      <c r="BR177" s="193" t="b">
        <f t="shared" ca="1" si="142"/>
        <v>0</v>
      </c>
      <c r="BS177" s="193" t="b">
        <f t="shared" ca="1" si="143"/>
        <v>0</v>
      </c>
      <c r="BT177" s="193" t="b">
        <f t="shared" ca="1" si="144"/>
        <v>0</v>
      </c>
      <c r="BU177" s="193" t="b">
        <f t="shared" ca="1" si="145"/>
        <v>0</v>
      </c>
      <c r="BV177" s="193" t="b">
        <f t="shared" ca="1" si="146"/>
        <v>0</v>
      </c>
      <c r="BW177" s="193" t="b">
        <f ca="1">AND(LEFT(INDIRECT("'YOUR PEOPLE'!"&amp;"$B"&amp;$W177),2)="HU",OR(LEN(INDIRECT("'YOUR PEOPLE'!"&amp;"$B"&amp;$W177))=6,AND(LEN(INDIRECT("'YOUR PEOPLE'!"&amp;"$B"&amp;$W177))=7,MID(INDIRECT("'YOUR PEOPLE'!"&amp;"$B"&amp;$W177),4,1)=" ")),INDIRECT("'YOUR PEOPLE'!"&amp;"$C"&amp;$W177)='DATA SUMMARY'!$A$63)</f>
        <v>0</v>
      </c>
      <c r="BX177" s="193" t="b">
        <f ca="1">AND(LEFT(INDIRECT("'YOUR PEOPLE'!"&amp;"$B"&amp;$W177),2)="HU",OR(LEN(INDIRECT("'YOUR PEOPLE'!"&amp;"$B"&amp;$W177))=6,AND(LEN(INDIRECT("'YOUR PEOPLE'!"&amp;"$B"&amp;$W177))=7,MID(INDIRECT("'YOUR PEOPLE'!"&amp;"$B"&amp;$W177),4,1)=" ")),INDIRECT("'YOUR PEOPLE'!"&amp;"$C"&amp;$W177)='DATA SUMMARY'!$A$64)</f>
        <v>0</v>
      </c>
      <c r="BY177" s="193" t="b">
        <f ca="1">AND(LEFT(INDIRECT("'YOUR PEOPLE'!"&amp;"$B"&amp;$W177),2)="HU",OR(LEN(INDIRECT("'YOUR PEOPLE'!"&amp;"$B"&amp;$W177))=6,AND(LEN(INDIRECT("'YOUR PEOPLE'!"&amp;"$B"&amp;$W177))=7,MID(INDIRECT("'YOUR PEOPLE'!"&amp;"$B"&amp;$W177),4,1)=" ")),INDIRECT("'YOUR PEOPLE'!"&amp;"$C"&amp;$W177)='DATA SUMMARY'!$A$65)</f>
        <v>0</v>
      </c>
      <c r="BZ177" s="193" t="b">
        <f ca="1">AND(LEFT(INDIRECT("'YOUR PEOPLE'!"&amp;"$B"&amp;$W177),2)="HU",OR(LEN(INDIRECT("'YOUR PEOPLE'!"&amp;"$B"&amp;$W177))=6,AND(LEN(INDIRECT("'YOUR PEOPLE'!"&amp;"$B"&amp;$W177))=7,MID(INDIRECT("'YOUR PEOPLE'!"&amp;"$B"&amp;$W177),4,1)=" ")),INDIRECT("'YOUR PEOPLE'!"&amp;"$C"&amp;$W177)='DATA SUMMARY'!$A$66)</f>
        <v>0</v>
      </c>
      <c r="CA177" s="193" t="b">
        <f ca="1">AND(LEFT(INDIRECT("'YOUR PEOPLE'!"&amp;"$B"&amp;$W177),2)="HU",OR(LEN(INDIRECT("'YOUR PEOPLE'!"&amp;"$B"&amp;$W177))=6,AND(LEN(INDIRECT("'YOUR PEOPLE'!"&amp;"$B"&amp;$W177))=7,MID(INDIRECT("'YOUR PEOPLE'!"&amp;"$B"&amp;$W177),4,1)=" ")),INDIRECT("'YOUR PEOPLE'!"&amp;"$C"&amp;$W177)='DATA SUMMARY'!$A$67)</f>
        <v>0</v>
      </c>
      <c r="CB177" s="193" t="b">
        <f ca="1">AND(LEFT(INDIRECT("'YOUR PEOPLE'!"&amp;"$B"&amp;$W177),2)="HU",OR(LEN(INDIRECT("'YOUR PEOPLE'!"&amp;"$B"&amp;$W177))=6,AND(LEN(INDIRECT("'YOUR PEOPLE'!"&amp;"$B"&amp;$W177))=7,MID(INDIRECT("'YOUR PEOPLE'!"&amp;"$B"&amp;$W177),4,1)=" ")),INDIRECT("'YOUR PEOPLE'!"&amp;"$C"&amp;$W177)='DATA SUMMARY'!$A$68)</f>
        <v>0</v>
      </c>
      <c r="CC177" s="193" t="b">
        <f ca="1">AND(LEFT(INDIRECT("'YOUR PEOPLE'!"&amp;"$B"&amp;$W177),2)="HU",OR(LEN(INDIRECT("'YOUR PEOPLE'!"&amp;"$B"&amp;$W177))=6,AND(LEN(INDIRECT("'YOUR PEOPLE'!"&amp;"$B"&amp;$W177))=7,MID(INDIRECT("'YOUR PEOPLE'!"&amp;"$B"&amp;$W177),4,1)=" ")),INDIRECT("'YOUR PEOPLE'!"&amp;"$C"&amp;$W177)='DATA SUMMARY'!$A$69)</f>
        <v>0</v>
      </c>
      <c r="CD177" s="193" t="b">
        <f ca="1">AND(LEFT(INDIRECT("'YOUR PEOPLE'!"&amp;"$B"&amp;$W177),2)="HU",OR(LEN(INDIRECT("'YOUR PEOPLE'!"&amp;"$B"&amp;$W177))=6,AND(LEN(INDIRECT("'YOUR PEOPLE'!"&amp;"$B"&amp;$W177))=7,MID(INDIRECT("'YOUR PEOPLE'!"&amp;"$B"&amp;$W177),4,1)=" ")),INDIRECT("'YOUR PEOPLE'!"&amp;"$C"&amp;$W177)='DATA SUMMARY'!$A$70)</f>
        <v>0</v>
      </c>
      <c r="CE177" s="193" t="b">
        <f ca="1">AND(LEFT(INDIRECT("'YOUR PEOPLE'!"&amp;"$B"&amp;$W177),2)="HU",OR(LEN(INDIRECT("'YOUR PEOPLE'!"&amp;"$B"&amp;$W177))=6,AND(LEN(INDIRECT("'YOUR PEOPLE'!"&amp;"$B"&amp;$W177))=7,MID(INDIRECT("'YOUR PEOPLE'!"&amp;"$B"&amp;$W177),4,1)=" ")),INDIRECT("'YOUR PEOPLE'!"&amp;"$C"&amp;$W177)='DATA SUMMARY'!$A$71)</f>
        <v>0</v>
      </c>
      <c r="CF177" s="193" t="b">
        <f ca="1">AND(LEFT(INDIRECT("'YOUR PEOPLE'!"&amp;"$B"&amp;$W177),2)="HU",OR(LEN(INDIRECT("'YOUR PEOPLE'!"&amp;"$B"&amp;$W177))=6,AND(LEN(INDIRECT("'YOUR PEOPLE'!"&amp;"$B"&amp;$W177))=7,MID(INDIRECT("'YOUR PEOPLE'!"&amp;"$B"&amp;$W177),4,1)=" ")),INDIRECT("'YOUR PEOPLE'!"&amp;"$C"&amp;$W177)='DATA SUMMARY'!$A$72)</f>
        <v>0</v>
      </c>
      <c r="CG177" s="193" t="b">
        <f ca="1">AND(LEFT(INDIRECT("'YOUR PEOPLE'!"&amp;"$B"&amp;$W177),2)="HU",OR(LEN(INDIRECT("'YOUR PEOPLE'!"&amp;"$B"&amp;$W177))=6,AND(LEN(INDIRECT("'YOUR PEOPLE'!"&amp;"$B"&amp;$W177))=7,MID(INDIRECT("'YOUR PEOPLE'!"&amp;"$B"&amp;$W177),4,1)=" ")),INDIRECT("'YOUR PEOPLE'!"&amp;"$C"&amp;$W177)='DATA SUMMARY'!$A$73)</f>
        <v>0</v>
      </c>
      <c r="CH177" s="193" t="b">
        <f ca="1">AND(LEFT(INDIRECT("'YOUR PEOPLE'!"&amp;"$B"&amp;$W177),2)="HU",OR(LEN(INDIRECT("'YOUR PEOPLE'!"&amp;"$B"&amp;$W177))=6,AND(LEN(INDIRECT("'YOUR PEOPLE'!"&amp;"$B"&amp;$W177))=7,MID(INDIRECT("'YOUR PEOPLE'!"&amp;"$B"&amp;$W177),4,1)=" ")),INDIRECT("'YOUR PEOPLE'!"&amp;"$C"&amp;$W177)='DATA SUMMARY'!$A$74)</f>
        <v>0</v>
      </c>
      <c r="CI177" s="193" t="b">
        <f ca="1">AND(LEFT(INDIRECT("'YOUR PEOPLE'!"&amp;"$B"&amp;$W177),2)="HU",OR(LEN(INDIRECT("'YOUR PEOPLE'!"&amp;"$B"&amp;$W177))=6,AND(LEN(INDIRECT("'YOUR PEOPLE'!"&amp;"$B"&amp;$W177))=7,MID(INDIRECT("'YOUR PEOPLE'!"&amp;"$B"&amp;$W177),4,1)=" ")),INDIRECT("'YOUR PEOPLE'!"&amp;"$C"&amp;$W177)='DATA SUMMARY'!$A$75)</f>
        <v>0</v>
      </c>
      <c r="CJ177" s="193" t="b">
        <f ca="1">AND(LEFT(INDIRECT("'YOUR PEOPLE'!"&amp;"$B"&amp;$W177),2)="HU",OR(LEN(INDIRECT("'YOUR PEOPLE'!"&amp;"$B"&amp;$W177))=6,AND(LEN(INDIRECT("'YOUR PEOPLE'!"&amp;"$B"&amp;$W177))=7,MID(INDIRECT("'YOUR PEOPLE'!"&amp;"$B"&amp;$W177),4,1)=" ")),INDIRECT("'YOUR PEOPLE'!"&amp;"$C"&amp;$W177)='DATA SUMMARY'!$A$76)</f>
        <v>0</v>
      </c>
      <c r="CK177" s="193" t="b">
        <f ca="1">AND(LEFT(INDIRECT("'YOUR PEOPLE'!"&amp;"$B"&amp;$W177),2)="HU",OR(LEN(INDIRECT("'YOUR PEOPLE'!"&amp;"$B"&amp;$W177))=6,AND(LEN(INDIRECT("'YOUR PEOPLE'!"&amp;"$B"&amp;$W177))=7,MID(INDIRECT("'YOUR PEOPLE'!"&amp;"$B"&amp;$W177),4,1)=" ")),INDIRECT("'YOUR PEOPLE'!"&amp;"$C"&amp;$W177)='DATA SUMMARY'!$A$77)</f>
        <v>0</v>
      </c>
      <c r="CL177" s="193" t="b">
        <f ca="1">AND(LEFT(INDIRECT("'YOUR PEOPLE'!"&amp;"$B"&amp;$W177),2)="HU",OR(LEN(INDIRECT("'YOUR PEOPLE'!"&amp;"$B"&amp;$W177))=6,AND(LEN(INDIRECT("'YOUR PEOPLE'!"&amp;"$B"&amp;$W177))=7,MID(INDIRECT("'YOUR PEOPLE'!"&amp;"$B"&amp;$W177),4,1)=" ")),INDIRECT("'YOUR PEOPLE'!"&amp;"$C"&amp;$W177)='DATA SUMMARY'!$A$78)</f>
        <v>0</v>
      </c>
      <c r="CM177" s="193" t="b">
        <f ca="1">AND(LEFT(INDIRECT("'YOUR PEOPLE'!"&amp;"$B"&amp;$W177),2)="HU",OR(LEN(INDIRECT("'YOUR PEOPLE'!"&amp;"$B"&amp;$W177))=6,AND(LEN(INDIRECT("'YOUR PEOPLE'!"&amp;"$B"&amp;$W177))=7,MID(INDIRECT("'YOUR PEOPLE'!"&amp;"$B"&amp;$W177),4,1)=" ")),INDIRECT("'YOUR PEOPLE'!"&amp;"$C"&amp;$W177)='DATA SUMMARY'!$A$79)</f>
        <v>0</v>
      </c>
      <c r="CN177" s="193" t="b">
        <f ca="1">AND(LEFT(INDIRECT("'ADDITIONAL CAPACITY'!"&amp;"$B"&amp;$W177),2)="HU",OR(LEN(INDIRECT("'ADDITIONAL CAPACITY'!"&amp;"$B"&amp;$W177))=6,AND(LEN(INDIRECT("'ADDITIONAL CAPACITY'!"&amp;"$B"&amp;$W177))=7,MID(INDIRECT("'ADDITIONAL CAPACITY'!"&amp;"$B"&amp;$W177),4,1)=" ")),INDIRECT("'ADDITIONAL CAPACITY'!"&amp;"$C"&amp;$W177)='DATA SUMMARY'!$A$101)</f>
        <v>0</v>
      </c>
      <c r="CO177" s="193" t="b">
        <f ca="1">AND(LEFT(INDIRECT("'ADDITIONAL CAPACITY'!"&amp;"$B"&amp;$W177),2)="HU",OR(LEN(INDIRECT("'ADDITIONAL CAPACITY'!"&amp;"$B"&amp;$W177))=6,AND(LEN(INDIRECT("'ADDITIONAL CAPACITY'!"&amp;"$B"&amp;$W177))=7,MID(INDIRECT("'ADDITIONAL CAPACITY'!"&amp;"$B"&amp;$W177),4,1)=" ")),INDIRECT("'ADDITIONAL CAPACITY'!"&amp;"$C"&amp;$W177)='DATA SUMMARY'!$A$102)</f>
        <v>0</v>
      </c>
      <c r="CP177" s="193" t="b">
        <f ca="1">AND(LEFT(INDIRECT("'ADDITIONAL CAPACITY'!"&amp;"$B"&amp;$W177),2)="HU",OR(LEN(INDIRECT("'ADDITIONAL CAPACITY'!"&amp;"$B"&amp;$W177))=6,AND(LEN(INDIRECT("'ADDITIONAL CAPACITY'!"&amp;"$B"&amp;$W177))=7,MID(INDIRECT("'ADDITIONAL CAPACITY'!"&amp;"$B"&amp;$W177),4,1)=" ")),INDIRECT("'ADDITIONAL CAPACITY'!"&amp;"$C"&amp;$W177)='DATA SUMMARY'!$A$103)</f>
        <v>0</v>
      </c>
      <c r="CQ177" s="193" t="b">
        <f ca="1">AND(LEFT(INDIRECT("'ADDITIONAL CAPACITY'!"&amp;"$B"&amp;$W177),2)="HU",OR(LEN(INDIRECT("'ADDITIONAL CAPACITY'!"&amp;"$B"&amp;$W177))=6,AND(LEN(INDIRECT("'ADDITIONAL CAPACITY'!"&amp;"$B"&amp;$W177))=7,MID(INDIRECT("'ADDITIONAL CAPACITY'!"&amp;"$B"&amp;$W177),4,1)=" ")),INDIRECT("'ADDITIONAL CAPACITY'!"&amp;"$C"&amp;$W177)='DATA SUMMARY'!$A$104)</f>
        <v>0</v>
      </c>
      <c r="CR177" s="193" t="b">
        <f ca="1">AND(LEFT(INDIRECT("'ADDITIONAL CAPACITY'!"&amp;"$B"&amp;$W177),2)="HU",OR(LEN(INDIRECT("'ADDITIONAL CAPACITY'!"&amp;"$B"&amp;$W177))=6,AND(LEN(INDIRECT("'ADDITIONAL CAPACITY'!"&amp;"$B"&amp;$W177))=7,MID(INDIRECT("'ADDITIONAL CAPACITY'!"&amp;"$B"&amp;$W177),4,1)=" ")),INDIRECT("'ADDITIONAL CAPACITY'!"&amp;"$C"&amp;$W177)='DATA SUMMARY'!$A$105)</f>
        <v>0</v>
      </c>
      <c r="CS177" s="193" t="b">
        <f ca="1">AND(LEFT(INDIRECT("'ADDITIONAL CAPACITY'!"&amp;"$B"&amp;$W177),2)="HU",OR(LEN(INDIRECT("'ADDITIONAL CAPACITY'!"&amp;"$B"&amp;$W177))=6,AND(LEN(INDIRECT("'ADDITIONAL CAPACITY'!"&amp;"$B"&amp;$W177))=7,MID(INDIRECT("'ADDITIONAL CAPACITY'!"&amp;"$B"&amp;$W177),4,1)=" ")),INDIRECT("'ADDITIONAL CAPACITY'!"&amp;"$C"&amp;$W177)='DATA SUMMARY'!$A$106)</f>
        <v>0</v>
      </c>
      <c r="CT177" s="193" t="b">
        <f ca="1">AND(LEFT(INDIRECT("'ADDITIONAL CAPACITY'!"&amp;"$B"&amp;$W177),2)="HU",OR(LEN(INDIRECT("'ADDITIONAL CAPACITY'!"&amp;"$B"&amp;$W177))=6,AND(LEN(INDIRECT("'ADDITIONAL CAPACITY'!"&amp;"$B"&amp;$W177))=7,MID(INDIRECT("'ADDITIONAL CAPACITY'!"&amp;"$B"&amp;$W177),4,1)=" ")),INDIRECT("'ADDITIONAL CAPACITY'!"&amp;"$C"&amp;$W177)='DATA SUMMARY'!$A$107)</f>
        <v>0</v>
      </c>
      <c r="CU177" s="193" t="b">
        <f ca="1">AND(LEFT(INDIRECT("'ADDITIONAL CAPACITY'!"&amp;"$B"&amp;$W177),2)="HU",OR(LEN(INDIRECT("'ADDITIONAL CAPACITY'!"&amp;"$B"&amp;$W177))=6,AND(LEN(INDIRECT("'ADDITIONAL CAPACITY'!"&amp;"$B"&amp;$W177))=7,MID(INDIRECT("'ADDITIONAL CAPACITY'!"&amp;"$B"&amp;$W177),4,1)=" ")),INDIRECT("'ADDITIONAL CAPACITY'!"&amp;"$C"&amp;$W177)='DATA SUMMARY'!$A$108)</f>
        <v>0</v>
      </c>
    </row>
    <row r="178" spans="22:99" x14ac:dyDescent="0.3">
      <c r="V178" s="2">
        <v>179</v>
      </c>
      <c r="W178" s="2">
        <v>180</v>
      </c>
      <c r="X178" s="2">
        <v>182</v>
      </c>
      <c r="Y178" s="2">
        <v>193</v>
      </c>
      <c r="Z178" s="193" t="b">
        <f t="shared" ca="1" si="99"/>
        <v>0</v>
      </c>
      <c r="AA178" s="193" t="b">
        <f t="shared" ca="1" si="100"/>
        <v>0</v>
      </c>
      <c r="AB178" s="193" t="b">
        <f t="shared" ca="1" si="101"/>
        <v>0</v>
      </c>
      <c r="AC178" s="193" t="b">
        <f t="shared" ca="1" si="102"/>
        <v>0</v>
      </c>
      <c r="AD178" s="193" t="b">
        <f t="shared" ca="1" si="103"/>
        <v>0</v>
      </c>
      <c r="AE178" s="193" t="b">
        <f t="shared" ca="1" si="104"/>
        <v>0</v>
      </c>
      <c r="AF178" s="193" t="b">
        <f t="shared" ca="1" si="105"/>
        <v>0</v>
      </c>
      <c r="AG178" s="193" t="b">
        <f t="shared" ca="1" si="98"/>
        <v>0</v>
      </c>
      <c r="AH178" s="193" t="b">
        <f t="shared" ca="1" si="106"/>
        <v>0</v>
      </c>
      <c r="AI178" s="193" t="b">
        <f t="shared" ca="1" si="107"/>
        <v>0</v>
      </c>
      <c r="AJ178" s="193" t="b">
        <f t="shared" ca="1" si="108"/>
        <v>0</v>
      </c>
      <c r="AK178" s="193" t="b">
        <f t="shared" ca="1" si="109"/>
        <v>0</v>
      </c>
      <c r="AL178" s="193" t="b">
        <f t="shared" ca="1" si="110"/>
        <v>0</v>
      </c>
      <c r="AM178" s="193" t="b">
        <f t="shared" ca="1" si="111"/>
        <v>0</v>
      </c>
      <c r="AN178" s="193" t="b">
        <f t="shared" ca="1" si="112"/>
        <v>0</v>
      </c>
      <c r="AO178" s="193" t="b">
        <f t="shared" ca="1" si="113"/>
        <v>0</v>
      </c>
      <c r="AP178" s="193" t="b">
        <f t="shared" ca="1" si="114"/>
        <v>0</v>
      </c>
      <c r="AQ178" s="193" t="b">
        <f t="shared" ca="1" si="115"/>
        <v>0</v>
      </c>
      <c r="AR178" s="193" t="b">
        <f t="shared" ca="1" si="116"/>
        <v>0</v>
      </c>
      <c r="AS178" s="193" t="b">
        <f t="shared" ca="1" si="117"/>
        <v>0</v>
      </c>
      <c r="AT178" s="193" t="b">
        <f t="shared" ca="1" si="118"/>
        <v>0</v>
      </c>
      <c r="AU178" s="193" t="b">
        <f t="shared" ca="1" si="119"/>
        <v>0</v>
      </c>
      <c r="AV178" s="193" t="b">
        <f t="shared" ca="1" si="120"/>
        <v>0</v>
      </c>
      <c r="AW178" s="193" t="b">
        <f t="shared" ca="1" si="121"/>
        <v>0</v>
      </c>
      <c r="AX178" s="193" t="b">
        <f t="shared" ca="1" si="122"/>
        <v>0</v>
      </c>
      <c r="AY178" s="193" t="b">
        <f t="shared" ca="1" si="123"/>
        <v>0</v>
      </c>
      <c r="AZ178" s="193" t="b">
        <f t="shared" ca="1" si="124"/>
        <v>0</v>
      </c>
      <c r="BA178" s="193" t="b">
        <f t="shared" ca="1" si="125"/>
        <v>0</v>
      </c>
      <c r="BB178" s="193" t="b">
        <f t="shared" ca="1" si="126"/>
        <v>0</v>
      </c>
      <c r="BC178" s="193" t="b">
        <f t="shared" ca="1" si="127"/>
        <v>0</v>
      </c>
      <c r="BD178" s="193" t="b">
        <f t="shared" ca="1" si="128"/>
        <v>0</v>
      </c>
      <c r="BE178" s="193" t="b">
        <f t="shared" ca="1" si="129"/>
        <v>0</v>
      </c>
      <c r="BF178" s="193" t="b">
        <f t="shared" ca="1" si="130"/>
        <v>0</v>
      </c>
      <c r="BG178" s="193" t="b">
        <f t="shared" ca="1" si="131"/>
        <v>0</v>
      </c>
      <c r="BH178" s="193" t="b">
        <f t="shared" ca="1" si="132"/>
        <v>0</v>
      </c>
      <c r="BI178" s="193" t="b">
        <f t="shared" ca="1" si="133"/>
        <v>0</v>
      </c>
      <c r="BJ178" s="193" t="b">
        <f t="shared" ca="1" si="134"/>
        <v>0</v>
      </c>
      <c r="BK178" s="193" t="b">
        <f t="shared" ca="1" si="135"/>
        <v>0</v>
      </c>
      <c r="BL178" s="193" t="b">
        <f t="shared" ca="1" si="136"/>
        <v>0</v>
      </c>
      <c r="BM178" s="193" t="b">
        <f t="shared" ca="1" si="137"/>
        <v>0</v>
      </c>
      <c r="BN178" s="193" t="b">
        <f t="shared" ca="1" si="138"/>
        <v>0</v>
      </c>
      <c r="BO178" s="193" t="b">
        <f t="shared" ca="1" si="139"/>
        <v>0</v>
      </c>
      <c r="BP178" s="193" t="b">
        <f t="shared" ca="1" si="140"/>
        <v>0</v>
      </c>
      <c r="BQ178" s="193" t="b">
        <f t="shared" ca="1" si="141"/>
        <v>0</v>
      </c>
      <c r="BR178" s="193" t="b">
        <f t="shared" ca="1" si="142"/>
        <v>0</v>
      </c>
      <c r="BS178" s="193" t="b">
        <f t="shared" ca="1" si="143"/>
        <v>0</v>
      </c>
      <c r="BT178" s="193" t="b">
        <f t="shared" ca="1" si="144"/>
        <v>0</v>
      </c>
      <c r="BU178" s="193" t="b">
        <f t="shared" ca="1" si="145"/>
        <v>0</v>
      </c>
      <c r="BV178" s="193" t="b">
        <f t="shared" ca="1" si="146"/>
        <v>0</v>
      </c>
      <c r="BW178" s="193" t="b">
        <f ca="1">AND(LEFT(INDIRECT("'YOUR PEOPLE'!"&amp;"$B"&amp;$W178),2)="HU",OR(LEN(INDIRECT("'YOUR PEOPLE'!"&amp;"$B"&amp;$W178))=6,AND(LEN(INDIRECT("'YOUR PEOPLE'!"&amp;"$B"&amp;$W178))=7,MID(INDIRECT("'YOUR PEOPLE'!"&amp;"$B"&amp;$W178),4,1)=" ")),INDIRECT("'YOUR PEOPLE'!"&amp;"$C"&amp;$W178)='DATA SUMMARY'!$A$63)</f>
        <v>0</v>
      </c>
      <c r="BX178" s="193" t="b">
        <f ca="1">AND(LEFT(INDIRECT("'YOUR PEOPLE'!"&amp;"$B"&amp;$W178),2)="HU",OR(LEN(INDIRECT("'YOUR PEOPLE'!"&amp;"$B"&amp;$W178))=6,AND(LEN(INDIRECT("'YOUR PEOPLE'!"&amp;"$B"&amp;$W178))=7,MID(INDIRECT("'YOUR PEOPLE'!"&amp;"$B"&amp;$W178),4,1)=" ")),INDIRECT("'YOUR PEOPLE'!"&amp;"$C"&amp;$W178)='DATA SUMMARY'!$A$64)</f>
        <v>0</v>
      </c>
      <c r="BY178" s="193" t="b">
        <f ca="1">AND(LEFT(INDIRECT("'YOUR PEOPLE'!"&amp;"$B"&amp;$W178),2)="HU",OR(LEN(INDIRECT("'YOUR PEOPLE'!"&amp;"$B"&amp;$W178))=6,AND(LEN(INDIRECT("'YOUR PEOPLE'!"&amp;"$B"&amp;$W178))=7,MID(INDIRECT("'YOUR PEOPLE'!"&amp;"$B"&amp;$W178),4,1)=" ")),INDIRECT("'YOUR PEOPLE'!"&amp;"$C"&amp;$W178)='DATA SUMMARY'!$A$65)</f>
        <v>0</v>
      </c>
      <c r="BZ178" s="193" t="b">
        <f ca="1">AND(LEFT(INDIRECT("'YOUR PEOPLE'!"&amp;"$B"&amp;$W178),2)="HU",OR(LEN(INDIRECT("'YOUR PEOPLE'!"&amp;"$B"&amp;$W178))=6,AND(LEN(INDIRECT("'YOUR PEOPLE'!"&amp;"$B"&amp;$W178))=7,MID(INDIRECT("'YOUR PEOPLE'!"&amp;"$B"&amp;$W178),4,1)=" ")),INDIRECT("'YOUR PEOPLE'!"&amp;"$C"&amp;$W178)='DATA SUMMARY'!$A$66)</f>
        <v>0</v>
      </c>
      <c r="CA178" s="193" t="b">
        <f ca="1">AND(LEFT(INDIRECT("'YOUR PEOPLE'!"&amp;"$B"&amp;$W178),2)="HU",OR(LEN(INDIRECT("'YOUR PEOPLE'!"&amp;"$B"&amp;$W178))=6,AND(LEN(INDIRECT("'YOUR PEOPLE'!"&amp;"$B"&amp;$W178))=7,MID(INDIRECT("'YOUR PEOPLE'!"&amp;"$B"&amp;$W178),4,1)=" ")),INDIRECT("'YOUR PEOPLE'!"&amp;"$C"&amp;$W178)='DATA SUMMARY'!$A$67)</f>
        <v>0</v>
      </c>
      <c r="CB178" s="193" t="b">
        <f ca="1">AND(LEFT(INDIRECT("'YOUR PEOPLE'!"&amp;"$B"&amp;$W178),2)="HU",OR(LEN(INDIRECT("'YOUR PEOPLE'!"&amp;"$B"&amp;$W178))=6,AND(LEN(INDIRECT("'YOUR PEOPLE'!"&amp;"$B"&amp;$W178))=7,MID(INDIRECT("'YOUR PEOPLE'!"&amp;"$B"&amp;$W178),4,1)=" ")),INDIRECT("'YOUR PEOPLE'!"&amp;"$C"&amp;$W178)='DATA SUMMARY'!$A$68)</f>
        <v>0</v>
      </c>
      <c r="CC178" s="193" t="b">
        <f ca="1">AND(LEFT(INDIRECT("'YOUR PEOPLE'!"&amp;"$B"&amp;$W178),2)="HU",OR(LEN(INDIRECT("'YOUR PEOPLE'!"&amp;"$B"&amp;$W178))=6,AND(LEN(INDIRECT("'YOUR PEOPLE'!"&amp;"$B"&amp;$W178))=7,MID(INDIRECT("'YOUR PEOPLE'!"&amp;"$B"&amp;$W178),4,1)=" ")),INDIRECT("'YOUR PEOPLE'!"&amp;"$C"&amp;$W178)='DATA SUMMARY'!$A$69)</f>
        <v>0</v>
      </c>
      <c r="CD178" s="193" t="b">
        <f ca="1">AND(LEFT(INDIRECT("'YOUR PEOPLE'!"&amp;"$B"&amp;$W178),2)="HU",OR(LEN(INDIRECT("'YOUR PEOPLE'!"&amp;"$B"&amp;$W178))=6,AND(LEN(INDIRECT("'YOUR PEOPLE'!"&amp;"$B"&amp;$W178))=7,MID(INDIRECT("'YOUR PEOPLE'!"&amp;"$B"&amp;$W178),4,1)=" ")),INDIRECT("'YOUR PEOPLE'!"&amp;"$C"&amp;$W178)='DATA SUMMARY'!$A$70)</f>
        <v>0</v>
      </c>
      <c r="CE178" s="193" t="b">
        <f ca="1">AND(LEFT(INDIRECT("'YOUR PEOPLE'!"&amp;"$B"&amp;$W178),2)="HU",OR(LEN(INDIRECT("'YOUR PEOPLE'!"&amp;"$B"&amp;$W178))=6,AND(LEN(INDIRECT("'YOUR PEOPLE'!"&amp;"$B"&amp;$W178))=7,MID(INDIRECT("'YOUR PEOPLE'!"&amp;"$B"&amp;$W178),4,1)=" ")),INDIRECT("'YOUR PEOPLE'!"&amp;"$C"&amp;$W178)='DATA SUMMARY'!$A$71)</f>
        <v>0</v>
      </c>
      <c r="CF178" s="193" t="b">
        <f ca="1">AND(LEFT(INDIRECT("'YOUR PEOPLE'!"&amp;"$B"&amp;$W178),2)="HU",OR(LEN(INDIRECT("'YOUR PEOPLE'!"&amp;"$B"&amp;$W178))=6,AND(LEN(INDIRECT("'YOUR PEOPLE'!"&amp;"$B"&amp;$W178))=7,MID(INDIRECT("'YOUR PEOPLE'!"&amp;"$B"&amp;$W178),4,1)=" ")),INDIRECT("'YOUR PEOPLE'!"&amp;"$C"&amp;$W178)='DATA SUMMARY'!$A$72)</f>
        <v>0</v>
      </c>
      <c r="CG178" s="193" t="b">
        <f ca="1">AND(LEFT(INDIRECT("'YOUR PEOPLE'!"&amp;"$B"&amp;$W178),2)="HU",OR(LEN(INDIRECT("'YOUR PEOPLE'!"&amp;"$B"&amp;$W178))=6,AND(LEN(INDIRECT("'YOUR PEOPLE'!"&amp;"$B"&amp;$W178))=7,MID(INDIRECT("'YOUR PEOPLE'!"&amp;"$B"&amp;$W178),4,1)=" ")),INDIRECT("'YOUR PEOPLE'!"&amp;"$C"&amp;$W178)='DATA SUMMARY'!$A$73)</f>
        <v>0</v>
      </c>
      <c r="CH178" s="193" t="b">
        <f ca="1">AND(LEFT(INDIRECT("'YOUR PEOPLE'!"&amp;"$B"&amp;$W178),2)="HU",OR(LEN(INDIRECT("'YOUR PEOPLE'!"&amp;"$B"&amp;$W178))=6,AND(LEN(INDIRECT("'YOUR PEOPLE'!"&amp;"$B"&amp;$W178))=7,MID(INDIRECT("'YOUR PEOPLE'!"&amp;"$B"&amp;$W178),4,1)=" ")),INDIRECT("'YOUR PEOPLE'!"&amp;"$C"&amp;$W178)='DATA SUMMARY'!$A$74)</f>
        <v>0</v>
      </c>
      <c r="CI178" s="193" t="b">
        <f ca="1">AND(LEFT(INDIRECT("'YOUR PEOPLE'!"&amp;"$B"&amp;$W178),2)="HU",OR(LEN(INDIRECT("'YOUR PEOPLE'!"&amp;"$B"&amp;$W178))=6,AND(LEN(INDIRECT("'YOUR PEOPLE'!"&amp;"$B"&amp;$W178))=7,MID(INDIRECT("'YOUR PEOPLE'!"&amp;"$B"&amp;$W178),4,1)=" ")),INDIRECT("'YOUR PEOPLE'!"&amp;"$C"&amp;$W178)='DATA SUMMARY'!$A$75)</f>
        <v>0</v>
      </c>
      <c r="CJ178" s="193" t="b">
        <f ca="1">AND(LEFT(INDIRECT("'YOUR PEOPLE'!"&amp;"$B"&amp;$W178),2)="HU",OR(LEN(INDIRECT("'YOUR PEOPLE'!"&amp;"$B"&amp;$W178))=6,AND(LEN(INDIRECT("'YOUR PEOPLE'!"&amp;"$B"&amp;$W178))=7,MID(INDIRECT("'YOUR PEOPLE'!"&amp;"$B"&amp;$W178),4,1)=" ")),INDIRECT("'YOUR PEOPLE'!"&amp;"$C"&amp;$W178)='DATA SUMMARY'!$A$76)</f>
        <v>0</v>
      </c>
      <c r="CK178" s="193" t="b">
        <f ca="1">AND(LEFT(INDIRECT("'YOUR PEOPLE'!"&amp;"$B"&amp;$W178),2)="HU",OR(LEN(INDIRECT("'YOUR PEOPLE'!"&amp;"$B"&amp;$W178))=6,AND(LEN(INDIRECT("'YOUR PEOPLE'!"&amp;"$B"&amp;$W178))=7,MID(INDIRECT("'YOUR PEOPLE'!"&amp;"$B"&amp;$W178),4,1)=" ")),INDIRECT("'YOUR PEOPLE'!"&amp;"$C"&amp;$W178)='DATA SUMMARY'!$A$77)</f>
        <v>0</v>
      </c>
      <c r="CL178" s="193" t="b">
        <f ca="1">AND(LEFT(INDIRECT("'YOUR PEOPLE'!"&amp;"$B"&amp;$W178),2)="HU",OR(LEN(INDIRECT("'YOUR PEOPLE'!"&amp;"$B"&amp;$W178))=6,AND(LEN(INDIRECT("'YOUR PEOPLE'!"&amp;"$B"&amp;$W178))=7,MID(INDIRECT("'YOUR PEOPLE'!"&amp;"$B"&amp;$W178),4,1)=" ")),INDIRECT("'YOUR PEOPLE'!"&amp;"$C"&amp;$W178)='DATA SUMMARY'!$A$78)</f>
        <v>0</v>
      </c>
      <c r="CM178" s="193" t="b">
        <f ca="1">AND(LEFT(INDIRECT("'YOUR PEOPLE'!"&amp;"$B"&amp;$W178),2)="HU",OR(LEN(INDIRECT("'YOUR PEOPLE'!"&amp;"$B"&amp;$W178))=6,AND(LEN(INDIRECT("'YOUR PEOPLE'!"&amp;"$B"&amp;$W178))=7,MID(INDIRECT("'YOUR PEOPLE'!"&amp;"$B"&amp;$W178),4,1)=" ")),INDIRECT("'YOUR PEOPLE'!"&amp;"$C"&amp;$W178)='DATA SUMMARY'!$A$79)</f>
        <v>0</v>
      </c>
      <c r="CN178" s="193" t="b">
        <f ca="1">AND(LEFT(INDIRECT("'ADDITIONAL CAPACITY'!"&amp;"$B"&amp;$W178),2)="HU",OR(LEN(INDIRECT("'ADDITIONAL CAPACITY'!"&amp;"$B"&amp;$W178))=6,AND(LEN(INDIRECT("'ADDITIONAL CAPACITY'!"&amp;"$B"&amp;$W178))=7,MID(INDIRECT("'ADDITIONAL CAPACITY'!"&amp;"$B"&amp;$W178),4,1)=" ")),INDIRECT("'ADDITIONAL CAPACITY'!"&amp;"$C"&amp;$W178)='DATA SUMMARY'!$A$101)</f>
        <v>0</v>
      </c>
      <c r="CO178" s="193" t="b">
        <f ca="1">AND(LEFT(INDIRECT("'ADDITIONAL CAPACITY'!"&amp;"$B"&amp;$W178),2)="HU",OR(LEN(INDIRECT("'ADDITIONAL CAPACITY'!"&amp;"$B"&amp;$W178))=6,AND(LEN(INDIRECT("'ADDITIONAL CAPACITY'!"&amp;"$B"&amp;$W178))=7,MID(INDIRECT("'ADDITIONAL CAPACITY'!"&amp;"$B"&amp;$W178),4,1)=" ")),INDIRECT("'ADDITIONAL CAPACITY'!"&amp;"$C"&amp;$W178)='DATA SUMMARY'!$A$102)</f>
        <v>0</v>
      </c>
      <c r="CP178" s="193" t="b">
        <f ca="1">AND(LEFT(INDIRECT("'ADDITIONAL CAPACITY'!"&amp;"$B"&amp;$W178),2)="HU",OR(LEN(INDIRECT("'ADDITIONAL CAPACITY'!"&amp;"$B"&amp;$W178))=6,AND(LEN(INDIRECT("'ADDITIONAL CAPACITY'!"&amp;"$B"&amp;$W178))=7,MID(INDIRECT("'ADDITIONAL CAPACITY'!"&amp;"$B"&amp;$W178),4,1)=" ")),INDIRECT("'ADDITIONAL CAPACITY'!"&amp;"$C"&amp;$W178)='DATA SUMMARY'!$A$103)</f>
        <v>0</v>
      </c>
      <c r="CQ178" s="193" t="b">
        <f ca="1">AND(LEFT(INDIRECT("'ADDITIONAL CAPACITY'!"&amp;"$B"&amp;$W178),2)="HU",OR(LEN(INDIRECT("'ADDITIONAL CAPACITY'!"&amp;"$B"&amp;$W178))=6,AND(LEN(INDIRECT("'ADDITIONAL CAPACITY'!"&amp;"$B"&amp;$W178))=7,MID(INDIRECT("'ADDITIONAL CAPACITY'!"&amp;"$B"&amp;$W178),4,1)=" ")),INDIRECT("'ADDITIONAL CAPACITY'!"&amp;"$C"&amp;$W178)='DATA SUMMARY'!$A$104)</f>
        <v>0</v>
      </c>
      <c r="CR178" s="193" t="b">
        <f ca="1">AND(LEFT(INDIRECT("'ADDITIONAL CAPACITY'!"&amp;"$B"&amp;$W178),2)="HU",OR(LEN(INDIRECT("'ADDITIONAL CAPACITY'!"&amp;"$B"&amp;$W178))=6,AND(LEN(INDIRECT("'ADDITIONAL CAPACITY'!"&amp;"$B"&amp;$W178))=7,MID(INDIRECT("'ADDITIONAL CAPACITY'!"&amp;"$B"&amp;$W178),4,1)=" ")),INDIRECT("'ADDITIONAL CAPACITY'!"&amp;"$C"&amp;$W178)='DATA SUMMARY'!$A$105)</f>
        <v>0</v>
      </c>
      <c r="CS178" s="193" t="b">
        <f ca="1">AND(LEFT(INDIRECT("'ADDITIONAL CAPACITY'!"&amp;"$B"&amp;$W178),2)="HU",OR(LEN(INDIRECT("'ADDITIONAL CAPACITY'!"&amp;"$B"&amp;$W178))=6,AND(LEN(INDIRECT("'ADDITIONAL CAPACITY'!"&amp;"$B"&amp;$W178))=7,MID(INDIRECT("'ADDITIONAL CAPACITY'!"&amp;"$B"&amp;$W178),4,1)=" ")),INDIRECT("'ADDITIONAL CAPACITY'!"&amp;"$C"&amp;$W178)='DATA SUMMARY'!$A$106)</f>
        <v>0</v>
      </c>
      <c r="CT178" s="193" t="b">
        <f ca="1">AND(LEFT(INDIRECT("'ADDITIONAL CAPACITY'!"&amp;"$B"&amp;$W178),2)="HU",OR(LEN(INDIRECT("'ADDITIONAL CAPACITY'!"&amp;"$B"&amp;$W178))=6,AND(LEN(INDIRECT("'ADDITIONAL CAPACITY'!"&amp;"$B"&amp;$W178))=7,MID(INDIRECT("'ADDITIONAL CAPACITY'!"&amp;"$B"&amp;$W178),4,1)=" ")),INDIRECT("'ADDITIONAL CAPACITY'!"&amp;"$C"&amp;$W178)='DATA SUMMARY'!$A$107)</f>
        <v>0</v>
      </c>
      <c r="CU178" s="193" t="b">
        <f ca="1">AND(LEFT(INDIRECT("'ADDITIONAL CAPACITY'!"&amp;"$B"&amp;$W178),2)="HU",OR(LEN(INDIRECT("'ADDITIONAL CAPACITY'!"&amp;"$B"&amp;$W178))=6,AND(LEN(INDIRECT("'ADDITIONAL CAPACITY'!"&amp;"$B"&amp;$W178))=7,MID(INDIRECT("'ADDITIONAL CAPACITY'!"&amp;"$B"&amp;$W178),4,1)=" ")),INDIRECT("'ADDITIONAL CAPACITY'!"&amp;"$C"&amp;$W178)='DATA SUMMARY'!$A$108)</f>
        <v>0</v>
      </c>
    </row>
    <row r="179" spans="22:99" x14ac:dyDescent="0.3">
      <c r="V179" s="2">
        <v>180</v>
      </c>
      <c r="W179" s="2">
        <v>181</v>
      </c>
      <c r="X179" s="2">
        <v>183</v>
      </c>
      <c r="Y179" s="2">
        <v>194</v>
      </c>
      <c r="Z179" s="193" t="b">
        <f t="shared" ca="1" si="99"/>
        <v>0</v>
      </c>
      <c r="AA179" s="193" t="b">
        <f t="shared" ca="1" si="100"/>
        <v>0</v>
      </c>
      <c r="AB179" s="193" t="b">
        <f t="shared" ca="1" si="101"/>
        <v>0</v>
      </c>
      <c r="AC179" s="193" t="b">
        <f t="shared" ca="1" si="102"/>
        <v>0</v>
      </c>
      <c r="AD179" s="193" t="b">
        <f t="shared" ca="1" si="103"/>
        <v>0</v>
      </c>
      <c r="AE179" s="193" t="b">
        <f t="shared" ca="1" si="104"/>
        <v>0</v>
      </c>
      <c r="AF179" s="193" t="b">
        <f t="shared" ca="1" si="105"/>
        <v>0</v>
      </c>
      <c r="AG179" s="193" t="b">
        <f t="shared" ca="1" si="98"/>
        <v>0</v>
      </c>
      <c r="AH179" s="193" t="b">
        <f t="shared" ca="1" si="106"/>
        <v>0</v>
      </c>
      <c r="AI179" s="193" t="b">
        <f t="shared" ca="1" si="107"/>
        <v>0</v>
      </c>
      <c r="AJ179" s="193" t="b">
        <f t="shared" ca="1" si="108"/>
        <v>0</v>
      </c>
      <c r="AK179" s="193" t="b">
        <f t="shared" ca="1" si="109"/>
        <v>0</v>
      </c>
      <c r="AL179" s="193" t="b">
        <f t="shared" ca="1" si="110"/>
        <v>0</v>
      </c>
      <c r="AM179" s="193" t="b">
        <f t="shared" ca="1" si="111"/>
        <v>0</v>
      </c>
      <c r="AN179" s="193" t="b">
        <f t="shared" ca="1" si="112"/>
        <v>0</v>
      </c>
      <c r="AO179" s="193" t="b">
        <f t="shared" ca="1" si="113"/>
        <v>0</v>
      </c>
      <c r="AP179" s="193" t="b">
        <f t="shared" ca="1" si="114"/>
        <v>0</v>
      </c>
      <c r="AQ179" s="193" t="b">
        <f t="shared" ca="1" si="115"/>
        <v>0</v>
      </c>
      <c r="AR179" s="193" t="b">
        <f t="shared" ca="1" si="116"/>
        <v>0</v>
      </c>
      <c r="AS179" s="193" t="b">
        <f t="shared" ca="1" si="117"/>
        <v>0</v>
      </c>
      <c r="AT179" s="193" t="b">
        <f t="shared" ca="1" si="118"/>
        <v>0</v>
      </c>
      <c r="AU179" s="193" t="b">
        <f t="shared" ca="1" si="119"/>
        <v>0</v>
      </c>
      <c r="AV179" s="193" t="b">
        <f t="shared" ca="1" si="120"/>
        <v>0</v>
      </c>
      <c r="AW179" s="193" t="b">
        <f t="shared" ca="1" si="121"/>
        <v>0</v>
      </c>
      <c r="AX179" s="193" t="b">
        <f t="shared" ca="1" si="122"/>
        <v>0</v>
      </c>
      <c r="AY179" s="193" t="b">
        <f t="shared" ca="1" si="123"/>
        <v>0</v>
      </c>
      <c r="AZ179" s="193" t="b">
        <f t="shared" ca="1" si="124"/>
        <v>0</v>
      </c>
      <c r="BA179" s="193" t="b">
        <f t="shared" ca="1" si="125"/>
        <v>0</v>
      </c>
      <c r="BB179" s="193" t="b">
        <f t="shared" ca="1" si="126"/>
        <v>0</v>
      </c>
      <c r="BC179" s="193" t="b">
        <f t="shared" ca="1" si="127"/>
        <v>0</v>
      </c>
      <c r="BD179" s="193" t="b">
        <f t="shared" ca="1" si="128"/>
        <v>0</v>
      </c>
      <c r="BE179" s="193" t="b">
        <f t="shared" ca="1" si="129"/>
        <v>0</v>
      </c>
      <c r="BF179" s="193" t="b">
        <f t="shared" ca="1" si="130"/>
        <v>0</v>
      </c>
      <c r="BG179" s="193" t="b">
        <f t="shared" ca="1" si="131"/>
        <v>0</v>
      </c>
      <c r="BH179" s="193" t="b">
        <f t="shared" ca="1" si="132"/>
        <v>0</v>
      </c>
      <c r="BI179" s="193" t="b">
        <f t="shared" ca="1" si="133"/>
        <v>0</v>
      </c>
      <c r="BJ179" s="193" t="b">
        <f t="shared" ca="1" si="134"/>
        <v>0</v>
      </c>
      <c r="BK179" s="193" t="b">
        <f t="shared" ca="1" si="135"/>
        <v>0</v>
      </c>
      <c r="BL179" s="193" t="b">
        <f t="shared" ca="1" si="136"/>
        <v>0</v>
      </c>
      <c r="BM179" s="193" t="b">
        <f t="shared" ca="1" si="137"/>
        <v>0</v>
      </c>
      <c r="BN179" s="193" t="b">
        <f t="shared" ca="1" si="138"/>
        <v>0</v>
      </c>
      <c r="BO179" s="193" t="b">
        <f t="shared" ca="1" si="139"/>
        <v>0</v>
      </c>
      <c r="BP179" s="193" t="b">
        <f t="shared" ca="1" si="140"/>
        <v>0</v>
      </c>
      <c r="BQ179" s="193" t="b">
        <f t="shared" ca="1" si="141"/>
        <v>0</v>
      </c>
      <c r="BR179" s="193" t="b">
        <f t="shared" ca="1" si="142"/>
        <v>0</v>
      </c>
      <c r="BS179" s="193" t="b">
        <f t="shared" ca="1" si="143"/>
        <v>0</v>
      </c>
      <c r="BT179" s="193" t="b">
        <f t="shared" ca="1" si="144"/>
        <v>0</v>
      </c>
      <c r="BU179" s="193" t="b">
        <f t="shared" ca="1" si="145"/>
        <v>0</v>
      </c>
      <c r="BV179" s="193" t="b">
        <f t="shared" ca="1" si="146"/>
        <v>0</v>
      </c>
      <c r="BW179" s="193" t="b">
        <f ca="1">AND(LEFT(INDIRECT("'YOUR PEOPLE'!"&amp;"$B"&amp;$W179),2)="HU",OR(LEN(INDIRECT("'YOUR PEOPLE'!"&amp;"$B"&amp;$W179))=6,AND(LEN(INDIRECT("'YOUR PEOPLE'!"&amp;"$B"&amp;$W179))=7,MID(INDIRECT("'YOUR PEOPLE'!"&amp;"$B"&amp;$W179),4,1)=" ")),INDIRECT("'YOUR PEOPLE'!"&amp;"$C"&amp;$W179)='DATA SUMMARY'!$A$63)</f>
        <v>0</v>
      </c>
      <c r="BX179" s="193" t="b">
        <f ca="1">AND(LEFT(INDIRECT("'YOUR PEOPLE'!"&amp;"$B"&amp;$W179),2)="HU",OR(LEN(INDIRECT("'YOUR PEOPLE'!"&amp;"$B"&amp;$W179))=6,AND(LEN(INDIRECT("'YOUR PEOPLE'!"&amp;"$B"&amp;$W179))=7,MID(INDIRECT("'YOUR PEOPLE'!"&amp;"$B"&amp;$W179),4,1)=" ")),INDIRECT("'YOUR PEOPLE'!"&amp;"$C"&amp;$W179)='DATA SUMMARY'!$A$64)</f>
        <v>0</v>
      </c>
      <c r="BY179" s="193" t="b">
        <f ca="1">AND(LEFT(INDIRECT("'YOUR PEOPLE'!"&amp;"$B"&amp;$W179),2)="HU",OR(LEN(INDIRECT("'YOUR PEOPLE'!"&amp;"$B"&amp;$W179))=6,AND(LEN(INDIRECT("'YOUR PEOPLE'!"&amp;"$B"&amp;$W179))=7,MID(INDIRECT("'YOUR PEOPLE'!"&amp;"$B"&amp;$W179),4,1)=" ")),INDIRECT("'YOUR PEOPLE'!"&amp;"$C"&amp;$W179)='DATA SUMMARY'!$A$65)</f>
        <v>0</v>
      </c>
      <c r="BZ179" s="193" t="b">
        <f ca="1">AND(LEFT(INDIRECT("'YOUR PEOPLE'!"&amp;"$B"&amp;$W179),2)="HU",OR(LEN(INDIRECT("'YOUR PEOPLE'!"&amp;"$B"&amp;$W179))=6,AND(LEN(INDIRECT("'YOUR PEOPLE'!"&amp;"$B"&amp;$W179))=7,MID(INDIRECT("'YOUR PEOPLE'!"&amp;"$B"&amp;$W179),4,1)=" ")),INDIRECT("'YOUR PEOPLE'!"&amp;"$C"&amp;$W179)='DATA SUMMARY'!$A$66)</f>
        <v>0</v>
      </c>
      <c r="CA179" s="193" t="b">
        <f ca="1">AND(LEFT(INDIRECT("'YOUR PEOPLE'!"&amp;"$B"&amp;$W179),2)="HU",OR(LEN(INDIRECT("'YOUR PEOPLE'!"&amp;"$B"&amp;$W179))=6,AND(LEN(INDIRECT("'YOUR PEOPLE'!"&amp;"$B"&amp;$W179))=7,MID(INDIRECT("'YOUR PEOPLE'!"&amp;"$B"&amp;$W179),4,1)=" ")),INDIRECT("'YOUR PEOPLE'!"&amp;"$C"&amp;$W179)='DATA SUMMARY'!$A$67)</f>
        <v>0</v>
      </c>
      <c r="CB179" s="193" t="b">
        <f ca="1">AND(LEFT(INDIRECT("'YOUR PEOPLE'!"&amp;"$B"&amp;$W179),2)="HU",OR(LEN(INDIRECT("'YOUR PEOPLE'!"&amp;"$B"&amp;$W179))=6,AND(LEN(INDIRECT("'YOUR PEOPLE'!"&amp;"$B"&amp;$W179))=7,MID(INDIRECT("'YOUR PEOPLE'!"&amp;"$B"&amp;$W179),4,1)=" ")),INDIRECT("'YOUR PEOPLE'!"&amp;"$C"&amp;$W179)='DATA SUMMARY'!$A$68)</f>
        <v>0</v>
      </c>
      <c r="CC179" s="193" t="b">
        <f ca="1">AND(LEFT(INDIRECT("'YOUR PEOPLE'!"&amp;"$B"&amp;$W179),2)="HU",OR(LEN(INDIRECT("'YOUR PEOPLE'!"&amp;"$B"&amp;$W179))=6,AND(LEN(INDIRECT("'YOUR PEOPLE'!"&amp;"$B"&amp;$W179))=7,MID(INDIRECT("'YOUR PEOPLE'!"&amp;"$B"&amp;$W179),4,1)=" ")),INDIRECT("'YOUR PEOPLE'!"&amp;"$C"&amp;$W179)='DATA SUMMARY'!$A$69)</f>
        <v>0</v>
      </c>
      <c r="CD179" s="193" t="b">
        <f ca="1">AND(LEFT(INDIRECT("'YOUR PEOPLE'!"&amp;"$B"&amp;$W179),2)="HU",OR(LEN(INDIRECT("'YOUR PEOPLE'!"&amp;"$B"&amp;$W179))=6,AND(LEN(INDIRECT("'YOUR PEOPLE'!"&amp;"$B"&amp;$W179))=7,MID(INDIRECT("'YOUR PEOPLE'!"&amp;"$B"&amp;$W179),4,1)=" ")),INDIRECT("'YOUR PEOPLE'!"&amp;"$C"&amp;$W179)='DATA SUMMARY'!$A$70)</f>
        <v>0</v>
      </c>
      <c r="CE179" s="193" t="b">
        <f ca="1">AND(LEFT(INDIRECT("'YOUR PEOPLE'!"&amp;"$B"&amp;$W179),2)="HU",OR(LEN(INDIRECT("'YOUR PEOPLE'!"&amp;"$B"&amp;$W179))=6,AND(LEN(INDIRECT("'YOUR PEOPLE'!"&amp;"$B"&amp;$W179))=7,MID(INDIRECT("'YOUR PEOPLE'!"&amp;"$B"&amp;$W179),4,1)=" ")),INDIRECT("'YOUR PEOPLE'!"&amp;"$C"&amp;$W179)='DATA SUMMARY'!$A$71)</f>
        <v>0</v>
      </c>
      <c r="CF179" s="193" t="b">
        <f ca="1">AND(LEFT(INDIRECT("'YOUR PEOPLE'!"&amp;"$B"&amp;$W179),2)="HU",OR(LEN(INDIRECT("'YOUR PEOPLE'!"&amp;"$B"&amp;$W179))=6,AND(LEN(INDIRECT("'YOUR PEOPLE'!"&amp;"$B"&amp;$W179))=7,MID(INDIRECT("'YOUR PEOPLE'!"&amp;"$B"&amp;$W179),4,1)=" ")),INDIRECT("'YOUR PEOPLE'!"&amp;"$C"&amp;$W179)='DATA SUMMARY'!$A$72)</f>
        <v>0</v>
      </c>
      <c r="CG179" s="193" t="b">
        <f ca="1">AND(LEFT(INDIRECT("'YOUR PEOPLE'!"&amp;"$B"&amp;$W179),2)="HU",OR(LEN(INDIRECT("'YOUR PEOPLE'!"&amp;"$B"&amp;$W179))=6,AND(LEN(INDIRECT("'YOUR PEOPLE'!"&amp;"$B"&amp;$W179))=7,MID(INDIRECT("'YOUR PEOPLE'!"&amp;"$B"&amp;$W179),4,1)=" ")),INDIRECT("'YOUR PEOPLE'!"&amp;"$C"&amp;$W179)='DATA SUMMARY'!$A$73)</f>
        <v>0</v>
      </c>
      <c r="CH179" s="193" t="b">
        <f ca="1">AND(LEFT(INDIRECT("'YOUR PEOPLE'!"&amp;"$B"&amp;$W179),2)="HU",OR(LEN(INDIRECT("'YOUR PEOPLE'!"&amp;"$B"&amp;$W179))=6,AND(LEN(INDIRECT("'YOUR PEOPLE'!"&amp;"$B"&amp;$W179))=7,MID(INDIRECT("'YOUR PEOPLE'!"&amp;"$B"&amp;$W179),4,1)=" ")),INDIRECT("'YOUR PEOPLE'!"&amp;"$C"&amp;$W179)='DATA SUMMARY'!$A$74)</f>
        <v>0</v>
      </c>
      <c r="CI179" s="193" t="b">
        <f ca="1">AND(LEFT(INDIRECT("'YOUR PEOPLE'!"&amp;"$B"&amp;$W179),2)="HU",OR(LEN(INDIRECT("'YOUR PEOPLE'!"&amp;"$B"&amp;$W179))=6,AND(LEN(INDIRECT("'YOUR PEOPLE'!"&amp;"$B"&amp;$W179))=7,MID(INDIRECT("'YOUR PEOPLE'!"&amp;"$B"&amp;$W179),4,1)=" ")),INDIRECT("'YOUR PEOPLE'!"&amp;"$C"&amp;$W179)='DATA SUMMARY'!$A$75)</f>
        <v>0</v>
      </c>
      <c r="CJ179" s="193" t="b">
        <f ca="1">AND(LEFT(INDIRECT("'YOUR PEOPLE'!"&amp;"$B"&amp;$W179),2)="HU",OR(LEN(INDIRECT("'YOUR PEOPLE'!"&amp;"$B"&amp;$W179))=6,AND(LEN(INDIRECT("'YOUR PEOPLE'!"&amp;"$B"&amp;$W179))=7,MID(INDIRECT("'YOUR PEOPLE'!"&amp;"$B"&amp;$W179),4,1)=" ")),INDIRECT("'YOUR PEOPLE'!"&amp;"$C"&amp;$W179)='DATA SUMMARY'!$A$76)</f>
        <v>0</v>
      </c>
      <c r="CK179" s="193" t="b">
        <f ca="1">AND(LEFT(INDIRECT("'YOUR PEOPLE'!"&amp;"$B"&amp;$W179),2)="HU",OR(LEN(INDIRECT("'YOUR PEOPLE'!"&amp;"$B"&amp;$W179))=6,AND(LEN(INDIRECT("'YOUR PEOPLE'!"&amp;"$B"&amp;$W179))=7,MID(INDIRECT("'YOUR PEOPLE'!"&amp;"$B"&amp;$W179),4,1)=" ")),INDIRECT("'YOUR PEOPLE'!"&amp;"$C"&amp;$W179)='DATA SUMMARY'!$A$77)</f>
        <v>0</v>
      </c>
      <c r="CL179" s="193" t="b">
        <f ca="1">AND(LEFT(INDIRECT("'YOUR PEOPLE'!"&amp;"$B"&amp;$W179),2)="HU",OR(LEN(INDIRECT("'YOUR PEOPLE'!"&amp;"$B"&amp;$W179))=6,AND(LEN(INDIRECT("'YOUR PEOPLE'!"&amp;"$B"&amp;$W179))=7,MID(INDIRECT("'YOUR PEOPLE'!"&amp;"$B"&amp;$W179),4,1)=" ")),INDIRECT("'YOUR PEOPLE'!"&amp;"$C"&amp;$W179)='DATA SUMMARY'!$A$78)</f>
        <v>0</v>
      </c>
      <c r="CM179" s="193" t="b">
        <f ca="1">AND(LEFT(INDIRECT("'YOUR PEOPLE'!"&amp;"$B"&amp;$W179),2)="HU",OR(LEN(INDIRECT("'YOUR PEOPLE'!"&amp;"$B"&amp;$W179))=6,AND(LEN(INDIRECT("'YOUR PEOPLE'!"&amp;"$B"&amp;$W179))=7,MID(INDIRECT("'YOUR PEOPLE'!"&amp;"$B"&amp;$W179),4,1)=" ")),INDIRECT("'YOUR PEOPLE'!"&amp;"$C"&amp;$W179)='DATA SUMMARY'!$A$79)</f>
        <v>0</v>
      </c>
      <c r="CN179" s="193" t="b">
        <f ca="1">AND(LEFT(INDIRECT("'ADDITIONAL CAPACITY'!"&amp;"$B"&amp;$W179),2)="HU",OR(LEN(INDIRECT("'ADDITIONAL CAPACITY'!"&amp;"$B"&amp;$W179))=6,AND(LEN(INDIRECT("'ADDITIONAL CAPACITY'!"&amp;"$B"&amp;$W179))=7,MID(INDIRECT("'ADDITIONAL CAPACITY'!"&amp;"$B"&amp;$W179),4,1)=" ")),INDIRECT("'ADDITIONAL CAPACITY'!"&amp;"$C"&amp;$W179)='DATA SUMMARY'!$A$101)</f>
        <v>0</v>
      </c>
      <c r="CO179" s="193" t="b">
        <f ca="1">AND(LEFT(INDIRECT("'ADDITIONAL CAPACITY'!"&amp;"$B"&amp;$W179),2)="HU",OR(LEN(INDIRECT("'ADDITIONAL CAPACITY'!"&amp;"$B"&amp;$W179))=6,AND(LEN(INDIRECT("'ADDITIONAL CAPACITY'!"&amp;"$B"&amp;$W179))=7,MID(INDIRECT("'ADDITIONAL CAPACITY'!"&amp;"$B"&amp;$W179),4,1)=" ")),INDIRECT("'ADDITIONAL CAPACITY'!"&amp;"$C"&amp;$W179)='DATA SUMMARY'!$A$102)</f>
        <v>0</v>
      </c>
      <c r="CP179" s="193" t="b">
        <f ca="1">AND(LEFT(INDIRECT("'ADDITIONAL CAPACITY'!"&amp;"$B"&amp;$W179),2)="HU",OR(LEN(INDIRECT("'ADDITIONAL CAPACITY'!"&amp;"$B"&amp;$W179))=6,AND(LEN(INDIRECT("'ADDITIONAL CAPACITY'!"&amp;"$B"&amp;$W179))=7,MID(INDIRECT("'ADDITIONAL CAPACITY'!"&amp;"$B"&amp;$W179),4,1)=" ")),INDIRECT("'ADDITIONAL CAPACITY'!"&amp;"$C"&amp;$W179)='DATA SUMMARY'!$A$103)</f>
        <v>0</v>
      </c>
      <c r="CQ179" s="193" t="b">
        <f ca="1">AND(LEFT(INDIRECT("'ADDITIONAL CAPACITY'!"&amp;"$B"&amp;$W179),2)="HU",OR(LEN(INDIRECT("'ADDITIONAL CAPACITY'!"&amp;"$B"&amp;$W179))=6,AND(LEN(INDIRECT("'ADDITIONAL CAPACITY'!"&amp;"$B"&amp;$W179))=7,MID(INDIRECT("'ADDITIONAL CAPACITY'!"&amp;"$B"&amp;$W179),4,1)=" ")),INDIRECT("'ADDITIONAL CAPACITY'!"&amp;"$C"&amp;$W179)='DATA SUMMARY'!$A$104)</f>
        <v>0</v>
      </c>
      <c r="CR179" s="193" t="b">
        <f ca="1">AND(LEFT(INDIRECT("'ADDITIONAL CAPACITY'!"&amp;"$B"&amp;$W179),2)="HU",OR(LEN(INDIRECT("'ADDITIONAL CAPACITY'!"&amp;"$B"&amp;$W179))=6,AND(LEN(INDIRECT("'ADDITIONAL CAPACITY'!"&amp;"$B"&amp;$W179))=7,MID(INDIRECT("'ADDITIONAL CAPACITY'!"&amp;"$B"&amp;$W179),4,1)=" ")),INDIRECT("'ADDITIONAL CAPACITY'!"&amp;"$C"&amp;$W179)='DATA SUMMARY'!$A$105)</f>
        <v>0</v>
      </c>
      <c r="CS179" s="193" t="b">
        <f ca="1">AND(LEFT(INDIRECT("'ADDITIONAL CAPACITY'!"&amp;"$B"&amp;$W179),2)="HU",OR(LEN(INDIRECT("'ADDITIONAL CAPACITY'!"&amp;"$B"&amp;$W179))=6,AND(LEN(INDIRECT("'ADDITIONAL CAPACITY'!"&amp;"$B"&amp;$W179))=7,MID(INDIRECT("'ADDITIONAL CAPACITY'!"&amp;"$B"&amp;$W179),4,1)=" ")),INDIRECT("'ADDITIONAL CAPACITY'!"&amp;"$C"&amp;$W179)='DATA SUMMARY'!$A$106)</f>
        <v>0</v>
      </c>
      <c r="CT179" s="193" t="b">
        <f ca="1">AND(LEFT(INDIRECT("'ADDITIONAL CAPACITY'!"&amp;"$B"&amp;$W179),2)="HU",OR(LEN(INDIRECT("'ADDITIONAL CAPACITY'!"&amp;"$B"&amp;$W179))=6,AND(LEN(INDIRECT("'ADDITIONAL CAPACITY'!"&amp;"$B"&amp;$W179))=7,MID(INDIRECT("'ADDITIONAL CAPACITY'!"&amp;"$B"&amp;$W179),4,1)=" ")),INDIRECT("'ADDITIONAL CAPACITY'!"&amp;"$C"&amp;$W179)='DATA SUMMARY'!$A$107)</f>
        <v>0</v>
      </c>
      <c r="CU179" s="193" t="b">
        <f ca="1">AND(LEFT(INDIRECT("'ADDITIONAL CAPACITY'!"&amp;"$B"&amp;$W179),2)="HU",OR(LEN(INDIRECT("'ADDITIONAL CAPACITY'!"&amp;"$B"&amp;$W179))=6,AND(LEN(INDIRECT("'ADDITIONAL CAPACITY'!"&amp;"$B"&amp;$W179))=7,MID(INDIRECT("'ADDITIONAL CAPACITY'!"&amp;"$B"&amp;$W179),4,1)=" ")),INDIRECT("'ADDITIONAL CAPACITY'!"&amp;"$C"&amp;$W179)='DATA SUMMARY'!$A$108)</f>
        <v>0</v>
      </c>
    </row>
    <row r="180" spans="22:99" x14ac:dyDescent="0.3">
      <c r="V180" s="2">
        <v>181</v>
      </c>
      <c r="W180" s="2">
        <v>182</v>
      </c>
      <c r="X180" s="2">
        <v>184</v>
      </c>
      <c r="Y180" s="2">
        <v>195</v>
      </c>
      <c r="Z180" s="193" t="b">
        <f t="shared" ca="1" si="99"/>
        <v>0</v>
      </c>
      <c r="AA180" s="193" t="b">
        <f t="shared" ca="1" si="100"/>
        <v>0</v>
      </c>
      <c r="AB180" s="193" t="b">
        <f t="shared" ca="1" si="101"/>
        <v>0</v>
      </c>
      <c r="AC180" s="193" t="b">
        <f t="shared" ca="1" si="102"/>
        <v>0</v>
      </c>
      <c r="AD180" s="193" t="b">
        <f t="shared" ca="1" si="103"/>
        <v>0</v>
      </c>
      <c r="AE180" s="193" t="b">
        <f t="shared" ca="1" si="104"/>
        <v>0</v>
      </c>
      <c r="AF180" s="193" t="b">
        <f t="shared" ca="1" si="105"/>
        <v>0</v>
      </c>
      <c r="AG180" s="193" t="b">
        <f t="shared" ca="1" si="98"/>
        <v>0</v>
      </c>
      <c r="AH180" s="193" t="b">
        <f t="shared" ca="1" si="106"/>
        <v>0</v>
      </c>
      <c r="AI180" s="193" t="b">
        <f t="shared" ca="1" si="107"/>
        <v>0</v>
      </c>
      <c r="AJ180" s="193" t="b">
        <f t="shared" ca="1" si="108"/>
        <v>0</v>
      </c>
      <c r="AK180" s="193" t="b">
        <f t="shared" ca="1" si="109"/>
        <v>0</v>
      </c>
      <c r="AL180" s="193" t="b">
        <f t="shared" ca="1" si="110"/>
        <v>0</v>
      </c>
      <c r="AM180" s="193" t="b">
        <f t="shared" ca="1" si="111"/>
        <v>0</v>
      </c>
      <c r="AN180" s="193" t="b">
        <f t="shared" ca="1" si="112"/>
        <v>0</v>
      </c>
      <c r="AO180" s="193" t="b">
        <f t="shared" ca="1" si="113"/>
        <v>0</v>
      </c>
      <c r="AP180" s="193" t="b">
        <f t="shared" ca="1" si="114"/>
        <v>0</v>
      </c>
      <c r="AQ180" s="193" t="b">
        <f t="shared" ca="1" si="115"/>
        <v>0</v>
      </c>
      <c r="AR180" s="193" t="b">
        <f t="shared" ca="1" si="116"/>
        <v>0</v>
      </c>
      <c r="AS180" s="193" t="b">
        <f t="shared" ca="1" si="117"/>
        <v>0</v>
      </c>
      <c r="AT180" s="193" t="b">
        <f t="shared" ca="1" si="118"/>
        <v>0</v>
      </c>
      <c r="AU180" s="193" t="b">
        <f t="shared" ca="1" si="119"/>
        <v>0</v>
      </c>
      <c r="AV180" s="193" t="b">
        <f t="shared" ca="1" si="120"/>
        <v>0</v>
      </c>
      <c r="AW180" s="193" t="b">
        <f t="shared" ca="1" si="121"/>
        <v>0</v>
      </c>
      <c r="AX180" s="193" t="b">
        <f t="shared" ca="1" si="122"/>
        <v>0</v>
      </c>
      <c r="AY180" s="193" t="b">
        <f t="shared" ca="1" si="123"/>
        <v>0</v>
      </c>
      <c r="AZ180" s="193" t="b">
        <f t="shared" ca="1" si="124"/>
        <v>0</v>
      </c>
      <c r="BA180" s="193" t="b">
        <f t="shared" ca="1" si="125"/>
        <v>0</v>
      </c>
      <c r="BB180" s="193" t="b">
        <f t="shared" ca="1" si="126"/>
        <v>0</v>
      </c>
      <c r="BC180" s="193" t="b">
        <f t="shared" ca="1" si="127"/>
        <v>0</v>
      </c>
      <c r="BD180" s="193" t="b">
        <f t="shared" ca="1" si="128"/>
        <v>0</v>
      </c>
      <c r="BE180" s="193" t="b">
        <f t="shared" ca="1" si="129"/>
        <v>0</v>
      </c>
      <c r="BF180" s="193" t="b">
        <f t="shared" ca="1" si="130"/>
        <v>0</v>
      </c>
      <c r="BG180" s="193" t="b">
        <f t="shared" ca="1" si="131"/>
        <v>0</v>
      </c>
      <c r="BH180" s="193" t="b">
        <f t="shared" ca="1" si="132"/>
        <v>0</v>
      </c>
      <c r="BI180" s="193" t="b">
        <f t="shared" ca="1" si="133"/>
        <v>0</v>
      </c>
      <c r="BJ180" s="193" t="b">
        <f t="shared" ca="1" si="134"/>
        <v>0</v>
      </c>
      <c r="BK180" s="193" t="b">
        <f t="shared" ca="1" si="135"/>
        <v>0</v>
      </c>
      <c r="BL180" s="193" t="b">
        <f t="shared" ca="1" si="136"/>
        <v>0</v>
      </c>
      <c r="BM180" s="193" t="b">
        <f t="shared" ca="1" si="137"/>
        <v>0</v>
      </c>
      <c r="BN180" s="193" t="b">
        <f t="shared" ca="1" si="138"/>
        <v>0</v>
      </c>
      <c r="BO180" s="193" t="b">
        <f t="shared" ca="1" si="139"/>
        <v>0</v>
      </c>
      <c r="BP180" s="193" t="b">
        <f t="shared" ca="1" si="140"/>
        <v>0</v>
      </c>
      <c r="BQ180" s="193" t="b">
        <f t="shared" ca="1" si="141"/>
        <v>0</v>
      </c>
      <c r="BR180" s="193" t="b">
        <f t="shared" ca="1" si="142"/>
        <v>0</v>
      </c>
      <c r="BS180" s="193" t="b">
        <f t="shared" ca="1" si="143"/>
        <v>0</v>
      </c>
      <c r="BT180" s="193" t="b">
        <f t="shared" ca="1" si="144"/>
        <v>0</v>
      </c>
      <c r="BU180" s="193" t="b">
        <f t="shared" ca="1" si="145"/>
        <v>0</v>
      </c>
      <c r="BV180" s="193" t="b">
        <f t="shared" ca="1" si="146"/>
        <v>0</v>
      </c>
      <c r="BW180" s="193" t="b">
        <f ca="1">AND(LEFT(INDIRECT("'YOUR PEOPLE'!"&amp;"$B"&amp;$W180),2)="HU",OR(LEN(INDIRECT("'YOUR PEOPLE'!"&amp;"$B"&amp;$W180))=6,AND(LEN(INDIRECT("'YOUR PEOPLE'!"&amp;"$B"&amp;$W180))=7,MID(INDIRECT("'YOUR PEOPLE'!"&amp;"$B"&amp;$W180),4,1)=" ")),INDIRECT("'YOUR PEOPLE'!"&amp;"$C"&amp;$W180)='DATA SUMMARY'!$A$63)</f>
        <v>0</v>
      </c>
      <c r="BX180" s="193" t="b">
        <f ca="1">AND(LEFT(INDIRECT("'YOUR PEOPLE'!"&amp;"$B"&amp;$W180),2)="HU",OR(LEN(INDIRECT("'YOUR PEOPLE'!"&amp;"$B"&amp;$W180))=6,AND(LEN(INDIRECT("'YOUR PEOPLE'!"&amp;"$B"&amp;$W180))=7,MID(INDIRECT("'YOUR PEOPLE'!"&amp;"$B"&amp;$W180),4,1)=" ")),INDIRECT("'YOUR PEOPLE'!"&amp;"$C"&amp;$W180)='DATA SUMMARY'!$A$64)</f>
        <v>0</v>
      </c>
      <c r="BY180" s="193" t="b">
        <f ca="1">AND(LEFT(INDIRECT("'YOUR PEOPLE'!"&amp;"$B"&amp;$W180),2)="HU",OR(LEN(INDIRECT("'YOUR PEOPLE'!"&amp;"$B"&amp;$W180))=6,AND(LEN(INDIRECT("'YOUR PEOPLE'!"&amp;"$B"&amp;$W180))=7,MID(INDIRECT("'YOUR PEOPLE'!"&amp;"$B"&amp;$W180),4,1)=" ")),INDIRECT("'YOUR PEOPLE'!"&amp;"$C"&amp;$W180)='DATA SUMMARY'!$A$65)</f>
        <v>0</v>
      </c>
      <c r="BZ180" s="193" t="b">
        <f ca="1">AND(LEFT(INDIRECT("'YOUR PEOPLE'!"&amp;"$B"&amp;$W180),2)="HU",OR(LEN(INDIRECT("'YOUR PEOPLE'!"&amp;"$B"&amp;$W180))=6,AND(LEN(INDIRECT("'YOUR PEOPLE'!"&amp;"$B"&amp;$W180))=7,MID(INDIRECT("'YOUR PEOPLE'!"&amp;"$B"&amp;$W180),4,1)=" ")),INDIRECT("'YOUR PEOPLE'!"&amp;"$C"&amp;$W180)='DATA SUMMARY'!$A$66)</f>
        <v>0</v>
      </c>
      <c r="CA180" s="193" t="b">
        <f ca="1">AND(LEFT(INDIRECT("'YOUR PEOPLE'!"&amp;"$B"&amp;$W180),2)="HU",OR(LEN(INDIRECT("'YOUR PEOPLE'!"&amp;"$B"&amp;$W180))=6,AND(LEN(INDIRECT("'YOUR PEOPLE'!"&amp;"$B"&amp;$W180))=7,MID(INDIRECT("'YOUR PEOPLE'!"&amp;"$B"&amp;$W180),4,1)=" ")),INDIRECT("'YOUR PEOPLE'!"&amp;"$C"&amp;$W180)='DATA SUMMARY'!$A$67)</f>
        <v>0</v>
      </c>
      <c r="CB180" s="193" t="b">
        <f ca="1">AND(LEFT(INDIRECT("'YOUR PEOPLE'!"&amp;"$B"&amp;$W180),2)="HU",OR(LEN(INDIRECT("'YOUR PEOPLE'!"&amp;"$B"&amp;$W180))=6,AND(LEN(INDIRECT("'YOUR PEOPLE'!"&amp;"$B"&amp;$W180))=7,MID(INDIRECT("'YOUR PEOPLE'!"&amp;"$B"&amp;$W180),4,1)=" ")),INDIRECT("'YOUR PEOPLE'!"&amp;"$C"&amp;$W180)='DATA SUMMARY'!$A$68)</f>
        <v>0</v>
      </c>
      <c r="CC180" s="193" t="b">
        <f ca="1">AND(LEFT(INDIRECT("'YOUR PEOPLE'!"&amp;"$B"&amp;$W180),2)="HU",OR(LEN(INDIRECT("'YOUR PEOPLE'!"&amp;"$B"&amp;$W180))=6,AND(LEN(INDIRECT("'YOUR PEOPLE'!"&amp;"$B"&amp;$W180))=7,MID(INDIRECT("'YOUR PEOPLE'!"&amp;"$B"&amp;$W180),4,1)=" ")),INDIRECT("'YOUR PEOPLE'!"&amp;"$C"&amp;$W180)='DATA SUMMARY'!$A$69)</f>
        <v>0</v>
      </c>
      <c r="CD180" s="193" t="b">
        <f ca="1">AND(LEFT(INDIRECT("'YOUR PEOPLE'!"&amp;"$B"&amp;$W180),2)="HU",OR(LEN(INDIRECT("'YOUR PEOPLE'!"&amp;"$B"&amp;$W180))=6,AND(LEN(INDIRECT("'YOUR PEOPLE'!"&amp;"$B"&amp;$W180))=7,MID(INDIRECT("'YOUR PEOPLE'!"&amp;"$B"&amp;$W180),4,1)=" ")),INDIRECT("'YOUR PEOPLE'!"&amp;"$C"&amp;$W180)='DATA SUMMARY'!$A$70)</f>
        <v>0</v>
      </c>
      <c r="CE180" s="193" t="b">
        <f ca="1">AND(LEFT(INDIRECT("'YOUR PEOPLE'!"&amp;"$B"&amp;$W180),2)="HU",OR(LEN(INDIRECT("'YOUR PEOPLE'!"&amp;"$B"&amp;$W180))=6,AND(LEN(INDIRECT("'YOUR PEOPLE'!"&amp;"$B"&amp;$W180))=7,MID(INDIRECT("'YOUR PEOPLE'!"&amp;"$B"&amp;$W180),4,1)=" ")),INDIRECT("'YOUR PEOPLE'!"&amp;"$C"&amp;$W180)='DATA SUMMARY'!$A$71)</f>
        <v>0</v>
      </c>
      <c r="CF180" s="193" t="b">
        <f ca="1">AND(LEFT(INDIRECT("'YOUR PEOPLE'!"&amp;"$B"&amp;$W180),2)="HU",OR(LEN(INDIRECT("'YOUR PEOPLE'!"&amp;"$B"&amp;$W180))=6,AND(LEN(INDIRECT("'YOUR PEOPLE'!"&amp;"$B"&amp;$W180))=7,MID(INDIRECT("'YOUR PEOPLE'!"&amp;"$B"&amp;$W180),4,1)=" ")),INDIRECT("'YOUR PEOPLE'!"&amp;"$C"&amp;$W180)='DATA SUMMARY'!$A$72)</f>
        <v>0</v>
      </c>
      <c r="CG180" s="193" t="b">
        <f ca="1">AND(LEFT(INDIRECT("'YOUR PEOPLE'!"&amp;"$B"&amp;$W180),2)="HU",OR(LEN(INDIRECT("'YOUR PEOPLE'!"&amp;"$B"&amp;$W180))=6,AND(LEN(INDIRECT("'YOUR PEOPLE'!"&amp;"$B"&amp;$W180))=7,MID(INDIRECT("'YOUR PEOPLE'!"&amp;"$B"&amp;$W180),4,1)=" ")),INDIRECT("'YOUR PEOPLE'!"&amp;"$C"&amp;$W180)='DATA SUMMARY'!$A$73)</f>
        <v>0</v>
      </c>
      <c r="CH180" s="193" t="b">
        <f ca="1">AND(LEFT(INDIRECT("'YOUR PEOPLE'!"&amp;"$B"&amp;$W180),2)="HU",OR(LEN(INDIRECT("'YOUR PEOPLE'!"&amp;"$B"&amp;$W180))=6,AND(LEN(INDIRECT("'YOUR PEOPLE'!"&amp;"$B"&amp;$W180))=7,MID(INDIRECT("'YOUR PEOPLE'!"&amp;"$B"&amp;$W180),4,1)=" ")),INDIRECT("'YOUR PEOPLE'!"&amp;"$C"&amp;$W180)='DATA SUMMARY'!$A$74)</f>
        <v>0</v>
      </c>
      <c r="CI180" s="193" t="b">
        <f ca="1">AND(LEFT(INDIRECT("'YOUR PEOPLE'!"&amp;"$B"&amp;$W180),2)="HU",OR(LEN(INDIRECT("'YOUR PEOPLE'!"&amp;"$B"&amp;$W180))=6,AND(LEN(INDIRECT("'YOUR PEOPLE'!"&amp;"$B"&amp;$W180))=7,MID(INDIRECT("'YOUR PEOPLE'!"&amp;"$B"&amp;$W180),4,1)=" ")),INDIRECT("'YOUR PEOPLE'!"&amp;"$C"&amp;$W180)='DATA SUMMARY'!$A$75)</f>
        <v>0</v>
      </c>
      <c r="CJ180" s="193" t="b">
        <f ca="1">AND(LEFT(INDIRECT("'YOUR PEOPLE'!"&amp;"$B"&amp;$W180),2)="HU",OR(LEN(INDIRECT("'YOUR PEOPLE'!"&amp;"$B"&amp;$W180))=6,AND(LEN(INDIRECT("'YOUR PEOPLE'!"&amp;"$B"&amp;$W180))=7,MID(INDIRECT("'YOUR PEOPLE'!"&amp;"$B"&amp;$W180),4,1)=" ")),INDIRECT("'YOUR PEOPLE'!"&amp;"$C"&amp;$W180)='DATA SUMMARY'!$A$76)</f>
        <v>0</v>
      </c>
      <c r="CK180" s="193" t="b">
        <f ca="1">AND(LEFT(INDIRECT("'YOUR PEOPLE'!"&amp;"$B"&amp;$W180),2)="HU",OR(LEN(INDIRECT("'YOUR PEOPLE'!"&amp;"$B"&amp;$W180))=6,AND(LEN(INDIRECT("'YOUR PEOPLE'!"&amp;"$B"&amp;$W180))=7,MID(INDIRECT("'YOUR PEOPLE'!"&amp;"$B"&amp;$W180),4,1)=" ")),INDIRECT("'YOUR PEOPLE'!"&amp;"$C"&amp;$W180)='DATA SUMMARY'!$A$77)</f>
        <v>0</v>
      </c>
      <c r="CL180" s="193" t="b">
        <f ca="1">AND(LEFT(INDIRECT("'YOUR PEOPLE'!"&amp;"$B"&amp;$W180),2)="HU",OR(LEN(INDIRECT("'YOUR PEOPLE'!"&amp;"$B"&amp;$W180))=6,AND(LEN(INDIRECT("'YOUR PEOPLE'!"&amp;"$B"&amp;$W180))=7,MID(INDIRECT("'YOUR PEOPLE'!"&amp;"$B"&amp;$W180),4,1)=" ")),INDIRECT("'YOUR PEOPLE'!"&amp;"$C"&amp;$W180)='DATA SUMMARY'!$A$78)</f>
        <v>0</v>
      </c>
      <c r="CM180" s="193" t="b">
        <f ca="1">AND(LEFT(INDIRECT("'YOUR PEOPLE'!"&amp;"$B"&amp;$W180),2)="HU",OR(LEN(INDIRECT("'YOUR PEOPLE'!"&amp;"$B"&amp;$W180))=6,AND(LEN(INDIRECT("'YOUR PEOPLE'!"&amp;"$B"&amp;$W180))=7,MID(INDIRECT("'YOUR PEOPLE'!"&amp;"$B"&amp;$W180),4,1)=" ")),INDIRECT("'YOUR PEOPLE'!"&amp;"$C"&amp;$W180)='DATA SUMMARY'!$A$79)</f>
        <v>0</v>
      </c>
      <c r="CN180" s="193" t="b">
        <f ca="1">AND(LEFT(INDIRECT("'ADDITIONAL CAPACITY'!"&amp;"$B"&amp;$W180),2)="HU",OR(LEN(INDIRECT("'ADDITIONAL CAPACITY'!"&amp;"$B"&amp;$W180))=6,AND(LEN(INDIRECT("'ADDITIONAL CAPACITY'!"&amp;"$B"&amp;$W180))=7,MID(INDIRECT("'ADDITIONAL CAPACITY'!"&amp;"$B"&amp;$W180),4,1)=" ")),INDIRECT("'ADDITIONAL CAPACITY'!"&amp;"$C"&amp;$W180)='DATA SUMMARY'!$A$101)</f>
        <v>0</v>
      </c>
      <c r="CO180" s="193" t="b">
        <f ca="1">AND(LEFT(INDIRECT("'ADDITIONAL CAPACITY'!"&amp;"$B"&amp;$W180),2)="HU",OR(LEN(INDIRECT("'ADDITIONAL CAPACITY'!"&amp;"$B"&amp;$W180))=6,AND(LEN(INDIRECT("'ADDITIONAL CAPACITY'!"&amp;"$B"&amp;$W180))=7,MID(INDIRECT("'ADDITIONAL CAPACITY'!"&amp;"$B"&amp;$W180),4,1)=" ")),INDIRECT("'ADDITIONAL CAPACITY'!"&amp;"$C"&amp;$W180)='DATA SUMMARY'!$A$102)</f>
        <v>0</v>
      </c>
      <c r="CP180" s="193" t="b">
        <f ca="1">AND(LEFT(INDIRECT("'ADDITIONAL CAPACITY'!"&amp;"$B"&amp;$W180),2)="HU",OR(LEN(INDIRECT("'ADDITIONAL CAPACITY'!"&amp;"$B"&amp;$W180))=6,AND(LEN(INDIRECT("'ADDITIONAL CAPACITY'!"&amp;"$B"&amp;$W180))=7,MID(INDIRECT("'ADDITIONAL CAPACITY'!"&amp;"$B"&amp;$W180),4,1)=" ")),INDIRECT("'ADDITIONAL CAPACITY'!"&amp;"$C"&amp;$W180)='DATA SUMMARY'!$A$103)</f>
        <v>0</v>
      </c>
      <c r="CQ180" s="193" t="b">
        <f ca="1">AND(LEFT(INDIRECT("'ADDITIONAL CAPACITY'!"&amp;"$B"&amp;$W180),2)="HU",OR(LEN(INDIRECT("'ADDITIONAL CAPACITY'!"&amp;"$B"&amp;$W180))=6,AND(LEN(INDIRECT("'ADDITIONAL CAPACITY'!"&amp;"$B"&amp;$W180))=7,MID(INDIRECT("'ADDITIONAL CAPACITY'!"&amp;"$B"&amp;$W180),4,1)=" ")),INDIRECT("'ADDITIONAL CAPACITY'!"&amp;"$C"&amp;$W180)='DATA SUMMARY'!$A$104)</f>
        <v>0</v>
      </c>
      <c r="CR180" s="193" t="b">
        <f ca="1">AND(LEFT(INDIRECT("'ADDITIONAL CAPACITY'!"&amp;"$B"&amp;$W180),2)="HU",OR(LEN(INDIRECT("'ADDITIONAL CAPACITY'!"&amp;"$B"&amp;$W180))=6,AND(LEN(INDIRECT("'ADDITIONAL CAPACITY'!"&amp;"$B"&amp;$W180))=7,MID(INDIRECT("'ADDITIONAL CAPACITY'!"&amp;"$B"&amp;$W180),4,1)=" ")),INDIRECT("'ADDITIONAL CAPACITY'!"&amp;"$C"&amp;$W180)='DATA SUMMARY'!$A$105)</f>
        <v>0</v>
      </c>
      <c r="CS180" s="193" t="b">
        <f ca="1">AND(LEFT(INDIRECT("'ADDITIONAL CAPACITY'!"&amp;"$B"&amp;$W180),2)="HU",OR(LEN(INDIRECT("'ADDITIONAL CAPACITY'!"&amp;"$B"&amp;$W180))=6,AND(LEN(INDIRECT("'ADDITIONAL CAPACITY'!"&amp;"$B"&amp;$W180))=7,MID(INDIRECT("'ADDITIONAL CAPACITY'!"&amp;"$B"&amp;$W180),4,1)=" ")),INDIRECT("'ADDITIONAL CAPACITY'!"&amp;"$C"&amp;$W180)='DATA SUMMARY'!$A$106)</f>
        <v>0</v>
      </c>
      <c r="CT180" s="193" t="b">
        <f ca="1">AND(LEFT(INDIRECT("'ADDITIONAL CAPACITY'!"&amp;"$B"&amp;$W180),2)="HU",OR(LEN(INDIRECT("'ADDITIONAL CAPACITY'!"&amp;"$B"&amp;$W180))=6,AND(LEN(INDIRECT("'ADDITIONAL CAPACITY'!"&amp;"$B"&amp;$W180))=7,MID(INDIRECT("'ADDITIONAL CAPACITY'!"&amp;"$B"&amp;$W180),4,1)=" ")),INDIRECT("'ADDITIONAL CAPACITY'!"&amp;"$C"&amp;$W180)='DATA SUMMARY'!$A$107)</f>
        <v>0</v>
      </c>
      <c r="CU180" s="193" t="b">
        <f ca="1">AND(LEFT(INDIRECT("'ADDITIONAL CAPACITY'!"&amp;"$B"&amp;$W180),2)="HU",OR(LEN(INDIRECT("'ADDITIONAL CAPACITY'!"&amp;"$B"&amp;$W180))=6,AND(LEN(INDIRECT("'ADDITIONAL CAPACITY'!"&amp;"$B"&amp;$W180))=7,MID(INDIRECT("'ADDITIONAL CAPACITY'!"&amp;"$B"&amp;$W180),4,1)=" ")),INDIRECT("'ADDITIONAL CAPACITY'!"&amp;"$C"&amp;$W180)='DATA SUMMARY'!$A$108)</f>
        <v>0</v>
      </c>
    </row>
    <row r="181" spans="22:99" x14ac:dyDescent="0.3">
      <c r="V181" s="2">
        <v>182</v>
      </c>
      <c r="W181" s="2">
        <v>183</v>
      </c>
      <c r="X181" s="2">
        <v>185</v>
      </c>
      <c r="Y181" s="2">
        <v>196</v>
      </c>
      <c r="Z181" s="193" t="b">
        <f t="shared" ca="1" si="99"/>
        <v>0</v>
      </c>
      <c r="AA181" s="193" t="b">
        <f t="shared" ca="1" si="100"/>
        <v>0</v>
      </c>
      <c r="AB181" s="193" t="b">
        <f t="shared" ca="1" si="101"/>
        <v>0</v>
      </c>
      <c r="AC181" s="193" t="b">
        <f t="shared" ca="1" si="102"/>
        <v>0</v>
      </c>
      <c r="AD181" s="193" t="b">
        <f t="shared" ca="1" si="103"/>
        <v>0</v>
      </c>
      <c r="AE181" s="193" t="b">
        <f t="shared" ca="1" si="104"/>
        <v>0</v>
      </c>
      <c r="AF181" s="193" t="b">
        <f t="shared" ca="1" si="105"/>
        <v>0</v>
      </c>
      <c r="AG181" s="193" t="b">
        <f t="shared" ca="1" si="98"/>
        <v>0</v>
      </c>
      <c r="AH181" s="193" t="b">
        <f t="shared" ca="1" si="106"/>
        <v>0</v>
      </c>
      <c r="AI181" s="193" t="b">
        <f t="shared" ca="1" si="107"/>
        <v>0</v>
      </c>
      <c r="AJ181" s="193" t="b">
        <f t="shared" ca="1" si="108"/>
        <v>0</v>
      </c>
      <c r="AK181" s="193" t="b">
        <f t="shared" ca="1" si="109"/>
        <v>0</v>
      </c>
      <c r="AL181" s="193" t="b">
        <f t="shared" ca="1" si="110"/>
        <v>0</v>
      </c>
      <c r="AM181" s="193" t="b">
        <f t="shared" ca="1" si="111"/>
        <v>0</v>
      </c>
      <c r="AN181" s="193" t="b">
        <f t="shared" ca="1" si="112"/>
        <v>0</v>
      </c>
      <c r="AO181" s="193" t="b">
        <f t="shared" ca="1" si="113"/>
        <v>0</v>
      </c>
      <c r="AP181" s="193" t="b">
        <f t="shared" ca="1" si="114"/>
        <v>0</v>
      </c>
      <c r="AQ181" s="193" t="b">
        <f t="shared" ca="1" si="115"/>
        <v>0</v>
      </c>
      <c r="AR181" s="193" t="b">
        <f t="shared" ca="1" si="116"/>
        <v>0</v>
      </c>
      <c r="AS181" s="193" t="b">
        <f t="shared" ca="1" si="117"/>
        <v>0</v>
      </c>
      <c r="AT181" s="193" t="b">
        <f t="shared" ca="1" si="118"/>
        <v>0</v>
      </c>
      <c r="AU181" s="193" t="b">
        <f t="shared" ca="1" si="119"/>
        <v>0</v>
      </c>
      <c r="AV181" s="193" t="b">
        <f t="shared" ca="1" si="120"/>
        <v>0</v>
      </c>
      <c r="AW181" s="193" t="b">
        <f t="shared" ca="1" si="121"/>
        <v>0</v>
      </c>
      <c r="AX181" s="193" t="b">
        <f t="shared" ca="1" si="122"/>
        <v>0</v>
      </c>
      <c r="AY181" s="193" t="b">
        <f t="shared" ca="1" si="123"/>
        <v>0</v>
      </c>
      <c r="AZ181" s="193" t="b">
        <f t="shared" ca="1" si="124"/>
        <v>0</v>
      </c>
      <c r="BA181" s="193" t="b">
        <f t="shared" ca="1" si="125"/>
        <v>0</v>
      </c>
      <c r="BB181" s="193" t="b">
        <f t="shared" ca="1" si="126"/>
        <v>0</v>
      </c>
      <c r="BC181" s="193" t="b">
        <f t="shared" ca="1" si="127"/>
        <v>0</v>
      </c>
      <c r="BD181" s="193" t="b">
        <f t="shared" ca="1" si="128"/>
        <v>0</v>
      </c>
      <c r="BE181" s="193" t="b">
        <f t="shared" ca="1" si="129"/>
        <v>0</v>
      </c>
      <c r="BF181" s="193" t="b">
        <f t="shared" ca="1" si="130"/>
        <v>0</v>
      </c>
      <c r="BG181" s="193" t="b">
        <f t="shared" ca="1" si="131"/>
        <v>0</v>
      </c>
      <c r="BH181" s="193" t="b">
        <f t="shared" ca="1" si="132"/>
        <v>0</v>
      </c>
      <c r="BI181" s="193" t="b">
        <f t="shared" ca="1" si="133"/>
        <v>0</v>
      </c>
      <c r="BJ181" s="193" t="b">
        <f t="shared" ca="1" si="134"/>
        <v>0</v>
      </c>
      <c r="BK181" s="193" t="b">
        <f t="shared" ca="1" si="135"/>
        <v>0</v>
      </c>
      <c r="BL181" s="193" t="b">
        <f t="shared" ca="1" si="136"/>
        <v>0</v>
      </c>
      <c r="BM181" s="193" t="b">
        <f t="shared" ca="1" si="137"/>
        <v>0</v>
      </c>
      <c r="BN181" s="193" t="b">
        <f t="shared" ca="1" si="138"/>
        <v>0</v>
      </c>
      <c r="BO181" s="193" t="b">
        <f t="shared" ca="1" si="139"/>
        <v>0</v>
      </c>
      <c r="BP181" s="193" t="b">
        <f t="shared" ca="1" si="140"/>
        <v>0</v>
      </c>
      <c r="BQ181" s="193" t="b">
        <f t="shared" ca="1" si="141"/>
        <v>0</v>
      </c>
      <c r="BR181" s="193" t="b">
        <f t="shared" ca="1" si="142"/>
        <v>0</v>
      </c>
      <c r="BS181" s="193" t="b">
        <f t="shared" ca="1" si="143"/>
        <v>0</v>
      </c>
      <c r="BT181" s="193" t="b">
        <f t="shared" ca="1" si="144"/>
        <v>0</v>
      </c>
      <c r="BU181" s="193" t="b">
        <f t="shared" ca="1" si="145"/>
        <v>0</v>
      </c>
      <c r="BV181" s="193" t="b">
        <f t="shared" ca="1" si="146"/>
        <v>0</v>
      </c>
      <c r="BW181" s="193" t="b">
        <f ca="1">AND(LEFT(INDIRECT("'YOUR PEOPLE'!"&amp;"$B"&amp;$W181),2)="HU",OR(LEN(INDIRECT("'YOUR PEOPLE'!"&amp;"$B"&amp;$W181))=6,AND(LEN(INDIRECT("'YOUR PEOPLE'!"&amp;"$B"&amp;$W181))=7,MID(INDIRECT("'YOUR PEOPLE'!"&amp;"$B"&amp;$W181),4,1)=" ")),INDIRECT("'YOUR PEOPLE'!"&amp;"$C"&amp;$W181)='DATA SUMMARY'!$A$63)</f>
        <v>0</v>
      </c>
      <c r="BX181" s="193" t="b">
        <f ca="1">AND(LEFT(INDIRECT("'YOUR PEOPLE'!"&amp;"$B"&amp;$W181),2)="HU",OR(LEN(INDIRECT("'YOUR PEOPLE'!"&amp;"$B"&amp;$W181))=6,AND(LEN(INDIRECT("'YOUR PEOPLE'!"&amp;"$B"&amp;$W181))=7,MID(INDIRECT("'YOUR PEOPLE'!"&amp;"$B"&amp;$W181),4,1)=" ")),INDIRECT("'YOUR PEOPLE'!"&amp;"$C"&amp;$W181)='DATA SUMMARY'!$A$64)</f>
        <v>0</v>
      </c>
      <c r="BY181" s="193" t="b">
        <f ca="1">AND(LEFT(INDIRECT("'YOUR PEOPLE'!"&amp;"$B"&amp;$W181),2)="HU",OR(LEN(INDIRECT("'YOUR PEOPLE'!"&amp;"$B"&amp;$W181))=6,AND(LEN(INDIRECT("'YOUR PEOPLE'!"&amp;"$B"&amp;$W181))=7,MID(INDIRECT("'YOUR PEOPLE'!"&amp;"$B"&amp;$W181),4,1)=" ")),INDIRECT("'YOUR PEOPLE'!"&amp;"$C"&amp;$W181)='DATA SUMMARY'!$A$65)</f>
        <v>0</v>
      </c>
      <c r="BZ181" s="193" t="b">
        <f ca="1">AND(LEFT(INDIRECT("'YOUR PEOPLE'!"&amp;"$B"&amp;$W181),2)="HU",OR(LEN(INDIRECT("'YOUR PEOPLE'!"&amp;"$B"&amp;$W181))=6,AND(LEN(INDIRECT("'YOUR PEOPLE'!"&amp;"$B"&amp;$W181))=7,MID(INDIRECT("'YOUR PEOPLE'!"&amp;"$B"&amp;$W181),4,1)=" ")),INDIRECT("'YOUR PEOPLE'!"&amp;"$C"&amp;$W181)='DATA SUMMARY'!$A$66)</f>
        <v>0</v>
      </c>
      <c r="CA181" s="193" t="b">
        <f ca="1">AND(LEFT(INDIRECT("'YOUR PEOPLE'!"&amp;"$B"&amp;$W181),2)="HU",OR(LEN(INDIRECT("'YOUR PEOPLE'!"&amp;"$B"&amp;$W181))=6,AND(LEN(INDIRECT("'YOUR PEOPLE'!"&amp;"$B"&amp;$W181))=7,MID(INDIRECT("'YOUR PEOPLE'!"&amp;"$B"&amp;$W181),4,1)=" ")),INDIRECT("'YOUR PEOPLE'!"&amp;"$C"&amp;$W181)='DATA SUMMARY'!$A$67)</f>
        <v>0</v>
      </c>
      <c r="CB181" s="193" t="b">
        <f ca="1">AND(LEFT(INDIRECT("'YOUR PEOPLE'!"&amp;"$B"&amp;$W181),2)="HU",OR(LEN(INDIRECT("'YOUR PEOPLE'!"&amp;"$B"&amp;$W181))=6,AND(LEN(INDIRECT("'YOUR PEOPLE'!"&amp;"$B"&amp;$W181))=7,MID(INDIRECT("'YOUR PEOPLE'!"&amp;"$B"&amp;$W181),4,1)=" ")),INDIRECT("'YOUR PEOPLE'!"&amp;"$C"&amp;$W181)='DATA SUMMARY'!$A$68)</f>
        <v>0</v>
      </c>
      <c r="CC181" s="193" t="b">
        <f ca="1">AND(LEFT(INDIRECT("'YOUR PEOPLE'!"&amp;"$B"&amp;$W181),2)="HU",OR(LEN(INDIRECT("'YOUR PEOPLE'!"&amp;"$B"&amp;$W181))=6,AND(LEN(INDIRECT("'YOUR PEOPLE'!"&amp;"$B"&amp;$W181))=7,MID(INDIRECT("'YOUR PEOPLE'!"&amp;"$B"&amp;$W181),4,1)=" ")),INDIRECT("'YOUR PEOPLE'!"&amp;"$C"&amp;$W181)='DATA SUMMARY'!$A$69)</f>
        <v>0</v>
      </c>
      <c r="CD181" s="193" t="b">
        <f ca="1">AND(LEFT(INDIRECT("'YOUR PEOPLE'!"&amp;"$B"&amp;$W181),2)="HU",OR(LEN(INDIRECT("'YOUR PEOPLE'!"&amp;"$B"&amp;$W181))=6,AND(LEN(INDIRECT("'YOUR PEOPLE'!"&amp;"$B"&amp;$W181))=7,MID(INDIRECT("'YOUR PEOPLE'!"&amp;"$B"&amp;$W181),4,1)=" ")),INDIRECT("'YOUR PEOPLE'!"&amp;"$C"&amp;$W181)='DATA SUMMARY'!$A$70)</f>
        <v>0</v>
      </c>
      <c r="CE181" s="193" t="b">
        <f ca="1">AND(LEFT(INDIRECT("'YOUR PEOPLE'!"&amp;"$B"&amp;$W181),2)="HU",OR(LEN(INDIRECT("'YOUR PEOPLE'!"&amp;"$B"&amp;$W181))=6,AND(LEN(INDIRECT("'YOUR PEOPLE'!"&amp;"$B"&amp;$W181))=7,MID(INDIRECT("'YOUR PEOPLE'!"&amp;"$B"&amp;$W181),4,1)=" ")),INDIRECT("'YOUR PEOPLE'!"&amp;"$C"&amp;$W181)='DATA SUMMARY'!$A$71)</f>
        <v>0</v>
      </c>
      <c r="CF181" s="193" t="b">
        <f ca="1">AND(LEFT(INDIRECT("'YOUR PEOPLE'!"&amp;"$B"&amp;$W181),2)="HU",OR(LEN(INDIRECT("'YOUR PEOPLE'!"&amp;"$B"&amp;$W181))=6,AND(LEN(INDIRECT("'YOUR PEOPLE'!"&amp;"$B"&amp;$W181))=7,MID(INDIRECT("'YOUR PEOPLE'!"&amp;"$B"&amp;$W181),4,1)=" ")),INDIRECT("'YOUR PEOPLE'!"&amp;"$C"&amp;$W181)='DATA SUMMARY'!$A$72)</f>
        <v>0</v>
      </c>
      <c r="CG181" s="193" t="b">
        <f ca="1">AND(LEFT(INDIRECT("'YOUR PEOPLE'!"&amp;"$B"&amp;$W181),2)="HU",OR(LEN(INDIRECT("'YOUR PEOPLE'!"&amp;"$B"&amp;$W181))=6,AND(LEN(INDIRECT("'YOUR PEOPLE'!"&amp;"$B"&amp;$W181))=7,MID(INDIRECT("'YOUR PEOPLE'!"&amp;"$B"&amp;$W181),4,1)=" ")),INDIRECT("'YOUR PEOPLE'!"&amp;"$C"&amp;$W181)='DATA SUMMARY'!$A$73)</f>
        <v>0</v>
      </c>
      <c r="CH181" s="193" t="b">
        <f ca="1">AND(LEFT(INDIRECT("'YOUR PEOPLE'!"&amp;"$B"&amp;$W181),2)="HU",OR(LEN(INDIRECT("'YOUR PEOPLE'!"&amp;"$B"&amp;$W181))=6,AND(LEN(INDIRECT("'YOUR PEOPLE'!"&amp;"$B"&amp;$W181))=7,MID(INDIRECT("'YOUR PEOPLE'!"&amp;"$B"&amp;$W181),4,1)=" ")),INDIRECT("'YOUR PEOPLE'!"&amp;"$C"&amp;$W181)='DATA SUMMARY'!$A$74)</f>
        <v>0</v>
      </c>
      <c r="CI181" s="193" t="b">
        <f ca="1">AND(LEFT(INDIRECT("'YOUR PEOPLE'!"&amp;"$B"&amp;$W181),2)="HU",OR(LEN(INDIRECT("'YOUR PEOPLE'!"&amp;"$B"&amp;$W181))=6,AND(LEN(INDIRECT("'YOUR PEOPLE'!"&amp;"$B"&amp;$W181))=7,MID(INDIRECT("'YOUR PEOPLE'!"&amp;"$B"&amp;$W181),4,1)=" ")),INDIRECT("'YOUR PEOPLE'!"&amp;"$C"&amp;$W181)='DATA SUMMARY'!$A$75)</f>
        <v>0</v>
      </c>
      <c r="CJ181" s="193" t="b">
        <f ca="1">AND(LEFT(INDIRECT("'YOUR PEOPLE'!"&amp;"$B"&amp;$W181),2)="HU",OR(LEN(INDIRECT("'YOUR PEOPLE'!"&amp;"$B"&amp;$W181))=6,AND(LEN(INDIRECT("'YOUR PEOPLE'!"&amp;"$B"&amp;$W181))=7,MID(INDIRECT("'YOUR PEOPLE'!"&amp;"$B"&amp;$W181),4,1)=" ")),INDIRECT("'YOUR PEOPLE'!"&amp;"$C"&amp;$W181)='DATA SUMMARY'!$A$76)</f>
        <v>0</v>
      </c>
      <c r="CK181" s="193" t="b">
        <f ca="1">AND(LEFT(INDIRECT("'YOUR PEOPLE'!"&amp;"$B"&amp;$W181),2)="HU",OR(LEN(INDIRECT("'YOUR PEOPLE'!"&amp;"$B"&amp;$W181))=6,AND(LEN(INDIRECT("'YOUR PEOPLE'!"&amp;"$B"&amp;$W181))=7,MID(INDIRECT("'YOUR PEOPLE'!"&amp;"$B"&amp;$W181),4,1)=" ")),INDIRECT("'YOUR PEOPLE'!"&amp;"$C"&amp;$W181)='DATA SUMMARY'!$A$77)</f>
        <v>0</v>
      </c>
      <c r="CL181" s="193" t="b">
        <f ca="1">AND(LEFT(INDIRECT("'YOUR PEOPLE'!"&amp;"$B"&amp;$W181),2)="HU",OR(LEN(INDIRECT("'YOUR PEOPLE'!"&amp;"$B"&amp;$W181))=6,AND(LEN(INDIRECT("'YOUR PEOPLE'!"&amp;"$B"&amp;$W181))=7,MID(INDIRECT("'YOUR PEOPLE'!"&amp;"$B"&amp;$W181),4,1)=" ")),INDIRECT("'YOUR PEOPLE'!"&amp;"$C"&amp;$W181)='DATA SUMMARY'!$A$78)</f>
        <v>0</v>
      </c>
      <c r="CM181" s="193" t="b">
        <f ca="1">AND(LEFT(INDIRECT("'YOUR PEOPLE'!"&amp;"$B"&amp;$W181),2)="HU",OR(LEN(INDIRECT("'YOUR PEOPLE'!"&amp;"$B"&amp;$W181))=6,AND(LEN(INDIRECT("'YOUR PEOPLE'!"&amp;"$B"&amp;$W181))=7,MID(INDIRECT("'YOUR PEOPLE'!"&amp;"$B"&amp;$W181),4,1)=" ")),INDIRECT("'YOUR PEOPLE'!"&amp;"$C"&amp;$W181)='DATA SUMMARY'!$A$79)</f>
        <v>0</v>
      </c>
      <c r="CN181" s="193" t="b">
        <f ca="1">AND(LEFT(INDIRECT("'ADDITIONAL CAPACITY'!"&amp;"$B"&amp;$W181),2)="HU",OR(LEN(INDIRECT("'ADDITIONAL CAPACITY'!"&amp;"$B"&amp;$W181))=6,AND(LEN(INDIRECT("'ADDITIONAL CAPACITY'!"&amp;"$B"&amp;$W181))=7,MID(INDIRECT("'ADDITIONAL CAPACITY'!"&amp;"$B"&amp;$W181),4,1)=" ")),INDIRECT("'ADDITIONAL CAPACITY'!"&amp;"$C"&amp;$W181)='DATA SUMMARY'!$A$101)</f>
        <v>0</v>
      </c>
      <c r="CO181" s="193" t="b">
        <f ca="1">AND(LEFT(INDIRECT("'ADDITIONAL CAPACITY'!"&amp;"$B"&amp;$W181),2)="HU",OR(LEN(INDIRECT("'ADDITIONAL CAPACITY'!"&amp;"$B"&amp;$W181))=6,AND(LEN(INDIRECT("'ADDITIONAL CAPACITY'!"&amp;"$B"&amp;$W181))=7,MID(INDIRECT("'ADDITIONAL CAPACITY'!"&amp;"$B"&amp;$W181),4,1)=" ")),INDIRECT("'ADDITIONAL CAPACITY'!"&amp;"$C"&amp;$W181)='DATA SUMMARY'!$A$102)</f>
        <v>0</v>
      </c>
      <c r="CP181" s="193" t="b">
        <f ca="1">AND(LEFT(INDIRECT("'ADDITIONAL CAPACITY'!"&amp;"$B"&amp;$W181),2)="HU",OR(LEN(INDIRECT("'ADDITIONAL CAPACITY'!"&amp;"$B"&amp;$W181))=6,AND(LEN(INDIRECT("'ADDITIONAL CAPACITY'!"&amp;"$B"&amp;$W181))=7,MID(INDIRECT("'ADDITIONAL CAPACITY'!"&amp;"$B"&amp;$W181),4,1)=" ")),INDIRECT("'ADDITIONAL CAPACITY'!"&amp;"$C"&amp;$W181)='DATA SUMMARY'!$A$103)</f>
        <v>0</v>
      </c>
      <c r="CQ181" s="193" t="b">
        <f ca="1">AND(LEFT(INDIRECT("'ADDITIONAL CAPACITY'!"&amp;"$B"&amp;$W181),2)="HU",OR(LEN(INDIRECT("'ADDITIONAL CAPACITY'!"&amp;"$B"&amp;$W181))=6,AND(LEN(INDIRECT("'ADDITIONAL CAPACITY'!"&amp;"$B"&amp;$W181))=7,MID(INDIRECT("'ADDITIONAL CAPACITY'!"&amp;"$B"&amp;$W181),4,1)=" ")),INDIRECT("'ADDITIONAL CAPACITY'!"&amp;"$C"&amp;$W181)='DATA SUMMARY'!$A$104)</f>
        <v>0</v>
      </c>
      <c r="CR181" s="193" t="b">
        <f ca="1">AND(LEFT(INDIRECT("'ADDITIONAL CAPACITY'!"&amp;"$B"&amp;$W181),2)="HU",OR(LEN(INDIRECT("'ADDITIONAL CAPACITY'!"&amp;"$B"&amp;$W181))=6,AND(LEN(INDIRECT("'ADDITIONAL CAPACITY'!"&amp;"$B"&amp;$W181))=7,MID(INDIRECT("'ADDITIONAL CAPACITY'!"&amp;"$B"&amp;$W181),4,1)=" ")),INDIRECT("'ADDITIONAL CAPACITY'!"&amp;"$C"&amp;$W181)='DATA SUMMARY'!$A$105)</f>
        <v>0</v>
      </c>
      <c r="CS181" s="193" t="b">
        <f ca="1">AND(LEFT(INDIRECT("'ADDITIONAL CAPACITY'!"&amp;"$B"&amp;$W181),2)="HU",OR(LEN(INDIRECT("'ADDITIONAL CAPACITY'!"&amp;"$B"&amp;$W181))=6,AND(LEN(INDIRECT("'ADDITIONAL CAPACITY'!"&amp;"$B"&amp;$W181))=7,MID(INDIRECT("'ADDITIONAL CAPACITY'!"&amp;"$B"&amp;$W181),4,1)=" ")),INDIRECT("'ADDITIONAL CAPACITY'!"&amp;"$C"&amp;$W181)='DATA SUMMARY'!$A$106)</f>
        <v>0</v>
      </c>
      <c r="CT181" s="193" t="b">
        <f ca="1">AND(LEFT(INDIRECT("'ADDITIONAL CAPACITY'!"&amp;"$B"&amp;$W181),2)="HU",OR(LEN(INDIRECT("'ADDITIONAL CAPACITY'!"&amp;"$B"&amp;$W181))=6,AND(LEN(INDIRECT("'ADDITIONAL CAPACITY'!"&amp;"$B"&amp;$W181))=7,MID(INDIRECT("'ADDITIONAL CAPACITY'!"&amp;"$B"&amp;$W181),4,1)=" ")),INDIRECT("'ADDITIONAL CAPACITY'!"&amp;"$C"&amp;$W181)='DATA SUMMARY'!$A$107)</f>
        <v>0</v>
      </c>
      <c r="CU181" s="193" t="b">
        <f ca="1">AND(LEFT(INDIRECT("'ADDITIONAL CAPACITY'!"&amp;"$B"&amp;$W181),2)="HU",OR(LEN(INDIRECT("'ADDITIONAL CAPACITY'!"&amp;"$B"&amp;$W181))=6,AND(LEN(INDIRECT("'ADDITIONAL CAPACITY'!"&amp;"$B"&amp;$W181))=7,MID(INDIRECT("'ADDITIONAL CAPACITY'!"&amp;"$B"&amp;$W181),4,1)=" ")),INDIRECT("'ADDITIONAL CAPACITY'!"&amp;"$C"&amp;$W181)='DATA SUMMARY'!$A$108)</f>
        <v>0</v>
      </c>
    </row>
    <row r="182" spans="22:99" x14ac:dyDescent="0.3">
      <c r="V182" s="2">
        <v>183</v>
      </c>
      <c r="W182" s="2">
        <v>184</v>
      </c>
      <c r="X182" s="2">
        <v>186</v>
      </c>
      <c r="Y182" s="2">
        <v>197</v>
      </c>
      <c r="Z182" s="193" t="b">
        <f t="shared" ca="1" si="99"/>
        <v>0</v>
      </c>
      <c r="AA182" s="193" t="b">
        <f t="shared" ca="1" si="100"/>
        <v>0</v>
      </c>
      <c r="AB182" s="193" t="b">
        <f t="shared" ca="1" si="101"/>
        <v>0</v>
      </c>
      <c r="AC182" s="193" t="b">
        <f t="shared" ca="1" si="102"/>
        <v>0</v>
      </c>
      <c r="AD182" s="193" t="b">
        <f t="shared" ca="1" si="103"/>
        <v>0</v>
      </c>
      <c r="AE182" s="193" t="b">
        <f t="shared" ca="1" si="104"/>
        <v>0</v>
      </c>
      <c r="AF182" s="193" t="b">
        <f t="shared" ca="1" si="105"/>
        <v>0</v>
      </c>
      <c r="AG182" s="193" t="b">
        <f t="shared" ca="1" si="98"/>
        <v>0</v>
      </c>
      <c r="AH182" s="193" t="b">
        <f t="shared" ca="1" si="106"/>
        <v>0</v>
      </c>
      <c r="AI182" s="193" t="b">
        <f t="shared" ca="1" si="107"/>
        <v>0</v>
      </c>
      <c r="AJ182" s="193" t="b">
        <f t="shared" ca="1" si="108"/>
        <v>0</v>
      </c>
      <c r="AK182" s="193" t="b">
        <f t="shared" ca="1" si="109"/>
        <v>0</v>
      </c>
      <c r="AL182" s="193" t="b">
        <f t="shared" ca="1" si="110"/>
        <v>0</v>
      </c>
      <c r="AM182" s="193" t="b">
        <f t="shared" ca="1" si="111"/>
        <v>0</v>
      </c>
      <c r="AN182" s="193" t="b">
        <f t="shared" ca="1" si="112"/>
        <v>0</v>
      </c>
      <c r="AO182" s="193" t="b">
        <f t="shared" ca="1" si="113"/>
        <v>0</v>
      </c>
      <c r="AP182" s="193" t="b">
        <f t="shared" ca="1" si="114"/>
        <v>0</v>
      </c>
      <c r="AQ182" s="193" t="b">
        <f t="shared" ca="1" si="115"/>
        <v>0</v>
      </c>
      <c r="AR182" s="193" t="b">
        <f t="shared" ca="1" si="116"/>
        <v>0</v>
      </c>
      <c r="AS182" s="193" t="b">
        <f t="shared" ca="1" si="117"/>
        <v>0</v>
      </c>
      <c r="AT182" s="193" t="b">
        <f t="shared" ca="1" si="118"/>
        <v>0</v>
      </c>
      <c r="AU182" s="193" t="b">
        <f t="shared" ca="1" si="119"/>
        <v>0</v>
      </c>
      <c r="AV182" s="193" t="b">
        <f t="shared" ca="1" si="120"/>
        <v>0</v>
      </c>
      <c r="AW182" s="193" t="b">
        <f t="shared" ca="1" si="121"/>
        <v>0</v>
      </c>
      <c r="AX182" s="193" t="b">
        <f t="shared" ca="1" si="122"/>
        <v>0</v>
      </c>
      <c r="AY182" s="193" t="b">
        <f t="shared" ca="1" si="123"/>
        <v>0</v>
      </c>
      <c r="AZ182" s="193" t="b">
        <f t="shared" ca="1" si="124"/>
        <v>0</v>
      </c>
      <c r="BA182" s="193" t="b">
        <f t="shared" ca="1" si="125"/>
        <v>0</v>
      </c>
      <c r="BB182" s="193" t="b">
        <f t="shared" ca="1" si="126"/>
        <v>0</v>
      </c>
      <c r="BC182" s="193" t="b">
        <f t="shared" ca="1" si="127"/>
        <v>0</v>
      </c>
      <c r="BD182" s="193" t="b">
        <f t="shared" ca="1" si="128"/>
        <v>0</v>
      </c>
      <c r="BE182" s="193" t="b">
        <f t="shared" ca="1" si="129"/>
        <v>0</v>
      </c>
      <c r="BF182" s="193" t="b">
        <f t="shared" ca="1" si="130"/>
        <v>0</v>
      </c>
      <c r="BG182" s="193" t="b">
        <f t="shared" ca="1" si="131"/>
        <v>0</v>
      </c>
      <c r="BH182" s="193" t="b">
        <f t="shared" ca="1" si="132"/>
        <v>0</v>
      </c>
      <c r="BI182" s="193" t="b">
        <f t="shared" ca="1" si="133"/>
        <v>0</v>
      </c>
      <c r="BJ182" s="193" t="b">
        <f t="shared" ca="1" si="134"/>
        <v>0</v>
      </c>
      <c r="BK182" s="193" t="b">
        <f t="shared" ca="1" si="135"/>
        <v>0</v>
      </c>
      <c r="BL182" s="193" t="b">
        <f t="shared" ca="1" si="136"/>
        <v>0</v>
      </c>
      <c r="BM182" s="193" t="b">
        <f t="shared" ca="1" si="137"/>
        <v>0</v>
      </c>
      <c r="BN182" s="193" t="b">
        <f t="shared" ca="1" si="138"/>
        <v>0</v>
      </c>
      <c r="BO182" s="193" t="b">
        <f t="shared" ca="1" si="139"/>
        <v>0</v>
      </c>
      <c r="BP182" s="193" t="b">
        <f t="shared" ca="1" si="140"/>
        <v>0</v>
      </c>
      <c r="BQ182" s="193" t="b">
        <f t="shared" ca="1" si="141"/>
        <v>0</v>
      </c>
      <c r="BR182" s="193" t="b">
        <f t="shared" ca="1" si="142"/>
        <v>0</v>
      </c>
      <c r="BS182" s="193" t="b">
        <f t="shared" ca="1" si="143"/>
        <v>0</v>
      </c>
      <c r="BT182" s="193" t="b">
        <f t="shared" ca="1" si="144"/>
        <v>0</v>
      </c>
      <c r="BU182" s="193" t="b">
        <f t="shared" ca="1" si="145"/>
        <v>0</v>
      </c>
      <c r="BV182" s="193" t="b">
        <f t="shared" ca="1" si="146"/>
        <v>0</v>
      </c>
      <c r="BW182" s="193" t="b">
        <f ca="1">AND(LEFT(INDIRECT("'YOUR PEOPLE'!"&amp;"$B"&amp;$W182),2)="HU",OR(LEN(INDIRECT("'YOUR PEOPLE'!"&amp;"$B"&amp;$W182))=6,AND(LEN(INDIRECT("'YOUR PEOPLE'!"&amp;"$B"&amp;$W182))=7,MID(INDIRECT("'YOUR PEOPLE'!"&amp;"$B"&amp;$W182),4,1)=" ")),INDIRECT("'YOUR PEOPLE'!"&amp;"$C"&amp;$W182)='DATA SUMMARY'!$A$63)</f>
        <v>0</v>
      </c>
      <c r="BX182" s="193" t="b">
        <f ca="1">AND(LEFT(INDIRECT("'YOUR PEOPLE'!"&amp;"$B"&amp;$W182),2)="HU",OR(LEN(INDIRECT("'YOUR PEOPLE'!"&amp;"$B"&amp;$W182))=6,AND(LEN(INDIRECT("'YOUR PEOPLE'!"&amp;"$B"&amp;$W182))=7,MID(INDIRECT("'YOUR PEOPLE'!"&amp;"$B"&amp;$W182),4,1)=" ")),INDIRECT("'YOUR PEOPLE'!"&amp;"$C"&amp;$W182)='DATA SUMMARY'!$A$64)</f>
        <v>0</v>
      </c>
      <c r="BY182" s="193" t="b">
        <f ca="1">AND(LEFT(INDIRECT("'YOUR PEOPLE'!"&amp;"$B"&amp;$W182),2)="HU",OR(LEN(INDIRECT("'YOUR PEOPLE'!"&amp;"$B"&amp;$W182))=6,AND(LEN(INDIRECT("'YOUR PEOPLE'!"&amp;"$B"&amp;$W182))=7,MID(INDIRECT("'YOUR PEOPLE'!"&amp;"$B"&amp;$W182),4,1)=" ")),INDIRECT("'YOUR PEOPLE'!"&amp;"$C"&amp;$W182)='DATA SUMMARY'!$A$65)</f>
        <v>0</v>
      </c>
      <c r="BZ182" s="193" t="b">
        <f ca="1">AND(LEFT(INDIRECT("'YOUR PEOPLE'!"&amp;"$B"&amp;$W182),2)="HU",OR(LEN(INDIRECT("'YOUR PEOPLE'!"&amp;"$B"&amp;$W182))=6,AND(LEN(INDIRECT("'YOUR PEOPLE'!"&amp;"$B"&amp;$W182))=7,MID(INDIRECT("'YOUR PEOPLE'!"&amp;"$B"&amp;$W182),4,1)=" ")),INDIRECT("'YOUR PEOPLE'!"&amp;"$C"&amp;$W182)='DATA SUMMARY'!$A$66)</f>
        <v>0</v>
      </c>
      <c r="CA182" s="193" t="b">
        <f ca="1">AND(LEFT(INDIRECT("'YOUR PEOPLE'!"&amp;"$B"&amp;$W182),2)="HU",OR(LEN(INDIRECT("'YOUR PEOPLE'!"&amp;"$B"&amp;$W182))=6,AND(LEN(INDIRECT("'YOUR PEOPLE'!"&amp;"$B"&amp;$W182))=7,MID(INDIRECT("'YOUR PEOPLE'!"&amp;"$B"&amp;$W182),4,1)=" ")),INDIRECT("'YOUR PEOPLE'!"&amp;"$C"&amp;$W182)='DATA SUMMARY'!$A$67)</f>
        <v>0</v>
      </c>
      <c r="CB182" s="193" t="b">
        <f ca="1">AND(LEFT(INDIRECT("'YOUR PEOPLE'!"&amp;"$B"&amp;$W182),2)="HU",OR(LEN(INDIRECT("'YOUR PEOPLE'!"&amp;"$B"&amp;$W182))=6,AND(LEN(INDIRECT("'YOUR PEOPLE'!"&amp;"$B"&amp;$W182))=7,MID(INDIRECT("'YOUR PEOPLE'!"&amp;"$B"&amp;$W182),4,1)=" ")),INDIRECT("'YOUR PEOPLE'!"&amp;"$C"&amp;$W182)='DATA SUMMARY'!$A$68)</f>
        <v>0</v>
      </c>
      <c r="CC182" s="193" t="b">
        <f ca="1">AND(LEFT(INDIRECT("'YOUR PEOPLE'!"&amp;"$B"&amp;$W182),2)="HU",OR(LEN(INDIRECT("'YOUR PEOPLE'!"&amp;"$B"&amp;$W182))=6,AND(LEN(INDIRECT("'YOUR PEOPLE'!"&amp;"$B"&amp;$W182))=7,MID(INDIRECT("'YOUR PEOPLE'!"&amp;"$B"&amp;$W182),4,1)=" ")),INDIRECT("'YOUR PEOPLE'!"&amp;"$C"&amp;$W182)='DATA SUMMARY'!$A$69)</f>
        <v>0</v>
      </c>
      <c r="CD182" s="193" t="b">
        <f ca="1">AND(LEFT(INDIRECT("'YOUR PEOPLE'!"&amp;"$B"&amp;$W182),2)="HU",OR(LEN(INDIRECT("'YOUR PEOPLE'!"&amp;"$B"&amp;$W182))=6,AND(LEN(INDIRECT("'YOUR PEOPLE'!"&amp;"$B"&amp;$W182))=7,MID(INDIRECT("'YOUR PEOPLE'!"&amp;"$B"&amp;$W182),4,1)=" ")),INDIRECT("'YOUR PEOPLE'!"&amp;"$C"&amp;$W182)='DATA SUMMARY'!$A$70)</f>
        <v>0</v>
      </c>
      <c r="CE182" s="193" t="b">
        <f ca="1">AND(LEFT(INDIRECT("'YOUR PEOPLE'!"&amp;"$B"&amp;$W182),2)="HU",OR(LEN(INDIRECT("'YOUR PEOPLE'!"&amp;"$B"&amp;$W182))=6,AND(LEN(INDIRECT("'YOUR PEOPLE'!"&amp;"$B"&amp;$W182))=7,MID(INDIRECT("'YOUR PEOPLE'!"&amp;"$B"&amp;$W182),4,1)=" ")),INDIRECT("'YOUR PEOPLE'!"&amp;"$C"&amp;$W182)='DATA SUMMARY'!$A$71)</f>
        <v>0</v>
      </c>
      <c r="CF182" s="193" t="b">
        <f ca="1">AND(LEFT(INDIRECT("'YOUR PEOPLE'!"&amp;"$B"&amp;$W182),2)="HU",OR(LEN(INDIRECT("'YOUR PEOPLE'!"&amp;"$B"&amp;$W182))=6,AND(LEN(INDIRECT("'YOUR PEOPLE'!"&amp;"$B"&amp;$W182))=7,MID(INDIRECT("'YOUR PEOPLE'!"&amp;"$B"&amp;$W182),4,1)=" ")),INDIRECT("'YOUR PEOPLE'!"&amp;"$C"&amp;$W182)='DATA SUMMARY'!$A$72)</f>
        <v>0</v>
      </c>
      <c r="CG182" s="193" t="b">
        <f ca="1">AND(LEFT(INDIRECT("'YOUR PEOPLE'!"&amp;"$B"&amp;$W182),2)="HU",OR(LEN(INDIRECT("'YOUR PEOPLE'!"&amp;"$B"&amp;$W182))=6,AND(LEN(INDIRECT("'YOUR PEOPLE'!"&amp;"$B"&amp;$W182))=7,MID(INDIRECT("'YOUR PEOPLE'!"&amp;"$B"&amp;$W182),4,1)=" ")),INDIRECT("'YOUR PEOPLE'!"&amp;"$C"&amp;$W182)='DATA SUMMARY'!$A$73)</f>
        <v>0</v>
      </c>
      <c r="CH182" s="193" t="b">
        <f ca="1">AND(LEFT(INDIRECT("'YOUR PEOPLE'!"&amp;"$B"&amp;$W182),2)="HU",OR(LEN(INDIRECT("'YOUR PEOPLE'!"&amp;"$B"&amp;$W182))=6,AND(LEN(INDIRECT("'YOUR PEOPLE'!"&amp;"$B"&amp;$W182))=7,MID(INDIRECT("'YOUR PEOPLE'!"&amp;"$B"&amp;$W182),4,1)=" ")),INDIRECT("'YOUR PEOPLE'!"&amp;"$C"&amp;$W182)='DATA SUMMARY'!$A$74)</f>
        <v>0</v>
      </c>
      <c r="CI182" s="193" t="b">
        <f ca="1">AND(LEFT(INDIRECT("'YOUR PEOPLE'!"&amp;"$B"&amp;$W182),2)="HU",OR(LEN(INDIRECT("'YOUR PEOPLE'!"&amp;"$B"&amp;$W182))=6,AND(LEN(INDIRECT("'YOUR PEOPLE'!"&amp;"$B"&amp;$W182))=7,MID(INDIRECT("'YOUR PEOPLE'!"&amp;"$B"&amp;$W182),4,1)=" ")),INDIRECT("'YOUR PEOPLE'!"&amp;"$C"&amp;$W182)='DATA SUMMARY'!$A$75)</f>
        <v>0</v>
      </c>
      <c r="CJ182" s="193" t="b">
        <f ca="1">AND(LEFT(INDIRECT("'YOUR PEOPLE'!"&amp;"$B"&amp;$W182),2)="HU",OR(LEN(INDIRECT("'YOUR PEOPLE'!"&amp;"$B"&amp;$W182))=6,AND(LEN(INDIRECT("'YOUR PEOPLE'!"&amp;"$B"&amp;$W182))=7,MID(INDIRECT("'YOUR PEOPLE'!"&amp;"$B"&amp;$W182),4,1)=" ")),INDIRECT("'YOUR PEOPLE'!"&amp;"$C"&amp;$W182)='DATA SUMMARY'!$A$76)</f>
        <v>0</v>
      </c>
      <c r="CK182" s="193" t="b">
        <f ca="1">AND(LEFT(INDIRECT("'YOUR PEOPLE'!"&amp;"$B"&amp;$W182),2)="HU",OR(LEN(INDIRECT("'YOUR PEOPLE'!"&amp;"$B"&amp;$W182))=6,AND(LEN(INDIRECT("'YOUR PEOPLE'!"&amp;"$B"&amp;$W182))=7,MID(INDIRECT("'YOUR PEOPLE'!"&amp;"$B"&amp;$W182),4,1)=" ")),INDIRECT("'YOUR PEOPLE'!"&amp;"$C"&amp;$W182)='DATA SUMMARY'!$A$77)</f>
        <v>0</v>
      </c>
      <c r="CL182" s="193" t="b">
        <f ca="1">AND(LEFT(INDIRECT("'YOUR PEOPLE'!"&amp;"$B"&amp;$W182),2)="HU",OR(LEN(INDIRECT("'YOUR PEOPLE'!"&amp;"$B"&amp;$W182))=6,AND(LEN(INDIRECT("'YOUR PEOPLE'!"&amp;"$B"&amp;$W182))=7,MID(INDIRECT("'YOUR PEOPLE'!"&amp;"$B"&amp;$W182),4,1)=" ")),INDIRECT("'YOUR PEOPLE'!"&amp;"$C"&amp;$W182)='DATA SUMMARY'!$A$78)</f>
        <v>0</v>
      </c>
      <c r="CM182" s="193" t="b">
        <f ca="1">AND(LEFT(INDIRECT("'YOUR PEOPLE'!"&amp;"$B"&amp;$W182),2)="HU",OR(LEN(INDIRECT("'YOUR PEOPLE'!"&amp;"$B"&amp;$W182))=6,AND(LEN(INDIRECT("'YOUR PEOPLE'!"&amp;"$B"&amp;$W182))=7,MID(INDIRECT("'YOUR PEOPLE'!"&amp;"$B"&amp;$W182),4,1)=" ")),INDIRECT("'YOUR PEOPLE'!"&amp;"$C"&amp;$W182)='DATA SUMMARY'!$A$79)</f>
        <v>0</v>
      </c>
      <c r="CN182" s="193" t="b">
        <f ca="1">AND(LEFT(INDIRECT("'ADDITIONAL CAPACITY'!"&amp;"$B"&amp;$W182),2)="HU",OR(LEN(INDIRECT("'ADDITIONAL CAPACITY'!"&amp;"$B"&amp;$W182))=6,AND(LEN(INDIRECT("'ADDITIONAL CAPACITY'!"&amp;"$B"&amp;$W182))=7,MID(INDIRECT("'ADDITIONAL CAPACITY'!"&amp;"$B"&amp;$W182),4,1)=" ")),INDIRECT("'ADDITIONAL CAPACITY'!"&amp;"$C"&amp;$W182)='DATA SUMMARY'!$A$101)</f>
        <v>0</v>
      </c>
      <c r="CO182" s="193" t="b">
        <f ca="1">AND(LEFT(INDIRECT("'ADDITIONAL CAPACITY'!"&amp;"$B"&amp;$W182),2)="HU",OR(LEN(INDIRECT("'ADDITIONAL CAPACITY'!"&amp;"$B"&amp;$W182))=6,AND(LEN(INDIRECT("'ADDITIONAL CAPACITY'!"&amp;"$B"&amp;$W182))=7,MID(INDIRECT("'ADDITIONAL CAPACITY'!"&amp;"$B"&amp;$W182),4,1)=" ")),INDIRECT("'ADDITIONAL CAPACITY'!"&amp;"$C"&amp;$W182)='DATA SUMMARY'!$A$102)</f>
        <v>0</v>
      </c>
      <c r="CP182" s="193" t="b">
        <f ca="1">AND(LEFT(INDIRECT("'ADDITIONAL CAPACITY'!"&amp;"$B"&amp;$W182),2)="HU",OR(LEN(INDIRECT("'ADDITIONAL CAPACITY'!"&amp;"$B"&amp;$W182))=6,AND(LEN(INDIRECT("'ADDITIONAL CAPACITY'!"&amp;"$B"&amp;$W182))=7,MID(INDIRECT("'ADDITIONAL CAPACITY'!"&amp;"$B"&amp;$W182),4,1)=" ")),INDIRECT("'ADDITIONAL CAPACITY'!"&amp;"$C"&amp;$W182)='DATA SUMMARY'!$A$103)</f>
        <v>0</v>
      </c>
      <c r="CQ182" s="193" t="b">
        <f ca="1">AND(LEFT(INDIRECT("'ADDITIONAL CAPACITY'!"&amp;"$B"&amp;$W182),2)="HU",OR(LEN(INDIRECT("'ADDITIONAL CAPACITY'!"&amp;"$B"&amp;$W182))=6,AND(LEN(INDIRECT("'ADDITIONAL CAPACITY'!"&amp;"$B"&amp;$W182))=7,MID(INDIRECT("'ADDITIONAL CAPACITY'!"&amp;"$B"&amp;$W182),4,1)=" ")),INDIRECT("'ADDITIONAL CAPACITY'!"&amp;"$C"&amp;$W182)='DATA SUMMARY'!$A$104)</f>
        <v>0</v>
      </c>
      <c r="CR182" s="193" t="b">
        <f ca="1">AND(LEFT(INDIRECT("'ADDITIONAL CAPACITY'!"&amp;"$B"&amp;$W182),2)="HU",OR(LEN(INDIRECT("'ADDITIONAL CAPACITY'!"&amp;"$B"&amp;$W182))=6,AND(LEN(INDIRECT("'ADDITIONAL CAPACITY'!"&amp;"$B"&amp;$W182))=7,MID(INDIRECT("'ADDITIONAL CAPACITY'!"&amp;"$B"&amp;$W182),4,1)=" ")),INDIRECT("'ADDITIONAL CAPACITY'!"&amp;"$C"&amp;$W182)='DATA SUMMARY'!$A$105)</f>
        <v>0</v>
      </c>
      <c r="CS182" s="193" t="b">
        <f ca="1">AND(LEFT(INDIRECT("'ADDITIONAL CAPACITY'!"&amp;"$B"&amp;$W182),2)="HU",OR(LEN(INDIRECT("'ADDITIONAL CAPACITY'!"&amp;"$B"&amp;$W182))=6,AND(LEN(INDIRECT("'ADDITIONAL CAPACITY'!"&amp;"$B"&amp;$W182))=7,MID(INDIRECT("'ADDITIONAL CAPACITY'!"&amp;"$B"&amp;$W182),4,1)=" ")),INDIRECT("'ADDITIONAL CAPACITY'!"&amp;"$C"&amp;$W182)='DATA SUMMARY'!$A$106)</f>
        <v>0</v>
      </c>
      <c r="CT182" s="193" t="b">
        <f ca="1">AND(LEFT(INDIRECT("'ADDITIONAL CAPACITY'!"&amp;"$B"&amp;$W182),2)="HU",OR(LEN(INDIRECT("'ADDITIONAL CAPACITY'!"&amp;"$B"&amp;$W182))=6,AND(LEN(INDIRECT("'ADDITIONAL CAPACITY'!"&amp;"$B"&amp;$W182))=7,MID(INDIRECT("'ADDITIONAL CAPACITY'!"&amp;"$B"&amp;$W182),4,1)=" ")),INDIRECT("'ADDITIONAL CAPACITY'!"&amp;"$C"&amp;$W182)='DATA SUMMARY'!$A$107)</f>
        <v>0</v>
      </c>
      <c r="CU182" s="193" t="b">
        <f ca="1">AND(LEFT(INDIRECT("'ADDITIONAL CAPACITY'!"&amp;"$B"&amp;$W182),2)="HU",OR(LEN(INDIRECT("'ADDITIONAL CAPACITY'!"&amp;"$B"&amp;$W182))=6,AND(LEN(INDIRECT("'ADDITIONAL CAPACITY'!"&amp;"$B"&amp;$W182))=7,MID(INDIRECT("'ADDITIONAL CAPACITY'!"&amp;"$B"&amp;$W182),4,1)=" ")),INDIRECT("'ADDITIONAL CAPACITY'!"&amp;"$C"&amp;$W182)='DATA SUMMARY'!$A$108)</f>
        <v>0</v>
      </c>
    </row>
    <row r="183" spans="22:99" x14ac:dyDescent="0.3">
      <c r="V183" s="2">
        <v>184</v>
      </c>
      <c r="W183" s="2">
        <v>185</v>
      </c>
      <c r="X183" s="2">
        <v>187</v>
      </c>
      <c r="Y183" s="2">
        <v>198</v>
      </c>
      <c r="Z183" s="193" t="b">
        <f t="shared" ca="1" si="99"/>
        <v>0</v>
      </c>
      <c r="AA183" s="193" t="b">
        <f t="shared" ca="1" si="100"/>
        <v>0</v>
      </c>
      <c r="AB183" s="193" t="b">
        <f t="shared" ca="1" si="101"/>
        <v>0</v>
      </c>
      <c r="AC183" s="193" t="b">
        <f t="shared" ca="1" si="102"/>
        <v>0</v>
      </c>
      <c r="AD183" s="193" t="b">
        <f t="shared" ca="1" si="103"/>
        <v>0</v>
      </c>
      <c r="AE183" s="193" t="b">
        <f t="shared" ca="1" si="104"/>
        <v>0</v>
      </c>
      <c r="AF183" s="193" t="b">
        <f t="shared" ca="1" si="105"/>
        <v>0</v>
      </c>
      <c r="AG183" s="193" t="b">
        <f t="shared" ca="1" si="98"/>
        <v>0</v>
      </c>
      <c r="AH183" s="193" t="b">
        <f t="shared" ca="1" si="106"/>
        <v>0</v>
      </c>
      <c r="AI183" s="193" t="b">
        <f t="shared" ca="1" si="107"/>
        <v>0</v>
      </c>
      <c r="AJ183" s="193" t="b">
        <f t="shared" ca="1" si="108"/>
        <v>0</v>
      </c>
      <c r="AK183" s="193" t="b">
        <f t="shared" ca="1" si="109"/>
        <v>0</v>
      </c>
      <c r="AL183" s="193" t="b">
        <f t="shared" ca="1" si="110"/>
        <v>0</v>
      </c>
      <c r="AM183" s="193" t="b">
        <f t="shared" ca="1" si="111"/>
        <v>0</v>
      </c>
      <c r="AN183" s="193" t="b">
        <f t="shared" ca="1" si="112"/>
        <v>0</v>
      </c>
      <c r="AO183" s="193" t="b">
        <f t="shared" ca="1" si="113"/>
        <v>0</v>
      </c>
      <c r="AP183" s="193" t="b">
        <f t="shared" ca="1" si="114"/>
        <v>0</v>
      </c>
      <c r="AQ183" s="193" t="b">
        <f t="shared" ca="1" si="115"/>
        <v>0</v>
      </c>
      <c r="AR183" s="193" t="b">
        <f t="shared" ca="1" si="116"/>
        <v>0</v>
      </c>
      <c r="AS183" s="193" t="b">
        <f t="shared" ca="1" si="117"/>
        <v>0</v>
      </c>
      <c r="AT183" s="193" t="b">
        <f t="shared" ca="1" si="118"/>
        <v>0</v>
      </c>
      <c r="AU183" s="193" t="b">
        <f t="shared" ca="1" si="119"/>
        <v>0</v>
      </c>
      <c r="AV183" s="193" t="b">
        <f t="shared" ca="1" si="120"/>
        <v>0</v>
      </c>
      <c r="AW183" s="193" t="b">
        <f t="shared" ca="1" si="121"/>
        <v>0</v>
      </c>
      <c r="AX183" s="193" t="b">
        <f t="shared" ca="1" si="122"/>
        <v>0</v>
      </c>
      <c r="AY183" s="193" t="b">
        <f t="shared" ca="1" si="123"/>
        <v>0</v>
      </c>
      <c r="AZ183" s="193" t="b">
        <f t="shared" ca="1" si="124"/>
        <v>0</v>
      </c>
      <c r="BA183" s="193" t="b">
        <f t="shared" ca="1" si="125"/>
        <v>0</v>
      </c>
      <c r="BB183" s="193" t="b">
        <f t="shared" ca="1" si="126"/>
        <v>0</v>
      </c>
      <c r="BC183" s="193" t="b">
        <f t="shared" ca="1" si="127"/>
        <v>0</v>
      </c>
      <c r="BD183" s="193" t="b">
        <f t="shared" ca="1" si="128"/>
        <v>0</v>
      </c>
      <c r="BE183" s="193" t="b">
        <f t="shared" ca="1" si="129"/>
        <v>0</v>
      </c>
      <c r="BF183" s="193" t="b">
        <f t="shared" ca="1" si="130"/>
        <v>0</v>
      </c>
      <c r="BG183" s="193" t="b">
        <f t="shared" ca="1" si="131"/>
        <v>0</v>
      </c>
      <c r="BH183" s="193" t="b">
        <f t="shared" ca="1" si="132"/>
        <v>0</v>
      </c>
      <c r="BI183" s="193" t="b">
        <f t="shared" ca="1" si="133"/>
        <v>0</v>
      </c>
      <c r="BJ183" s="193" t="b">
        <f t="shared" ca="1" si="134"/>
        <v>0</v>
      </c>
      <c r="BK183" s="193" t="b">
        <f t="shared" ca="1" si="135"/>
        <v>0</v>
      </c>
      <c r="BL183" s="193" t="b">
        <f t="shared" ca="1" si="136"/>
        <v>0</v>
      </c>
      <c r="BM183" s="193" t="b">
        <f t="shared" ca="1" si="137"/>
        <v>0</v>
      </c>
      <c r="BN183" s="193" t="b">
        <f t="shared" ca="1" si="138"/>
        <v>0</v>
      </c>
      <c r="BO183" s="193" t="b">
        <f t="shared" ca="1" si="139"/>
        <v>0</v>
      </c>
      <c r="BP183" s="193" t="b">
        <f t="shared" ca="1" si="140"/>
        <v>0</v>
      </c>
      <c r="BQ183" s="193" t="b">
        <f t="shared" ca="1" si="141"/>
        <v>0</v>
      </c>
      <c r="BR183" s="193" t="b">
        <f t="shared" ca="1" si="142"/>
        <v>0</v>
      </c>
      <c r="BS183" s="193" t="b">
        <f t="shared" ca="1" si="143"/>
        <v>0</v>
      </c>
      <c r="BT183" s="193" t="b">
        <f t="shared" ca="1" si="144"/>
        <v>0</v>
      </c>
      <c r="BU183" s="193" t="b">
        <f t="shared" ca="1" si="145"/>
        <v>0</v>
      </c>
      <c r="BV183" s="193" t="b">
        <f t="shared" ca="1" si="146"/>
        <v>0</v>
      </c>
      <c r="BW183" s="193" t="b">
        <f ca="1">AND(LEFT(INDIRECT("'YOUR PEOPLE'!"&amp;"$B"&amp;$W183),2)="HU",OR(LEN(INDIRECT("'YOUR PEOPLE'!"&amp;"$B"&amp;$W183))=6,AND(LEN(INDIRECT("'YOUR PEOPLE'!"&amp;"$B"&amp;$W183))=7,MID(INDIRECT("'YOUR PEOPLE'!"&amp;"$B"&amp;$W183),4,1)=" ")),INDIRECT("'YOUR PEOPLE'!"&amp;"$C"&amp;$W183)='DATA SUMMARY'!$A$63)</f>
        <v>0</v>
      </c>
      <c r="BX183" s="193" t="b">
        <f ca="1">AND(LEFT(INDIRECT("'YOUR PEOPLE'!"&amp;"$B"&amp;$W183),2)="HU",OR(LEN(INDIRECT("'YOUR PEOPLE'!"&amp;"$B"&amp;$W183))=6,AND(LEN(INDIRECT("'YOUR PEOPLE'!"&amp;"$B"&amp;$W183))=7,MID(INDIRECT("'YOUR PEOPLE'!"&amp;"$B"&amp;$W183),4,1)=" ")),INDIRECT("'YOUR PEOPLE'!"&amp;"$C"&amp;$W183)='DATA SUMMARY'!$A$64)</f>
        <v>0</v>
      </c>
      <c r="BY183" s="193" t="b">
        <f ca="1">AND(LEFT(INDIRECT("'YOUR PEOPLE'!"&amp;"$B"&amp;$W183),2)="HU",OR(LEN(INDIRECT("'YOUR PEOPLE'!"&amp;"$B"&amp;$W183))=6,AND(LEN(INDIRECT("'YOUR PEOPLE'!"&amp;"$B"&amp;$W183))=7,MID(INDIRECT("'YOUR PEOPLE'!"&amp;"$B"&amp;$W183),4,1)=" ")),INDIRECT("'YOUR PEOPLE'!"&amp;"$C"&amp;$W183)='DATA SUMMARY'!$A$65)</f>
        <v>0</v>
      </c>
      <c r="BZ183" s="193" t="b">
        <f ca="1">AND(LEFT(INDIRECT("'YOUR PEOPLE'!"&amp;"$B"&amp;$W183),2)="HU",OR(LEN(INDIRECT("'YOUR PEOPLE'!"&amp;"$B"&amp;$W183))=6,AND(LEN(INDIRECT("'YOUR PEOPLE'!"&amp;"$B"&amp;$W183))=7,MID(INDIRECT("'YOUR PEOPLE'!"&amp;"$B"&amp;$W183),4,1)=" ")),INDIRECT("'YOUR PEOPLE'!"&amp;"$C"&amp;$W183)='DATA SUMMARY'!$A$66)</f>
        <v>0</v>
      </c>
      <c r="CA183" s="193" t="b">
        <f ca="1">AND(LEFT(INDIRECT("'YOUR PEOPLE'!"&amp;"$B"&amp;$W183),2)="HU",OR(LEN(INDIRECT("'YOUR PEOPLE'!"&amp;"$B"&amp;$W183))=6,AND(LEN(INDIRECT("'YOUR PEOPLE'!"&amp;"$B"&amp;$W183))=7,MID(INDIRECT("'YOUR PEOPLE'!"&amp;"$B"&amp;$W183),4,1)=" ")),INDIRECT("'YOUR PEOPLE'!"&amp;"$C"&amp;$W183)='DATA SUMMARY'!$A$67)</f>
        <v>0</v>
      </c>
      <c r="CB183" s="193" t="b">
        <f ca="1">AND(LEFT(INDIRECT("'YOUR PEOPLE'!"&amp;"$B"&amp;$W183),2)="HU",OR(LEN(INDIRECT("'YOUR PEOPLE'!"&amp;"$B"&amp;$W183))=6,AND(LEN(INDIRECT("'YOUR PEOPLE'!"&amp;"$B"&amp;$W183))=7,MID(INDIRECT("'YOUR PEOPLE'!"&amp;"$B"&amp;$W183),4,1)=" ")),INDIRECT("'YOUR PEOPLE'!"&amp;"$C"&amp;$W183)='DATA SUMMARY'!$A$68)</f>
        <v>0</v>
      </c>
      <c r="CC183" s="193" t="b">
        <f ca="1">AND(LEFT(INDIRECT("'YOUR PEOPLE'!"&amp;"$B"&amp;$W183),2)="HU",OR(LEN(INDIRECT("'YOUR PEOPLE'!"&amp;"$B"&amp;$W183))=6,AND(LEN(INDIRECT("'YOUR PEOPLE'!"&amp;"$B"&amp;$W183))=7,MID(INDIRECT("'YOUR PEOPLE'!"&amp;"$B"&amp;$W183),4,1)=" ")),INDIRECT("'YOUR PEOPLE'!"&amp;"$C"&amp;$W183)='DATA SUMMARY'!$A$69)</f>
        <v>0</v>
      </c>
      <c r="CD183" s="193" t="b">
        <f ca="1">AND(LEFT(INDIRECT("'YOUR PEOPLE'!"&amp;"$B"&amp;$W183),2)="HU",OR(LEN(INDIRECT("'YOUR PEOPLE'!"&amp;"$B"&amp;$W183))=6,AND(LEN(INDIRECT("'YOUR PEOPLE'!"&amp;"$B"&amp;$W183))=7,MID(INDIRECT("'YOUR PEOPLE'!"&amp;"$B"&amp;$W183),4,1)=" ")),INDIRECT("'YOUR PEOPLE'!"&amp;"$C"&amp;$W183)='DATA SUMMARY'!$A$70)</f>
        <v>0</v>
      </c>
      <c r="CE183" s="193" t="b">
        <f ca="1">AND(LEFT(INDIRECT("'YOUR PEOPLE'!"&amp;"$B"&amp;$W183),2)="HU",OR(LEN(INDIRECT("'YOUR PEOPLE'!"&amp;"$B"&amp;$W183))=6,AND(LEN(INDIRECT("'YOUR PEOPLE'!"&amp;"$B"&amp;$W183))=7,MID(INDIRECT("'YOUR PEOPLE'!"&amp;"$B"&amp;$W183),4,1)=" ")),INDIRECT("'YOUR PEOPLE'!"&amp;"$C"&amp;$W183)='DATA SUMMARY'!$A$71)</f>
        <v>0</v>
      </c>
      <c r="CF183" s="193" t="b">
        <f ca="1">AND(LEFT(INDIRECT("'YOUR PEOPLE'!"&amp;"$B"&amp;$W183),2)="HU",OR(LEN(INDIRECT("'YOUR PEOPLE'!"&amp;"$B"&amp;$W183))=6,AND(LEN(INDIRECT("'YOUR PEOPLE'!"&amp;"$B"&amp;$W183))=7,MID(INDIRECT("'YOUR PEOPLE'!"&amp;"$B"&amp;$W183),4,1)=" ")),INDIRECT("'YOUR PEOPLE'!"&amp;"$C"&amp;$W183)='DATA SUMMARY'!$A$72)</f>
        <v>0</v>
      </c>
      <c r="CG183" s="193" t="b">
        <f ca="1">AND(LEFT(INDIRECT("'YOUR PEOPLE'!"&amp;"$B"&amp;$W183),2)="HU",OR(LEN(INDIRECT("'YOUR PEOPLE'!"&amp;"$B"&amp;$W183))=6,AND(LEN(INDIRECT("'YOUR PEOPLE'!"&amp;"$B"&amp;$W183))=7,MID(INDIRECT("'YOUR PEOPLE'!"&amp;"$B"&amp;$W183),4,1)=" ")),INDIRECT("'YOUR PEOPLE'!"&amp;"$C"&amp;$W183)='DATA SUMMARY'!$A$73)</f>
        <v>0</v>
      </c>
      <c r="CH183" s="193" t="b">
        <f ca="1">AND(LEFT(INDIRECT("'YOUR PEOPLE'!"&amp;"$B"&amp;$W183),2)="HU",OR(LEN(INDIRECT("'YOUR PEOPLE'!"&amp;"$B"&amp;$W183))=6,AND(LEN(INDIRECT("'YOUR PEOPLE'!"&amp;"$B"&amp;$W183))=7,MID(INDIRECT("'YOUR PEOPLE'!"&amp;"$B"&amp;$W183),4,1)=" ")),INDIRECT("'YOUR PEOPLE'!"&amp;"$C"&amp;$W183)='DATA SUMMARY'!$A$74)</f>
        <v>0</v>
      </c>
      <c r="CI183" s="193" t="b">
        <f ca="1">AND(LEFT(INDIRECT("'YOUR PEOPLE'!"&amp;"$B"&amp;$W183),2)="HU",OR(LEN(INDIRECT("'YOUR PEOPLE'!"&amp;"$B"&amp;$W183))=6,AND(LEN(INDIRECT("'YOUR PEOPLE'!"&amp;"$B"&amp;$W183))=7,MID(INDIRECT("'YOUR PEOPLE'!"&amp;"$B"&amp;$W183),4,1)=" ")),INDIRECT("'YOUR PEOPLE'!"&amp;"$C"&amp;$W183)='DATA SUMMARY'!$A$75)</f>
        <v>0</v>
      </c>
      <c r="CJ183" s="193" t="b">
        <f ca="1">AND(LEFT(INDIRECT("'YOUR PEOPLE'!"&amp;"$B"&amp;$W183),2)="HU",OR(LEN(INDIRECT("'YOUR PEOPLE'!"&amp;"$B"&amp;$W183))=6,AND(LEN(INDIRECT("'YOUR PEOPLE'!"&amp;"$B"&amp;$W183))=7,MID(INDIRECT("'YOUR PEOPLE'!"&amp;"$B"&amp;$W183),4,1)=" ")),INDIRECT("'YOUR PEOPLE'!"&amp;"$C"&amp;$W183)='DATA SUMMARY'!$A$76)</f>
        <v>0</v>
      </c>
      <c r="CK183" s="193" t="b">
        <f ca="1">AND(LEFT(INDIRECT("'YOUR PEOPLE'!"&amp;"$B"&amp;$W183),2)="HU",OR(LEN(INDIRECT("'YOUR PEOPLE'!"&amp;"$B"&amp;$W183))=6,AND(LEN(INDIRECT("'YOUR PEOPLE'!"&amp;"$B"&amp;$W183))=7,MID(INDIRECT("'YOUR PEOPLE'!"&amp;"$B"&amp;$W183),4,1)=" ")),INDIRECT("'YOUR PEOPLE'!"&amp;"$C"&amp;$W183)='DATA SUMMARY'!$A$77)</f>
        <v>0</v>
      </c>
      <c r="CL183" s="193" t="b">
        <f ca="1">AND(LEFT(INDIRECT("'YOUR PEOPLE'!"&amp;"$B"&amp;$W183),2)="HU",OR(LEN(INDIRECT("'YOUR PEOPLE'!"&amp;"$B"&amp;$W183))=6,AND(LEN(INDIRECT("'YOUR PEOPLE'!"&amp;"$B"&amp;$W183))=7,MID(INDIRECT("'YOUR PEOPLE'!"&amp;"$B"&amp;$W183),4,1)=" ")),INDIRECT("'YOUR PEOPLE'!"&amp;"$C"&amp;$W183)='DATA SUMMARY'!$A$78)</f>
        <v>0</v>
      </c>
      <c r="CM183" s="193" t="b">
        <f ca="1">AND(LEFT(INDIRECT("'YOUR PEOPLE'!"&amp;"$B"&amp;$W183),2)="HU",OR(LEN(INDIRECT("'YOUR PEOPLE'!"&amp;"$B"&amp;$W183))=6,AND(LEN(INDIRECT("'YOUR PEOPLE'!"&amp;"$B"&amp;$W183))=7,MID(INDIRECT("'YOUR PEOPLE'!"&amp;"$B"&amp;$W183),4,1)=" ")),INDIRECT("'YOUR PEOPLE'!"&amp;"$C"&amp;$W183)='DATA SUMMARY'!$A$79)</f>
        <v>0</v>
      </c>
      <c r="CN183" s="193" t="b">
        <f ca="1">AND(LEFT(INDIRECT("'ADDITIONAL CAPACITY'!"&amp;"$B"&amp;$W183),2)="HU",OR(LEN(INDIRECT("'ADDITIONAL CAPACITY'!"&amp;"$B"&amp;$W183))=6,AND(LEN(INDIRECT("'ADDITIONAL CAPACITY'!"&amp;"$B"&amp;$W183))=7,MID(INDIRECT("'ADDITIONAL CAPACITY'!"&amp;"$B"&amp;$W183),4,1)=" ")),INDIRECT("'ADDITIONAL CAPACITY'!"&amp;"$C"&amp;$W183)='DATA SUMMARY'!$A$101)</f>
        <v>0</v>
      </c>
      <c r="CO183" s="193" t="b">
        <f ca="1">AND(LEFT(INDIRECT("'ADDITIONAL CAPACITY'!"&amp;"$B"&amp;$W183),2)="HU",OR(LEN(INDIRECT("'ADDITIONAL CAPACITY'!"&amp;"$B"&amp;$W183))=6,AND(LEN(INDIRECT("'ADDITIONAL CAPACITY'!"&amp;"$B"&amp;$W183))=7,MID(INDIRECT("'ADDITIONAL CAPACITY'!"&amp;"$B"&amp;$W183),4,1)=" ")),INDIRECT("'ADDITIONAL CAPACITY'!"&amp;"$C"&amp;$W183)='DATA SUMMARY'!$A$102)</f>
        <v>0</v>
      </c>
      <c r="CP183" s="193" t="b">
        <f ca="1">AND(LEFT(INDIRECT("'ADDITIONAL CAPACITY'!"&amp;"$B"&amp;$W183),2)="HU",OR(LEN(INDIRECT("'ADDITIONAL CAPACITY'!"&amp;"$B"&amp;$W183))=6,AND(LEN(INDIRECT("'ADDITIONAL CAPACITY'!"&amp;"$B"&amp;$W183))=7,MID(INDIRECT("'ADDITIONAL CAPACITY'!"&amp;"$B"&amp;$W183),4,1)=" ")),INDIRECT("'ADDITIONAL CAPACITY'!"&amp;"$C"&amp;$W183)='DATA SUMMARY'!$A$103)</f>
        <v>0</v>
      </c>
      <c r="CQ183" s="193" t="b">
        <f ca="1">AND(LEFT(INDIRECT("'ADDITIONAL CAPACITY'!"&amp;"$B"&amp;$W183),2)="HU",OR(LEN(INDIRECT("'ADDITIONAL CAPACITY'!"&amp;"$B"&amp;$W183))=6,AND(LEN(INDIRECT("'ADDITIONAL CAPACITY'!"&amp;"$B"&amp;$W183))=7,MID(INDIRECT("'ADDITIONAL CAPACITY'!"&amp;"$B"&amp;$W183),4,1)=" ")),INDIRECT("'ADDITIONAL CAPACITY'!"&amp;"$C"&amp;$W183)='DATA SUMMARY'!$A$104)</f>
        <v>0</v>
      </c>
      <c r="CR183" s="193" t="b">
        <f ca="1">AND(LEFT(INDIRECT("'ADDITIONAL CAPACITY'!"&amp;"$B"&amp;$W183),2)="HU",OR(LEN(INDIRECT("'ADDITIONAL CAPACITY'!"&amp;"$B"&amp;$W183))=6,AND(LEN(INDIRECT("'ADDITIONAL CAPACITY'!"&amp;"$B"&amp;$W183))=7,MID(INDIRECT("'ADDITIONAL CAPACITY'!"&amp;"$B"&amp;$W183),4,1)=" ")),INDIRECT("'ADDITIONAL CAPACITY'!"&amp;"$C"&amp;$W183)='DATA SUMMARY'!$A$105)</f>
        <v>0</v>
      </c>
      <c r="CS183" s="193" t="b">
        <f ca="1">AND(LEFT(INDIRECT("'ADDITIONAL CAPACITY'!"&amp;"$B"&amp;$W183),2)="HU",OR(LEN(INDIRECT("'ADDITIONAL CAPACITY'!"&amp;"$B"&amp;$W183))=6,AND(LEN(INDIRECT("'ADDITIONAL CAPACITY'!"&amp;"$B"&amp;$W183))=7,MID(INDIRECT("'ADDITIONAL CAPACITY'!"&amp;"$B"&amp;$W183),4,1)=" ")),INDIRECT("'ADDITIONAL CAPACITY'!"&amp;"$C"&amp;$W183)='DATA SUMMARY'!$A$106)</f>
        <v>0</v>
      </c>
      <c r="CT183" s="193" t="b">
        <f ca="1">AND(LEFT(INDIRECT("'ADDITIONAL CAPACITY'!"&amp;"$B"&amp;$W183),2)="HU",OR(LEN(INDIRECT("'ADDITIONAL CAPACITY'!"&amp;"$B"&amp;$W183))=6,AND(LEN(INDIRECT("'ADDITIONAL CAPACITY'!"&amp;"$B"&amp;$W183))=7,MID(INDIRECT("'ADDITIONAL CAPACITY'!"&amp;"$B"&amp;$W183),4,1)=" ")),INDIRECT("'ADDITIONAL CAPACITY'!"&amp;"$C"&amp;$W183)='DATA SUMMARY'!$A$107)</f>
        <v>0</v>
      </c>
      <c r="CU183" s="193" t="b">
        <f ca="1">AND(LEFT(INDIRECT("'ADDITIONAL CAPACITY'!"&amp;"$B"&amp;$W183),2)="HU",OR(LEN(INDIRECT("'ADDITIONAL CAPACITY'!"&amp;"$B"&amp;$W183))=6,AND(LEN(INDIRECT("'ADDITIONAL CAPACITY'!"&amp;"$B"&amp;$W183))=7,MID(INDIRECT("'ADDITIONAL CAPACITY'!"&amp;"$B"&amp;$W183),4,1)=" ")),INDIRECT("'ADDITIONAL CAPACITY'!"&amp;"$C"&amp;$W183)='DATA SUMMARY'!$A$108)</f>
        <v>0</v>
      </c>
    </row>
    <row r="184" spans="22:99" x14ac:dyDescent="0.3">
      <c r="V184" s="2">
        <v>185</v>
      </c>
      <c r="W184" s="2">
        <v>186</v>
      </c>
      <c r="X184" s="2">
        <v>188</v>
      </c>
      <c r="Y184" s="2">
        <v>199</v>
      </c>
      <c r="Z184" s="193" t="b">
        <f t="shared" ca="1" si="99"/>
        <v>0</v>
      </c>
      <c r="AA184" s="193" t="b">
        <f t="shared" ca="1" si="100"/>
        <v>0</v>
      </c>
      <c r="AB184" s="193" t="b">
        <f t="shared" ca="1" si="101"/>
        <v>0</v>
      </c>
      <c r="AC184" s="193" t="b">
        <f t="shared" ca="1" si="102"/>
        <v>0</v>
      </c>
      <c r="AD184" s="193" t="b">
        <f t="shared" ca="1" si="103"/>
        <v>0</v>
      </c>
      <c r="AE184" s="193" t="b">
        <f t="shared" ca="1" si="104"/>
        <v>0</v>
      </c>
      <c r="AF184" s="193" t="b">
        <f t="shared" ca="1" si="105"/>
        <v>0</v>
      </c>
      <c r="AG184" s="193" t="b">
        <f t="shared" ca="1" si="98"/>
        <v>0</v>
      </c>
      <c r="AH184" s="193" t="b">
        <f t="shared" ca="1" si="106"/>
        <v>0</v>
      </c>
      <c r="AI184" s="193" t="b">
        <f t="shared" ca="1" si="107"/>
        <v>0</v>
      </c>
      <c r="AJ184" s="193" t="b">
        <f t="shared" ca="1" si="108"/>
        <v>0</v>
      </c>
      <c r="AK184" s="193" t="b">
        <f t="shared" ca="1" si="109"/>
        <v>0</v>
      </c>
      <c r="AL184" s="193" t="b">
        <f t="shared" ca="1" si="110"/>
        <v>0</v>
      </c>
      <c r="AM184" s="193" t="b">
        <f t="shared" ca="1" si="111"/>
        <v>0</v>
      </c>
      <c r="AN184" s="193" t="b">
        <f t="shared" ca="1" si="112"/>
        <v>0</v>
      </c>
      <c r="AO184" s="193" t="b">
        <f t="shared" ca="1" si="113"/>
        <v>0</v>
      </c>
      <c r="AP184" s="193" t="b">
        <f t="shared" ca="1" si="114"/>
        <v>0</v>
      </c>
      <c r="AQ184" s="193" t="b">
        <f t="shared" ca="1" si="115"/>
        <v>0</v>
      </c>
      <c r="AR184" s="193" t="b">
        <f t="shared" ca="1" si="116"/>
        <v>0</v>
      </c>
      <c r="AS184" s="193" t="b">
        <f t="shared" ca="1" si="117"/>
        <v>0</v>
      </c>
      <c r="AT184" s="193" t="b">
        <f t="shared" ca="1" si="118"/>
        <v>0</v>
      </c>
      <c r="AU184" s="193" t="b">
        <f t="shared" ca="1" si="119"/>
        <v>0</v>
      </c>
      <c r="AV184" s="193" t="b">
        <f t="shared" ca="1" si="120"/>
        <v>0</v>
      </c>
      <c r="AW184" s="193" t="b">
        <f t="shared" ca="1" si="121"/>
        <v>0</v>
      </c>
      <c r="AX184" s="193" t="b">
        <f t="shared" ca="1" si="122"/>
        <v>0</v>
      </c>
      <c r="AY184" s="193" t="b">
        <f t="shared" ca="1" si="123"/>
        <v>0</v>
      </c>
      <c r="AZ184" s="193" t="b">
        <f t="shared" ca="1" si="124"/>
        <v>0</v>
      </c>
      <c r="BA184" s="193" t="b">
        <f t="shared" ca="1" si="125"/>
        <v>0</v>
      </c>
      <c r="BB184" s="193" t="b">
        <f t="shared" ca="1" si="126"/>
        <v>0</v>
      </c>
      <c r="BC184" s="193" t="b">
        <f t="shared" ca="1" si="127"/>
        <v>0</v>
      </c>
      <c r="BD184" s="193" t="b">
        <f t="shared" ca="1" si="128"/>
        <v>0</v>
      </c>
      <c r="BE184" s="193" t="b">
        <f t="shared" ca="1" si="129"/>
        <v>0</v>
      </c>
      <c r="BF184" s="193" t="b">
        <f t="shared" ca="1" si="130"/>
        <v>0</v>
      </c>
      <c r="BG184" s="193" t="b">
        <f t="shared" ca="1" si="131"/>
        <v>0</v>
      </c>
      <c r="BH184" s="193" t="b">
        <f t="shared" ca="1" si="132"/>
        <v>0</v>
      </c>
      <c r="BI184" s="193" t="b">
        <f t="shared" ca="1" si="133"/>
        <v>0</v>
      </c>
      <c r="BJ184" s="193" t="b">
        <f t="shared" ca="1" si="134"/>
        <v>0</v>
      </c>
      <c r="BK184" s="193" t="b">
        <f t="shared" ca="1" si="135"/>
        <v>0</v>
      </c>
      <c r="BL184" s="193" t="b">
        <f t="shared" ca="1" si="136"/>
        <v>0</v>
      </c>
      <c r="BM184" s="193" t="b">
        <f t="shared" ca="1" si="137"/>
        <v>0</v>
      </c>
      <c r="BN184" s="193" t="b">
        <f t="shared" ca="1" si="138"/>
        <v>0</v>
      </c>
      <c r="BO184" s="193" t="b">
        <f t="shared" ca="1" si="139"/>
        <v>0</v>
      </c>
      <c r="BP184" s="193" t="b">
        <f t="shared" ca="1" si="140"/>
        <v>0</v>
      </c>
      <c r="BQ184" s="193" t="b">
        <f t="shared" ca="1" si="141"/>
        <v>0</v>
      </c>
      <c r="BR184" s="193" t="b">
        <f t="shared" ca="1" si="142"/>
        <v>0</v>
      </c>
      <c r="BS184" s="193" t="b">
        <f t="shared" ca="1" si="143"/>
        <v>0</v>
      </c>
      <c r="BT184" s="193" t="b">
        <f t="shared" ca="1" si="144"/>
        <v>0</v>
      </c>
      <c r="BU184" s="193" t="b">
        <f t="shared" ca="1" si="145"/>
        <v>0</v>
      </c>
      <c r="BV184" s="193" t="b">
        <f t="shared" ca="1" si="146"/>
        <v>0</v>
      </c>
      <c r="BW184" s="193" t="b">
        <f ca="1">AND(LEFT(INDIRECT("'YOUR PEOPLE'!"&amp;"$B"&amp;$W184),2)="HU",OR(LEN(INDIRECT("'YOUR PEOPLE'!"&amp;"$B"&amp;$W184))=6,AND(LEN(INDIRECT("'YOUR PEOPLE'!"&amp;"$B"&amp;$W184))=7,MID(INDIRECT("'YOUR PEOPLE'!"&amp;"$B"&amp;$W184),4,1)=" ")),INDIRECT("'YOUR PEOPLE'!"&amp;"$C"&amp;$W184)='DATA SUMMARY'!$A$63)</f>
        <v>0</v>
      </c>
      <c r="BX184" s="193" t="b">
        <f ca="1">AND(LEFT(INDIRECT("'YOUR PEOPLE'!"&amp;"$B"&amp;$W184),2)="HU",OR(LEN(INDIRECT("'YOUR PEOPLE'!"&amp;"$B"&amp;$W184))=6,AND(LEN(INDIRECT("'YOUR PEOPLE'!"&amp;"$B"&amp;$W184))=7,MID(INDIRECT("'YOUR PEOPLE'!"&amp;"$B"&amp;$W184),4,1)=" ")),INDIRECT("'YOUR PEOPLE'!"&amp;"$C"&amp;$W184)='DATA SUMMARY'!$A$64)</f>
        <v>0</v>
      </c>
      <c r="BY184" s="193" t="b">
        <f ca="1">AND(LEFT(INDIRECT("'YOUR PEOPLE'!"&amp;"$B"&amp;$W184),2)="HU",OR(LEN(INDIRECT("'YOUR PEOPLE'!"&amp;"$B"&amp;$W184))=6,AND(LEN(INDIRECT("'YOUR PEOPLE'!"&amp;"$B"&amp;$W184))=7,MID(INDIRECT("'YOUR PEOPLE'!"&amp;"$B"&amp;$W184),4,1)=" ")),INDIRECT("'YOUR PEOPLE'!"&amp;"$C"&amp;$W184)='DATA SUMMARY'!$A$65)</f>
        <v>0</v>
      </c>
      <c r="BZ184" s="193" t="b">
        <f ca="1">AND(LEFT(INDIRECT("'YOUR PEOPLE'!"&amp;"$B"&amp;$W184),2)="HU",OR(LEN(INDIRECT("'YOUR PEOPLE'!"&amp;"$B"&amp;$W184))=6,AND(LEN(INDIRECT("'YOUR PEOPLE'!"&amp;"$B"&amp;$W184))=7,MID(INDIRECT("'YOUR PEOPLE'!"&amp;"$B"&amp;$W184),4,1)=" ")),INDIRECT("'YOUR PEOPLE'!"&amp;"$C"&amp;$W184)='DATA SUMMARY'!$A$66)</f>
        <v>0</v>
      </c>
      <c r="CA184" s="193" t="b">
        <f ca="1">AND(LEFT(INDIRECT("'YOUR PEOPLE'!"&amp;"$B"&amp;$W184),2)="HU",OR(LEN(INDIRECT("'YOUR PEOPLE'!"&amp;"$B"&amp;$W184))=6,AND(LEN(INDIRECT("'YOUR PEOPLE'!"&amp;"$B"&amp;$W184))=7,MID(INDIRECT("'YOUR PEOPLE'!"&amp;"$B"&amp;$W184),4,1)=" ")),INDIRECT("'YOUR PEOPLE'!"&amp;"$C"&amp;$W184)='DATA SUMMARY'!$A$67)</f>
        <v>0</v>
      </c>
      <c r="CB184" s="193" t="b">
        <f ca="1">AND(LEFT(INDIRECT("'YOUR PEOPLE'!"&amp;"$B"&amp;$W184),2)="HU",OR(LEN(INDIRECT("'YOUR PEOPLE'!"&amp;"$B"&amp;$W184))=6,AND(LEN(INDIRECT("'YOUR PEOPLE'!"&amp;"$B"&amp;$W184))=7,MID(INDIRECT("'YOUR PEOPLE'!"&amp;"$B"&amp;$W184),4,1)=" ")),INDIRECT("'YOUR PEOPLE'!"&amp;"$C"&amp;$W184)='DATA SUMMARY'!$A$68)</f>
        <v>0</v>
      </c>
      <c r="CC184" s="193" t="b">
        <f ca="1">AND(LEFT(INDIRECT("'YOUR PEOPLE'!"&amp;"$B"&amp;$W184),2)="HU",OR(LEN(INDIRECT("'YOUR PEOPLE'!"&amp;"$B"&amp;$W184))=6,AND(LEN(INDIRECT("'YOUR PEOPLE'!"&amp;"$B"&amp;$W184))=7,MID(INDIRECT("'YOUR PEOPLE'!"&amp;"$B"&amp;$W184),4,1)=" ")),INDIRECT("'YOUR PEOPLE'!"&amp;"$C"&amp;$W184)='DATA SUMMARY'!$A$69)</f>
        <v>0</v>
      </c>
      <c r="CD184" s="193" t="b">
        <f ca="1">AND(LEFT(INDIRECT("'YOUR PEOPLE'!"&amp;"$B"&amp;$W184),2)="HU",OR(LEN(INDIRECT("'YOUR PEOPLE'!"&amp;"$B"&amp;$W184))=6,AND(LEN(INDIRECT("'YOUR PEOPLE'!"&amp;"$B"&amp;$W184))=7,MID(INDIRECT("'YOUR PEOPLE'!"&amp;"$B"&amp;$W184),4,1)=" ")),INDIRECT("'YOUR PEOPLE'!"&amp;"$C"&amp;$W184)='DATA SUMMARY'!$A$70)</f>
        <v>0</v>
      </c>
      <c r="CE184" s="193" t="b">
        <f ca="1">AND(LEFT(INDIRECT("'YOUR PEOPLE'!"&amp;"$B"&amp;$W184),2)="HU",OR(LEN(INDIRECT("'YOUR PEOPLE'!"&amp;"$B"&amp;$W184))=6,AND(LEN(INDIRECT("'YOUR PEOPLE'!"&amp;"$B"&amp;$W184))=7,MID(INDIRECT("'YOUR PEOPLE'!"&amp;"$B"&amp;$W184),4,1)=" ")),INDIRECT("'YOUR PEOPLE'!"&amp;"$C"&amp;$W184)='DATA SUMMARY'!$A$71)</f>
        <v>0</v>
      </c>
      <c r="CF184" s="193" t="b">
        <f ca="1">AND(LEFT(INDIRECT("'YOUR PEOPLE'!"&amp;"$B"&amp;$W184),2)="HU",OR(LEN(INDIRECT("'YOUR PEOPLE'!"&amp;"$B"&amp;$W184))=6,AND(LEN(INDIRECT("'YOUR PEOPLE'!"&amp;"$B"&amp;$W184))=7,MID(INDIRECT("'YOUR PEOPLE'!"&amp;"$B"&amp;$W184),4,1)=" ")),INDIRECT("'YOUR PEOPLE'!"&amp;"$C"&amp;$W184)='DATA SUMMARY'!$A$72)</f>
        <v>0</v>
      </c>
      <c r="CG184" s="193" t="b">
        <f ca="1">AND(LEFT(INDIRECT("'YOUR PEOPLE'!"&amp;"$B"&amp;$W184),2)="HU",OR(LEN(INDIRECT("'YOUR PEOPLE'!"&amp;"$B"&amp;$W184))=6,AND(LEN(INDIRECT("'YOUR PEOPLE'!"&amp;"$B"&amp;$W184))=7,MID(INDIRECT("'YOUR PEOPLE'!"&amp;"$B"&amp;$W184),4,1)=" ")),INDIRECT("'YOUR PEOPLE'!"&amp;"$C"&amp;$W184)='DATA SUMMARY'!$A$73)</f>
        <v>0</v>
      </c>
      <c r="CH184" s="193" t="b">
        <f ca="1">AND(LEFT(INDIRECT("'YOUR PEOPLE'!"&amp;"$B"&amp;$W184),2)="HU",OR(LEN(INDIRECT("'YOUR PEOPLE'!"&amp;"$B"&amp;$W184))=6,AND(LEN(INDIRECT("'YOUR PEOPLE'!"&amp;"$B"&amp;$W184))=7,MID(INDIRECT("'YOUR PEOPLE'!"&amp;"$B"&amp;$W184),4,1)=" ")),INDIRECT("'YOUR PEOPLE'!"&amp;"$C"&amp;$W184)='DATA SUMMARY'!$A$74)</f>
        <v>0</v>
      </c>
      <c r="CI184" s="193" t="b">
        <f ca="1">AND(LEFT(INDIRECT("'YOUR PEOPLE'!"&amp;"$B"&amp;$W184),2)="HU",OR(LEN(INDIRECT("'YOUR PEOPLE'!"&amp;"$B"&amp;$W184))=6,AND(LEN(INDIRECT("'YOUR PEOPLE'!"&amp;"$B"&amp;$W184))=7,MID(INDIRECT("'YOUR PEOPLE'!"&amp;"$B"&amp;$W184),4,1)=" ")),INDIRECT("'YOUR PEOPLE'!"&amp;"$C"&amp;$W184)='DATA SUMMARY'!$A$75)</f>
        <v>0</v>
      </c>
      <c r="CJ184" s="193" t="b">
        <f ca="1">AND(LEFT(INDIRECT("'YOUR PEOPLE'!"&amp;"$B"&amp;$W184),2)="HU",OR(LEN(INDIRECT("'YOUR PEOPLE'!"&amp;"$B"&amp;$W184))=6,AND(LEN(INDIRECT("'YOUR PEOPLE'!"&amp;"$B"&amp;$W184))=7,MID(INDIRECT("'YOUR PEOPLE'!"&amp;"$B"&amp;$W184),4,1)=" ")),INDIRECT("'YOUR PEOPLE'!"&amp;"$C"&amp;$W184)='DATA SUMMARY'!$A$76)</f>
        <v>0</v>
      </c>
      <c r="CK184" s="193" t="b">
        <f ca="1">AND(LEFT(INDIRECT("'YOUR PEOPLE'!"&amp;"$B"&amp;$W184),2)="HU",OR(LEN(INDIRECT("'YOUR PEOPLE'!"&amp;"$B"&amp;$W184))=6,AND(LEN(INDIRECT("'YOUR PEOPLE'!"&amp;"$B"&amp;$W184))=7,MID(INDIRECT("'YOUR PEOPLE'!"&amp;"$B"&amp;$W184),4,1)=" ")),INDIRECT("'YOUR PEOPLE'!"&amp;"$C"&amp;$W184)='DATA SUMMARY'!$A$77)</f>
        <v>0</v>
      </c>
      <c r="CL184" s="193" t="b">
        <f ca="1">AND(LEFT(INDIRECT("'YOUR PEOPLE'!"&amp;"$B"&amp;$W184),2)="HU",OR(LEN(INDIRECT("'YOUR PEOPLE'!"&amp;"$B"&amp;$W184))=6,AND(LEN(INDIRECT("'YOUR PEOPLE'!"&amp;"$B"&amp;$W184))=7,MID(INDIRECT("'YOUR PEOPLE'!"&amp;"$B"&amp;$W184),4,1)=" ")),INDIRECT("'YOUR PEOPLE'!"&amp;"$C"&amp;$W184)='DATA SUMMARY'!$A$78)</f>
        <v>0</v>
      </c>
      <c r="CM184" s="193" t="b">
        <f ca="1">AND(LEFT(INDIRECT("'YOUR PEOPLE'!"&amp;"$B"&amp;$W184),2)="HU",OR(LEN(INDIRECT("'YOUR PEOPLE'!"&amp;"$B"&amp;$W184))=6,AND(LEN(INDIRECT("'YOUR PEOPLE'!"&amp;"$B"&amp;$W184))=7,MID(INDIRECT("'YOUR PEOPLE'!"&amp;"$B"&amp;$W184),4,1)=" ")),INDIRECT("'YOUR PEOPLE'!"&amp;"$C"&amp;$W184)='DATA SUMMARY'!$A$79)</f>
        <v>0</v>
      </c>
      <c r="CN184" s="193" t="b">
        <f ca="1">AND(LEFT(INDIRECT("'ADDITIONAL CAPACITY'!"&amp;"$B"&amp;$W184),2)="HU",OR(LEN(INDIRECT("'ADDITIONAL CAPACITY'!"&amp;"$B"&amp;$W184))=6,AND(LEN(INDIRECT("'ADDITIONAL CAPACITY'!"&amp;"$B"&amp;$W184))=7,MID(INDIRECT("'ADDITIONAL CAPACITY'!"&amp;"$B"&amp;$W184),4,1)=" ")),INDIRECT("'ADDITIONAL CAPACITY'!"&amp;"$C"&amp;$W184)='DATA SUMMARY'!$A$101)</f>
        <v>0</v>
      </c>
      <c r="CO184" s="193" t="b">
        <f ca="1">AND(LEFT(INDIRECT("'ADDITIONAL CAPACITY'!"&amp;"$B"&amp;$W184),2)="HU",OR(LEN(INDIRECT("'ADDITIONAL CAPACITY'!"&amp;"$B"&amp;$W184))=6,AND(LEN(INDIRECT("'ADDITIONAL CAPACITY'!"&amp;"$B"&amp;$W184))=7,MID(INDIRECT("'ADDITIONAL CAPACITY'!"&amp;"$B"&amp;$W184),4,1)=" ")),INDIRECT("'ADDITIONAL CAPACITY'!"&amp;"$C"&amp;$W184)='DATA SUMMARY'!$A$102)</f>
        <v>0</v>
      </c>
      <c r="CP184" s="193" t="b">
        <f ca="1">AND(LEFT(INDIRECT("'ADDITIONAL CAPACITY'!"&amp;"$B"&amp;$W184),2)="HU",OR(LEN(INDIRECT("'ADDITIONAL CAPACITY'!"&amp;"$B"&amp;$W184))=6,AND(LEN(INDIRECT("'ADDITIONAL CAPACITY'!"&amp;"$B"&amp;$W184))=7,MID(INDIRECT("'ADDITIONAL CAPACITY'!"&amp;"$B"&amp;$W184),4,1)=" ")),INDIRECT("'ADDITIONAL CAPACITY'!"&amp;"$C"&amp;$W184)='DATA SUMMARY'!$A$103)</f>
        <v>0</v>
      </c>
      <c r="CQ184" s="193" t="b">
        <f ca="1">AND(LEFT(INDIRECT("'ADDITIONAL CAPACITY'!"&amp;"$B"&amp;$W184),2)="HU",OR(LEN(INDIRECT("'ADDITIONAL CAPACITY'!"&amp;"$B"&amp;$W184))=6,AND(LEN(INDIRECT("'ADDITIONAL CAPACITY'!"&amp;"$B"&amp;$W184))=7,MID(INDIRECT("'ADDITIONAL CAPACITY'!"&amp;"$B"&amp;$W184),4,1)=" ")),INDIRECT("'ADDITIONAL CAPACITY'!"&amp;"$C"&amp;$W184)='DATA SUMMARY'!$A$104)</f>
        <v>0</v>
      </c>
      <c r="CR184" s="193" t="b">
        <f ca="1">AND(LEFT(INDIRECT("'ADDITIONAL CAPACITY'!"&amp;"$B"&amp;$W184),2)="HU",OR(LEN(INDIRECT("'ADDITIONAL CAPACITY'!"&amp;"$B"&amp;$W184))=6,AND(LEN(INDIRECT("'ADDITIONAL CAPACITY'!"&amp;"$B"&amp;$W184))=7,MID(INDIRECT("'ADDITIONAL CAPACITY'!"&amp;"$B"&amp;$W184),4,1)=" ")),INDIRECT("'ADDITIONAL CAPACITY'!"&amp;"$C"&amp;$W184)='DATA SUMMARY'!$A$105)</f>
        <v>0</v>
      </c>
      <c r="CS184" s="193" t="b">
        <f ca="1">AND(LEFT(INDIRECT("'ADDITIONAL CAPACITY'!"&amp;"$B"&amp;$W184),2)="HU",OR(LEN(INDIRECT("'ADDITIONAL CAPACITY'!"&amp;"$B"&amp;$W184))=6,AND(LEN(INDIRECT("'ADDITIONAL CAPACITY'!"&amp;"$B"&amp;$W184))=7,MID(INDIRECT("'ADDITIONAL CAPACITY'!"&amp;"$B"&amp;$W184),4,1)=" ")),INDIRECT("'ADDITIONAL CAPACITY'!"&amp;"$C"&amp;$W184)='DATA SUMMARY'!$A$106)</f>
        <v>0</v>
      </c>
      <c r="CT184" s="193" t="b">
        <f ca="1">AND(LEFT(INDIRECT("'ADDITIONAL CAPACITY'!"&amp;"$B"&amp;$W184),2)="HU",OR(LEN(INDIRECT("'ADDITIONAL CAPACITY'!"&amp;"$B"&amp;$W184))=6,AND(LEN(INDIRECT("'ADDITIONAL CAPACITY'!"&amp;"$B"&amp;$W184))=7,MID(INDIRECT("'ADDITIONAL CAPACITY'!"&amp;"$B"&amp;$W184),4,1)=" ")),INDIRECT("'ADDITIONAL CAPACITY'!"&amp;"$C"&amp;$W184)='DATA SUMMARY'!$A$107)</f>
        <v>0</v>
      </c>
      <c r="CU184" s="193" t="b">
        <f ca="1">AND(LEFT(INDIRECT("'ADDITIONAL CAPACITY'!"&amp;"$B"&amp;$W184),2)="HU",OR(LEN(INDIRECT("'ADDITIONAL CAPACITY'!"&amp;"$B"&amp;$W184))=6,AND(LEN(INDIRECT("'ADDITIONAL CAPACITY'!"&amp;"$B"&amp;$W184))=7,MID(INDIRECT("'ADDITIONAL CAPACITY'!"&amp;"$B"&amp;$W184),4,1)=" ")),INDIRECT("'ADDITIONAL CAPACITY'!"&amp;"$C"&amp;$W184)='DATA SUMMARY'!$A$108)</f>
        <v>0</v>
      </c>
    </row>
    <row r="185" spans="22:99" x14ac:dyDescent="0.3">
      <c r="V185" s="2">
        <v>186</v>
      </c>
      <c r="W185" s="2">
        <v>187</v>
      </c>
      <c r="X185" s="2">
        <v>189</v>
      </c>
      <c r="Y185" s="2">
        <v>200</v>
      </c>
      <c r="Z185" s="193" t="b">
        <f t="shared" ca="1" si="99"/>
        <v>0</v>
      </c>
      <c r="AA185" s="193" t="b">
        <f t="shared" ca="1" si="100"/>
        <v>0</v>
      </c>
      <c r="AB185" s="193" t="b">
        <f t="shared" ca="1" si="101"/>
        <v>0</v>
      </c>
      <c r="AC185" s="193" t="b">
        <f t="shared" ca="1" si="102"/>
        <v>0</v>
      </c>
      <c r="AD185" s="193" t="b">
        <f t="shared" ca="1" si="103"/>
        <v>0</v>
      </c>
      <c r="AE185" s="193" t="b">
        <f t="shared" ca="1" si="104"/>
        <v>0</v>
      </c>
      <c r="AF185" s="193" t="b">
        <f t="shared" ca="1" si="105"/>
        <v>0</v>
      </c>
      <c r="AG185" s="193" t="b">
        <f t="shared" ca="1" si="98"/>
        <v>0</v>
      </c>
      <c r="AH185" s="193" t="b">
        <f t="shared" ca="1" si="106"/>
        <v>0</v>
      </c>
      <c r="AI185" s="193" t="b">
        <f t="shared" ca="1" si="107"/>
        <v>0</v>
      </c>
      <c r="AJ185" s="193" t="b">
        <f t="shared" ca="1" si="108"/>
        <v>0</v>
      </c>
      <c r="AK185" s="193" t="b">
        <f t="shared" ca="1" si="109"/>
        <v>0</v>
      </c>
      <c r="AL185" s="193" t="b">
        <f t="shared" ca="1" si="110"/>
        <v>0</v>
      </c>
      <c r="AM185" s="193" t="b">
        <f t="shared" ca="1" si="111"/>
        <v>0</v>
      </c>
      <c r="AN185" s="193" t="b">
        <f t="shared" ca="1" si="112"/>
        <v>0</v>
      </c>
      <c r="AO185" s="193" t="b">
        <f t="shared" ca="1" si="113"/>
        <v>0</v>
      </c>
      <c r="AP185" s="193" t="b">
        <f t="shared" ca="1" si="114"/>
        <v>0</v>
      </c>
      <c r="AQ185" s="193" t="b">
        <f t="shared" ca="1" si="115"/>
        <v>0</v>
      </c>
      <c r="AR185" s="193" t="b">
        <f t="shared" ca="1" si="116"/>
        <v>0</v>
      </c>
      <c r="AS185" s="193" t="b">
        <f t="shared" ca="1" si="117"/>
        <v>0</v>
      </c>
      <c r="AT185" s="193" t="b">
        <f t="shared" ca="1" si="118"/>
        <v>0</v>
      </c>
      <c r="AU185" s="193" t="b">
        <f t="shared" ca="1" si="119"/>
        <v>0</v>
      </c>
      <c r="AV185" s="193" t="b">
        <f t="shared" ca="1" si="120"/>
        <v>0</v>
      </c>
      <c r="AW185" s="193" t="b">
        <f t="shared" ca="1" si="121"/>
        <v>0</v>
      </c>
      <c r="AX185" s="193" t="b">
        <f t="shared" ca="1" si="122"/>
        <v>0</v>
      </c>
      <c r="AY185" s="193" t="b">
        <f t="shared" ca="1" si="123"/>
        <v>0</v>
      </c>
      <c r="AZ185" s="193" t="b">
        <f t="shared" ca="1" si="124"/>
        <v>0</v>
      </c>
      <c r="BA185" s="193" t="b">
        <f t="shared" ca="1" si="125"/>
        <v>0</v>
      </c>
      <c r="BB185" s="193" t="b">
        <f t="shared" ca="1" si="126"/>
        <v>0</v>
      </c>
      <c r="BC185" s="193" t="b">
        <f t="shared" ca="1" si="127"/>
        <v>0</v>
      </c>
      <c r="BD185" s="193" t="b">
        <f t="shared" ca="1" si="128"/>
        <v>0</v>
      </c>
      <c r="BE185" s="193" t="b">
        <f t="shared" ca="1" si="129"/>
        <v>0</v>
      </c>
      <c r="BF185" s="193" t="b">
        <f t="shared" ca="1" si="130"/>
        <v>0</v>
      </c>
      <c r="BG185" s="193" t="b">
        <f t="shared" ca="1" si="131"/>
        <v>0</v>
      </c>
      <c r="BH185" s="193" t="b">
        <f t="shared" ca="1" si="132"/>
        <v>0</v>
      </c>
      <c r="BI185" s="193" t="b">
        <f t="shared" ca="1" si="133"/>
        <v>0</v>
      </c>
      <c r="BJ185" s="193" t="b">
        <f t="shared" ca="1" si="134"/>
        <v>0</v>
      </c>
      <c r="BK185" s="193" t="b">
        <f t="shared" ca="1" si="135"/>
        <v>0</v>
      </c>
      <c r="BL185" s="193" t="b">
        <f t="shared" ca="1" si="136"/>
        <v>0</v>
      </c>
      <c r="BM185" s="193" t="b">
        <f t="shared" ca="1" si="137"/>
        <v>0</v>
      </c>
      <c r="BN185" s="193" t="b">
        <f t="shared" ca="1" si="138"/>
        <v>0</v>
      </c>
      <c r="BO185" s="193" t="b">
        <f t="shared" ca="1" si="139"/>
        <v>0</v>
      </c>
      <c r="BP185" s="193" t="b">
        <f t="shared" ca="1" si="140"/>
        <v>0</v>
      </c>
      <c r="BQ185" s="193" t="b">
        <f t="shared" ca="1" si="141"/>
        <v>0</v>
      </c>
      <c r="BR185" s="193" t="b">
        <f t="shared" ca="1" si="142"/>
        <v>0</v>
      </c>
      <c r="BS185" s="193" t="b">
        <f t="shared" ca="1" si="143"/>
        <v>0</v>
      </c>
      <c r="BT185" s="193" t="b">
        <f t="shared" ca="1" si="144"/>
        <v>0</v>
      </c>
      <c r="BU185" s="193" t="b">
        <f t="shared" ca="1" si="145"/>
        <v>0</v>
      </c>
      <c r="BV185" s="193" t="b">
        <f t="shared" ca="1" si="146"/>
        <v>0</v>
      </c>
      <c r="BW185" s="193" t="b">
        <f ca="1">AND(LEFT(INDIRECT("'YOUR PEOPLE'!"&amp;"$B"&amp;$W185),2)="HU",OR(LEN(INDIRECT("'YOUR PEOPLE'!"&amp;"$B"&amp;$W185))=6,AND(LEN(INDIRECT("'YOUR PEOPLE'!"&amp;"$B"&amp;$W185))=7,MID(INDIRECT("'YOUR PEOPLE'!"&amp;"$B"&amp;$W185),4,1)=" ")),INDIRECT("'YOUR PEOPLE'!"&amp;"$C"&amp;$W185)='DATA SUMMARY'!$A$63)</f>
        <v>0</v>
      </c>
      <c r="BX185" s="193" t="b">
        <f ca="1">AND(LEFT(INDIRECT("'YOUR PEOPLE'!"&amp;"$B"&amp;$W185),2)="HU",OR(LEN(INDIRECT("'YOUR PEOPLE'!"&amp;"$B"&amp;$W185))=6,AND(LEN(INDIRECT("'YOUR PEOPLE'!"&amp;"$B"&amp;$W185))=7,MID(INDIRECT("'YOUR PEOPLE'!"&amp;"$B"&amp;$W185),4,1)=" ")),INDIRECT("'YOUR PEOPLE'!"&amp;"$C"&amp;$W185)='DATA SUMMARY'!$A$64)</f>
        <v>0</v>
      </c>
      <c r="BY185" s="193" t="b">
        <f ca="1">AND(LEFT(INDIRECT("'YOUR PEOPLE'!"&amp;"$B"&amp;$W185),2)="HU",OR(LEN(INDIRECT("'YOUR PEOPLE'!"&amp;"$B"&amp;$W185))=6,AND(LEN(INDIRECT("'YOUR PEOPLE'!"&amp;"$B"&amp;$W185))=7,MID(INDIRECT("'YOUR PEOPLE'!"&amp;"$B"&amp;$W185),4,1)=" ")),INDIRECT("'YOUR PEOPLE'!"&amp;"$C"&amp;$W185)='DATA SUMMARY'!$A$65)</f>
        <v>0</v>
      </c>
      <c r="BZ185" s="193" t="b">
        <f ca="1">AND(LEFT(INDIRECT("'YOUR PEOPLE'!"&amp;"$B"&amp;$W185),2)="HU",OR(LEN(INDIRECT("'YOUR PEOPLE'!"&amp;"$B"&amp;$W185))=6,AND(LEN(INDIRECT("'YOUR PEOPLE'!"&amp;"$B"&amp;$W185))=7,MID(INDIRECT("'YOUR PEOPLE'!"&amp;"$B"&amp;$W185),4,1)=" ")),INDIRECT("'YOUR PEOPLE'!"&amp;"$C"&amp;$W185)='DATA SUMMARY'!$A$66)</f>
        <v>0</v>
      </c>
      <c r="CA185" s="193" t="b">
        <f ca="1">AND(LEFT(INDIRECT("'YOUR PEOPLE'!"&amp;"$B"&amp;$W185),2)="HU",OR(LEN(INDIRECT("'YOUR PEOPLE'!"&amp;"$B"&amp;$W185))=6,AND(LEN(INDIRECT("'YOUR PEOPLE'!"&amp;"$B"&amp;$W185))=7,MID(INDIRECT("'YOUR PEOPLE'!"&amp;"$B"&amp;$W185),4,1)=" ")),INDIRECT("'YOUR PEOPLE'!"&amp;"$C"&amp;$W185)='DATA SUMMARY'!$A$67)</f>
        <v>0</v>
      </c>
      <c r="CB185" s="193" t="b">
        <f ca="1">AND(LEFT(INDIRECT("'YOUR PEOPLE'!"&amp;"$B"&amp;$W185),2)="HU",OR(LEN(INDIRECT("'YOUR PEOPLE'!"&amp;"$B"&amp;$W185))=6,AND(LEN(INDIRECT("'YOUR PEOPLE'!"&amp;"$B"&amp;$W185))=7,MID(INDIRECT("'YOUR PEOPLE'!"&amp;"$B"&amp;$W185),4,1)=" ")),INDIRECT("'YOUR PEOPLE'!"&amp;"$C"&amp;$W185)='DATA SUMMARY'!$A$68)</f>
        <v>0</v>
      </c>
      <c r="CC185" s="193" t="b">
        <f ca="1">AND(LEFT(INDIRECT("'YOUR PEOPLE'!"&amp;"$B"&amp;$W185),2)="HU",OR(LEN(INDIRECT("'YOUR PEOPLE'!"&amp;"$B"&amp;$W185))=6,AND(LEN(INDIRECT("'YOUR PEOPLE'!"&amp;"$B"&amp;$W185))=7,MID(INDIRECT("'YOUR PEOPLE'!"&amp;"$B"&amp;$W185),4,1)=" ")),INDIRECT("'YOUR PEOPLE'!"&amp;"$C"&amp;$W185)='DATA SUMMARY'!$A$69)</f>
        <v>0</v>
      </c>
      <c r="CD185" s="193" t="b">
        <f ca="1">AND(LEFT(INDIRECT("'YOUR PEOPLE'!"&amp;"$B"&amp;$W185),2)="HU",OR(LEN(INDIRECT("'YOUR PEOPLE'!"&amp;"$B"&amp;$W185))=6,AND(LEN(INDIRECT("'YOUR PEOPLE'!"&amp;"$B"&amp;$W185))=7,MID(INDIRECT("'YOUR PEOPLE'!"&amp;"$B"&amp;$W185),4,1)=" ")),INDIRECT("'YOUR PEOPLE'!"&amp;"$C"&amp;$W185)='DATA SUMMARY'!$A$70)</f>
        <v>0</v>
      </c>
      <c r="CE185" s="193" t="b">
        <f ca="1">AND(LEFT(INDIRECT("'YOUR PEOPLE'!"&amp;"$B"&amp;$W185),2)="HU",OR(LEN(INDIRECT("'YOUR PEOPLE'!"&amp;"$B"&amp;$W185))=6,AND(LEN(INDIRECT("'YOUR PEOPLE'!"&amp;"$B"&amp;$W185))=7,MID(INDIRECT("'YOUR PEOPLE'!"&amp;"$B"&amp;$W185),4,1)=" ")),INDIRECT("'YOUR PEOPLE'!"&amp;"$C"&amp;$W185)='DATA SUMMARY'!$A$71)</f>
        <v>0</v>
      </c>
      <c r="CF185" s="193" t="b">
        <f ca="1">AND(LEFT(INDIRECT("'YOUR PEOPLE'!"&amp;"$B"&amp;$W185),2)="HU",OR(LEN(INDIRECT("'YOUR PEOPLE'!"&amp;"$B"&amp;$W185))=6,AND(LEN(INDIRECT("'YOUR PEOPLE'!"&amp;"$B"&amp;$W185))=7,MID(INDIRECT("'YOUR PEOPLE'!"&amp;"$B"&amp;$W185),4,1)=" ")),INDIRECT("'YOUR PEOPLE'!"&amp;"$C"&amp;$W185)='DATA SUMMARY'!$A$72)</f>
        <v>0</v>
      </c>
      <c r="CG185" s="193" t="b">
        <f ca="1">AND(LEFT(INDIRECT("'YOUR PEOPLE'!"&amp;"$B"&amp;$W185),2)="HU",OR(LEN(INDIRECT("'YOUR PEOPLE'!"&amp;"$B"&amp;$W185))=6,AND(LEN(INDIRECT("'YOUR PEOPLE'!"&amp;"$B"&amp;$W185))=7,MID(INDIRECT("'YOUR PEOPLE'!"&amp;"$B"&amp;$W185),4,1)=" ")),INDIRECT("'YOUR PEOPLE'!"&amp;"$C"&amp;$W185)='DATA SUMMARY'!$A$73)</f>
        <v>0</v>
      </c>
      <c r="CH185" s="193" t="b">
        <f ca="1">AND(LEFT(INDIRECT("'YOUR PEOPLE'!"&amp;"$B"&amp;$W185),2)="HU",OR(LEN(INDIRECT("'YOUR PEOPLE'!"&amp;"$B"&amp;$W185))=6,AND(LEN(INDIRECT("'YOUR PEOPLE'!"&amp;"$B"&amp;$W185))=7,MID(INDIRECT("'YOUR PEOPLE'!"&amp;"$B"&amp;$W185),4,1)=" ")),INDIRECT("'YOUR PEOPLE'!"&amp;"$C"&amp;$W185)='DATA SUMMARY'!$A$74)</f>
        <v>0</v>
      </c>
      <c r="CI185" s="193" t="b">
        <f ca="1">AND(LEFT(INDIRECT("'YOUR PEOPLE'!"&amp;"$B"&amp;$W185),2)="HU",OR(LEN(INDIRECT("'YOUR PEOPLE'!"&amp;"$B"&amp;$W185))=6,AND(LEN(INDIRECT("'YOUR PEOPLE'!"&amp;"$B"&amp;$W185))=7,MID(INDIRECT("'YOUR PEOPLE'!"&amp;"$B"&amp;$W185),4,1)=" ")),INDIRECT("'YOUR PEOPLE'!"&amp;"$C"&amp;$W185)='DATA SUMMARY'!$A$75)</f>
        <v>0</v>
      </c>
      <c r="CJ185" s="193" t="b">
        <f ca="1">AND(LEFT(INDIRECT("'YOUR PEOPLE'!"&amp;"$B"&amp;$W185),2)="HU",OR(LEN(INDIRECT("'YOUR PEOPLE'!"&amp;"$B"&amp;$W185))=6,AND(LEN(INDIRECT("'YOUR PEOPLE'!"&amp;"$B"&amp;$W185))=7,MID(INDIRECT("'YOUR PEOPLE'!"&amp;"$B"&amp;$W185),4,1)=" ")),INDIRECT("'YOUR PEOPLE'!"&amp;"$C"&amp;$W185)='DATA SUMMARY'!$A$76)</f>
        <v>0</v>
      </c>
      <c r="CK185" s="193" t="b">
        <f ca="1">AND(LEFT(INDIRECT("'YOUR PEOPLE'!"&amp;"$B"&amp;$W185),2)="HU",OR(LEN(INDIRECT("'YOUR PEOPLE'!"&amp;"$B"&amp;$W185))=6,AND(LEN(INDIRECT("'YOUR PEOPLE'!"&amp;"$B"&amp;$W185))=7,MID(INDIRECT("'YOUR PEOPLE'!"&amp;"$B"&amp;$W185),4,1)=" ")),INDIRECT("'YOUR PEOPLE'!"&amp;"$C"&amp;$W185)='DATA SUMMARY'!$A$77)</f>
        <v>0</v>
      </c>
      <c r="CL185" s="193" t="b">
        <f ca="1">AND(LEFT(INDIRECT("'YOUR PEOPLE'!"&amp;"$B"&amp;$W185),2)="HU",OR(LEN(INDIRECT("'YOUR PEOPLE'!"&amp;"$B"&amp;$W185))=6,AND(LEN(INDIRECT("'YOUR PEOPLE'!"&amp;"$B"&amp;$W185))=7,MID(INDIRECT("'YOUR PEOPLE'!"&amp;"$B"&amp;$W185),4,1)=" ")),INDIRECT("'YOUR PEOPLE'!"&amp;"$C"&amp;$W185)='DATA SUMMARY'!$A$78)</f>
        <v>0</v>
      </c>
      <c r="CM185" s="193" t="b">
        <f ca="1">AND(LEFT(INDIRECT("'YOUR PEOPLE'!"&amp;"$B"&amp;$W185),2)="HU",OR(LEN(INDIRECT("'YOUR PEOPLE'!"&amp;"$B"&amp;$W185))=6,AND(LEN(INDIRECT("'YOUR PEOPLE'!"&amp;"$B"&amp;$W185))=7,MID(INDIRECT("'YOUR PEOPLE'!"&amp;"$B"&amp;$W185),4,1)=" ")),INDIRECT("'YOUR PEOPLE'!"&amp;"$C"&amp;$W185)='DATA SUMMARY'!$A$79)</f>
        <v>0</v>
      </c>
      <c r="CN185" s="193" t="b">
        <f ca="1">AND(LEFT(INDIRECT("'ADDITIONAL CAPACITY'!"&amp;"$B"&amp;$W185),2)="HU",OR(LEN(INDIRECT("'ADDITIONAL CAPACITY'!"&amp;"$B"&amp;$W185))=6,AND(LEN(INDIRECT("'ADDITIONAL CAPACITY'!"&amp;"$B"&amp;$W185))=7,MID(INDIRECT("'ADDITIONAL CAPACITY'!"&amp;"$B"&amp;$W185),4,1)=" ")),INDIRECT("'ADDITIONAL CAPACITY'!"&amp;"$C"&amp;$W185)='DATA SUMMARY'!$A$101)</f>
        <v>0</v>
      </c>
      <c r="CO185" s="193" t="b">
        <f ca="1">AND(LEFT(INDIRECT("'ADDITIONAL CAPACITY'!"&amp;"$B"&amp;$W185),2)="HU",OR(LEN(INDIRECT("'ADDITIONAL CAPACITY'!"&amp;"$B"&amp;$W185))=6,AND(LEN(INDIRECT("'ADDITIONAL CAPACITY'!"&amp;"$B"&amp;$W185))=7,MID(INDIRECT("'ADDITIONAL CAPACITY'!"&amp;"$B"&amp;$W185),4,1)=" ")),INDIRECT("'ADDITIONAL CAPACITY'!"&amp;"$C"&amp;$W185)='DATA SUMMARY'!$A$102)</f>
        <v>0</v>
      </c>
      <c r="CP185" s="193" t="b">
        <f ca="1">AND(LEFT(INDIRECT("'ADDITIONAL CAPACITY'!"&amp;"$B"&amp;$W185),2)="HU",OR(LEN(INDIRECT("'ADDITIONAL CAPACITY'!"&amp;"$B"&amp;$W185))=6,AND(LEN(INDIRECT("'ADDITIONAL CAPACITY'!"&amp;"$B"&amp;$W185))=7,MID(INDIRECT("'ADDITIONAL CAPACITY'!"&amp;"$B"&amp;$W185),4,1)=" ")),INDIRECT("'ADDITIONAL CAPACITY'!"&amp;"$C"&amp;$W185)='DATA SUMMARY'!$A$103)</f>
        <v>0</v>
      </c>
      <c r="CQ185" s="193" t="b">
        <f ca="1">AND(LEFT(INDIRECT("'ADDITIONAL CAPACITY'!"&amp;"$B"&amp;$W185),2)="HU",OR(LEN(INDIRECT("'ADDITIONAL CAPACITY'!"&amp;"$B"&amp;$W185))=6,AND(LEN(INDIRECT("'ADDITIONAL CAPACITY'!"&amp;"$B"&amp;$W185))=7,MID(INDIRECT("'ADDITIONAL CAPACITY'!"&amp;"$B"&amp;$W185),4,1)=" ")),INDIRECT("'ADDITIONAL CAPACITY'!"&amp;"$C"&amp;$W185)='DATA SUMMARY'!$A$104)</f>
        <v>0</v>
      </c>
      <c r="CR185" s="193" t="b">
        <f ca="1">AND(LEFT(INDIRECT("'ADDITIONAL CAPACITY'!"&amp;"$B"&amp;$W185),2)="HU",OR(LEN(INDIRECT("'ADDITIONAL CAPACITY'!"&amp;"$B"&amp;$W185))=6,AND(LEN(INDIRECT("'ADDITIONAL CAPACITY'!"&amp;"$B"&amp;$W185))=7,MID(INDIRECT("'ADDITIONAL CAPACITY'!"&amp;"$B"&amp;$W185),4,1)=" ")),INDIRECT("'ADDITIONAL CAPACITY'!"&amp;"$C"&amp;$W185)='DATA SUMMARY'!$A$105)</f>
        <v>0</v>
      </c>
      <c r="CS185" s="193" t="b">
        <f ca="1">AND(LEFT(INDIRECT("'ADDITIONAL CAPACITY'!"&amp;"$B"&amp;$W185),2)="HU",OR(LEN(INDIRECT("'ADDITIONAL CAPACITY'!"&amp;"$B"&amp;$W185))=6,AND(LEN(INDIRECT("'ADDITIONAL CAPACITY'!"&amp;"$B"&amp;$W185))=7,MID(INDIRECT("'ADDITIONAL CAPACITY'!"&amp;"$B"&amp;$W185),4,1)=" ")),INDIRECT("'ADDITIONAL CAPACITY'!"&amp;"$C"&amp;$W185)='DATA SUMMARY'!$A$106)</f>
        <v>0</v>
      </c>
      <c r="CT185" s="193" t="b">
        <f ca="1">AND(LEFT(INDIRECT("'ADDITIONAL CAPACITY'!"&amp;"$B"&amp;$W185),2)="HU",OR(LEN(INDIRECT("'ADDITIONAL CAPACITY'!"&amp;"$B"&amp;$W185))=6,AND(LEN(INDIRECT("'ADDITIONAL CAPACITY'!"&amp;"$B"&amp;$W185))=7,MID(INDIRECT("'ADDITIONAL CAPACITY'!"&amp;"$B"&amp;$W185),4,1)=" ")),INDIRECT("'ADDITIONAL CAPACITY'!"&amp;"$C"&amp;$W185)='DATA SUMMARY'!$A$107)</f>
        <v>0</v>
      </c>
      <c r="CU185" s="193" t="b">
        <f ca="1">AND(LEFT(INDIRECT("'ADDITIONAL CAPACITY'!"&amp;"$B"&amp;$W185),2)="HU",OR(LEN(INDIRECT("'ADDITIONAL CAPACITY'!"&amp;"$B"&amp;$W185))=6,AND(LEN(INDIRECT("'ADDITIONAL CAPACITY'!"&amp;"$B"&amp;$W185))=7,MID(INDIRECT("'ADDITIONAL CAPACITY'!"&amp;"$B"&amp;$W185),4,1)=" ")),INDIRECT("'ADDITIONAL CAPACITY'!"&amp;"$C"&amp;$W185)='DATA SUMMARY'!$A$108)</f>
        <v>0</v>
      </c>
    </row>
    <row r="186" spans="22:99" x14ac:dyDescent="0.3">
      <c r="V186" s="2">
        <v>187</v>
      </c>
      <c r="W186" s="2">
        <v>188</v>
      </c>
      <c r="X186" s="2">
        <v>190</v>
      </c>
      <c r="Y186" s="2">
        <v>201</v>
      </c>
      <c r="Z186" s="193" t="b">
        <f t="shared" ca="1" si="99"/>
        <v>0</v>
      </c>
      <c r="AA186" s="193" t="b">
        <f t="shared" ca="1" si="100"/>
        <v>0</v>
      </c>
      <c r="AB186" s="193" t="b">
        <f t="shared" ca="1" si="101"/>
        <v>0</v>
      </c>
      <c r="AC186" s="193" t="b">
        <f t="shared" ca="1" si="102"/>
        <v>0</v>
      </c>
      <c r="AD186" s="193" t="b">
        <f t="shared" ca="1" si="103"/>
        <v>0</v>
      </c>
      <c r="AE186" s="193" t="b">
        <f t="shared" ca="1" si="104"/>
        <v>0</v>
      </c>
      <c r="AF186" s="193" t="b">
        <f t="shared" ca="1" si="105"/>
        <v>0</v>
      </c>
      <c r="AG186" s="193" t="b">
        <f t="shared" ca="1" si="98"/>
        <v>0</v>
      </c>
      <c r="AH186" s="193" t="b">
        <f t="shared" ca="1" si="106"/>
        <v>0</v>
      </c>
      <c r="AI186" s="193" t="b">
        <f t="shared" ca="1" si="107"/>
        <v>0</v>
      </c>
      <c r="AJ186" s="193" t="b">
        <f t="shared" ca="1" si="108"/>
        <v>0</v>
      </c>
      <c r="AK186" s="193" t="b">
        <f t="shared" ca="1" si="109"/>
        <v>0</v>
      </c>
      <c r="AL186" s="193" t="b">
        <f t="shared" ca="1" si="110"/>
        <v>0</v>
      </c>
      <c r="AM186" s="193" t="b">
        <f t="shared" ca="1" si="111"/>
        <v>0</v>
      </c>
      <c r="AN186" s="193" t="b">
        <f t="shared" ca="1" si="112"/>
        <v>0</v>
      </c>
      <c r="AO186" s="193" t="b">
        <f t="shared" ca="1" si="113"/>
        <v>0</v>
      </c>
      <c r="AP186" s="193" t="b">
        <f t="shared" ca="1" si="114"/>
        <v>0</v>
      </c>
      <c r="AQ186" s="193" t="b">
        <f t="shared" ca="1" si="115"/>
        <v>0</v>
      </c>
      <c r="AR186" s="193" t="b">
        <f t="shared" ca="1" si="116"/>
        <v>0</v>
      </c>
      <c r="AS186" s="193" t="b">
        <f t="shared" ca="1" si="117"/>
        <v>0</v>
      </c>
      <c r="AT186" s="193" t="b">
        <f t="shared" ca="1" si="118"/>
        <v>0</v>
      </c>
      <c r="AU186" s="193" t="b">
        <f t="shared" ca="1" si="119"/>
        <v>0</v>
      </c>
      <c r="AV186" s="193" t="b">
        <f t="shared" ca="1" si="120"/>
        <v>0</v>
      </c>
      <c r="AW186" s="193" t="b">
        <f t="shared" ca="1" si="121"/>
        <v>0</v>
      </c>
      <c r="AX186" s="193" t="b">
        <f t="shared" ca="1" si="122"/>
        <v>0</v>
      </c>
      <c r="AY186" s="193" t="b">
        <f t="shared" ca="1" si="123"/>
        <v>0</v>
      </c>
      <c r="AZ186" s="193" t="b">
        <f t="shared" ca="1" si="124"/>
        <v>0</v>
      </c>
      <c r="BA186" s="193" t="b">
        <f t="shared" ca="1" si="125"/>
        <v>0</v>
      </c>
      <c r="BB186" s="193" t="b">
        <f t="shared" ca="1" si="126"/>
        <v>0</v>
      </c>
      <c r="BC186" s="193" t="b">
        <f t="shared" ca="1" si="127"/>
        <v>0</v>
      </c>
      <c r="BD186" s="193" t="b">
        <f t="shared" ca="1" si="128"/>
        <v>0</v>
      </c>
      <c r="BE186" s="193" t="b">
        <f t="shared" ca="1" si="129"/>
        <v>0</v>
      </c>
      <c r="BF186" s="193" t="b">
        <f t="shared" ca="1" si="130"/>
        <v>0</v>
      </c>
      <c r="BG186" s="193" t="b">
        <f t="shared" ca="1" si="131"/>
        <v>0</v>
      </c>
      <c r="BH186" s="193" t="b">
        <f t="shared" ca="1" si="132"/>
        <v>0</v>
      </c>
      <c r="BI186" s="193" t="b">
        <f t="shared" ca="1" si="133"/>
        <v>0</v>
      </c>
      <c r="BJ186" s="193" t="b">
        <f t="shared" ca="1" si="134"/>
        <v>0</v>
      </c>
      <c r="BK186" s="193" t="b">
        <f t="shared" ca="1" si="135"/>
        <v>0</v>
      </c>
      <c r="BL186" s="193" t="b">
        <f t="shared" ca="1" si="136"/>
        <v>0</v>
      </c>
      <c r="BM186" s="193" t="b">
        <f t="shared" ca="1" si="137"/>
        <v>0</v>
      </c>
      <c r="BN186" s="193" t="b">
        <f t="shared" ca="1" si="138"/>
        <v>0</v>
      </c>
      <c r="BO186" s="193" t="b">
        <f t="shared" ca="1" si="139"/>
        <v>0</v>
      </c>
      <c r="BP186" s="193" t="b">
        <f t="shared" ca="1" si="140"/>
        <v>0</v>
      </c>
      <c r="BQ186" s="193" t="b">
        <f t="shared" ca="1" si="141"/>
        <v>0</v>
      </c>
      <c r="BR186" s="193" t="b">
        <f t="shared" ca="1" si="142"/>
        <v>0</v>
      </c>
      <c r="BS186" s="193" t="b">
        <f t="shared" ca="1" si="143"/>
        <v>0</v>
      </c>
      <c r="BT186" s="193" t="b">
        <f t="shared" ca="1" si="144"/>
        <v>0</v>
      </c>
      <c r="BU186" s="193" t="b">
        <f t="shared" ca="1" si="145"/>
        <v>0</v>
      </c>
      <c r="BV186" s="193" t="b">
        <f t="shared" ca="1" si="146"/>
        <v>0</v>
      </c>
      <c r="BW186" s="193" t="b">
        <f ca="1">AND(LEFT(INDIRECT("'YOUR PEOPLE'!"&amp;"$B"&amp;$W186),2)="HU",OR(LEN(INDIRECT("'YOUR PEOPLE'!"&amp;"$B"&amp;$W186))=6,AND(LEN(INDIRECT("'YOUR PEOPLE'!"&amp;"$B"&amp;$W186))=7,MID(INDIRECT("'YOUR PEOPLE'!"&amp;"$B"&amp;$W186),4,1)=" ")),INDIRECT("'YOUR PEOPLE'!"&amp;"$C"&amp;$W186)='DATA SUMMARY'!$A$63)</f>
        <v>0</v>
      </c>
      <c r="BX186" s="193" t="b">
        <f ca="1">AND(LEFT(INDIRECT("'YOUR PEOPLE'!"&amp;"$B"&amp;$W186),2)="HU",OR(LEN(INDIRECT("'YOUR PEOPLE'!"&amp;"$B"&amp;$W186))=6,AND(LEN(INDIRECT("'YOUR PEOPLE'!"&amp;"$B"&amp;$W186))=7,MID(INDIRECT("'YOUR PEOPLE'!"&amp;"$B"&amp;$W186),4,1)=" ")),INDIRECT("'YOUR PEOPLE'!"&amp;"$C"&amp;$W186)='DATA SUMMARY'!$A$64)</f>
        <v>0</v>
      </c>
      <c r="BY186" s="193" t="b">
        <f ca="1">AND(LEFT(INDIRECT("'YOUR PEOPLE'!"&amp;"$B"&amp;$W186),2)="HU",OR(LEN(INDIRECT("'YOUR PEOPLE'!"&amp;"$B"&amp;$W186))=6,AND(LEN(INDIRECT("'YOUR PEOPLE'!"&amp;"$B"&amp;$W186))=7,MID(INDIRECT("'YOUR PEOPLE'!"&amp;"$B"&amp;$W186),4,1)=" ")),INDIRECT("'YOUR PEOPLE'!"&amp;"$C"&amp;$W186)='DATA SUMMARY'!$A$65)</f>
        <v>0</v>
      </c>
      <c r="BZ186" s="193" t="b">
        <f ca="1">AND(LEFT(INDIRECT("'YOUR PEOPLE'!"&amp;"$B"&amp;$W186),2)="HU",OR(LEN(INDIRECT("'YOUR PEOPLE'!"&amp;"$B"&amp;$W186))=6,AND(LEN(INDIRECT("'YOUR PEOPLE'!"&amp;"$B"&amp;$W186))=7,MID(INDIRECT("'YOUR PEOPLE'!"&amp;"$B"&amp;$W186),4,1)=" ")),INDIRECT("'YOUR PEOPLE'!"&amp;"$C"&amp;$W186)='DATA SUMMARY'!$A$66)</f>
        <v>0</v>
      </c>
      <c r="CA186" s="193" t="b">
        <f ca="1">AND(LEFT(INDIRECT("'YOUR PEOPLE'!"&amp;"$B"&amp;$W186),2)="HU",OR(LEN(INDIRECT("'YOUR PEOPLE'!"&amp;"$B"&amp;$W186))=6,AND(LEN(INDIRECT("'YOUR PEOPLE'!"&amp;"$B"&amp;$W186))=7,MID(INDIRECT("'YOUR PEOPLE'!"&amp;"$B"&amp;$W186),4,1)=" ")),INDIRECT("'YOUR PEOPLE'!"&amp;"$C"&amp;$W186)='DATA SUMMARY'!$A$67)</f>
        <v>0</v>
      </c>
      <c r="CB186" s="193" t="b">
        <f ca="1">AND(LEFT(INDIRECT("'YOUR PEOPLE'!"&amp;"$B"&amp;$W186),2)="HU",OR(LEN(INDIRECT("'YOUR PEOPLE'!"&amp;"$B"&amp;$W186))=6,AND(LEN(INDIRECT("'YOUR PEOPLE'!"&amp;"$B"&amp;$W186))=7,MID(INDIRECT("'YOUR PEOPLE'!"&amp;"$B"&amp;$W186),4,1)=" ")),INDIRECT("'YOUR PEOPLE'!"&amp;"$C"&amp;$W186)='DATA SUMMARY'!$A$68)</f>
        <v>0</v>
      </c>
      <c r="CC186" s="193" t="b">
        <f ca="1">AND(LEFT(INDIRECT("'YOUR PEOPLE'!"&amp;"$B"&amp;$W186),2)="HU",OR(LEN(INDIRECT("'YOUR PEOPLE'!"&amp;"$B"&amp;$W186))=6,AND(LEN(INDIRECT("'YOUR PEOPLE'!"&amp;"$B"&amp;$W186))=7,MID(INDIRECT("'YOUR PEOPLE'!"&amp;"$B"&amp;$W186),4,1)=" ")),INDIRECT("'YOUR PEOPLE'!"&amp;"$C"&amp;$W186)='DATA SUMMARY'!$A$69)</f>
        <v>0</v>
      </c>
      <c r="CD186" s="193" t="b">
        <f ca="1">AND(LEFT(INDIRECT("'YOUR PEOPLE'!"&amp;"$B"&amp;$W186),2)="HU",OR(LEN(INDIRECT("'YOUR PEOPLE'!"&amp;"$B"&amp;$W186))=6,AND(LEN(INDIRECT("'YOUR PEOPLE'!"&amp;"$B"&amp;$W186))=7,MID(INDIRECT("'YOUR PEOPLE'!"&amp;"$B"&amp;$W186),4,1)=" ")),INDIRECT("'YOUR PEOPLE'!"&amp;"$C"&amp;$W186)='DATA SUMMARY'!$A$70)</f>
        <v>0</v>
      </c>
      <c r="CE186" s="193" t="b">
        <f ca="1">AND(LEFT(INDIRECT("'YOUR PEOPLE'!"&amp;"$B"&amp;$W186),2)="HU",OR(LEN(INDIRECT("'YOUR PEOPLE'!"&amp;"$B"&amp;$W186))=6,AND(LEN(INDIRECT("'YOUR PEOPLE'!"&amp;"$B"&amp;$W186))=7,MID(INDIRECT("'YOUR PEOPLE'!"&amp;"$B"&amp;$W186),4,1)=" ")),INDIRECT("'YOUR PEOPLE'!"&amp;"$C"&amp;$W186)='DATA SUMMARY'!$A$71)</f>
        <v>0</v>
      </c>
      <c r="CF186" s="193" t="b">
        <f ca="1">AND(LEFT(INDIRECT("'YOUR PEOPLE'!"&amp;"$B"&amp;$W186),2)="HU",OR(LEN(INDIRECT("'YOUR PEOPLE'!"&amp;"$B"&amp;$W186))=6,AND(LEN(INDIRECT("'YOUR PEOPLE'!"&amp;"$B"&amp;$W186))=7,MID(INDIRECT("'YOUR PEOPLE'!"&amp;"$B"&amp;$W186),4,1)=" ")),INDIRECT("'YOUR PEOPLE'!"&amp;"$C"&amp;$W186)='DATA SUMMARY'!$A$72)</f>
        <v>0</v>
      </c>
      <c r="CG186" s="193" t="b">
        <f ca="1">AND(LEFT(INDIRECT("'YOUR PEOPLE'!"&amp;"$B"&amp;$W186),2)="HU",OR(LEN(INDIRECT("'YOUR PEOPLE'!"&amp;"$B"&amp;$W186))=6,AND(LEN(INDIRECT("'YOUR PEOPLE'!"&amp;"$B"&amp;$W186))=7,MID(INDIRECT("'YOUR PEOPLE'!"&amp;"$B"&amp;$W186),4,1)=" ")),INDIRECT("'YOUR PEOPLE'!"&amp;"$C"&amp;$W186)='DATA SUMMARY'!$A$73)</f>
        <v>0</v>
      </c>
      <c r="CH186" s="193" t="b">
        <f ca="1">AND(LEFT(INDIRECT("'YOUR PEOPLE'!"&amp;"$B"&amp;$W186),2)="HU",OR(LEN(INDIRECT("'YOUR PEOPLE'!"&amp;"$B"&amp;$W186))=6,AND(LEN(INDIRECT("'YOUR PEOPLE'!"&amp;"$B"&amp;$W186))=7,MID(INDIRECT("'YOUR PEOPLE'!"&amp;"$B"&amp;$W186),4,1)=" ")),INDIRECT("'YOUR PEOPLE'!"&amp;"$C"&amp;$W186)='DATA SUMMARY'!$A$74)</f>
        <v>0</v>
      </c>
      <c r="CI186" s="193" t="b">
        <f ca="1">AND(LEFT(INDIRECT("'YOUR PEOPLE'!"&amp;"$B"&amp;$W186),2)="HU",OR(LEN(INDIRECT("'YOUR PEOPLE'!"&amp;"$B"&amp;$W186))=6,AND(LEN(INDIRECT("'YOUR PEOPLE'!"&amp;"$B"&amp;$W186))=7,MID(INDIRECT("'YOUR PEOPLE'!"&amp;"$B"&amp;$W186),4,1)=" ")),INDIRECT("'YOUR PEOPLE'!"&amp;"$C"&amp;$W186)='DATA SUMMARY'!$A$75)</f>
        <v>0</v>
      </c>
      <c r="CJ186" s="193" t="b">
        <f ca="1">AND(LEFT(INDIRECT("'YOUR PEOPLE'!"&amp;"$B"&amp;$W186),2)="HU",OR(LEN(INDIRECT("'YOUR PEOPLE'!"&amp;"$B"&amp;$W186))=6,AND(LEN(INDIRECT("'YOUR PEOPLE'!"&amp;"$B"&amp;$W186))=7,MID(INDIRECT("'YOUR PEOPLE'!"&amp;"$B"&amp;$W186),4,1)=" ")),INDIRECT("'YOUR PEOPLE'!"&amp;"$C"&amp;$W186)='DATA SUMMARY'!$A$76)</f>
        <v>0</v>
      </c>
      <c r="CK186" s="193" t="b">
        <f ca="1">AND(LEFT(INDIRECT("'YOUR PEOPLE'!"&amp;"$B"&amp;$W186),2)="HU",OR(LEN(INDIRECT("'YOUR PEOPLE'!"&amp;"$B"&amp;$W186))=6,AND(LEN(INDIRECT("'YOUR PEOPLE'!"&amp;"$B"&amp;$W186))=7,MID(INDIRECT("'YOUR PEOPLE'!"&amp;"$B"&amp;$W186),4,1)=" ")),INDIRECT("'YOUR PEOPLE'!"&amp;"$C"&amp;$W186)='DATA SUMMARY'!$A$77)</f>
        <v>0</v>
      </c>
      <c r="CL186" s="193" t="b">
        <f ca="1">AND(LEFT(INDIRECT("'YOUR PEOPLE'!"&amp;"$B"&amp;$W186),2)="HU",OR(LEN(INDIRECT("'YOUR PEOPLE'!"&amp;"$B"&amp;$W186))=6,AND(LEN(INDIRECT("'YOUR PEOPLE'!"&amp;"$B"&amp;$W186))=7,MID(INDIRECT("'YOUR PEOPLE'!"&amp;"$B"&amp;$W186),4,1)=" ")),INDIRECT("'YOUR PEOPLE'!"&amp;"$C"&amp;$W186)='DATA SUMMARY'!$A$78)</f>
        <v>0</v>
      </c>
      <c r="CM186" s="193" t="b">
        <f ca="1">AND(LEFT(INDIRECT("'YOUR PEOPLE'!"&amp;"$B"&amp;$W186),2)="HU",OR(LEN(INDIRECT("'YOUR PEOPLE'!"&amp;"$B"&amp;$W186))=6,AND(LEN(INDIRECT("'YOUR PEOPLE'!"&amp;"$B"&amp;$W186))=7,MID(INDIRECT("'YOUR PEOPLE'!"&amp;"$B"&amp;$W186),4,1)=" ")),INDIRECT("'YOUR PEOPLE'!"&amp;"$C"&amp;$W186)='DATA SUMMARY'!$A$79)</f>
        <v>0</v>
      </c>
      <c r="CN186" s="193" t="b">
        <f ca="1">AND(LEFT(INDIRECT("'ADDITIONAL CAPACITY'!"&amp;"$B"&amp;$W186),2)="HU",OR(LEN(INDIRECT("'ADDITIONAL CAPACITY'!"&amp;"$B"&amp;$W186))=6,AND(LEN(INDIRECT("'ADDITIONAL CAPACITY'!"&amp;"$B"&amp;$W186))=7,MID(INDIRECT("'ADDITIONAL CAPACITY'!"&amp;"$B"&amp;$W186),4,1)=" ")),INDIRECT("'ADDITIONAL CAPACITY'!"&amp;"$C"&amp;$W186)='DATA SUMMARY'!$A$101)</f>
        <v>0</v>
      </c>
      <c r="CO186" s="193" t="b">
        <f ca="1">AND(LEFT(INDIRECT("'ADDITIONAL CAPACITY'!"&amp;"$B"&amp;$W186),2)="HU",OR(LEN(INDIRECT("'ADDITIONAL CAPACITY'!"&amp;"$B"&amp;$W186))=6,AND(LEN(INDIRECT("'ADDITIONAL CAPACITY'!"&amp;"$B"&amp;$W186))=7,MID(INDIRECT("'ADDITIONAL CAPACITY'!"&amp;"$B"&amp;$W186),4,1)=" ")),INDIRECT("'ADDITIONAL CAPACITY'!"&amp;"$C"&amp;$W186)='DATA SUMMARY'!$A$102)</f>
        <v>0</v>
      </c>
      <c r="CP186" s="193" t="b">
        <f ca="1">AND(LEFT(INDIRECT("'ADDITIONAL CAPACITY'!"&amp;"$B"&amp;$W186),2)="HU",OR(LEN(INDIRECT("'ADDITIONAL CAPACITY'!"&amp;"$B"&amp;$W186))=6,AND(LEN(INDIRECT("'ADDITIONAL CAPACITY'!"&amp;"$B"&amp;$W186))=7,MID(INDIRECT("'ADDITIONAL CAPACITY'!"&amp;"$B"&amp;$W186),4,1)=" ")),INDIRECT("'ADDITIONAL CAPACITY'!"&amp;"$C"&amp;$W186)='DATA SUMMARY'!$A$103)</f>
        <v>0</v>
      </c>
      <c r="CQ186" s="193" t="b">
        <f ca="1">AND(LEFT(INDIRECT("'ADDITIONAL CAPACITY'!"&amp;"$B"&amp;$W186),2)="HU",OR(LEN(INDIRECT("'ADDITIONAL CAPACITY'!"&amp;"$B"&amp;$W186))=6,AND(LEN(INDIRECT("'ADDITIONAL CAPACITY'!"&amp;"$B"&amp;$W186))=7,MID(INDIRECT("'ADDITIONAL CAPACITY'!"&amp;"$B"&amp;$W186),4,1)=" ")),INDIRECT("'ADDITIONAL CAPACITY'!"&amp;"$C"&amp;$W186)='DATA SUMMARY'!$A$104)</f>
        <v>0</v>
      </c>
      <c r="CR186" s="193" t="b">
        <f ca="1">AND(LEFT(INDIRECT("'ADDITIONAL CAPACITY'!"&amp;"$B"&amp;$W186),2)="HU",OR(LEN(INDIRECT("'ADDITIONAL CAPACITY'!"&amp;"$B"&amp;$W186))=6,AND(LEN(INDIRECT("'ADDITIONAL CAPACITY'!"&amp;"$B"&amp;$W186))=7,MID(INDIRECT("'ADDITIONAL CAPACITY'!"&amp;"$B"&amp;$W186),4,1)=" ")),INDIRECT("'ADDITIONAL CAPACITY'!"&amp;"$C"&amp;$W186)='DATA SUMMARY'!$A$105)</f>
        <v>0</v>
      </c>
      <c r="CS186" s="193" t="b">
        <f ca="1">AND(LEFT(INDIRECT("'ADDITIONAL CAPACITY'!"&amp;"$B"&amp;$W186),2)="HU",OR(LEN(INDIRECT("'ADDITIONAL CAPACITY'!"&amp;"$B"&amp;$W186))=6,AND(LEN(INDIRECT("'ADDITIONAL CAPACITY'!"&amp;"$B"&amp;$W186))=7,MID(INDIRECT("'ADDITIONAL CAPACITY'!"&amp;"$B"&amp;$W186),4,1)=" ")),INDIRECT("'ADDITIONAL CAPACITY'!"&amp;"$C"&amp;$W186)='DATA SUMMARY'!$A$106)</f>
        <v>0</v>
      </c>
      <c r="CT186" s="193" t="b">
        <f ca="1">AND(LEFT(INDIRECT("'ADDITIONAL CAPACITY'!"&amp;"$B"&amp;$W186),2)="HU",OR(LEN(INDIRECT("'ADDITIONAL CAPACITY'!"&amp;"$B"&amp;$W186))=6,AND(LEN(INDIRECT("'ADDITIONAL CAPACITY'!"&amp;"$B"&amp;$W186))=7,MID(INDIRECT("'ADDITIONAL CAPACITY'!"&amp;"$B"&amp;$W186),4,1)=" ")),INDIRECT("'ADDITIONAL CAPACITY'!"&amp;"$C"&amp;$W186)='DATA SUMMARY'!$A$107)</f>
        <v>0</v>
      </c>
      <c r="CU186" s="193" t="b">
        <f ca="1">AND(LEFT(INDIRECT("'ADDITIONAL CAPACITY'!"&amp;"$B"&amp;$W186),2)="HU",OR(LEN(INDIRECT("'ADDITIONAL CAPACITY'!"&amp;"$B"&amp;$W186))=6,AND(LEN(INDIRECT("'ADDITIONAL CAPACITY'!"&amp;"$B"&amp;$W186))=7,MID(INDIRECT("'ADDITIONAL CAPACITY'!"&amp;"$B"&amp;$W186),4,1)=" ")),INDIRECT("'ADDITIONAL CAPACITY'!"&amp;"$C"&amp;$W186)='DATA SUMMARY'!$A$108)</f>
        <v>0</v>
      </c>
    </row>
    <row r="187" spans="22:99" x14ac:dyDescent="0.3">
      <c r="V187" s="2">
        <v>188</v>
      </c>
      <c r="W187" s="2">
        <v>189</v>
      </c>
      <c r="X187" s="2">
        <v>191</v>
      </c>
      <c r="Y187" s="2">
        <v>202</v>
      </c>
      <c r="Z187" s="193" t="b">
        <f t="shared" ca="1" si="99"/>
        <v>0</v>
      </c>
      <c r="AA187" s="193" t="b">
        <f t="shared" ca="1" si="100"/>
        <v>0</v>
      </c>
      <c r="AB187" s="193" t="b">
        <f t="shared" ca="1" si="101"/>
        <v>0</v>
      </c>
      <c r="AC187" s="193" t="b">
        <f t="shared" ca="1" si="102"/>
        <v>0</v>
      </c>
      <c r="AD187" s="193" t="b">
        <f t="shared" ca="1" si="103"/>
        <v>0</v>
      </c>
      <c r="AE187" s="193" t="b">
        <f t="shared" ca="1" si="104"/>
        <v>0</v>
      </c>
      <c r="AF187" s="193" t="b">
        <f t="shared" ca="1" si="105"/>
        <v>0</v>
      </c>
      <c r="AG187" s="193" t="b">
        <f t="shared" ca="1" si="98"/>
        <v>0</v>
      </c>
      <c r="AH187" s="193" t="b">
        <f t="shared" ca="1" si="106"/>
        <v>0</v>
      </c>
      <c r="AI187" s="193" t="b">
        <f t="shared" ca="1" si="107"/>
        <v>0</v>
      </c>
      <c r="AJ187" s="193" t="b">
        <f t="shared" ca="1" si="108"/>
        <v>0</v>
      </c>
      <c r="AK187" s="193" t="b">
        <f t="shared" ca="1" si="109"/>
        <v>0</v>
      </c>
      <c r="AL187" s="193" t="b">
        <f t="shared" ca="1" si="110"/>
        <v>0</v>
      </c>
      <c r="AM187" s="193" t="b">
        <f t="shared" ca="1" si="111"/>
        <v>0</v>
      </c>
      <c r="AN187" s="193" t="b">
        <f t="shared" ca="1" si="112"/>
        <v>0</v>
      </c>
      <c r="AO187" s="193" t="b">
        <f t="shared" ca="1" si="113"/>
        <v>0</v>
      </c>
      <c r="AP187" s="193" t="b">
        <f t="shared" ca="1" si="114"/>
        <v>0</v>
      </c>
      <c r="AQ187" s="193" t="b">
        <f t="shared" ca="1" si="115"/>
        <v>0</v>
      </c>
      <c r="AR187" s="193" t="b">
        <f t="shared" ca="1" si="116"/>
        <v>0</v>
      </c>
      <c r="AS187" s="193" t="b">
        <f t="shared" ca="1" si="117"/>
        <v>0</v>
      </c>
      <c r="AT187" s="193" t="b">
        <f t="shared" ca="1" si="118"/>
        <v>0</v>
      </c>
      <c r="AU187" s="193" t="b">
        <f t="shared" ca="1" si="119"/>
        <v>0</v>
      </c>
      <c r="AV187" s="193" t="b">
        <f t="shared" ca="1" si="120"/>
        <v>0</v>
      </c>
      <c r="AW187" s="193" t="b">
        <f t="shared" ca="1" si="121"/>
        <v>0</v>
      </c>
      <c r="AX187" s="193" t="b">
        <f t="shared" ca="1" si="122"/>
        <v>0</v>
      </c>
      <c r="AY187" s="193" t="b">
        <f t="shared" ca="1" si="123"/>
        <v>0</v>
      </c>
      <c r="AZ187" s="193" t="b">
        <f t="shared" ca="1" si="124"/>
        <v>0</v>
      </c>
      <c r="BA187" s="193" t="b">
        <f t="shared" ca="1" si="125"/>
        <v>0</v>
      </c>
      <c r="BB187" s="193" t="b">
        <f t="shared" ca="1" si="126"/>
        <v>0</v>
      </c>
      <c r="BC187" s="193" t="b">
        <f t="shared" ca="1" si="127"/>
        <v>0</v>
      </c>
      <c r="BD187" s="193" t="b">
        <f t="shared" ca="1" si="128"/>
        <v>0</v>
      </c>
      <c r="BE187" s="193" t="b">
        <f t="shared" ca="1" si="129"/>
        <v>0</v>
      </c>
      <c r="BF187" s="193" t="b">
        <f t="shared" ca="1" si="130"/>
        <v>0</v>
      </c>
      <c r="BG187" s="193" t="b">
        <f t="shared" ca="1" si="131"/>
        <v>0</v>
      </c>
      <c r="BH187" s="193" t="b">
        <f t="shared" ca="1" si="132"/>
        <v>0</v>
      </c>
      <c r="BI187" s="193" t="b">
        <f t="shared" ca="1" si="133"/>
        <v>0</v>
      </c>
      <c r="BJ187" s="193" t="b">
        <f t="shared" ca="1" si="134"/>
        <v>0</v>
      </c>
      <c r="BK187" s="193" t="b">
        <f t="shared" ca="1" si="135"/>
        <v>0</v>
      </c>
      <c r="BL187" s="193" t="b">
        <f t="shared" ca="1" si="136"/>
        <v>0</v>
      </c>
      <c r="BM187" s="193" t="b">
        <f t="shared" ca="1" si="137"/>
        <v>0</v>
      </c>
      <c r="BN187" s="193" t="b">
        <f t="shared" ca="1" si="138"/>
        <v>0</v>
      </c>
      <c r="BO187" s="193" t="b">
        <f t="shared" ca="1" si="139"/>
        <v>0</v>
      </c>
      <c r="BP187" s="193" t="b">
        <f t="shared" ca="1" si="140"/>
        <v>0</v>
      </c>
      <c r="BQ187" s="193" t="b">
        <f t="shared" ca="1" si="141"/>
        <v>0</v>
      </c>
      <c r="BR187" s="193" t="b">
        <f t="shared" ca="1" si="142"/>
        <v>0</v>
      </c>
      <c r="BS187" s="193" t="b">
        <f t="shared" ca="1" si="143"/>
        <v>0</v>
      </c>
      <c r="BT187" s="193" t="b">
        <f t="shared" ca="1" si="144"/>
        <v>0</v>
      </c>
      <c r="BU187" s="193" t="b">
        <f t="shared" ca="1" si="145"/>
        <v>0</v>
      </c>
      <c r="BV187" s="193" t="b">
        <f t="shared" ca="1" si="146"/>
        <v>0</v>
      </c>
      <c r="BW187" s="193" t="b">
        <f ca="1">AND(LEFT(INDIRECT("'YOUR PEOPLE'!"&amp;"$B"&amp;$W187),2)="HU",OR(LEN(INDIRECT("'YOUR PEOPLE'!"&amp;"$B"&amp;$W187))=6,AND(LEN(INDIRECT("'YOUR PEOPLE'!"&amp;"$B"&amp;$W187))=7,MID(INDIRECT("'YOUR PEOPLE'!"&amp;"$B"&amp;$W187),4,1)=" ")),INDIRECT("'YOUR PEOPLE'!"&amp;"$C"&amp;$W187)='DATA SUMMARY'!$A$63)</f>
        <v>0</v>
      </c>
      <c r="BX187" s="193" t="b">
        <f ca="1">AND(LEFT(INDIRECT("'YOUR PEOPLE'!"&amp;"$B"&amp;$W187),2)="HU",OR(LEN(INDIRECT("'YOUR PEOPLE'!"&amp;"$B"&amp;$W187))=6,AND(LEN(INDIRECT("'YOUR PEOPLE'!"&amp;"$B"&amp;$W187))=7,MID(INDIRECT("'YOUR PEOPLE'!"&amp;"$B"&amp;$W187),4,1)=" ")),INDIRECT("'YOUR PEOPLE'!"&amp;"$C"&amp;$W187)='DATA SUMMARY'!$A$64)</f>
        <v>0</v>
      </c>
      <c r="BY187" s="193" t="b">
        <f ca="1">AND(LEFT(INDIRECT("'YOUR PEOPLE'!"&amp;"$B"&amp;$W187),2)="HU",OR(LEN(INDIRECT("'YOUR PEOPLE'!"&amp;"$B"&amp;$W187))=6,AND(LEN(INDIRECT("'YOUR PEOPLE'!"&amp;"$B"&amp;$W187))=7,MID(INDIRECT("'YOUR PEOPLE'!"&amp;"$B"&amp;$W187),4,1)=" ")),INDIRECT("'YOUR PEOPLE'!"&amp;"$C"&amp;$W187)='DATA SUMMARY'!$A$65)</f>
        <v>0</v>
      </c>
      <c r="BZ187" s="193" t="b">
        <f ca="1">AND(LEFT(INDIRECT("'YOUR PEOPLE'!"&amp;"$B"&amp;$W187),2)="HU",OR(LEN(INDIRECT("'YOUR PEOPLE'!"&amp;"$B"&amp;$W187))=6,AND(LEN(INDIRECT("'YOUR PEOPLE'!"&amp;"$B"&amp;$W187))=7,MID(INDIRECT("'YOUR PEOPLE'!"&amp;"$B"&amp;$W187),4,1)=" ")),INDIRECT("'YOUR PEOPLE'!"&amp;"$C"&amp;$W187)='DATA SUMMARY'!$A$66)</f>
        <v>0</v>
      </c>
      <c r="CA187" s="193" t="b">
        <f ca="1">AND(LEFT(INDIRECT("'YOUR PEOPLE'!"&amp;"$B"&amp;$W187),2)="HU",OR(LEN(INDIRECT("'YOUR PEOPLE'!"&amp;"$B"&amp;$W187))=6,AND(LEN(INDIRECT("'YOUR PEOPLE'!"&amp;"$B"&amp;$W187))=7,MID(INDIRECT("'YOUR PEOPLE'!"&amp;"$B"&amp;$W187),4,1)=" ")),INDIRECT("'YOUR PEOPLE'!"&amp;"$C"&amp;$W187)='DATA SUMMARY'!$A$67)</f>
        <v>0</v>
      </c>
      <c r="CB187" s="193" t="b">
        <f ca="1">AND(LEFT(INDIRECT("'YOUR PEOPLE'!"&amp;"$B"&amp;$W187),2)="HU",OR(LEN(INDIRECT("'YOUR PEOPLE'!"&amp;"$B"&amp;$W187))=6,AND(LEN(INDIRECT("'YOUR PEOPLE'!"&amp;"$B"&amp;$W187))=7,MID(INDIRECT("'YOUR PEOPLE'!"&amp;"$B"&amp;$W187),4,1)=" ")),INDIRECT("'YOUR PEOPLE'!"&amp;"$C"&amp;$W187)='DATA SUMMARY'!$A$68)</f>
        <v>0</v>
      </c>
      <c r="CC187" s="193" t="b">
        <f ca="1">AND(LEFT(INDIRECT("'YOUR PEOPLE'!"&amp;"$B"&amp;$W187),2)="HU",OR(LEN(INDIRECT("'YOUR PEOPLE'!"&amp;"$B"&amp;$W187))=6,AND(LEN(INDIRECT("'YOUR PEOPLE'!"&amp;"$B"&amp;$W187))=7,MID(INDIRECT("'YOUR PEOPLE'!"&amp;"$B"&amp;$W187),4,1)=" ")),INDIRECT("'YOUR PEOPLE'!"&amp;"$C"&amp;$W187)='DATA SUMMARY'!$A$69)</f>
        <v>0</v>
      </c>
      <c r="CD187" s="193" t="b">
        <f ca="1">AND(LEFT(INDIRECT("'YOUR PEOPLE'!"&amp;"$B"&amp;$W187),2)="HU",OR(LEN(INDIRECT("'YOUR PEOPLE'!"&amp;"$B"&amp;$W187))=6,AND(LEN(INDIRECT("'YOUR PEOPLE'!"&amp;"$B"&amp;$W187))=7,MID(INDIRECT("'YOUR PEOPLE'!"&amp;"$B"&amp;$W187),4,1)=" ")),INDIRECT("'YOUR PEOPLE'!"&amp;"$C"&amp;$W187)='DATA SUMMARY'!$A$70)</f>
        <v>0</v>
      </c>
      <c r="CE187" s="193" t="b">
        <f ca="1">AND(LEFT(INDIRECT("'YOUR PEOPLE'!"&amp;"$B"&amp;$W187),2)="HU",OR(LEN(INDIRECT("'YOUR PEOPLE'!"&amp;"$B"&amp;$W187))=6,AND(LEN(INDIRECT("'YOUR PEOPLE'!"&amp;"$B"&amp;$W187))=7,MID(INDIRECT("'YOUR PEOPLE'!"&amp;"$B"&amp;$W187),4,1)=" ")),INDIRECT("'YOUR PEOPLE'!"&amp;"$C"&amp;$W187)='DATA SUMMARY'!$A$71)</f>
        <v>0</v>
      </c>
      <c r="CF187" s="193" t="b">
        <f ca="1">AND(LEFT(INDIRECT("'YOUR PEOPLE'!"&amp;"$B"&amp;$W187),2)="HU",OR(LEN(INDIRECT("'YOUR PEOPLE'!"&amp;"$B"&amp;$W187))=6,AND(LEN(INDIRECT("'YOUR PEOPLE'!"&amp;"$B"&amp;$W187))=7,MID(INDIRECT("'YOUR PEOPLE'!"&amp;"$B"&amp;$W187),4,1)=" ")),INDIRECT("'YOUR PEOPLE'!"&amp;"$C"&amp;$W187)='DATA SUMMARY'!$A$72)</f>
        <v>0</v>
      </c>
      <c r="CG187" s="193" t="b">
        <f ca="1">AND(LEFT(INDIRECT("'YOUR PEOPLE'!"&amp;"$B"&amp;$W187),2)="HU",OR(LEN(INDIRECT("'YOUR PEOPLE'!"&amp;"$B"&amp;$W187))=6,AND(LEN(INDIRECT("'YOUR PEOPLE'!"&amp;"$B"&amp;$W187))=7,MID(INDIRECT("'YOUR PEOPLE'!"&amp;"$B"&amp;$W187),4,1)=" ")),INDIRECT("'YOUR PEOPLE'!"&amp;"$C"&amp;$W187)='DATA SUMMARY'!$A$73)</f>
        <v>0</v>
      </c>
      <c r="CH187" s="193" t="b">
        <f ca="1">AND(LEFT(INDIRECT("'YOUR PEOPLE'!"&amp;"$B"&amp;$W187),2)="HU",OR(LEN(INDIRECT("'YOUR PEOPLE'!"&amp;"$B"&amp;$W187))=6,AND(LEN(INDIRECT("'YOUR PEOPLE'!"&amp;"$B"&amp;$W187))=7,MID(INDIRECT("'YOUR PEOPLE'!"&amp;"$B"&amp;$W187),4,1)=" ")),INDIRECT("'YOUR PEOPLE'!"&amp;"$C"&amp;$W187)='DATA SUMMARY'!$A$74)</f>
        <v>0</v>
      </c>
      <c r="CI187" s="193" t="b">
        <f ca="1">AND(LEFT(INDIRECT("'YOUR PEOPLE'!"&amp;"$B"&amp;$W187),2)="HU",OR(LEN(INDIRECT("'YOUR PEOPLE'!"&amp;"$B"&amp;$W187))=6,AND(LEN(INDIRECT("'YOUR PEOPLE'!"&amp;"$B"&amp;$W187))=7,MID(INDIRECT("'YOUR PEOPLE'!"&amp;"$B"&amp;$W187),4,1)=" ")),INDIRECT("'YOUR PEOPLE'!"&amp;"$C"&amp;$W187)='DATA SUMMARY'!$A$75)</f>
        <v>0</v>
      </c>
      <c r="CJ187" s="193" t="b">
        <f ca="1">AND(LEFT(INDIRECT("'YOUR PEOPLE'!"&amp;"$B"&amp;$W187),2)="HU",OR(LEN(INDIRECT("'YOUR PEOPLE'!"&amp;"$B"&amp;$W187))=6,AND(LEN(INDIRECT("'YOUR PEOPLE'!"&amp;"$B"&amp;$W187))=7,MID(INDIRECT("'YOUR PEOPLE'!"&amp;"$B"&amp;$W187),4,1)=" ")),INDIRECT("'YOUR PEOPLE'!"&amp;"$C"&amp;$W187)='DATA SUMMARY'!$A$76)</f>
        <v>0</v>
      </c>
      <c r="CK187" s="193" t="b">
        <f ca="1">AND(LEFT(INDIRECT("'YOUR PEOPLE'!"&amp;"$B"&amp;$W187),2)="HU",OR(LEN(INDIRECT("'YOUR PEOPLE'!"&amp;"$B"&amp;$W187))=6,AND(LEN(INDIRECT("'YOUR PEOPLE'!"&amp;"$B"&amp;$W187))=7,MID(INDIRECT("'YOUR PEOPLE'!"&amp;"$B"&amp;$W187),4,1)=" ")),INDIRECT("'YOUR PEOPLE'!"&amp;"$C"&amp;$W187)='DATA SUMMARY'!$A$77)</f>
        <v>0</v>
      </c>
      <c r="CL187" s="193" t="b">
        <f ca="1">AND(LEFT(INDIRECT("'YOUR PEOPLE'!"&amp;"$B"&amp;$W187),2)="HU",OR(LEN(INDIRECT("'YOUR PEOPLE'!"&amp;"$B"&amp;$W187))=6,AND(LEN(INDIRECT("'YOUR PEOPLE'!"&amp;"$B"&amp;$W187))=7,MID(INDIRECT("'YOUR PEOPLE'!"&amp;"$B"&amp;$W187),4,1)=" ")),INDIRECT("'YOUR PEOPLE'!"&amp;"$C"&amp;$W187)='DATA SUMMARY'!$A$78)</f>
        <v>0</v>
      </c>
      <c r="CM187" s="193" t="b">
        <f ca="1">AND(LEFT(INDIRECT("'YOUR PEOPLE'!"&amp;"$B"&amp;$W187),2)="HU",OR(LEN(INDIRECT("'YOUR PEOPLE'!"&amp;"$B"&amp;$W187))=6,AND(LEN(INDIRECT("'YOUR PEOPLE'!"&amp;"$B"&amp;$W187))=7,MID(INDIRECT("'YOUR PEOPLE'!"&amp;"$B"&amp;$W187),4,1)=" ")),INDIRECT("'YOUR PEOPLE'!"&amp;"$C"&amp;$W187)='DATA SUMMARY'!$A$79)</f>
        <v>0</v>
      </c>
      <c r="CN187" s="193" t="b">
        <f ca="1">AND(LEFT(INDIRECT("'ADDITIONAL CAPACITY'!"&amp;"$B"&amp;$W187),2)="HU",OR(LEN(INDIRECT("'ADDITIONAL CAPACITY'!"&amp;"$B"&amp;$W187))=6,AND(LEN(INDIRECT("'ADDITIONAL CAPACITY'!"&amp;"$B"&amp;$W187))=7,MID(INDIRECT("'ADDITIONAL CAPACITY'!"&amp;"$B"&amp;$W187),4,1)=" ")),INDIRECT("'ADDITIONAL CAPACITY'!"&amp;"$C"&amp;$W187)='DATA SUMMARY'!$A$101)</f>
        <v>0</v>
      </c>
      <c r="CO187" s="193" t="b">
        <f ca="1">AND(LEFT(INDIRECT("'ADDITIONAL CAPACITY'!"&amp;"$B"&amp;$W187),2)="HU",OR(LEN(INDIRECT("'ADDITIONAL CAPACITY'!"&amp;"$B"&amp;$W187))=6,AND(LEN(INDIRECT("'ADDITIONAL CAPACITY'!"&amp;"$B"&amp;$W187))=7,MID(INDIRECT("'ADDITIONAL CAPACITY'!"&amp;"$B"&amp;$W187),4,1)=" ")),INDIRECT("'ADDITIONAL CAPACITY'!"&amp;"$C"&amp;$W187)='DATA SUMMARY'!$A$102)</f>
        <v>0</v>
      </c>
      <c r="CP187" s="193" t="b">
        <f ca="1">AND(LEFT(INDIRECT("'ADDITIONAL CAPACITY'!"&amp;"$B"&amp;$W187),2)="HU",OR(LEN(INDIRECT("'ADDITIONAL CAPACITY'!"&amp;"$B"&amp;$W187))=6,AND(LEN(INDIRECT("'ADDITIONAL CAPACITY'!"&amp;"$B"&amp;$W187))=7,MID(INDIRECT("'ADDITIONAL CAPACITY'!"&amp;"$B"&amp;$W187),4,1)=" ")),INDIRECT("'ADDITIONAL CAPACITY'!"&amp;"$C"&amp;$W187)='DATA SUMMARY'!$A$103)</f>
        <v>0</v>
      </c>
      <c r="CQ187" s="193" t="b">
        <f ca="1">AND(LEFT(INDIRECT("'ADDITIONAL CAPACITY'!"&amp;"$B"&amp;$W187),2)="HU",OR(LEN(INDIRECT("'ADDITIONAL CAPACITY'!"&amp;"$B"&amp;$W187))=6,AND(LEN(INDIRECT("'ADDITIONAL CAPACITY'!"&amp;"$B"&amp;$W187))=7,MID(INDIRECT("'ADDITIONAL CAPACITY'!"&amp;"$B"&amp;$W187),4,1)=" ")),INDIRECT("'ADDITIONAL CAPACITY'!"&amp;"$C"&amp;$W187)='DATA SUMMARY'!$A$104)</f>
        <v>0</v>
      </c>
      <c r="CR187" s="193" t="b">
        <f ca="1">AND(LEFT(INDIRECT("'ADDITIONAL CAPACITY'!"&amp;"$B"&amp;$W187),2)="HU",OR(LEN(INDIRECT("'ADDITIONAL CAPACITY'!"&amp;"$B"&amp;$W187))=6,AND(LEN(INDIRECT("'ADDITIONAL CAPACITY'!"&amp;"$B"&amp;$W187))=7,MID(INDIRECT("'ADDITIONAL CAPACITY'!"&amp;"$B"&amp;$W187),4,1)=" ")),INDIRECT("'ADDITIONAL CAPACITY'!"&amp;"$C"&amp;$W187)='DATA SUMMARY'!$A$105)</f>
        <v>0</v>
      </c>
      <c r="CS187" s="193" t="b">
        <f ca="1">AND(LEFT(INDIRECT("'ADDITIONAL CAPACITY'!"&amp;"$B"&amp;$W187),2)="HU",OR(LEN(INDIRECT("'ADDITIONAL CAPACITY'!"&amp;"$B"&amp;$W187))=6,AND(LEN(INDIRECT("'ADDITIONAL CAPACITY'!"&amp;"$B"&amp;$W187))=7,MID(INDIRECT("'ADDITIONAL CAPACITY'!"&amp;"$B"&amp;$W187),4,1)=" ")),INDIRECT("'ADDITIONAL CAPACITY'!"&amp;"$C"&amp;$W187)='DATA SUMMARY'!$A$106)</f>
        <v>0</v>
      </c>
      <c r="CT187" s="193" t="b">
        <f ca="1">AND(LEFT(INDIRECT("'ADDITIONAL CAPACITY'!"&amp;"$B"&amp;$W187),2)="HU",OR(LEN(INDIRECT("'ADDITIONAL CAPACITY'!"&amp;"$B"&amp;$W187))=6,AND(LEN(INDIRECT("'ADDITIONAL CAPACITY'!"&amp;"$B"&amp;$W187))=7,MID(INDIRECT("'ADDITIONAL CAPACITY'!"&amp;"$B"&amp;$W187),4,1)=" ")),INDIRECT("'ADDITIONAL CAPACITY'!"&amp;"$C"&amp;$W187)='DATA SUMMARY'!$A$107)</f>
        <v>0</v>
      </c>
      <c r="CU187" s="193" t="b">
        <f ca="1">AND(LEFT(INDIRECT("'ADDITIONAL CAPACITY'!"&amp;"$B"&amp;$W187),2)="HU",OR(LEN(INDIRECT("'ADDITIONAL CAPACITY'!"&amp;"$B"&amp;$W187))=6,AND(LEN(INDIRECT("'ADDITIONAL CAPACITY'!"&amp;"$B"&amp;$W187))=7,MID(INDIRECT("'ADDITIONAL CAPACITY'!"&amp;"$B"&amp;$W187),4,1)=" ")),INDIRECT("'ADDITIONAL CAPACITY'!"&amp;"$C"&amp;$W187)='DATA SUMMARY'!$A$108)</f>
        <v>0</v>
      </c>
    </row>
    <row r="188" spans="22:99" x14ac:dyDescent="0.3">
      <c r="V188" s="2">
        <v>189</v>
      </c>
      <c r="W188" s="2">
        <v>190</v>
      </c>
      <c r="X188" s="2">
        <v>192</v>
      </c>
      <c r="Y188" s="2">
        <v>203</v>
      </c>
      <c r="Z188" s="193" t="b">
        <f t="shared" ca="1" si="99"/>
        <v>0</v>
      </c>
      <c r="AA188" s="193" t="b">
        <f t="shared" ca="1" si="100"/>
        <v>0</v>
      </c>
      <c r="AB188" s="193" t="b">
        <f t="shared" ca="1" si="101"/>
        <v>0</v>
      </c>
      <c r="AC188" s="193" t="b">
        <f t="shared" ca="1" si="102"/>
        <v>0</v>
      </c>
      <c r="AD188" s="193" t="b">
        <f t="shared" ca="1" si="103"/>
        <v>0</v>
      </c>
      <c r="AE188" s="193" t="b">
        <f t="shared" ca="1" si="104"/>
        <v>0</v>
      </c>
      <c r="AF188" s="193" t="b">
        <f t="shared" ca="1" si="105"/>
        <v>0</v>
      </c>
      <c r="AG188" s="193" t="b">
        <f t="shared" ca="1" si="98"/>
        <v>0</v>
      </c>
      <c r="AH188" s="193" t="b">
        <f t="shared" ca="1" si="106"/>
        <v>0</v>
      </c>
      <c r="AI188" s="193" t="b">
        <f t="shared" ca="1" si="107"/>
        <v>0</v>
      </c>
      <c r="AJ188" s="193" t="b">
        <f t="shared" ca="1" si="108"/>
        <v>0</v>
      </c>
      <c r="AK188" s="193" t="b">
        <f t="shared" ca="1" si="109"/>
        <v>0</v>
      </c>
      <c r="AL188" s="193" t="b">
        <f t="shared" ca="1" si="110"/>
        <v>0</v>
      </c>
      <c r="AM188" s="193" t="b">
        <f t="shared" ca="1" si="111"/>
        <v>0</v>
      </c>
      <c r="AN188" s="193" t="b">
        <f t="shared" ca="1" si="112"/>
        <v>0</v>
      </c>
      <c r="AO188" s="193" t="b">
        <f t="shared" ca="1" si="113"/>
        <v>0</v>
      </c>
      <c r="AP188" s="193" t="b">
        <f t="shared" ca="1" si="114"/>
        <v>0</v>
      </c>
      <c r="AQ188" s="193" t="b">
        <f t="shared" ca="1" si="115"/>
        <v>0</v>
      </c>
      <c r="AR188" s="193" t="b">
        <f t="shared" ca="1" si="116"/>
        <v>0</v>
      </c>
      <c r="AS188" s="193" t="b">
        <f t="shared" ca="1" si="117"/>
        <v>0</v>
      </c>
      <c r="AT188" s="193" t="b">
        <f t="shared" ca="1" si="118"/>
        <v>0</v>
      </c>
      <c r="AU188" s="193" t="b">
        <f t="shared" ca="1" si="119"/>
        <v>0</v>
      </c>
      <c r="AV188" s="193" t="b">
        <f t="shared" ca="1" si="120"/>
        <v>0</v>
      </c>
      <c r="AW188" s="193" t="b">
        <f t="shared" ca="1" si="121"/>
        <v>0</v>
      </c>
      <c r="AX188" s="193" t="b">
        <f t="shared" ca="1" si="122"/>
        <v>0</v>
      </c>
      <c r="AY188" s="193" t="b">
        <f t="shared" ca="1" si="123"/>
        <v>0</v>
      </c>
      <c r="AZ188" s="193" t="b">
        <f t="shared" ca="1" si="124"/>
        <v>0</v>
      </c>
      <c r="BA188" s="193" t="b">
        <f t="shared" ca="1" si="125"/>
        <v>0</v>
      </c>
      <c r="BB188" s="193" t="b">
        <f t="shared" ca="1" si="126"/>
        <v>0</v>
      </c>
      <c r="BC188" s="193" t="b">
        <f t="shared" ca="1" si="127"/>
        <v>0</v>
      </c>
      <c r="BD188" s="193" t="b">
        <f t="shared" ca="1" si="128"/>
        <v>0</v>
      </c>
      <c r="BE188" s="193" t="b">
        <f t="shared" ca="1" si="129"/>
        <v>0</v>
      </c>
      <c r="BF188" s="193" t="b">
        <f t="shared" ca="1" si="130"/>
        <v>0</v>
      </c>
      <c r="BG188" s="193" t="b">
        <f t="shared" ca="1" si="131"/>
        <v>0</v>
      </c>
      <c r="BH188" s="193" t="b">
        <f t="shared" ca="1" si="132"/>
        <v>0</v>
      </c>
      <c r="BI188" s="193" t="b">
        <f t="shared" ca="1" si="133"/>
        <v>0</v>
      </c>
      <c r="BJ188" s="193" t="b">
        <f t="shared" ca="1" si="134"/>
        <v>0</v>
      </c>
      <c r="BK188" s="193" t="b">
        <f t="shared" ca="1" si="135"/>
        <v>0</v>
      </c>
      <c r="BL188" s="193" t="b">
        <f t="shared" ca="1" si="136"/>
        <v>0</v>
      </c>
      <c r="BM188" s="193" t="b">
        <f t="shared" ca="1" si="137"/>
        <v>0</v>
      </c>
      <c r="BN188" s="193" t="b">
        <f t="shared" ca="1" si="138"/>
        <v>0</v>
      </c>
      <c r="BO188" s="193" t="b">
        <f t="shared" ca="1" si="139"/>
        <v>0</v>
      </c>
      <c r="BP188" s="193" t="b">
        <f t="shared" ca="1" si="140"/>
        <v>0</v>
      </c>
      <c r="BQ188" s="193" t="b">
        <f t="shared" ca="1" si="141"/>
        <v>0</v>
      </c>
      <c r="BR188" s="193" t="b">
        <f t="shared" ca="1" si="142"/>
        <v>0</v>
      </c>
      <c r="BS188" s="193" t="b">
        <f t="shared" ca="1" si="143"/>
        <v>0</v>
      </c>
      <c r="BT188" s="193" t="b">
        <f t="shared" ca="1" si="144"/>
        <v>0</v>
      </c>
      <c r="BU188" s="193" t="b">
        <f t="shared" ca="1" si="145"/>
        <v>0</v>
      </c>
      <c r="BV188" s="193" t="b">
        <f t="shared" ca="1" si="146"/>
        <v>0</v>
      </c>
      <c r="BW188" s="193" t="b">
        <f ca="1">AND(LEFT(INDIRECT("'YOUR PEOPLE'!"&amp;"$B"&amp;$W188),2)="HU",OR(LEN(INDIRECT("'YOUR PEOPLE'!"&amp;"$B"&amp;$W188))=6,AND(LEN(INDIRECT("'YOUR PEOPLE'!"&amp;"$B"&amp;$W188))=7,MID(INDIRECT("'YOUR PEOPLE'!"&amp;"$B"&amp;$W188),4,1)=" ")),INDIRECT("'YOUR PEOPLE'!"&amp;"$C"&amp;$W188)='DATA SUMMARY'!$A$63)</f>
        <v>0</v>
      </c>
      <c r="BX188" s="193" t="b">
        <f ca="1">AND(LEFT(INDIRECT("'YOUR PEOPLE'!"&amp;"$B"&amp;$W188),2)="HU",OR(LEN(INDIRECT("'YOUR PEOPLE'!"&amp;"$B"&amp;$W188))=6,AND(LEN(INDIRECT("'YOUR PEOPLE'!"&amp;"$B"&amp;$W188))=7,MID(INDIRECT("'YOUR PEOPLE'!"&amp;"$B"&amp;$W188),4,1)=" ")),INDIRECT("'YOUR PEOPLE'!"&amp;"$C"&amp;$W188)='DATA SUMMARY'!$A$64)</f>
        <v>0</v>
      </c>
      <c r="BY188" s="193" t="b">
        <f ca="1">AND(LEFT(INDIRECT("'YOUR PEOPLE'!"&amp;"$B"&amp;$W188),2)="HU",OR(LEN(INDIRECT("'YOUR PEOPLE'!"&amp;"$B"&amp;$W188))=6,AND(LEN(INDIRECT("'YOUR PEOPLE'!"&amp;"$B"&amp;$W188))=7,MID(INDIRECT("'YOUR PEOPLE'!"&amp;"$B"&amp;$W188),4,1)=" ")),INDIRECT("'YOUR PEOPLE'!"&amp;"$C"&amp;$W188)='DATA SUMMARY'!$A$65)</f>
        <v>0</v>
      </c>
      <c r="BZ188" s="193" t="b">
        <f ca="1">AND(LEFT(INDIRECT("'YOUR PEOPLE'!"&amp;"$B"&amp;$W188),2)="HU",OR(LEN(INDIRECT("'YOUR PEOPLE'!"&amp;"$B"&amp;$W188))=6,AND(LEN(INDIRECT("'YOUR PEOPLE'!"&amp;"$B"&amp;$W188))=7,MID(INDIRECT("'YOUR PEOPLE'!"&amp;"$B"&amp;$W188),4,1)=" ")),INDIRECT("'YOUR PEOPLE'!"&amp;"$C"&amp;$W188)='DATA SUMMARY'!$A$66)</f>
        <v>0</v>
      </c>
      <c r="CA188" s="193" t="b">
        <f ca="1">AND(LEFT(INDIRECT("'YOUR PEOPLE'!"&amp;"$B"&amp;$W188),2)="HU",OR(LEN(INDIRECT("'YOUR PEOPLE'!"&amp;"$B"&amp;$W188))=6,AND(LEN(INDIRECT("'YOUR PEOPLE'!"&amp;"$B"&amp;$W188))=7,MID(INDIRECT("'YOUR PEOPLE'!"&amp;"$B"&amp;$W188),4,1)=" ")),INDIRECT("'YOUR PEOPLE'!"&amp;"$C"&amp;$W188)='DATA SUMMARY'!$A$67)</f>
        <v>0</v>
      </c>
      <c r="CB188" s="193" t="b">
        <f ca="1">AND(LEFT(INDIRECT("'YOUR PEOPLE'!"&amp;"$B"&amp;$W188),2)="HU",OR(LEN(INDIRECT("'YOUR PEOPLE'!"&amp;"$B"&amp;$W188))=6,AND(LEN(INDIRECT("'YOUR PEOPLE'!"&amp;"$B"&amp;$W188))=7,MID(INDIRECT("'YOUR PEOPLE'!"&amp;"$B"&amp;$W188),4,1)=" ")),INDIRECT("'YOUR PEOPLE'!"&amp;"$C"&amp;$W188)='DATA SUMMARY'!$A$68)</f>
        <v>0</v>
      </c>
      <c r="CC188" s="193" t="b">
        <f ca="1">AND(LEFT(INDIRECT("'YOUR PEOPLE'!"&amp;"$B"&amp;$W188),2)="HU",OR(LEN(INDIRECT("'YOUR PEOPLE'!"&amp;"$B"&amp;$W188))=6,AND(LEN(INDIRECT("'YOUR PEOPLE'!"&amp;"$B"&amp;$W188))=7,MID(INDIRECT("'YOUR PEOPLE'!"&amp;"$B"&amp;$W188),4,1)=" ")),INDIRECT("'YOUR PEOPLE'!"&amp;"$C"&amp;$W188)='DATA SUMMARY'!$A$69)</f>
        <v>0</v>
      </c>
      <c r="CD188" s="193" t="b">
        <f ca="1">AND(LEFT(INDIRECT("'YOUR PEOPLE'!"&amp;"$B"&amp;$W188),2)="HU",OR(LEN(INDIRECT("'YOUR PEOPLE'!"&amp;"$B"&amp;$W188))=6,AND(LEN(INDIRECT("'YOUR PEOPLE'!"&amp;"$B"&amp;$W188))=7,MID(INDIRECT("'YOUR PEOPLE'!"&amp;"$B"&amp;$W188),4,1)=" ")),INDIRECT("'YOUR PEOPLE'!"&amp;"$C"&amp;$W188)='DATA SUMMARY'!$A$70)</f>
        <v>0</v>
      </c>
      <c r="CE188" s="193" t="b">
        <f ca="1">AND(LEFT(INDIRECT("'YOUR PEOPLE'!"&amp;"$B"&amp;$W188),2)="HU",OR(LEN(INDIRECT("'YOUR PEOPLE'!"&amp;"$B"&amp;$W188))=6,AND(LEN(INDIRECT("'YOUR PEOPLE'!"&amp;"$B"&amp;$W188))=7,MID(INDIRECT("'YOUR PEOPLE'!"&amp;"$B"&amp;$W188),4,1)=" ")),INDIRECT("'YOUR PEOPLE'!"&amp;"$C"&amp;$W188)='DATA SUMMARY'!$A$71)</f>
        <v>0</v>
      </c>
      <c r="CF188" s="193" t="b">
        <f ca="1">AND(LEFT(INDIRECT("'YOUR PEOPLE'!"&amp;"$B"&amp;$W188),2)="HU",OR(LEN(INDIRECT("'YOUR PEOPLE'!"&amp;"$B"&amp;$W188))=6,AND(LEN(INDIRECT("'YOUR PEOPLE'!"&amp;"$B"&amp;$W188))=7,MID(INDIRECT("'YOUR PEOPLE'!"&amp;"$B"&amp;$W188),4,1)=" ")),INDIRECT("'YOUR PEOPLE'!"&amp;"$C"&amp;$W188)='DATA SUMMARY'!$A$72)</f>
        <v>0</v>
      </c>
      <c r="CG188" s="193" t="b">
        <f ca="1">AND(LEFT(INDIRECT("'YOUR PEOPLE'!"&amp;"$B"&amp;$W188),2)="HU",OR(LEN(INDIRECT("'YOUR PEOPLE'!"&amp;"$B"&amp;$W188))=6,AND(LEN(INDIRECT("'YOUR PEOPLE'!"&amp;"$B"&amp;$W188))=7,MID(INDIRECT("'YOUR PEOPLE'!"&amp;"$B"&amp;$W188),4,1)=" ")),INDIRECT("'YOUR PEOPLE'!"&amp;"$C"&amp;$W188)='DATA SUMMARY'!$A$73)</f>
        <v>0</v>
      </c>
      <c r="CH188" s="193" t="b">
        <f ca="1">AND(LEFT(INDIRECT("'YOUR PEOPLE'!"&amp;"$B"&amp;$W188),2)="HU",OR(LEN(INDIRECT("'YOUR PEOPLE'!"&amp;"$B"&amp;$W188))=6,AND(LEN(INDIRECT("'YOUR PEOPLE'!"&amp;"$B"&amp;$W188))=7,MID(INDIRECT("'YOUR PEOPLE'!"&amp;"$B"&amp;$W188),4,1)=" ")),INDIRECT("'YOUR PEOPLE'!"&amp;"$C"&amp;$W188)='DATA SUMMARY'!$A$74)</f>
        <v>0</v>
      </c>
      <c r="CI188" s="193" t="b">
        <f ca="1">AND(LEFT(INDIRECT("'YOUR PEOPLE'!"&amp;"$B"&amp;$W188),2)="HU",OR(LEN(INDIRECT("'YOUR PEOPLE'!"&amp;"$B"&amp;$W188))=6,AND(LEN(INDIRECT("'YOUR PEOPLE'!"&amp;"$B"&amp;$W188))=7,MID(INDIRECT("'YOUR PEOPLE'!"&amp;"$B"&amp;$W188),4,1)=" ")),INDIRECT("'YOUR PEOPLE'!"&amp;"$C"&amp;$W188)='DATA SUMMARY'!$A$75)</f>
        <v>0</v>
      </c>
      <c r="CJ188" s="193" t="b">
        <f ca="1">AND(LEFT(INDIRECT("'YOUR PEOPLE'!"&amp;"$B"&amp;$W188),2)="HU",OR(LEN(INDIRECT("'YOUR PEOPLE'!"&amp;"$B"&amp;$W188))=6,AND(LEN(INDIRECT("'YOUR PEOPLE'!"&amp;"$B"&amp;$W188))=7,MID(INDIRECT("'YOUR PEOPLE'!"&amp;"$B"&amp;$W188),4,1)=" ")),INDIRECT("'YOUR PEOPLE'!"&amp;"$C"&amp;$W188)='DATA SUMMARY'!$A$76)</f>
        <v>0</v>
      </c>
      <c r="CK188" s="193" t="b">
        <f ca="1">AND(LEFT(INDIRECT("'YOUR PEOPLE'!"&amp;"$B"&amp;$W188),2)="HU",OR(LEN(INDIRECT("'YOUR PEOPLE'!"&amp;"$B"&amp;$W188))=6,AND(LEN(INDIRECT("'YOUR PEOPLE'!"&amp;"$B"&amp;$W188))=7,MID(INDIRECT("'YOUR PEOPLE'!"&amp;"$B"&amp;$W188),4,1)=" ")),INDIRECT("'YOUR PEOPLE'!"&amp;"$C"&amp;$W188)='DATA SUMMARY'!$A$77)</f>
        <v>0</v>
      </c>
      <c r="CL188" s="193" t="b">
        <f ca="1">AND(LEFT(INDIRECT("'YOUR PEOPLE'!"&amp;"$B"&amp;$W188),2)="HU",OR(LEN(INDIRECT("'YOUR PEOPLE'!"&amp;"$B"&amp;$W188))=6,AND(LEN(INDIRECT("'YOUR PEOPLE'!"&amp;"$B"&amp;$W188))=7,MID(INDIRECT("'YOUR PEOPLE'!"&amp;"$B"&amp;$W188),4,1)=" ")),INDIRECT("'YOUR PEOPLE'!"&amp;"$C"&amp;$W188)='DATA SUMMARY'!$A$78)</f>
        <v>0</v>
      </c>
      <c r="CM188" s="193" t="b">
        <f ca="1">AND(LEFT(INDIRECT("'YOUR PEOPLE'!"&amp;"$B"&amp;$W188),2)="HU",OR(LEN(INDIRECT("'YOUR PEOPLE'!"&amp;"$B"&amp;$W188))=6,AND(LEN(INDIRECT("'YOUR PEOPLE'!"&amp;"$B"&amp;$W188))=7,MID(INDIRECT("'YOUR PEOPLE'!"&amp;"$B"&amp;$W188),4,1)=" ")),INDIRECT("'YOUR PEOPLE'!"&amp;"$C"&amp;$W188)='DATA SUMMARY'!$A$79)</f>
        <v>0</v>
      </c>
      <c r="CN188" s="193" t="b">
        <f ca="1">AND(LEFT(INDIRECT("'ADDITIONAL CAPACITY'!"&amp;"$B"&amp;$W188),2)="HU",OR(LEN(INDIRECT("'ADDITIONAL CAPACITY'!"&amp;"$B"&amp;$W188))=6,AND(LEN(INDIRECT("'ADDITIONAL CAPACITY'!"&amp;"$B"&amp;$W188))=7,MID(INDIRECT("'ADDITIONAL CAPACITY'!"&amp;"$B"&amp;$W188),4,1)=" ")),INDIRECT("'ADDITIONAL CAPACITY'!"&amp;"$C"&amp;$W188)='DATA SUMMARY'!$A$101)</f>
        <v>0</v>
      </c>
      <c r="CO188" s="193" t="b">
        <f ca="1">AND(LEFT(INDIRECT("'ADDITIONAL CAPACITY'!"&amp;"$B"&amp;$W188),2)="HU",OR(LEN(INDIRECT("'ADDITIONAL CAPACITY'!"&amp;"$B"&amp;$W188))=6,AND(LEN(INDIRECT("'ADDITIONAL CAPACITY'!"&amp;"$B"&amp;$W188))=7,MID(INDIRECT("'ADDITIONAL CAPACITY'!"&amp;"$B"&amp;$W188),4,1)=" ")),INDIRECT("'ADDITIONAL CAPACITY'!"&amp;"$C"&amp;$W188)='DATA SUMMARY'!$A$102)</f>
        <v>0</v>
      </c>
      <c r="CP188" s="193" t="b">
        <f ca="1">AND(LEFT(INDIRECT("'ADDITIONAL CAPACITY'!"&amp;"$B"&amp;$W188),2)="HU",OR(LEN(INDIRECT("'ADDITIONAL CAPACITY'!"&amp;"$B"&amp;$W188))=6,AND(LEN(INDIRECT("'ADDITIONAL CAPACITY'!"&amp;"$B"&amp;$W188))=7,MID(INDIRECT("'ADDITIONAL CAPACITY'!"&amp;"$B"&amp;$W188),4,1)=" ")),INDIRECT("'ADDITIONAL CAPACITY'!"&amp;"$C"&amp;$W188)='DATA SUMMARY'!$A$103)</f>
        <v>0</v>
      </c>
      <c r="CQ188" s="193" t="b">
        <f ca="1">AND(LEFT(INDIRECT("'ADDITIONAL CAPACITY'!"&amp;"$B"&amp;$W188),2)="HU",OR(LEN(INDIRECT("'ADDITIONAL CAPACITY'!"&amp;"$B"&amp;$W188))=6,AND(LEN(INDIRECT("'ADDITIONAL CAPACITY'!"&amp;"$B"&amp;$W188))=7,MID(INDIRECT("'ADDITIONAL CAPACITY'!"&amp;"$B"&amp;$W188),4,1)=" ")),INDIRECT("'ADDITIONAL CAPACITY'!"&amp;"$C"&amp;$W188)='DATA SUMMARY'!$A$104)</f>
        <v>0</v>
      </c>
      <c r="CR188" s="193" t="b">
        <f ca="1">AND(LEFT(INDIRECT("'ADDITIONAL CAPACITY'!"&amp;"$B"&amp;$W188),2)="HU",OR(LEN(INDIRECT("'ADDITIONAL CAPACITY'!"&amp;"$B"&amp;$W188))=6,AND(LEN(INDIRECT("'ADDITIONAL CAPACITY'!"&amp;"$B"&amp;$W188))=7,MID(INDIRECT("'ADDITIONAL CAPACITY'!"&amp;"$B"&amp;$W188),4,1)=" ")),INDIRECT("'ADDITIONAL CAPACITY'!"&amp;"$C"&amp;$W188)='DATA SUMMARY'!$A$105)</f>
        <v>0</v>
      </c>
      <c r="CS188" s="193" t="b">
        <f ca="1">AND(LEFT(INDIRECT("'ADDITIONAL CAPACITY'!"&amp;"$B"&amp;$W188),2)="HU",OR(LEN(INDIRECT("'ADDITIONAL CAPACITY'!"&amp;"$B"&amp;$W188))=6,AND(LEN(INDIRECT("'ADDITIONAL CAPACITY'!"&amp;"$B"&amp;$W188))=7,MID(INDIRECT("'ADDITIONAL CAPACITY'!"&amp;"$B"&amp;$W188),4,1)=" ")),INDIRECT("'ADDITIONAL CAPACITY'!"&amp;"$C"&amp;$W188)='DATA SUMMARY'!$A$106)</f>
        <v>0</v>
      </c>
      <c r="CT188" s="193" t="b">
        <f ca="1">AND(LEFT(INDIRECT("'ADDITIONAL CAPACITY'!"&amp;"$B"&amp;$W188),2)="HU",OR(LEN(INDIRECT("'ADDITIONAL CAPACITY'!"&amp;"$B"&amp;$W188))=6,AND(LEN(INDIRECT("'ADDITIONAL CAPACITY'!"&amp;"$B"&amp;$W188))=7,MID(INDIRECT("'ADDITIONAL CAPACITY'!"&amp;"$B"&amp;$W188),4,1)=" ")),INDIRECT("'ADDITIONAL CAPACITY'!"&amp;"$C"&amp;$W188)='DATA SUMMARY'!$A$107)</f>
        <v>0</v>
      </c>
      <c r="CU188" s="193" t="b">
        <f ca="1">AND(LEFT(INDIRECT("'ADDITIONAL CAPACITY'!"&amp;"$B"&amp;$W188),2)="HU",OR(LEN(INDIRECT("'ADDITIONAL CAPACITY'!"&amp;"$B"&amp;$W188))=6,AND(LEN(INDIRECT("'ADDITIONAL CAPACITY'!"&amp;"$B"&amp;$W188))=7,MID(INDIRECT("'ADDITIONAL CAPACITY'!"&amp;"$B"&amp;$W188),4,1)=" ")),INDIRECT("'ADDITIONAL CAPACITY'!"&amp;"$C"&amp;$W188)='DATA SUMMARY'!$A$108)</f>
        <v>0</v>
      </c>
    </row>
    <row r="189" spans="22:99" x14ac:dyDescent="0.3">
      <c r="V189" s="2">
        <v>190</v>
      </c>
      <c r="W189" s="2">
        <v>191</v>
      </c>
      <c r="X189" s="2">
        <v>193</v>
      </c>
      <c r="Y189" s="2">
        <v>204</v>
      </c>
      <c r="Z189" s="193" t="b">
        <f t="shared" ca="1" si="99"/>
        <v>0</v>
      </c>
      <c r="AA189" s="193" t="b">
        <f t="shared" ca="1" si="100"/>
        <v>0</v>
      </c>
      <c r="AB189" s="193" t="b">
        <f t="shared" ca="1" si="101"/>
        <v>0</v>
      </c>
      <c r="AC189" s="193" t="b">
        <f t="shared" ca="1" si="102"/>
        <v>0</v>
      </c>
      <c r="AD189" s="193" t="b">
        <f t="shared" ca="1" si="103"/>
        <v>0</v>
      </c>
      <c r="AE189" s="193" t="b">
        <f t="shared" ca="1" si="104"/>
        <v>0</v>
      </c>
      <c r="AF189" s="193" t="b">
        <f t="shared" ca="1" si="105"/>
        <v>0</v>
      </c>
      <c r="AG189" s="193" t="b">
        <f t="shared" ca="1" si="98"/>
        <v>1</v>
      </c>
      <c r="AH189" s="193" t="b">
        <f t="shared" ca="1" si="106"/>
        <v>0</v>
      </c>
      <c r="AI189" s="193" t="b">
        <f t="shared" ca="1" si="107"/>
        <v>0</v>
      </c>
      <c r="AJ189" s="193" t="b">
        <f t="shared" ca="1" si="108"/>
        <v>0</v>
      </c>
      <c r="AK189" s="193" t="b">
        <f t="shared" ca="1" si="109"/>
        <v>0</v>
      </c>
      <c r="AL189" s="193" t="b">
        <f t="shared" ca="1" si="110"/>
        <v>0</v>
      </c>
      <c r="AM189" s="193" t="b">
        <f t="shared" ca="1" si="111"/>
        <v>0</v>
      </c>
      <c r="AN189" s="193" t="b">
        <f t="shared" ca="1" si="112"/>
        <v>0</v>
      </c>
      <c r="AO189" s="193" t="b">
        <f t="shared" ca="1" si="113"/>
        <v>0</v>
      </c>
      <c r="AP189" s="193" t="b">
        <f t="shared" ca="1" si="114"/>
        <v>0</v>
      </c>
      <c r="AQ189" s="193" t="b">
        <f t="shared" ca="1" si="115"/>
        <v>0</v>
      </c>
      <c r="AR189" s="193" t="b">
        <f t="shared" ca="1" si="116"/>
        <v>0</v>
      </c>
      <c r="AS189" s="193" t="b">
        <f t="shared" ca="1" si="117"/>
        <v>0</v>
      </c>
      <c r="AT189" s="193" t="b">
        <f t="shared" ca="1" si="118"/>
        <v>0</v>
      </c>
      <c r="AU189" s="193" t="b">
        <f t="shared" ca="1" si="119"/>
        <v>0</v>
      </c>
      <c r="AV189" s="193" t="b">
        <f t="shared" ca="1" si="120"/>
        <v>0</v>
      </c>
      <c r="AW189" s="193" t="b">
        <f t="shared" ca="1" si="121"/>
        <v>0</v>
      </c>
      <c r="AX189" s="193" t="b">
        <f t="shared" ca="1" si="122"/>
        <v>0</v>
      </c>
      <c r="AY189" s="193" t="b">
        <f t="shared" ca="1" si="123"/>
        <v>0</v>
      </c>
      <c r="AZ189" s="193" t="b">
        <f t="shared" ca="1" si="124"/>
        <v>0</v>
      </c>
      <c r="BA189" s="193" t="b">
        <f t="shared" ca="1" si="125"/>
        <v>0</v>
      </c>
      <c r="BB189" s="193" t="b">
        <f t="shared" ca="1" si="126"/>
        <v>0</v>
      </c>
      <c r="BC189" s="193" t="b">
        <f t="shared" ca="1" si="127"/>
        <v>0</v>
      </c>
      <c r="BD189" s="193" t="b">
        <f t="shared" ca="1" si="128"/>
        <v>0</v>
      </c>
      <c r="BE189" s="193" t="b">
        <f t="shared" ca="1" si="129"/>
        <v>0</v>
      </c>
      <c r="BF189" s="193" t="b">
        <f t="shared" ca="1" si="130"/>
        <v>0</v>
      </c>
      <c r="BG189" s="193" t="b">
        <f t="shared" ca="1" si="131"/>
        <v>0</v>
      </c>
      <c r="BH189" s="193" t="b">
        <f t="shared" ca="1" si="132"/>
        <v>0</v>
      </c>
      <c r="BI189" s="193" t="b">
        <f t="shared" ca="1" si="133"/>
        <v>0</v>
      </c>
      <c r="BJ189" s="193" t="b">
        <f t="shared" ca="1" si="134"/>
        <v>0</v>
      </c>
      <c r="BK189" s="193" t="b">
        <f t="shared" ca="1" si="135"/>
        <v>0</v>
      </c>
      <c r="BL189" s="193" t="b">
        <f t="shared" ca="1" si="136"/>
        <v>0</v>
      </c>
      <c r="BM189" s="193" t="b">
        <f t="shared" ca="1" si="137"/>
        <v>0</v>
      </c>
      <c r="BN189" s="193" t="b">
        <f t="shared" ca="1" si="138"/>
        <v>0</v>
      </c>
      <c r="BO189" s="193" t="b">
        <f t="shared" ca="1" si="139"/>
        <v>0</v>
      </c>
      <c r="BP189" s="193" t="b">
        <f t="shared" ca="1" si="140"/>
        <v>0</v>
      </c>
      <c r="BQ189" s="193" t="b">
        <f t="shared" ca="1" si="141"/>
        <v>0</v>
      </c>
      <c r="BR189" s="193" t="b">
        <f t="shared" ca="1" si="142"/>
        <v>0</v>
      </c>
      <c r="BS189" s="193" t="b">
        <f t="shared" ca="1" si="143"/>
        <v>0</v>
      </c>
      <c r="BT189" s="193" t="b">
        <f t="shared" ca="1" si="144"/>
        <v>0</v>
      </c>
      <c r="BU189" s="193" t="b">
        <f t="shared" ca="1" si="145"/>
        <v>0</v>
      </c>
      <c r="BV189" s="193" t="b">
        <f t="shared" ca="1" si="146"/>
        <v>0</v>
      </c>
      <c r="BW189" s="193" t="b">
        <f ca="1">AND(LEFT(INDIRECT("'YOUR PEOPLE'!"&amp;"$B"&amp;$W189),2)="HU",OR(LEN(INDIRECT("'YOUR PEOPLE'!"&amp;"$B"&amp;$W189))=6,AND(LEN(INDIRECT("'YOUR PEOPLE'!"&amp;"$B"&amp;$W189))=7,MID(INDIRECT("'YOUR PEOPLE'!"&amp;"$B"&amp;$W189),4,1)=" ")),INDIRECT("'YOUR PEOPLE'!"&amp;"$C"&amp;$W189)='DATA SUMMARY'!$A$63)</f>
        <v>0</v>
      </c>
      <c r="BX189" s="193" t="b">
        <f ca="1">AND(LEFT(INDIRECT("'YOUR PEOPLE'!"&amp;"$B"&amp;$W189),2)="HU",OR(LEN(INDIRECT("'YOUR PEOPLE'!"&amp;"$B"&amp;$W189))=6,AND(LEN(INDIRECT("'YOUR PEOPLE'!"&amp;"$B"&amp;$W189))=7,MID(INDIRECT("'YOUR PEOPLE'!"&amp;"$B"&amp;$W189),4,1)=" ")),INDIRECT("'YOUR PEOPLE'!"&amp;"$C"&amp;$W189)='DATA SUMMARY'!$A$64)</f>
        <v>0</v>
      </c>
      <c r="BY189" s="193" t="b">
        <f ca="1">AND(LEFT(INDIRECT("'YOUR PEOPLE'!"&amp;"$B"&amp;$W189),2)="HU",OR(LEN(INDIRECT("'YOUR PEOPLE'!"&amp;"$B"&amp;$W189))=6,AND(LEN(INDIRECT("'YOUR PEOPLE'!"&amp;"$B"&amp;$W189))=7,MID(INDIRECT("'YOUR PEOPLE'!"&amp;"$B"&amp;$W189),4,1)=" ")),INDIRECT("'YOUR PEOPLE'!"&amp;"$C"&amp;$W189)='DATA SUMMARY'!$A$65)</f>
        <v>0</v>
      </c>
      <c r="BZ189" s="193" t="b">
        <f ca="1">AND(LEFT(INDIRECT("'YOUR PEOPLE'!"&amp;"$B"&amp;$W189),2)="HU",OR(LEN(INDIRECT("'YOUR PEOPLE'!"&amp;"$B"&amp;$W189))=6,AND(LEN(INDIRECT("'YOUR PEOPLE'!"&amp;"$B"&amp;$W189))=7,MID(INDIRECT("'YOUR PEOPLE'!"&amp;"$B"&amp;$W189),4,1)=" ")),INDIRECT("'YOUR PEOPLE'!"&amp;"$C"&amp;$W189)='DATA SUMMARY'!$A$66)</f>
        <v>0</v>
      </c>
      <c r="CA189" s="193" t="b">
        <f ca="1">AND(LEFT(INDIRECT("'YOUR PEOPLE'!"&amp;"$B"&amp;$W189),2)="HU",OR(LEN(INDIRECT("'YOUR PEOPLE'!"&amp;"$B"&amp;$W189))=6,AND(LEN(INDIRECT("'YOUR PEOPLE'!"&amp;"$B"&amp;$W189))=7,MID(INDIRECT("'YOUR PEOPLE'!"&amp;"$B"&amp;$W189),4,1)=" ")),INDIRECT("'YOUR PEOPLE'!"&amp;"$C"&amp;$W189)='DATA SUMMARY'!$A$67)</f>
        <v>0</v>
      </c>
      <c r="CB189" s="193" t="b">
        <f ca="1">AND(LEFT(INDIRECT("'YOUR PEOPLE'!"&amp;"$B"&amp;$W189),2)="HU",OR(LEN(INDIRECT("'YOUR PEOPLE'!"&amp;"$B"&amp;$W189))=6,AND(LEN(INDIRECT("'YOUR PEOPLE'!"&amp;"$B"&amp;$W189))=7,MID(INDIRECT("'YOUR PEOPLE'!"&amp;"$B"&amp;$W189),4,1)=" ")),INDIRECT("'YOUR PEOPLE'!"&amp;"$C"&amp;$W189)='DATA SUMMARY'!$A$68)</f>
        <v>0</v>
      </c>
      <c r="CC189" s="193" t="b">
        <f ca="1">AND(LEFT(INDIRECT("'YOUR PEOPLE'!"&amp;"$B"&amp;$W189),2)="HU",OR(LEN(INDIRECT("'YOUR PEOPLE'!"&amp;"$B"&amp;$W189))=6,AND(LEN(INDIRECT("'YOUR PEOPLE'!"&amp;"$B"&amp;$W189))=7,MID(INDIRECT("'YOUR PEOPLE'!"&amp;"$B"&amp;$W189),4,1)=" ")),INDIRECT("'YOUR PEOPLE'!"&amp;"$C"&amp;$W189)='DATA SUMMARY'!$A$69)</f>
        <v>0</v>
      </c>
      <c r="CD189" s="193" t="b">
        <f ca="1">AND(LEFT(INDIRECT("'YOUR PEOPLE'!"&amp;"$B"&amp;$W189),2)="HU",OR(LEN(INDIRECT("'YOUR PEOPLE'!"&amp;"$B"&amp;$W189))=6,AND(LEN(INDIRECT("'YOUR PEOPLE'!"&amp;"$B"&amp;$W189))=7,MID(INDIRECT("'YOUR PEOPLE'!"&amp;"$B"&amp;$W189),4,1)=" ")),INDIRECT("'YOUR PEOPLE'!"&amp;"$C"&amp;$W189)='DATA SUMMARY'!$A$70)</f>
        <v>0</v>
      </c>
      <c r="CE189" s="193" t="b">
        <f ca="1">AND(LEFT(INDIRECT("'YOUR PEOPLE'!"&amp;"$B"&amp;$W189),2)="HU",OR(LEN(INDIRECT("'YOUR PEOPLE'!"&amp;"$B"&amp;$W189))=6,AND(LEN(INDIRECT("'YOUR PEOPLE'!"&amp;"$B"&amp;$W189))=7,MID(INDIRECT("'YOUR PEOPLE'!"&amp;"$B"&amp;$W189),4,1)=" ")),INDIRECT("'YOUR PEOPLE'!"&amp;"$C"&amp;$W189)='DATA SUMMARY'!$A$71)</f>
        <v>0</v>
      </c>
      <c r="CF189" s="193" t="b">
        <f ca="1">AND(LEFT(INDIRECT("'YOUR PEOPLE'!"&amp;"$B"&amp;$W189),2)="HU",OR(LEN(INDIRECT("'YOUR PEOPLE'!"&amp;"$B"&amp;$W189))=6,AND(LEN(INDIRECT("'YOUR PEOPLE'!"&amp;"$B"&amp;$W189))=7,MID(INDIRECT("'YOUR PEOPLE'!"&amp;"$B"&amp;$W189),4,1)=" ")),INDIRECT("'YOUR PEOPLE'!"&amp;"$C"&amp;$W189)='DATA SUMMARY'!$A$72)</f>
        <v>0</v>
      </c>
      <c r="CG189" s="193" t="b">
        <f ca="1">AND(LEFT(INDIRECT("'YOUR PEOPLE'!"&amp;"$B"&amp;$W189),2)="HU",OR(LEN(INDIRECT("'YOUR PEOPLE'!"&amp;"$B"&amp;$W189))=6,AND(LEN(INDIRECT("'YOUR PEOPLE'!"&amp;"$B"&amp;$W189))=7,MID(INDIRECT("'YOUR PEOPLE'!"&amp;"$B"&amp;$W189),4,1)=" ")),INDIRECT("'YOUR PEOPLE'!"&amp;"$C"&amp;$W189)='DATA SUMMARY'!$A$73)</f>
        <v>0</v>
      </c>
      <c r="CH189" s="193" t="b">
        <f ca="1">AND(LEFT(INDIRECT("'YOUR PEOPLE'!"&amp;"$B"&amp;$W189),2)="HU",OR(LEN(INDIRECT("'YOUR PEOPLE'!"&amp;"$B"&amp;$W189))=6,AND(LEN(INDIRECT("'YOUR PEOPLE'!"&amp;"$B"&amp;$W189))=7,MID(INDIRECT("'YOUR PEOPLE'!"&amp;"$B"&amp;$W189),4,1)=" ")),INDIRECT("'YOUR PEOPLE'!"&amp;"$C"&amp;$W189)='DATA SUMMARY'!$A$74)</f>
        <v>0</v>
      </c>
      <c r="CI189" s="193" t="b">
        <f ca="1">AND(LEFT(INDIRECT("'YOUR PEOPLE'!"&amp;"$B"&amp;$W189),2)="HU",OR(LEN(INDIRECT("'YOUR PEOPLE'!"&amp;"$B"&amp;$W189))=6,AND(LEN(INDIRECT("'YOUR PEOPLE'!"&amp;"$B"&amp;$W189))=7,MID(INDIRECT("'YOUR PEOPLE'!"&amp;"$B"&amp;$W189),4,1)=" ")),INDIRECT("'YOUR PEOPLE'!"&amp;"$C"&amp;$W189)='DATA SUMMARY'!$A$75)</f>
        <v>0</v>
      </c>
      <c r="CJ189" s="193" t="b">
        <f ca="1">AND(LEFT(INDIRECT("'YOUR PEOPLE'!"&amp;"$B"&amp;$W189),2)="HU",OR(LEN(INDIRECT("'YOUR PEOPLE'!"&amp;"$B"&amp;$W189))=6,AND(LEN(INDIRECT("'YOUR PEOPLE'!"&amp;"$B"&amp;$W189))=7,MID(INDIRECT("'YOUR PEOPLE'!"&amp;"$B"&amp;$W189),4,1)=" ")),INDIRECT("'YOUR PEOPLE'!"&amp;"$C"&amp;$W189)='DATA SUMMARY'!$A$76)</f>
        <v>0</v>
      </c>
      <c r="CK189" s="193" t="b">
        <f ca="1">AND(LEFT(INDIRECT("'YOUR PEOPLE'!"&amp;"$B"&amp;$W189),2)="HU",OR(LEN(INDIRECT("'YOUR PEOPLE'!"&amp;"$B"&amp;$W189))=6,AND(LEN(INDIRECT("'YOUR PEOPLE'!"&amp;"$B"&amp;$W189))=7,MID(INDIRECT("'YOUR PEOPLE'!"&amp;"$B"&amp;$W189),4,1)=" ")),INDIRECT("'YOUR PEOPLE'!"&amp;"$C"&amp;$W189)='DATA SUMMARY'!$A$77)</f>
        <v>0</v>
      </c>
      <c r="CL189" s="193" t="b">
        <f ca="1">AND(LEFT(INDIRECT("'YOUR PEOPLE'!"&amp;"$B"&amp;$W189),2)="HU",OR(LEN(INDIRECT("'YOUR PEOPLE'!"&amp;"$B"&amp;$W189))=6,AND(LEN(INDIRECT("'YOUR PEOPLE'!"&amp;"$B"&amp;$W189))=7,MID(INDIRECT("'YOUR PEOPLE'!"&amp;"$B"&amp;$W189),4,1)=" ")),INDIRECT("'YOUR PEOPLE'!"&amp;"$C"&amp;$W189)='DATA SUMMARY'!$A$78)</f>
        <v>0</v>
      </c>
      <c r="CM189" s="193" t="b">
        <f ca="1">AND(LEFT(INDIRECT("'YOUR PEOPLE'!"&amp;"$B"&amp;$W189),2)="HU",OR(LEN(INDIRECT("'YOUR PEOPLE'!"&amp;"$B"&amp;$W189))=6,AND(LEN(INDIRECT("'YOUR PEOPLE'!"&amp;"$B"&amp;$W189))=7,MID(INDIRECT("'YOUR PEOPLE'!"&amp;"$B"&amp;$W189),4,1)=" ")),INDIRECT("'YOUR PEOPLE'!"&amp;"$C"&amp;$W189)='DATA SUMMARY'!$A$79)</f>
        <v>0</v>
      </c>
      <c r="CN189" s="193" t="b">
        <f ca="1">AND(LEFT(INDIRECT("'ADDITIONAL CAPACITY'!"&amp;"$B"&amp;$W189),2)="HU",OR(LEN(INDIRECT("'ADDITIONAL CAPACITY'!"&amp;"$B"&amp;$W189))=6,AND(LEN(INDIRECT("'ADDITIONAL CAPACITY'!"&amp;"$B"&amp;$W189))=7,MID(INDIRECT("'ADDITIONAL CAPACITY'!"&amp;"$B"&amp;$W189),4,1)=" ")),INDIRECT("'ADDITIONAL CAPACITY'!"&amp;"$C"&amp;$W189)='DATA SUMMARY'!$A$101)</f>
        <v>0</v>
      </c>
      <c r="CO189" s="193" t="b">
        <f ca="1">AND(LEFT(INDIRECT("'ADDITIONAL CAPACITY'!"&amp;"$B"&amp;$W189),2)="HU",OR(LEN(INDIRECT("'ADDITIONAL CAPACITY'!"&amp;"$B"&amp;$W189))=6,AND(LEN(INDIRECT("'ADDITIONAL CAPACITY'!"&amp;"$B"&amp;$W189))=7,MID(INDIRECT("'ADDITIONAL CAPACITY'!"&amp;"$B"&amp;$W189),4,1)=" ")),INDIRECT("'ADDITIONAL CAPACITY'!"&amp;"$C"&amp;$W189)='DATA SUMMARY'!$A$102)</f>
        <v>0</v>
      </c>
      <c r="CP189" s="193" t="b">
        <f ca="1">AND(LEFT(INDIRECT("'ADDITIONAL CAPACITY'!"&amp;"$B"&amp;$W189),2)="HU",OR(LEN(INDIRECT("'ADDITIONAL CAPACITY'!"&amp;"$B"&amp;$W189))=6,AND(LEN(INDIRECT("'ADDITIONAL CAPACITY'!"&amp;"$B"&amp;$W189))=7,MID(INDIRECT("'ADDITIONAL CAPACITY'!"&amp;"$B"&amp;$W189),4,1)=" ")),INDIRECT("'ADDITIONAL CAPACITY'!"&amp;"$C"&amp;$W189)='DATA SUMMARY'!$A$103)</f>
        <v>0</v>
      </c>
      <c r="CQ189" s="193" t="b">
        <f ca="1">AND(LEFT(INDIRECT("'ADDITIONAL CAPACITY'!"&amp;"$B"&amp;$W189),2)="HU",OR(LEN(INDIRECT("'ADDITIONAL CAPACITY'!"&amp;"$B"&amp;$W189))=6,AND(LEN(INDIRECT("'ADDITIONAL CAPACITY'!"&amp;"$B"&amp;$W189))=7,MID(INDIRECT("'ADDITIONAL CAPACITY'!"&amp;"$B"&amp;$W189),4,1)=" ")),INDIRECT("'ADDITIONAL CAPACITY'!"&amp;"$C"&amp;$W189)='DATA SUMMARY'!$A$104)</f>
        <v>0</v>
      </c>
      <c r="CR189" s="193" t="b">
        <f ca="1">AND(LEFT(INDIRECT("'ADDITIONAL CAPACITY'!"&amp;"$B"&amp;$W189),2)="HU",OR(LEN(INDIRECT("'ADDITIONAL CAPACITY'!"&amp;"$B"&amp;$W189))=6,AND(LEN(INDIRECT("'ADDITIONAL CAPACITY'!"&amp;"$B"&amp;$W189))=7,MID(INDIRECT("'ADDITIONAL CAPACITY'!"&amp;"$B"&amp;$W189),4,1)=" ")),INDIRECT("'ADDITIONAL CAPACITY'!"&amp;"$C"&amp;$W189)='DATA SUMMARY'!$A$105)</f>
        <v>0</v>
      </c>
      <c r="CS189" s="193" t="b">
        <f ca="1">AND(LEFT(INDIRECT("'ADDITIONAL CAPACITY'!"&amp;"$B"&amp;$W189),2)="HU",OR(LEN(INDIRECT("'ADDITIONAL CAPACITY'!"&amp;"$B"&amp;$W189))=6,AND(LEN(INDIRECT("'ADDITIONAL CAPACITY'!"&amp;"$B"&amp;$W189))=7,MID(INDIRECT("'ADDITIONAL CAPACITY'!"&amp;"$B"&amp;$W189),4,1)=" ")),INDIRECT("'ADDITIONAL CAPACITY'!"&amp;"$C"&amp;$W189)='DATA SUMMARY'!$A$106)</f>
        <v>0</v>
      </c>
      <c r="CT189" s="193" t="b">
        <f ca="1">AND(LEFT(INDIRECT("'ADDITIONAL CAPACITY'!"&amp;"$B"&amp;$W189),2)="HU",OR(LEN(INDIRECT("'ADDITIONAL CAPACITY'!"&amp;"$B"&amp;$W189))=6,AND(LEN(INDIRECT("'ADDITIONAL CAPACITY'!"&amp;"$B"&amp;$W189))=7,MID(INDIRECT("'ADDITIONAL CAPACITY'!"&amp;"$B"&amp;$W189),4,1)=" ")),INDIRECT("'ADDITIONAL CAPACITY'!"&amp;"$C"&amp;$W189)='DATA SUMMARY'!$A$107)</f>
        <v>0</v>
      </c>
      <c r="CU189" s="193" t="b">
        <f ca="1">AND(LEFT(INDIRECT("'ADDITIONAL CAPACITY'!"&amp;"$B"&amp;$W189),2)="HU",OR(LEN(INDIRECT("'ADDITIONAL CAPACITY'!"&amp;"$B"&amp;$W189))=6,AND(LEN(INDIRECT("'ADDITIONAL CAPACITY'!"&amp;"$B"&amp;$W189))=7,MID(INDIRECT("'ADDITIONAL CAPACITY'!"&amp;"$B"&amp;$W189),4,1)=" ")),INDIRECT("'ADDITIONAL CAPACITY'!"&amp;"$C"&amp;$W189)='DATA SUMMARY'!$A$108)</f>
        <v>0</v>
      </c>
    </row>
    <row r="190" spans="22:99" x14ac:dyDescent="0.3">
      <c r="V190" s="2">
        <v>191</v>
      </c>
      <c r="W190" s="2">
        <v>192</v>
      </c>
      <c r="X190" s="2">
        <v>194</v>
      </c>
      <c r="Y190" s="2">
        <v>205</v>
      </c>
      <c r="Z190" s="193" t="b">
        <f t="shared" ca="1" si="99"/>
        <v>0</v>
      </c>
      <c r="AA190" s="193" t="b">
        <f t="shared" ca="1" si="100"/>
        <v>0</v>
      </c>
      <c r="AB190" s="193" t="b">
        <f t="shared" ca="1" si="101"/>
        <v>0</v>
      </c>
      <c r="AC190" s="193" t="b">
        <f t="shared" ca="1" si="102"/>
        <v>0</v>
      </c>
      <c r="AD190" s="193" t="b">
        <f t="shared" ca="1" si="103"/>
        <v>0</v>
      </c>
      <c r="AE190" s="193" t="b">
        <f t="shared" ca="1" si="104"/>
        <v>0</v>
      </c>
      <c r="AF190" s="193" t="b">
        <f t="shared" ca="1" si="105"/>
        <v>0</v>
      </c>
      <c r="AG190" s="193" t="b">
        <f t="shared" ca="1" si="98"/>
        <v>0</v>
      </c>
      <c r="AH190" s="193" t="b">
        <f t="shared" ca="1" si="106"/>
        <v>0</v>
      </c>
      <c r="AI190" s="193" t="b">
        <f t="shared" ca="1" si="107"/>
        <v>0</v>
      </c>
      <c r="AJ190" s="193" t="b">
        <f t="shared" ca="1" si="108"/>
        <v>0</v>
      </c>
      <c r="AK190" s="193" t="b">
        <f t="shared" ca="1" si="109"/>
        <v>0</v>
      </c>
      <c r="AL190" s="193" t="b">
        <f t="shared" ca="1" si="110"/>
        <v>0</v>
      </c>
      <c r="AM190" s="193" t="b">
        <f t="shared" ca="1" si="111"/>
        <v>0</v>
      </c>
      <c r="AN190" s="193" t="b">
        <f t="shared" ca="1" si="112"/>
        <v>0</v>
      </c>
      <c r="AO190" s="193" t="b">
        <f t="shared" ca="1" si="113"/>
        <v>0</v>
      </c>
      <c r="AP190" s="193" t="b">
        <f t="shared" ca="1" si="114"/>
        <v>0</v>
      </c>
      <c r="AQ190" s="193" t="b">
        <f t="shared" ca="1" si="115"/>
        <v>0</v>
      </c>
      <c r="AR190" s="193" t="b">
        <f t="shared" ca="1" si="116"/>
        <v>0</v>
      </c>
      <c r="AS190" s="193" t="b">
        <f t="shared" ca="1" si="117"/>
        <v>0</v>
      </c>
      <c r="AT190" s="193" t="b">
        <f t="shared" ca="1" si="118"/>
        <v>0</v>
      </c>
      <c r="AU190" s="193" t="b">
        <f t="shared" ca="1" si="119"/>
        <v>0</v>
      </c>
      <c r="AV190" s="193" t="b">
        <f t="shared" ca="1" si="120"/>
        <v>0</v>
      </c>
      <c r="AW190" s="193" t="b">
        <f t="shared" ca="1" si="121"/>
        <v>0</v>
      </c>
      <c r="AX190" s="193" t="b">
        <f t="shared" ca="1" si="122"/>
        <v>0</v>
      </c>
      <c r="AY190" s="193" t="b">
        <f t="shared" ca="1" si="123"/>
        <v>0</v>
      </c>
      <c r="AZ190" s="193" t="b">
        <f t="shared" ca="1" si="124"/>
        <v>0</v>
      </c>
      <c r="BA190" s="193" t="b">
        <f t="shared" ca="1" si="125"/>
        <v>0</v>
      </c>
      <c r="BB190" s="193" t="b">
        <f t="shared" ca="1" si="126"/>
        <v>0</v>
      </c>
      <c r="BC190" s="193" t="b">
        <f t="shared" ca="1" si="127"/>
        <v>0</v>
      </c>
      <c r="BD190" s="193" t="b">
        <f t="shared" ca="1" si="128"/>
        <v>0</v>
      </c>
      <c r="BE190" s="193" t="b">
        <f t="shared" ca="1" si="129"/>
        <v>0</v>
      </c>
      <c r="BF190" s="193" t="b">
        <f t="shared" ca="1" si="130"/>
        <v>0</v>
      </c>
      <c r="BG190" s="193" t="b">
        <f t="shared" ca="1" si="131"/>
        <v>0</v>
      </c>
      <c r="BH190" s="193" t="b">
        <f t="shared" ca="1" si="132"/>
        <v>0</v>
      </c>
      <c r="BI190" s="193" t="b">
        <f t="shared" ca="1" si="133"/>
        <v>0</v>
      </c>
      <c r="BJ190" s="193" t="b">
        <f t="shared" ca="1" si="134"/>
        <v>0</v>
      </c>
      <c r="BK190" s="193" t="b">
        <f t="shared" ca="1" si="135"/>
        <v>0</v>
      </c>
      <c r="BL190" s="193" t="b">
        <f t="shared" ca="1" si="136"/>
        <v>0</v>
      </c>
      <c r="BM190" s="193" t="b">
        <f t="shared" ca="1" si="137"/>
        <v>0</v>
      </c>
      <c r="BN190" s="193" t="b">
        <f t="shared" ca="1" si="138"/>
        <v>0</v>
      </c>
      <c r="BO190" s="193" t="b">
        <f t="shared" ca="1" si="139"/>
        <v>0</v>
      </c>
      <c r="BP190" s="193" t="b">
        <f t="shared" ca="1" si="140"/>
        <v>0</v>
      </c>
      <c r="BQ190" s="193" t="b">
        <f t="shared" ca="1" si="141"/>
        <v>0</v>
      </c>
      <c r="BR190" s="193" t="b">
        <f t="shared" ca="1" si="142"/>
        <v>0</v>
      </c>
      <c r="BS190" s="193" t="b">
        <f t="shared" ca="1" si="143"/>
        <v>0</v>
      </c>
      <c r="BT190" s="193" t="b">
        <f t="shared" ca="1" si="144"/>
        <v>0</v>
      </c>
      <c r="BU190" s="193" t="b">
        <f t="shared" ca="1" si="145"/>
        <v>0</v>
      </c>
      <c r="BV190" s="193" t="b">
        <f t="shared" ca="1" si="146"/>
        <v>0</v>
      </c>
      <c r="BW190" s="193" t="b">
        <f ca="1">AND(LEFT(INDIRECT("'YOUR PEOPLE'!"&amp;"$B"&amp;$W190),2)="HU",OR(LEN(INDIRECT("'YOUR PEOPLE'!"&amp;"$B"&amp;$W190))=6,AND(LEN(INDIRECT("'YOUR PEOPLE'!"&amp;"$B"&amp;$W190))=7,MID(INDIRECT("'YOUR PEOPLE'!"&amp;"$B"&amp;$W190),4,1)=" ")),INDIRECT("'YOUR PEOPLE'!"&amp;"$C"&amp;$W190)='DATA SUMMARY'!$A$63)</f>
        <v>0</v>
      </c>
      <c r="BX190" s="193" t="b">
        <f ca="1">AND(LEFT(INDIRECT("'YOUR PEOPLE'!"&amp;"$B"&amp;$W190),2)="HU",OR(LEN(INDIRECT("'YOUR PEOPLE'!"&amp;"$B"&amp;$W190))=6,AND(LEN(INDIRECT("'YOUR PEOPLE'!"&amp;"$B"&amp;$W190))=7,MID(INDIRECT("'YOUR PEOPLE'!"&amp;"$B"&amp;$W190),4,1)=" ")),INDIRECT("'YOUR PEOPLE'!"&amp;"$C"&amp;$W190)='DATA SUMMARY'!$A$64)</f>
        <v>0</v>
      </c>
      <c r="BY190" s="193" t="b">
        <f ca="1">AND(LEFT(INDIRECT("'YOUR PEOPLE'!"&amp;"$B"&amp;$W190),2)="HU",OR(LEN(INDIRECT("'YOUR PEOPLE'!"&amp;"$B"&amp;$W190))=6,AND(LEN(INDIRECT("'YOUR PEOPLE'!"&amp;"$B"&amp;$W190))=7,MID(INDIRECT("'YOUR PEOPLE'!"&amp;"$B"&amp;$W190),4,1)=" ")),INDIRECT("'YOUR PEOPLE'!"&amp;"$C"&amp;$W190)='DATA SUMMARY'!$A$65)</f>
        <v>0</v>
      </c>
      <c r="BZ190" s="193" t="b">
        <f ca="1">AND(LEFT(INDIRECT("'YOUR PEOPLE'!"&amp;"$B"&amp;$W190),2)="HU",OR(LEN(INDIRECT("'YOUR PEOPLE'!"&amp;"$B"&amp;$W190))=6,AND(LEN(INDIRECT("'YOUR PEOPLE'!"&amp;"$B"&amp;$W190))=7,MID(INDIRECT("'YOUR PEOPLE'!"&amp;"$B"&amp;$W190),4,1)=" ")),INDIRECT("'YOUR PEOPLE'!"&amp;"$C"&amp;$W190)='DATA SUMMARY'!$A$66)</f>
        <v>0</v>
      </c>
      <c r="CA190" s="193" t="b">
        <f ca="1">AND(LEFT(INDIRECT("'YOUR PEOPLE'!"&amp;"$B"&amp;$W190),2)="HU",OR(LEN(INDIRECT("'YOUR PEOPLE'!"&amp;"$B"&amp;$W190))=6,AND(LEN(INDIRECT("'YOUR PEOPLE'!"&amp;"$B"&amp;$W190))=7,MID(INDIRECT("'YOUR PEOPLE'!"&amp;"$B"&amp;$W190),4,1)=" ")),INDIRECT("'YOUR PEOPLE'!"&amp;"$C"&amp;$W190)='DATA SUMMARY'!$A$67)</f>
        <v>0</v>
      </c>
      <c r="CB190" s="193" t="b">
        <f ca="1">AND(LEFT(INDIRECT("'YOUR PEOPLE'!"&amp;"$B"&amp;$W190),2)="HU",OR(LEN(INDIRECT("'YOUR PEOPLE'!"&amp;"$B"&amp;$W190))=6,AND(LEN(INDIRECT("'YOUR PEOPLE'!"&amp;"$B"&amp;$W190))=7,MID(INDIRECT("'YOUR PEOPLE'!"&amp;"$B"&amp;$W190),4,1)=" ")),INDIRECT("'YOUR PEOPLE'!"&amp;"$C"&amp;$W190)='DATA SUMMARY'!$A$68)</f>
        <v>0</v>
      </c>
      <c r="CC190" s="193" t="b">
        <f ca="1">AND(LEFT(INDIRECT("'YOUR PEOPLE'!"&amp;"$B"&amp;$W190),2)="HU",OR(LEN(INDIRECT("'YOUR PEOPLE'!"&amp;"$B"&amp;$W190))=6,AND(LEN(INDIRECT("'YOUR PEOPLE'!"&amp;"$B"&amp;$W190))=7,MID(INDIRECT("'YOUR PEOPLE'!"&amp;"$B"&amp;$W190),4,1)=" ")),INDIRECT("'YOUR PEOPLE'!"&amp;"$C"&amp;$W190)='DATA SUMMARY'!$A$69)</f>
        <v>0</v>
      </c>
      <c r="CD190" s="193" t="b">
        <f ca="1">AND(LEFT(INDIRECT("'YOUR PEOPLE'!"&amp;"$B"&amp;$W190),2)="HU",OR(LEN(INDIRECT("'YOUR PEOPLE'!"&amp;"$B"&amp;$W190))=6,AND(LEN(INDIRECT("'YOUR PEOPLE'!"&amp;"$B"&amp;$W190))=7,MID(INDIRECT("'YOUR PEOPLE'!"&amp;"$B"&amp;$W190),4,1)=" ")),INDIRECT("'YOUR PEOPLE'!"&amp;"$C"&amp;$W190)='DATA SUMMARY'!$A$70)</f>
        <v>0</v>
      </c>
      <c r="CE190" s="193" t="b">
        <f ca="1">AND(LEFT(INDIRECT("'YOUR PEOPLE'!"&amp;"$B"&amp;$W190),2)="HU",OR(LEN(INDIRECT("'YOUR PEOPLE'!"&amp;"$B"&amp;$W190))=6,AND(LEN(INDIRECT("'YOUR PEOPLE'!"&amp;"$B"&amp;$W190))=7,MID(INDIRECT("'YOUR PEOPLE'!"&amp;"$B"&amp;$W190),4,1)=" ")),INDIRECT("'YOUR PEOPLE'!"&amp;"$C"&amp;$W190)='DATA SUMMARY'!$A$71)</f>
        <v>0</v>
      </c>
      <c r="CF190" s="193" t="b">
        <f ca="1">AND(LEFT(INDIRECT("'YOUR PEOPLE'!"&amp;"$B"&amp;$W190),2)="HU",OR(LEN(INDIRECT("'YOUR PEOPLE'!"&amp;"$B"&amp;$W190))=6,AND(LEN(INDIRECT("'YOUR PEOPLE'!"&amp;"$B"&amp;$W190))=7,MID(INDIRECT("'YOUR PEOPLE'!"&amp;"$B"&amp;$W190),4,1)=" ")),INDIRECT("'YOUR PEOPLE'!"&amp;"$C"&amp;$W190)='DATA SUMMARY'!$A$72)</f>
        <v>0</v>
      </c>
      <c r="CG190" s="193" t="b">
        <f ca="1">AND(LEFT(INDIRECT("'YOUR PEOPLE'!"&amp;"$B"&amp;$W190),2)="HU",OR(LEN(INDIRECT("'YOUR PEOPLE'!"&amp;"$B"&amp;$W190))=6,AND(LEN(INDIRECT("'YOUR PEOPLE'!"&amp;"$B"&amp;$W190))=7,MID(INDIRECT("'YOUR PEOPLE'!"&amp;"$B"&amp;$W190),4,1)=" ")),INDIRECT("'YOUR PEOPLE'!"&amp;"$C"&amp;$W190)='DATA SUMMARY'!$A$73)</f>
        <v>0</v>
      </c>
      <c r="CH190" s="193" t="b">
        <f ca="1">AND(LEFT(INDIRECT("'YOUR PEOPLE'!"&amp;"$B"&amp;$W190),2)="HU",OR(LEN(INDIRECT("'YOUR PEOPLE'!"&amp;"$B"&amp;$W190))=6,AND(LEN(INDIRECT("'YOUR PEOPLE'!"&amp;"$B"&amp;$W190))=7,MID(INDIRECT("'YOUR PEOPLE'!"&amp;"$B"&amp;$W190),4,1)=" ")),INDIRECT("'YOUR PEOPLE'!"&amp;"$C"&amp;$W190)='DATA SUMMARY'!$A$74)</f>
        <v>0</v>
      </c>
      <c r="CI190" s="193" t="b">
        <f ca="1">AND(LEFT(INDIRECT("'YOUR PEOPLE'!"&amp;"$B"&amp;$W190),2)="HU",OR(LEN(INDIRECT("'YOUR PEOPLE'!"&amp;"$B"&amp;$W190))=6,AND(LEN(INDIRECT("'YOUR PEOPLE'!"&amp;"$B"&amp;$W190))=7,MID(INDIRECT("'YOUR PEOPLE'!"&amp;"$B"&amp;$W190),4,1)=" ")),INDIRECT("'YOUR PEOPLE'!"&amp;"$C"&amp;$W190)='DATA SUMMARY'!$A$75)</f>
        <v>0</v>
      </c>
      <c r="CJ190" s="193" t="b">
        <f ca="1">AND(LEFT(INDIRECT("'YOUR PEOPLE'!"&amp;"$B"&amp;$W190),2)="HU",OR(LEN(INDIRECT("'YOUR PEOPLE'!"&amp;"$B"&amp;$W190))=6,AND(LEN(INDIRECT("'YOUR PEOPLE'!"&amp;"$B"&amp;$W190))=7,MID(INDIRECT("'YOUR PEOPLE'!"&amp;"$B"&amp;$W190),4,1)=" ")),INDIRECT("'YOUR PEOPLE'!"&amp;"$C"&amp;$W190)='DATA SUMMARY'!$A$76)</f>
        <v>0</v>
      </c>
      <c r="CK190" s="193" t="b">
        <f ca="1">AND(LEFT(INDIRECT("'YOUR PEOPLE'!"&amp;"$B"&amp;$W190),2)="HU",OR(LEN(INDIRECT("'YOUR PEOPLE'!"&amp;"$B"&amp;$W190))=6,AND(LEN(INDIRECT("'YOUR PEOPLE'!"&amp;"$B"&amp;$W190))=7,MID(INDIRECT("'YOUR PEOPLE'!"&amp;"$B"&amp;$W190),4,1)=" ")),INDIRECT("'YOUR PEOPLE'!"&amp;"$C"&amp;$W190)='DATA SUMMARY'!$A$77)</f>
        <v>0</v>
      </c>
      <c r="CL190" s="193" t="b">
        <f ca="1">AND(LEFT(INDIRECT("'YOUR PEOPLE'!"&amp;"$B"&amp;$W190),2)="HU",OR(LEN(INDIRECT("'YOUR PEOPLE'!"&amp;"$B"&amp;$W190))=6,AND(LEN(INDIRECT("'YOUR PEOPLE'!"&amp;"$B"&amp;$W190))=7,MID(INDIRECT("'YOUR PEOPLE'!"&amp;"$B"&amp;$W190),4,1)=" ")),INDIRECT("'YOUR PEOPLE'!"&amp;"$C"&amp;$W190)='DATA SUMMARY'!$A$78)</f>
        <v>0</v>
      </c>
      <c r="CM190" s="193" t="b">
        <f ca="1">AND(LEFT(INDIRECT("'YOUR PEOPLE'!"&amp;"$B"&amp;$W190),2)="HU",OR(LEN(INDIRECT("'YOUR PEOPLE'!"&amp;"$B"&amp;$W190))=6,AND(LEN(INDIRECT("'YOUR PEOPLE'!"&amp;"$B"&amp;$W190))=7,MID(INDIRECT("'YOUR PEOPLE'!"&amp;"$B"&amp;$W190),4,1)=" ")),INDIRECT("'YOUR PEOPLE'!"&amp;"$C"&amp;$W190)='DATA SUMMARY'!$A$79)</f>
        <v>0</v>
      </c>
      <c r="CN190" s="193" t="b">
        <f ca="1">AND(LEFT(INDIRECT("'ADDITIONAL CAPACITY'!"&amp;"$B"&amp;$W190),2)="HU",OR(LEN(INDIRECT("'ADDITIONAL CAPACITY'!"&amp;"$B"&amp;$W190))=6,AND(LEN(INDIRECT("'ADDITIONAL CAPACITY'!"&amp;"$B"&amp;$W190))=7,MID(INDIRECT("'ADDITIONAL CAPACITY'!"&amp;"$B"&amp;$W190),4,1)=" ")),INDIRECT("'ADDITIONAL CAPACITY'!"&amp;"$C"&amp;$W190)='DATA SUMMARY'!$A$101)</f>
        <v>0</v>
      </c>
      <c r="CO190" s="193" t="b">
        <f ca="1">AND(LEFT(INDIRECT("'ADDITIONAL CAPACITY'!"&amp;"$B"&amp;$W190),2)="HU",OR(LEN(INDIRECT("'ADDITIONAL CAPACITY'!"&amp;"$B"&amp;$W190))=6,AND(LEN(INDIRECT("'ADDITIONAL CAPACITY'!"&amp;"$B"&amp;$W190))=7,MID(INDIRECT("'ADDITIONAL CAPACITY'!"&amp;"$B"&amp;$W190),4,1)=" ")),INDIRECT("'ADDITIONAL CAPACITY'!"&amp;"$C"&amp;$W190)='DATA SUMMARY'!$A$102)</f>
        <v>0</v>
      </c>
      <c r="CP190" s="193" t="b">
        <f ca="1">AND(LEFT(INDIRECT("'ADDITIONAL CAPACITY'!"&amp;"$B"&amp;$W190),2)="HU",OR(LEN(INDIRECT("'ADDITIONAL CAPACITY'!"&amp;"$B"&amp;$W190))=6,AND(LEN(INDIRECT("'ADDITIONAL CAPACITY'!"&amp;"$B"&amp;$W190))=7,MID(INDIRECT("'ADDITIONAL CAPACITY'!"&amp;"$B"&amp;$W190),4,1)=" ")),INDIRECT("'ADDITIONAL CAPACITY'!"&amp;"$C"&amp;$W190)='DATA SUMMARY'!$A$103)</f>
        <v>0</v>
      </c>
      <c r="CQ190" s="193" t="b">
        <f ca="1">AND(LEFT(INDIRECT("'ADDITIONAL CAPACITY'!"&amp;"$B"&amp;$W190),2)="HU",OR(LEN(INDIRECT("'ADDITIONAL CAPACITY'!"&amp;"$B"&amp;$W190))=6,AND(LEN(INDIRECT("'ADDITIONAL CAPACITY'!"&amp;"$B"&amp;$W190))=7,MID(INDIRECT("'ADDITIONAL CAPACITY'!"&amp;"$B"&amp;$W190),4,1)=" ")),INDIRECT("'ADDITIONAL CAPACITY'!"&amp;"$C"&amp;$W190)='DATA SUMMARY'!$A$104)</f>
        <v>0</v>
      </c>
      <c r="CR190" s="193" t="b">
        <f ca="1">AND(LEFT(INDIRECT("'ADDITIONAL CAPACITY'!"&amp;"$B"&amp;$W190),2)="HU",OR(LEN(INDIRECT("'ADDITIONAL CAPACITY'!"&amp;"$B"&amp;$W190))=6,AND(LEN(INDIRECT("'ADDITIONAL CAPACITY'!"&amp;"$B"&amp;$W190))=7,MID(INDIRECT("'ADDITIONAL CAPACITY'!"&amp;"$B"&amp;$W190),4,1)=" ")),INDIRECT("'ADDITIONAL CAPACITY'!"&amp;"$C"&amp;$W190)='DATA SUMMARY'!$A$105)</f>
        <v>0</v>
      </c>
      <c r="CS190" s="193" t="b">
        <f ca="1">AND(LEFT(INDIRECT("'ADDITIONAL CAPACITY'!"&amp;"$B"&amp;$W190),2)="HU",OR(LEN(INDIRECT("'ADDITIONAL CAPACITY'!"&amp;"$B"&amp;$W190))=6,AND(LEN(INDIRECT("'ADDITIONAL CAPACITY'!"&amp;"$B"&amp;$W190))=7,MID(INDIRECT("'ADDITIONAL CAPACITY'!"&amp;"$B"&amp;$W190),4,1)=" ")),INDIRECT("'ADDITIONAL CAPACITY'!"&amp;"$C"&amp;$W190)='DATA SUMMARY'!$A$106)</f>
        <v>0</v>
      </c>
      <c r="CT190" s="193" t="b">
        <f ca="1">AND(LEFT(INDIRECT("'ADDITIONAL CAPACITY'!"&amp;"$B"&amp;$W190),2)="HU",OR(LEN(INDIRECT("'ADDITIONAL CAPACITY'!"&amp;"$B"&amp;$W190))=6,AND(LEN(INDIRECT("'ADDITIONAL CAPACITY'!"&amp;"$B"&amp;$W190))=7,MID(INDIRECT("'ADDITIONAL CAPACITY'!"&amp;"$B"&amp;$W190),4,1)=" ")),INDIRECT("'ADDITIONAL CAPACITY'!"&amp;"$C"&amp;$W190)='DATA SUMMARY'!$A$107)</f>
        <v>0</v>
      </c>
      <c r="CU190" s="193" t="b">
        <f ca="1">AND(LEFT(INDIRECT("'ADDITIONAL CAPACITY'!"&amp;"$B"&amp;$W190),2)="HU",OR(LEN(INDIRECT("'ADDITIONAL CAPACITY'!"&amp;"$B"&amp;$W190))=6,AND(LEN(INDIRECT("'ADDITIONAL CAPACITY'!"&amp;"$B"&amp;$W190))=7,MID(INDIRECT("'ADDITIONAL CAPACITY'!"&amp;"$B"&amp;$W190),4,1)=" ")),INDIRECT("'ADDITIONAL CAPACITY'!"&amp;"$C"&amp;$W190)='DATA SUMMARY'!$A$108)</f>
        <v>0</v>
      </c>
    </row>
    <row r="191" spans="22:99" x14ac:dyDescent="0.3">
      <c r="V191" s="2">
        <v>192</v>
      </c>
      <c r="W191" s="2">
        <v>193</v>
      </c>
      <c r="X191" s="2">
        <v>195</v>
      </c>
      <c r="Y191" s="2">
        <v>206</v>
      </c>
      <c r="Z191" s="193" t="b">
        <f t="shared" ca="1" si="99"/>
        <v>0</v>
      </c>
      <c r="AA191" s="193" t="b">
        <f t="shared" ca="1" si="100"/>
        <v>0</v>
      </c>
      <c r="AB191" s="193" t="b">
        <f t="shared" ca="1" si="101"/>
        <v>0</v>
      </c>
      <c r="AC191" s="193" t="b">
        <f t="shared" ca="1" si="102"/>
        <v>0</v>
      </c>
      <c r="AD191" s="193" t="b">
        <f t="shared" ca="1" si="103"/>
        <v>0</v>
      </c>
      <c r="AE191" s="193" t="b">
        <f t="shared" ca="1" si="104"/>
        <v>0</v>
      </c>
      <c r="AF191" s="193" t="b">
        <f t="shared" ca="1" si="105"/>
        <v>0</v>
      </c>
      <c r="AG191" s="193" t="b">
        <f t="shared" ca="1" si="98"/>
        <v>0</v>
      </c>
      <c r="AH191" s="193" t="b">
        <f t="shared" ca="1" si="106"/>
        <v>0</v>
      </c>
      <c r="AI191" s="193" t="b">
        <f t="shared" ca="1" si="107"/>
        <v>0</v>
      </c>
      <c r="AJ191" s="193" t="b">
        <f t="shared" ca="1" si="108"/>
        <v>0</v>
      </c>
      <c r="AK191" s="193" t="b">
        <f t="shared" ca="1" si="109"/>
        <v>0</v>
      </c>
      <c r="AL191" s="193" t="b">
        <f t="shared" ca="1" si="110"/>
        <v>0</v>
      </c>
      <c r="AM191" s="193" t="b">
        <f t="shared" ca="1" si="111"/>
        <v>0</v>
      </c>
      <c r="AN191" s="193" t="b">
        <f t="shared" ca="1" si="112"/>
        <v>0</v>
      </c>
      <c r="AO191" s="193" t="b">
        <f t="shared" ca="1" si="113"/>
        <v>0</v>
      </c>
      <c r="AP191" s="193" t="b">
        <f t="shared" ca="1" si="114"/>
        <v>0</v>
      </c>
      <c r="AQ191" s="193" t="b">
        <f t="shared" ca="1" si="115"/>
        <v>0</v>
      </c>
      <c r="AR191" s="193" t="b">
        <f t="shared" ca="1" si="116"/>
        <v>0</v>
      </c>
      <c r="AS191" s="193" t="b">
        <f t="shared" ca="1" si="117"/>
        <v>0</v>
      </c>
      <c r="AT191" s="193" t="b">
        <f t="shared" ca="1" si="118"/>
        <v>0</v>
      </c>
      <c r="AU191" s="193" t="b">
        <f t="shared" ca="1" si="119"/>
        <v>0</v>
      </c>
      <c r="AV191" s="193" t="b">
        <f t="shared" ca="1" si="120"/>
        <v>0</v>
      </c>
      <c r="AW191" s="193" t="b">
        <f t="shared" ca="1" si="121"/>
        <v>0</v>
      </c>
      <c r="AX191" s="193" t="b">
        <f t="shared" ca="1" si="122"/>
        <v>0</v>
      </c>
      <c r="AY191" s="193" t="b">
        <f t="shared" ca="1" si="123"/>
        <v>0</v>
      </c>
      <c r="AZ191" s="193" t="b">
        <f t="shared" ca="1" si="124"/>
        <v>0</v>
      </c>
      <c r="BA191" s="193" t="b">
        <f t="shared" ca="1" si="125"/>
        <v>0</v>
      </c>
      <c r="BB191" s="193" t="b">
        <f t="shared" ca="1" si="126"/>
        <v>0</v>
      </c>
      <c r="BC191" s="193" t="b">
        <f t="shared" ca="1" si="127"/>
        <v>0</v>
      </c>
      <c r="BD191" s="193" t="b">
        <f t="shared" ca="1" si="128"/>
        <v>0</v>
      </c>
      <c r="BE191" s="193" t="b">
        <f t="shared" ca="1" si="129"/>
        <v>0</v>
      </c>
      <c r="BF191" s="193" t="b">
        <f t="shared" ca="1" si="130"/>
        <v>0</v>
      </c>
      <c r="BG191" s="193" t="b">
        <f t="shared" ca="1" si="131"/>
        <v>0</v>
      </c>
      <c r="BH191" s="193" t="b">
        <f t="shared" ca="1" si="132"/>
        <v>0</v>
      </c>
      <c r="BI191" s="193" t="b">
        <f t="shared" ca="1" si="133"/>
        <v>0</v>
      </c>
      <c r="BJ191" s="193" t="b">
        <f t="shared" ca="1" si="134"/>
        <v>0</v>
      </c>
      <c r="BK191" s="193" t="b">
        <f t="shared" ca="1" si="135"/>
        <v>0</v>
      </c>
      <c r="BL191" s="193" t="b">
        <f t="shared" ca="1" si="136"/>
        <v>0</v>
      </c>
      <c r="BM191" s="193" t="b">
        <f t="shared" ca="1" si="137"/>
        <v>0</v>
      </c>
      <c r="BN191" s="193" t="b">
        <f t="shared" ca="1" si="138"/>
        <v>0</v>
      </c>
      <c r="BO191" s="193" t="b">
        <f t="shared" ca="1" si="139"/>
        <v>0</v>
      </c>
      <c r="BP191" s="193" t="b">
        <f t="shared" ca="1" si="140"/>
        <v>0</v>
      </c>
      <c r="BQ191" s="193" t="b">
        <f t="shared" ca="1" si="141"/>
        <v>0</v>
      </c>
      <c r="BR191" s="193" t="b">
        <f t="shared" ca="1" si="142"/>
        <v>0</v>
      </c>
      <c r="BS191" s="193" t="b">
        <f t="shared" ca="1" si="143"/>
        <v>0</v>
      </c>
      <c r="BT191" s="193" t="b">
        <f t="shared" ca="1" si="144"/>
        <v>0</v>
      </c>
      <c r="BU191" s="193" t="b">
        <f t="shared" ca="1" si="145"/>
        <v>0</v>
      </c>
      <c r="BV191" s="193" t="b">
        <f t="shared" ca="1" si="146"/>
        <v>0</v>
      </c>
      <c r="BW191" s="193" t="b">
        <f ca="1">AND(LEFT(INDIRECT("'YOUR PEOPLE'!"&amp;"$B"&amp;$W191),2)="HU",OR(LEN(INDIRECT("'YOUR PEOPLE'!"&amp;"$B"&amp;$W191))=6,AND(LEN(INDIRECT("'YOUR PEOPLE'!"&amp;"$B"&amp;$W191))=7,MID(INDIRECT("'YOUR PEOPLE'!"&amp;"$B"&amp;$W191),4,1)=" ")),INDIRECT("'YOUR PEOPLE'!"&amp;"$C"&amp;$W191)='DATA SUMMARY'!$A$63)</f>
        <v>0</v>
      </c>
      <c r="BX191" s="193" t="b">
        <f ca="1">AND(LEFT(INDIRECT("'YOUR PEOPLE'!"&amp;"$B"&amp;$W191),2)="HU",OR(LEN(INDIRECT("'YOUR PEOPLE'!"&amp;"$B"&amp;$W191))=6,AND(LEN(INDIRECT("'YOUR PEOPLE'!"&amp;"$B"&amp;$W191))=7,MID(INDIRECT("'YOUR PEOPLE'!"&amp;"$B"&amp;$W191),4,1)=" ")),INDIRECT("'YOUR PEOPLE'!"&amp;"$C"&amp;$W191)='DATA SUMMARY'!$A$64)</f>
        <v>0</v>
      </c>
      <c r="BY191" s="193" t="b">
        <f ca="1">AND(LEFT(INDIRECT("'YOUR PEOPLE'!"&amp;"$B"&amp;$W191),2)="HU",OR(LEN(INDIRECT("'YOUR PEOPLE'!"&amp;"$B"&amp;$W191))=6,AND(LEN(INDIRECT("'YOUR PEOPLE'!"&amp;"$B"&amp;$W191))=7,MID(INDIRECT("'YOUR PEOPLE'!"&amp;"$B"&amp;$W191),4,1)=" ")),INDIRECT("'YOUR PEOPLE'!"&amp;"$C"&amp;$W191)='DATA SUMMARY'!$A$65)</f>
        <v>0</v>
      </c>
      <c r="BZ191" s="193" t="b">
        <f ca="1">AND(LEFT(INDIRECT("'YOUR PEOPLE'!"&amp;"$B"&amp;$W191),2)="HU",OR(LEN(INDIRECT("'YOUR PEOPLE'!"&amp;"$B"&amp;$W191))=6,AND(LEN(INDIRECT("'YOUR PEOPLE'!"&amp;"$B"&amp;$W191))=7,MID(INDIRECT("'YOUR PEOPLE'!"&amp;"$B"&amp;$W191),4,1)=" ")),INDIRECT("'YOUR PEOPLE'!"&amp;"$C"&amp;$W191)='DATA SUMMARY'!$A$66)</f>
        <v>0</v>
      </c>
      <c r="CA191" s="193" t="b">
        <f ca="1">AND(LEFT(INDIRECT("'YOUR PEOPLE'!"&amp;"$B"&amp;$W191),2)="HU",OR(LEN(INDIRECT("'YOUR PEOPLE'!"&amp;"$B"&amp;$W191))=6,AND(LEN(INDIRECT("'YOUR PEOPLE'!"&amp;"$B"&amp;$W191))=7,MID(INDIRECT("'YOUR PEOPLE'!"&amp;"$B"&amp;$W191),4,1)=" ")),INDIRECT("'YOUR PEOPLE'!"&amp;"$C"&amp;$W191)='DATA SUMMARY'!$A$67)</f>
        <v>0</v>
      </c>
      <c r="CB191" s="193" t="b">
        <f ca="1">AND(LEFT(INDIRECT("'YOUR PEOPLE'!"&amp;"$B"&amp;$W191),2)="HU",OR(LEN(INDIRECT("'YOUR PEOPLE'!"&amp;"$B"&amp;$W191))=6,AND(LEN(INDIRECT("'YOUR PEOPLE'!"&amp;"$B"&amp;$W191))=7,MID(INDIRECT("'YOUR PEOPLE'!"&amp;"$B"&amp;$W191),4,1)=" ")),INDIRECT("'YOUR PEOPLE'!"&amp;"$C"&amp;$W191)='DATA SUMMARY'!$A$68)</f>
        <v>0</v>
      </c>
      <c r="CC191" s="193" t="b">
        <f ca="1">AND(LEFT(INDIRECT("'YOUR PEOPLE'!"&amp;"$B"&amp;$W191),2)="HU",OR(LEN(INDIRECT("'YOUR PEOPLE'!"&amp;"$B"&amp;$W191))=6,AND(LEN(INDIRECT("'YOUR PEOPLE'!"&amp;"$B"&amp;$W191))=7,MID(INDIRECT("'YOUR PEOPLE'!"&amp;"$B"&amp;$W191),4,1)=" ")),INDIRECT("'YOUR PEOPLE'!"&amp;"$C"&amp;$W191)='DATA SUMMARY'!$A$69)</f>
        <v>0</v>
      </c>
      <c r="CD191" s="193" t="b">
        <f ca="1">AND(LEFT(INDIRECT("'YOUR PEOPLE'!"&amp;"$B"&amp;$W191),2)="HU",OR(LEN(INDIRECT("'YOUR PEOPLE'!"&amp;"$B"&amp;$W191))=6,AND(LEN(INDIRECT("'YOUR PEOPLE'!"&amp;"$B"&amp;$W191))=7,MID(INDIRECT("'YOUR PEOPLE'!"&amp;"$B"&amp;$W191),4,1)=" ")),INDIRECT("'YOUR PEOPLE'!"&amp;"$C"&amp;$W191)='DATA SUMMARY'!$A$70)</f>
        <v>0</v>
      </c>
      <c r="CE191" s="193" t="b">
        <f ca="1">AND(LEFT(INDIRECT("'YOUR PEOPLE'!"&amp;"$B"&amp;$W191),2)="HU",OR(LEN(INDIRECT("'YOUR PEOPLE'!"&amp;"$B"&amp;$W191))=6,AND(LEN(INDIRECT("'YOUR PEOPLE'!"&amp;"$B"&amp;$W191))=7,MID(INDIRECT("'YOUR PEOPLE'!"&amp;"$B"&amp;$W191),4,1)=" ")),INDIRECT("'YOUR PEOPLE'!"&amp;"$C"&amp;$W191)='DATA SUMMARY'!$A$71)</f>
        <v>0</v>
      </c>
      <c r="CF191" s="193" t="b">
        <f ca="1">AND(LEFT(INDIRECT("'YOUR PEOPLE'!"&amp;"$B"&amp;$W191),2)="HU",OR(LEN(INDIRECT("'YOUR PEOPLE'!"&amp;"$B"&amp;$W191))=6,AND(LEN(INDIRECT("'YOUR PEOPLE'!"&amp;"$B"&amp;$W191))=7,MID(INDIRECT("'YOUR PEOPLE'!"&amp;"$B"&amp;$W191),4,1)=" ")),INDIRECT("'YOUR PEOPLE'!"&amp;"$C"&amp;$W191)='DATA SUMMARY'!$A$72)</f>
        <v>0</v>
      </c>
      <c r="CG191" s="193" t="b">
        <f ca="1">AND(LEFT(INDIRECT("'YOUR PEOPLE'!"&amp;"$B"&amp;$W191),2)="HU",OR(LEN(INDIRECT("'YOUR PEOPLE'!"&amp;"$B"&amp;$W191))=6,AND(LEN(INDIRECT("'YOUR PEOPLE'!"&amp;"$B"&amp;$W191))=7,MID(INDIRECT("'YOUR PEOPLE'!"&amp;"$B"&amp;$W191),4,1)=" ")),INDIRECT("'YOUR PEOPLE'!"&amp;"$C"&amp;$W191)='DATA SUMMARY'!$A$73)</f>
        <v>0</v>
      </c>
      <c r="CH191" s="193" t="b">
        <f ca="1">AND(LEFT(INDIRECT("'YOUR PEOPLE'!"&amp;"$B"&amp;$W191),2)="HU",OR(LEN(INDIRECT("'YOUR PEOPLE'!"&amp;"$B"&amp;$W191))=6,AND(LEN(INDIRECT("'YOUR PEOPLE'!"&amp;"$B"&amp;$W191))=7,MID(INDIRECT("'YOUR PEOPLE'!"&amp;"$B"&amp;$W191),4,1)=" ")),INDIRECT("'YOUR PEOPLE'!"&amp;"$C"&amp;$W191)='DATA SUMMARY'!$A$74)</f>
        <v>0</v>
      </c>
      <c r="CI191" s="193" t="b">
        <f ca="1">AND(LEFT(INDIRECT("'YOUR PEOPLE'!"&amp;"$B"&amp;$W191),2)="HU",OR(LEN(INDIRECT("'YOUR PEOPLE'!"&amp;"$B"&amp;$W191))=6,AND(LEN(INDIRECT("'YOUR PEOPLE'!"&amp;"$B"&amp;$W191))=7,MID(INDIRECT("'YOUR PEOPLE'!"&amp;"$B"&amp;$W191),4,1)=" ")),INDIRECT("'YOUR PEOPLE'!"&amp;"$C"&amp;$W191)='DATA SUMMARY'!$A$75)</f>
        <v>0</v>
      </c>
      <c r="CJ191" s="193" t="b">
        <f ca="1">AND(LEFT(INDIRECT("'YOUR PEOPLE'!"&amp;"$B"&amp;$W191),2)="HU",OR(LEN(INDIRECT("'YOUR PEOPLE'!"&amp;"$B"&amp;$W191))=6,AND(LEN(INDIRECT("'YOUR PEOPLE'!"&amp;"$B"&amp;$W191))=7,MID(INDIRECT("'YOUR PEOPLE'!"&amp;"$B"&amp;$W191),4,1)=" ")),INDIRECT("'YOUR PEOPLE'!"&amp;"$C"&amp;$W191)='DATA SUMMARY'!$A$76)</f>
        <v>0</v>
      </c>
      <c r="CK191" s="193" t="b">
        <f ca="1">AND(LEFT(INDIRECT("'YOUR PEOPLE'!"&amp;"$B"&amp;$W191),2)="HU",OR(LEN(INDIRECT("'YOUR PEOPLE'!"&amp;"$B"&amp;$W191))=6,AND(LEN(INDIRECT("'YOUR PEOPLE'!"&amp;"$B"&amp;$W191))=7,MID(INDIRECT("'YOUR PEOPLE'!"&amp;"$B"&amp;$W191),4,1)=" ")),INDIRECT("'YOUR PEOPLE'!"&amp;"$C"&amp;$W191)='DATA SUMMARY'!$A$77)</f>
        <v>0</v>
      </c>
      <c r="CL191" s="193" t="b">
        <f ca="1">AND(LEFT(INDIRECT("'YOUR PEOPLE'!"&amp;"$B"&amp;$W191),2)="HU",OR(LEN(INDIRECT("'YOUR PEOPLE'!"&amp;"$B"&amp;$W191))=6,AND(LEN(INDIRECT("'YOUR PEOPLE'!"&amp;"$B"&amp;$W191))=7,MID(INDIRECT("'YOUR PEOPLE'!"&amp;"$B"&amp;$W191),4,1)=" ")),INDIRECT("'YOUR PEOPLE'!"&amp;"$C"&amp;$W191)='DATA SUMMARY'!$A$78)</f>
        <v>0</v>
      </c>
      <c r="CM191" s="193" t="b">
        <f ca="1">AND(LEFT(INDIRECT("'YOUR PEOPLE'!"&amp;"$B"&amp;$W191),2)="HU",OR(LEN(INDIRECT("'YOUR PEOPLE'!"&amp;"$B"&amp;$W191))=6,AND(LEN(INDIRECT("'YOUR PEOPLE'!"&amp;"$B"&amp;$W191))=7,MID(INDIRECT("'YOUR PEOPLE'!"&amp;"$B"&amp;$W191),4,1)=" ")),INDIRECT("'YOUR PEOPLE'!"&amp;"$C"&amp;$W191)='DATA SUMMARY'!$A$79)</f>
        <v>0</v>
      </c>
      <c r="CN191" s="193" t="b">
        <f ca="1">AND(LEFT(INDIRECT("'ADDITIONAL CAPACITY'!"&amp;"$B"&amp;$W191),2)="HU",OR(LEN(INDIRECT("'ADDITIONAL CAPACITY'!"&amp;"$B"&amp;$W191))=6,AND(LEN(INDIRECT("'ADDITIONAL CAPACITY'!"&amp;"$B"&amp;$W191))=7,MID(INDIRECT("'ADDITIONAL CAPACITY'!"&amp;"$B"&amp;$W191),4,1)=" ")),INDIRECT("'ADDITIONAL CAPACITY'!"&amp;"$C"&amp;$W191)='DATA SUMMARY'!$A$101)</f>
        <v>0</v>
      </c>
      <c r="CO191" s="193" t="b">
        <f ca="1">AND(LEFT(INDIRECT("'ADDITIONAL CAPACITY'!"&amp;"$B"&amp;$W191),2)="HU",OR(LEN(INDIRECT("'ADDITIONAL CAPACITY'!"&amp;"$B"&amp;$W191))=6,AND(LEN(INDIRECT("'ADDITIONAL CAPACITY'!"&amp;"$B"&amp;$W191))=7,MID(INDIRECT("'ADDITIONAL CAPACITY'!"&amp;"$B"&amp;$W191),4,1)=" ")),INDIRECT("'ADDITIONAL CAPACITY'!"&amp;"$C"&amp;$W191)='DATA SUMMARY'!$A$102)</f>
        <v>0</v>
      </c>
      <c r="CP191" s="193" t="b">
        <f ca="1">AND(LEFT(INDIRECT("'ADDITIONAL CAPACITY'!"&amp;"$B"&amp;$W191),2)="HU",OR(LEN(INDIRECT("'ADDITIONAL CAPACITY'!"&amp;"$B"&amp;$W191))=6,AND(LEN(INDIRECT("'ADDITIONAL CAPACITY'!"&amp;"$B"&amp;$W191))=7,MID(INDIRECT("'ADDITIONAL CAPACITY'!"&amp;"$B"&amp;$W191),4,1)=" ")),INDIRECT("'ADDITIONAL CAPACITY'!"&amp;"$C"&amp;$W191)='DATA SUMMARY'!$A$103)</f>
        <v>0</v>
      </c>
      <c r="CQ191" s="193" t="b">
        <f ca="1">AND(LEFT(INDIRECT("'ADDITIONAL CAPACITY'!"&amp;"$B"&amp;$W191),2)="HU",OR(LEN(INDIRECT("'ADDITIONAL CAPACITY'!"&amp;"$B"&amp;$W191))=6,AND(LEN(INDIRECT("'ADDITIONAL CAPACITY'!"&amp;"$B"&amp;$W191))=7,MID(INDIRECT("'ADDITIONAL CAPACITY'!"&amp;"$B"&amp;$W191),4,1)=" ")),INDIRECT("'ADDITIONAL CAPACITY'!"&amp;"$C"&amp;$W191)='DATA SUMMARY'!$A$104)</f>
        <v>0</v>
      </c>
      <c r="CR191" s="193" t="b">
        <f ca="1">AND(LEFT(INDIRECT("'ADDITIONAL CAPACITY'!"&amp;"$B"&amp;$W191),2)="HU",OR(LEN(INDIRECT("'ADDITIONAL CAPACITY'!"&amp;"$B"&amp;$W191))=6,AND(LEN(INDIRECT("'ADDITIONAL CAPACITY'!"&amp;"$B"&amp;$W191))=7,MID(INDIRECT("'ADDITIONAL CAPACITY'!"&amp;"$B"&amp;$W191),4,1)=" ")),INDIRECT("'ADDITIONAL CAPACITY'!"&amp;"$C"&amp;$W191)='DATA SUMMARY'!$A$105)</f>
        <v>0</v>
      </c>
      <c r="CS191" s="193" t="b">
        <f ca="1">AND(LEFT(INDIRECT("'ADDITIONAL CAPACITY'!"&amp;"$B"&amp;$W191),2)="HU",OR(LEN(INDIRECT("'ADDITIONAL CAPACITY'!"&amp;"$B"&amp;$W191))=6,AND(LEN(INDIRECT("'ADDITIONAL CAPACITY'!"&amp;"$B"&amp;$W191))=7,MID(INDIRECT("'ADDITIONAL CAPACITY'!"&amp;"$B"&amp;$W191),4,1)=" ")),INDIRECT("'ADDITIONAL CAPACITY'!"&amp;"$C"&amp;$W191)='DATA SUMMARY'!$A$106)</f>
        <v>0</v>
      </c>
      <c r="CT191" s="193" t="b">
        <f ca="1">AND(LEFT(INDIRECT("'ADDITIONAL CAPACITY'!"&amp;"$B"&amp;$W191),2)="HU",OR(LEN(INDIRECT("'ADDITIONAL CAPACITY'!"&amp;"$B"&amp;$W191))=6,AND(LEN(INDIRECT("'ADDITIONAL CAPACITY'!"&amp;"$B"&amp;$W191))=7,MID(INDIRECT("'ADDITIONAL CAPACITY'!"&amp;"$B"&amp;$W191),4,1)=" ")),INDIRECT("'ADDITIONAL CAPACITY'!"&amp;"$C"&amp;$W191)='DATA SUMMARY'!$A$107)</f>
        <v>0</v>
      </c>
      <c r="CU191" s="193" t="b">
        <f ca="1">AND(LEFT(INDIRECT("'ADDITIONAL CAPACITY'!"&amp;"$B"&amp;$W191),2)="HU",OR(LEN(INDIRECT("'ADDITIONAL CAPACITY'!"&amp;"$B"&amp;$W191))=6,AND(LEN(INDIRECT("'ADDITIONAL CAPACITY'!"&amp;"$B"&amp;$W191))=7,MID(INDIRECT("'ADDITIONAL CAPACITY'!"&amp;"$B"&amp;$W191),4,1)=" ")),INDIRECT("'ADDITIONAL CAPACITY'!"&amp;"$C"&amp;$W191)='DATA SUMMARY'!$A$108)</f>
        <v>0</v>
      </c>
    </row>
    <row r="192" spans="22:99" x14ac:dyDescent="0.3">
      <c r="V192" s="2">
        <v>193</v>
      </c>
      <c r="W192" s="2">
        <v>194</v>
      </c>
      <c r="X192" s="2">
        <v>196</v>
      </c>
      <c r="Y192" s="2">
        <v>207</v>
      </c>
      <c r="Z192" s="193" t="b">
        <f t="shared" ca="1" si="99"/>
        <v>0</v>
      </c>
      <c r="AA192" s="193" t="b">
        <f t="shared" ca="1" si="100"/>
        <v>0</v>
      </c>
      <c r="AB192" s="193" t="b">
        <f t="shared" ca="1" si="101"/>
        <v>0</v>
      </c>
      <c r="AC192" s="193" t="b">
        <f t="shared" ca="1" si="102"/>
        <v>0</v>
      </c>
      <c r="AD192" s="193" t="b">
        <f t="shared" ca="1" si="103"/>
        <v>0</v>
      </c>
      <c r="AE192" s="193" t="b">
        <f t="shared" ca="1" si="104"/>
        <v>0</v>
      </c>
      <c r="AF192" s="193" t="b">
        <f t="shared" ca="1" si="105"/>
        <v>0</v>
      </c>
      <c r="AG192" s="193" t="b">
        <f t="shared" ca="1" si="98"/>
        <v>0</v>
      </c>
      <c r="AH192" s="193" t="b">
        <f t="shared" ca="1" si="106"/>
        <v>0</v>
      </c>
      <c r="AI192" s="193" t="b">
        <f t="shared" ca="1" si="107"/>
        <v>0</v>
      </c>
      <c r="AJ192" s="193" t="b">
        <f t="shared" ca="1" si="108"/>
        <v>0</v>
      </c>
      <c r="AK192" s="193" t="b">
        <f t="shared" ca="1" si="109"/>
        <v>0</v>
      </c>
      <c r="AL192" s="193" t="b">
        <f t="shared" ca="1" si="110"/>
        <v>0</v>
      </c>
      <c r="AM192" s="193" t="b">
        <f t="shared" ca="1" si="111"/>
        <v>0</v>
      </c>
      <c r="AN192" s="193" t="b">
        <f t="shared" ca="1" si="112"/>
        <v>0</v>
      </c>
      <c r="AO192" s="193" t="b">
        <f t="shared" ca="1" si="113"/>
        <v>0</v>
      </c>
      <c r="AP192" s="193" t="b">
        <f t="shared" ca="1" si="114"/>
        <v>0</v>
      </c>
      <c r="AQ192" s="193" t="b">
        <f t="shared" ca="1" si="115"/>
        <v>0</v>
      </c>
      <c r="AR192" s="193" t="b">
        <f t="shared" ca="1" si="116"/>
        <v>0</v>
      </c>
      <c r="AS192" s="193" t="b">
        <f t="shared" ca="1" si="117"/>
        <v>0</v>
      </c>
      <c r="AT192" s="193" t="b">
        <f t="shared" ca="1" si="118"/>
        <v>0</v>
      </c>
      <c r="AU192" s="193" t="b">
        <f t="shared" ca="1" si="119"/>
        <v>0</v>
      </c>
      <c r="AV192" s="193" t="b">
        <f t="shared" ca="1" si="120"/>
        <v>0</v>
      </c>
      <c r="AW192" s="193" t="b">
        <f t="shared" ca="1" si="121"/>
        <v>0</v>
      </c>
      <c r="AX192" s="193" t="b">
        <f t="shared" ca="1" si="122"/>
        <v>0</v>
      </c>
      <c r="AY192" s="193" t="b">
        <f t="shared" ca="1" si="123"/>
        <v>0</v>
      </c>
      <c r="AZ192" s="193" t="b">
        <f t="shared" ca="1" si="124"/>
        <v>0</v>
      </c>
      <c r="BA192" s="193" t="b">
        <f t="shared" ca="1" si="125"/>
        <v>0</v>
      </c>
      <c r="BB192" s="193" t="b">
        <f t="shared" ca="1" si="126"/>
        <v>0</v>
      </c>
      <c r="BC192" s="193" t="b">
        <f t="shared" ca="1" si="127"/>
        <v>0</v>
      </c>
      <c r="BD192" s="193" t="b">
        <f t="shared" ca="1" si="128"/>
        <v>0</v>
      </c>
      <c r="BE192" s="193" t="b">
        <f t="shared" ca="1" si="129"/>
        <v>0</v>
      </c>
      <c r="BF192" s="193" t="b">
        <f t="shared" ca="1" si="130"/>
        <v>0</v>
      </c>
      <c r="BG192" s="193" t="b">
        <f t="shared" ca="1" si="131"/>
        <v>0</v>
      </c>
      <c r="BH192" s="193" t="b">
        <f t="shared" ca="1" si="132"/>
        <v>0</v>
      </c>
      <c r="BI192" s="193" t="b">
        <f t="shared" ca="1" si="133"/>
        <v>0</v>
      </c>
      <c r="BJ192" s="193" t="b">
        <f t="shared" ca="1" si="134"/>
        <v>0</v>
      </c>
      <c r="BK192" s="193" t="b">
        <f t="shared" ca="1" si="135"/>
        <v>0</v>
      </c>
      <c r="BL192" s="193" t="b">
        <f t="shared" ca="1" si="136"/>
        <v>0</v>
      </c>
      <c r="BM192" s="193" t="b">
        <f t="shared" ca="1" si="137"/>
        <v>0</v>
      </c>
      <c r="BN192" s="193" t="b">
        <f t="shared" ca="1" si="138"/>
        <v>0</v>
      </c>
      <c r="BO192" s="193" t="b">
        <f t="shared" ca="1" si="139"/>
        <v>0</v>
      </c>
      <c r="BP192" s="193" t="b">
        <f t="shared" ca="1" si="140"/>
        <v>0</v>
      </c>
      <c r="BQ192" s="193" t="b">
        <f t="shared" ca="1" si="141"/>
        <v>0</v>
      </c>
      <c r="BR192" s="193" t="b">
        <f t="shared" ca="1" si="142"/>
        <v>0</v>
      </c>
      <c r="BS192" s="193" t="b">
        <f t="shared" ca="1" si="143"/>
        <v>0</v>
      </c>
      <c r="BT192" s="193" t="b">
        <f t="shared" ca="1" si="144"/>
        <v>0</v>
      </c>
      <c r="BU192" s="193" t="b">
        <f t="shared" ca="1" si="145"/>
        <v>0</v>
      </c>
      <c r="BV192" s="193" t="b">
        <f t="shared" ca="1" si="146"/>
        <v>0</v>
      </c>
      <c r="BW192" s="193" t="b">
        <f ca="1">AND(LEFT(INDIRECT("'YOUR PEOPLE'!"&amp;"$B"&amp;$W192),2)="HU",OR(LEN(INDIRECT("'YOUR PEOPLE'!"&amp;"$B"&amp;$W192))=6,AND(LEN(INDIRECT("'YOUR PEOPLE'!"&amp;"$B"&amp;$W192))=7,MID(INDIRECT("'YOUR PEOPLE'!"&amp;"$B"&amp;$W192),4,1)=" ")),INDIRECT("'YOUR PEOPLE'!"&amp;"$C"&amp;$W192)='DATA SUMMARY'!$A$63)</f>
        <v>0</v>
      </c>
      <c r="BX192" s="193" t="b">
        <f ca="1">AND(LEFT(INDIRECT("'YOUR PEOPLE'!"&amp;"$B"&amp;$W192),2)="HU",OR(LEN(INDIRECT("'YOUR PEOPLE'!"&amp;"$B"&amp;$W192))=6,AND(LEN(INDIRECT("'YOUR PEOPLE'!"&amp;"$B"&amp;$W192))=7,MID(INDIRECT("'YOUR PEOPLE'!"&amp;"$B"&amp;$W192),4,1)=" ")),INDIRECT("'YOUR PEOPLE'!"&amp;"$C"&amp;$W192)='DATA SUMMARY'!$A$64)</f>
        <v>0</v>
      </c>
      <c r="BY192" s="193" t="b">
        <f ca="1">AND(LEFT(INDIRECT("'YOUR PEOPLE'!"&amp;"$B"&amp;$W192),2)="HU",OR(LEN(INDIRECT("'YOUR PEOPLE'!"&amp;"$B"&amp;$W192))=6,AND(LEN(INDIRECT("'YOUR PEOPLE'!"&amp;"$B"&amp;$W192))=7,MID(INDIRECT("'YOUR PEOPLE'!"&amp;"$B"&amp;$W192),4,1)=" ")),INDIRECT("'YOUR PEOPLE'!"&amp;"$C"&amp;$W192)='DATA SUMMARY'!$A$65)</f>
        <v>0</v>
      </c>
      <c r="BZ192" s="193" t="b">
        <f ca="1">AND(LEFT(INDIRECT("'YOUR PEOPLE'!"&amp;"$B"&amp;$W192),2)="HU",OR(LEN(INDIRECT("'YOUR PEOPLE'!"&amp;"$B"&amp;$W192))=6,AND(LEN(INDIRECT("'YOUR PEOPLE'!"&amp;"$B"&amp;$W192))=7,MID(INDIRECT("'YOUR PEOPLE'!"&amp;"$B"&amp;$W192),4,1)=" ")),INDIRECT("'YOUR PEOPLE'!"&amp;"$C"&amp;$W192)='DATA SUMMARY'!$A$66)</f>
        <v>0</v>
      </c>
      <c r="CA192" s="193" t="b">
        <f ca="1">AND(LEFT(INDIRECT("'YOUR PEOPLE'!"&amp;"$B"&amp;$W192),2)="HU",OR(LEN(INDIRECT("'YOUR PEOPLE'!"&amp;"$B"&amp;$W192))=6,AND(LEN(INDIRECT("'YOUR PEOPLE'!"&amp;"$B"&amp;$W192))=7,MID(INDIRECT("'YOUR PEOPLE'!"&amp;"$B"&amp;$W192),4,1)=" ")),INDIRECT("'YOUR PEOPLE'!"&amp;"$C"&amp;$W192)='DATA SUMMARY'!$A$67)</f>
        <v>0</v>
      </c>
      <c r="CB192" s="193" t="b">
        <f ca="1">AND(LEFT(INDIRECT("'YOUR PEOPLE'!"&amp;"$B"&amp;$W192),2)="HU",OR(LEN(INDIRECT("'YOUR PEOPLE'!"&amp;"$B"&amp;$W192))=6,AND(LEN(INDIRECT("'YOUR PEOPLE'!"&amp;"$B"&amp;$W192))=7,MID(INDIRECT("'YOUR PEOPLE'!"&amp;"$B"&amp;$W192),4,1)=" ")),INDIRECT("'YOUR PEOPLE'!"&amp;"$C"&amp;$W192)='DATA SUMMARY'!$A$68)</f>
        <v>0</v>
      </c>
      <c r="CC192" s="193" t="b">
        <f ca="1">AND(LEFT(INDIRECT("'YOUR PEOPLE'!"&amp;"$B"&amp;$W192),2)="HU",OR(LEN(INDIRECT("'YOUR PEOPLE'!"&amp;"$B"&amp;$W192))=6,AND(LEN(INDIRECT("'YOUR PEOPLE'!"&amp;"$B"&amp;$W192))=7,MID(INDIRECT("'YOUR PEOPLE'!"&amp;"$B"&amp;$W192),4,1)=" ")),INDIRECT("'YOUR PEOPLE'!"&amp;"$C"&amp;$W192)='DATA SUMMARY'!$A$69)</f>
        <v>0</v>
      </c>
      <c r="CD192" s="193" t="b">
        <f ca="1">AND(LEFT(INDIRECT("'YOUR PEOPLE'!"&amp;"$B"&amp;$W192),2)="HU",OR(LEN(INDIRECT("'YOUR PEOPLE'!"&amp;"$B"&amp;$W192))=6,AND(LEN(INDIRECT("'YOUR PEOPLE'!"&amp;"$B"&amp;$W192))=7,MID(INDIRECT("'YOUR PEOPLE'!"&amp;"$B"&amp;$W192),4,1)=" ")),INDIRECT("'YOUR PEOPLE'!"&amp;"$C"&amp;$W192)='DATA SUMMARY'!$A$70)</f>
        <v>0</v>
      </c>
      <c r="CE192" s="193" t="b">
        <f ca="1">AND(LEFT(INDIRECT("'YOUR PEOPLE'!"&amp;"$B"&amp;$W192),2)="HU",OR(LEN(INDIRECT("'YOUR PEOPLE'!"&amp;"$B"&amp;$W192))=6,AND(LEN(INDIRECT("'YOUR PEOPLE'!"&amp;"$B"&amp;$W192))=7,MID(INDIRECT("'YOUR PEOPLE'!"&amp;"$B"&amp;$W192),4,1)=" ")),INDIRECT("'YOUR PEOPLE'!"&amp;"$C"&amp;$W192)='DATA SUMMARY'!$A$71)</f>
        <v>0</v>
      </c>
      <c r="CF192" s="193" t="b">
        <f ca="1">AND(LEFT(INDIRECT("'YOUR PEOPLE'!"&amp;"$B"&amp;$W192),2)="HU",OR(LEN(INDIRECT("'YOUR PEOPLE'!"&amp;"$B"&amp;$W192))=6,AND(LEN(INDIRECT("'YOUR PEOPLE'!"&amp;"$B"&amp;$W192))=7,MID(INDIRECT("'YOUR PEOPLE'!"&amp;"$B"&amp;$W192),4,1)=" ")),INDIRECT("'YOUR PEOPLE'!"&amp;"$C"&amp;$W192)='DATA SUMMARY'!$A$72)</f>
        <v>0</v>
      </c>
      <c r="CG192" s="193" t="b">
        <f ca="1">AND(LEFT(INDIRECT("'YOUR PEOPLE'!"&amp;"$B"&amp;$W192),2)="HU",OR(LEN(INDIRECT("'YOUR PEOPLE'!"&amp;"$B"&amp;$W192))=6,AND(LEN(INDIRECT("'YOUR PEOPLE'!"&amp;"$B"&amp;$W192))=7,MID(INDIRECT("'YOUR PEOPLE'!"&amp;"$B"&amp;$W192),4,1)=" ")),INDIRECT("'YOUR PEOPLE'!"&amp;"$C"&amp;$W192)='DATA SUMMARY'!$A$73)</f>
        <v>0</v>
      </c>
      <c r="CH192" s="193" t="b">
        <f ca="1">AND(LEFT(INDIRECT("'YOUR PEOPLE'!"&amp;"$B"&amp;$W192),2)="HU",OR(LEN(INDIRECT("'YOUR PEOPLE'!"&amp;"$B"&amp;$W192))=6,AND(LEN(INDIRECT("'YOUR PEOPLE'!"&amp;"$B"&amp;$W192))=7,MID(INDIRECT("'YOUR PEOPLE'!"&amp;"$B"&amp;$W192),4,1)=" ")),INDIRECT("'YOUR PEOPLE'!"&amp;"$C"&amp;$W192)='DATA SUMMARY'!$A$74)</f>
        <v>0</v>
      </c>
      <c r="CI192" s="193" t="b">
        <f ca="1">AND(LEFT(INDIRECT("'YOUR PEOPLE'!"&amp;"$B"&amp;$W192),2)="HU",OR(LEN(INDIRECT("'YOUR PEOPLE'!"&amp;"$B"&amp;$W192))=6,AND(LEN(INDIRECT("'YOUR PEOPLE'!"&amp;"$B"&amp;$W192))=7,MID(INDIRECT("'YOUR PEOPLE'!"&amp;"$B"&amp;$W192),4,1)=" ")),INDIRECT("'YOUR PEOPLE'!"&amp;"$C"&amp;$W192)='DATA SUMMARY'!$A$75)</f>
        <v>0</v>
      </c>
      <c r="CJ192" s="193" t="b">
        <f ca="1">AND(LEFT(INDIRECT("'YOUR PEOPLE'!"&amp;"$B"&amp;$W192),2)="HU",OR(LEN(INDIRECT("'YOUR PEOPLE'!"&amp;"$B"&amp;$W192))=6,AND(LEN(INDIRECT("'YOUR PEOPLE'!"&amp;"$B"&amp;$W192))=7,MID(INDIRECT("'YOUR PEOPLE'!"&amp;"$B"&amp;$W192),4,1)=" ")),INDIRECT("'YOUR PEOPLE'!"&amp;"$C"&amp;$W192)='DATA SUMMARY'!$A$76)</f>
        <v>0</v>
      </c>
      <c r="CK192" s="193" t="b">
        <f ca="1">AND(LEFT(INDIRECT("'YOUR PEOPLE'!"&amp;"$B"&amp;$W192),2)="HU",OR(LEN(INDIRECT("'YOUR PEOPLE'!"&amp;"$B"&amp;$W192))=6,AND(LEN(INDIRECT("'YOUR PEOPLE'!"&amp;"$B"&amp;$W192))=7,MID(INDIRECT("'YOUR PEOPLE'!"&amp;"$B"&amp;$W192),4,1)=" ")),INDIRECT("'YOUR PEOPLE'!"&amp;"$C"&amp;$W192)='DATA SUMMARY'!$A$77)</f>
        <v>0</v>
      </c>
      <c r="CL192" s="193" t="b">
        <f ca="1">AND(LEFT(INDIRECT("'YOUR PEOPLE'!"&amp;"$B"&amp;$W192),2)="HU",OR(LEN(INDIRECT("'YOUR PEOPLE'!"&amp;"$B"&amp;$W192))=6,AND(LEN(INDIRECT("'YOUR PEOPLE'!"&amp;"$B"&amp;$W192))=7,MID(INDIRECT("'YOUR PEOPLE'!"&amp;"$B"&amp;$W192),4,1)=" ")),INDIRECT("'YOUR PEOPLE'!"&amp;"$C"&amp;$W192)='DATA SUMMARY'!$A$78)</f>
        <v>0</v>
      </c>
      <c r="CM192" s="193" t="b">
        <f ca="1">AND(LEFT(INDIRECT("'YOUR PEOPLE'!"&amp;"$B"&amp;$W192),2)="HU",OR(LEN(INDIRECT("'YOUR PEOPLE'!"&amp;"$B"&amp;$W192))=6,AND(LEN(INDIRECT("'YOUR PEOPLE'!"&amp;"$B"&amp;$W192))=7,MID(INDIRECT("'YOUR PEOPLE'!"&amp;"$B"&amp;$W192),4,1)=" ")),INDIRECT("'YOUR PEOPLE'!"&amp;"$C"&amp;$W192)='DATA SUMMARY'!$A$79)</f>
        <v>0</v>
      </c>
      <c r="CN192" s="193" t="b">
        <f ca="1">AND(LEFT(INDIRECT("'ADDITIONAL CAPACITY'!"&amp;"$B"&amp;$W192),2)="HU",OR(LEN(INDIRECT("'ADDITIONAL CAPACITY'!"&amp;"$B"&amp;$W192))=6,AND(LEN(INDIRECT("'ADDITIONAL CAPACITY'!"&amp;"$B"&amp;$W192))=7,MID(INDIRECT("'ADDITIONAL CAPACITY'!"&amp;"$B"&amp;$W192),4,1)=" ")),INDIRECT("'ADDITIONAL CAPACITY'!"&amp;"$C"&amp;$W192)='DATA SUMMARY'!$A$101)</f>
        <v>0</v>
      </c>
      <c r="CO192" s="193" t="b">
        <f ca="1">AND(LEFT(INDIRECT("'ADDITIONAL CAPACITY'!"&amp;"$B"&amp;$W192),2)="HU",OR(LEN(INDIRECT("'ADDITIONAL CAPACITY'!"&amp;"$B"&amp;$W192))=6,AND(LEN(INDIRECT("'ADDITIONAL CAPACITY'!"&amp;"$B"&amp;$W192))=7,MID(INDIRECT("'ADDITIONAL CAPACITY'!"&amp;"$B"&amp;$W192),4,1)=" ")),INDIRECT("'ADDITIONAL CAPACITY'!"&amp;"$C"&amp;$W192)='DATA SUMMARY'!$A$102)</f>
        <v>0</v>
      </c>
      <c r="CP192" s="193" t="b">
        <f ca="1">AND(LEFT(INDIRECT("'ADDITIONAL CAPACITY'!"&amp;"$B"&amp;$W192),2)="HU",OR(LEN(INDIRECT("'ADDITIONAL CAPACITY'!"&amp;"$B"&amp;$W192))=6,AND(LEN(INDIRECT("'ADDITIONAL CAPACITY'!"&amp;"$B"&amp;$W192))=7,MID(INDIRECT("'ADDITIONAL CAPACITY'!"&amp;"$B"&amp;$W192),4,1)=" ")),INDIRECT("'ADDITIONAL CAPACITY'!"&amp;"$C"&amp;$W192)='DATA SUMMARY'!$A$103)</f>
        <v>0</v>
      </c>
      <c r="CQ192" s="193" t="b">
        <f ca="1">AND(LEFT(INDIRECT("'ADDITIONAL CAPACITY'!"&amp;"$B"&amp;$W192),2)="HU",OR(LEN(INDIRECT("'ADDITIONAL CAPACITY'!"&amp;"$B"&amp;$W192))=6,AND(LEN(INDIRECT("'ADDITIONAL CAPACITY'!"&amp;"$B"&amp;$W192))=7,MID(INDIRECT("'ADDITIONAL CAPACITY'!"&amp;"$B"&amp;$W192),4,1)=" ")),INDIRECT("'ADDITIONAL CAPACITY'!"&amp;"$C"&amp;$W192)='DATA SUMMARY'!$A$104)</f>
        <v>0</v>
      </c>
      <c r="CR192" s="193" t="b">
        <f ca="1">AND(LEFT(INDIRECT("'ADDITIONAL CAPACITY'!"&amp;"$B"&amp;$W192),2)="HU",OR(LEN(INDIRECT("'ADDITIONAL CAPACITY'!"&amp;"$B"&amp;$W192))=6,AND(LEN(INDIRECT("'ADDITIONAL CAPACITY'!"&amp;"$B"&amp;$W192))=7,MID(INDIRECT("'ADDITIONAL CAPACITY'!"&amp;"$B"&amp;$W192),4,1)=" ")),INDIRECT("'ADDITIONAL CAPACITY'!"&amp;"$C"&amp;$W192)='DATA SUMMARY'!$A$105)</f>
        <v>0</v>
      </c>
      <c r="CS192" s="193" t="b">
        <f ca="1">AND(LEFT(INDIRECT("'ADDITIONAL CAPACITY'!"&amp;"$B"&amp;$W192),2)="HU",OR(LEN(INDIRECT("'ADDITIONAL CAPACITY'!"&amp;"$B"&amp;$W192))=6,AND(LEN(INDIRECT("'ADDITIONAL CAPACITY'!"&amp;"$B"&amp;$W192))=7,MID(INDIRECT("'ADDITIONAL CAPACITY'!"&amp;"$B"&amp;$W192),4,1)=" ")),INDIRECT("'ADDITIONAL CAPACITY'!"&amp;"$C"&amp;$W192)='DATA SUMMARY'!$A$106)</f>
        <v>0</v>
      </c>
      <c r="CT192" s="193" t="b">
        <f ca="1">AND(LEFT(INDIRECT("'ADDITIONAL CAPACITY'!"&amp;"$B"&amp;$W192),2)="HU",OR(LEN(INDIRECT("'ADDITIONAL CAPACITY'!"&amp;"$B"&amp;$W192))=6,AND(LEN(INDIRECT("'ADDITIONAL CAPACITY'!"&amp;"$B"&amp;$W192))=7,MID(INDIRECT("'ADDITIONAL CAPACITY'!"&amp;"$B"&amp;$W192),4,1)=" ")),INDIRECT("'ADDITIONAL CAPACITY'!"&amp;"$C"&amp;$W192)='DATA SUMMARY'!$A$107)</f>
        <v>0</v>
      </c>
      <c r="CU192" s="193" t="b">
        <f ca="1">AND(LEFT(INDIRECT("'ADDITIONAL CAPACITY'!"&amp;"$B"&amp;$W192),2)="HU",OR(LEN(INDIRECT("'ADDITIONAL CAPACITY'!"&amp;"$B"&amp;$W192))=6,AND(LEN(INDIRECT("'ADDITIONAL CAPACITY'!"&amp;"$B"&amp;$W192))=7,MID(INDIRECT("'ADDITIONAL CAPACITY'!"&amp;"$B"&amp;$W192),4,1)=" ")),INDIRECT("'ADDITIONAL CAPACITY'!"&amp;"$C"&amp;$W192)='DATA SUMMARY'!$A$108)</f>
        <v>0</v>
      </c>
    </row>
    <row r="193" spans="22:99" x14ac:dyDescent="0.3">
      <c r="V193" s="2">
        <v>194</v>
      </c>
      <c r="W193" s="2">
        <v>195</v>
      </c>
      <c r="X193" s="2">
        <v>197</v>
      </c>
      <c r="Y193" s="2">
        <v>208</v>
      </c>
      <c r="Z193" s="193" t="b">
        <f t="shared" ca="1" si="99"/>
        <v>0</v>
      </c>
      <c r="AA193" s="193" t="b">
        <f t="shared" ca="1" si="100"/>
        <v>0</v>
      </c>
      <c r="AB193" s="193" t="b">
        <f t="shared" ca="1" si="101"/>
        <v>0</v>
      </c>
      <c r="AC193" s="193" t="b">
        <f t="shared" ca="1" si="102"/>
        <v>0</v>
      </c>
      <c r="AD193" s="193" t="b">
        <f t="shared" ca="1" si="103"/>
        <v>0</v>
      </c>
      <c r="AE193" s="193" t="b">
        <f t="shared" ca="1" si="104"/>
        <v>0</v>
      </c>
      <c r="AF193" s="193" t="b">
        <f t="shared" ca="1" si="105"/>
        <v>0</v>
      </c>
      <c r="AG193" s="193" t="b">
        <f t="shared" ca="1" si="98"/>
        <v>0</v>
      </c>
      <c r="AH193" s="193" t="b">
        <f t="shared" ca="1" si="106"/>
        <v>0</v>
      </c>
      <c r="AI193" s="193" t="b">
        <f t="shared" ca="1" si="107"/>
        <v>0</v>
      </c>
      <c r="AJ193" s="193" t="b">
        <f t="shared" ca="1" si="108"/>
        <v>0</v>
      </c>
      <c r="AK193" s="193" t="b">
        <f t="shared" ca="1" si="109"/>
        <v>0</v>
      </c>
      <c r="AL193" s="193" t="b">
        <f t="shared" ca="1" si="110"/>
        <v>0</v>
      </c>
      <c r="AM193" s="193" t="b">
        <f t="shared" ca="1" si="111"/>
        <v>0</v>
      </c>
      <c r="AN193" s="193" t="b">
        <f t="shared" ca="1" si="112"/>
        <v>0</v>
      </c>
      <c r="AO193" s="193" t="b">
        <f t="shared" ca="1" si="113"/>
        <v>0</v>
      </c>
      <c r="AP193" s="193" t="b">
        <f t="shared" ca="1" si="114"/>
        <v>0</v>
      </c>
      <c r="AQ193" s="193" t="b">
        <f t="shared" ca="1" si="115"/>
        <v>0</v>
      </c>
      <c r="AR193" s="193" t="b">
        <f t="shared" ca="1" si="116"/>
        <v>0</v>
      </c>
      <c r="AS193" s="193" t="b">
        <f t="shared" ca="1" si="117"/>
        <v>0</v>
      </c>
      <c r="AT193" s="193" t="b">
        <f t="shared" ca="1" si="118"/>
        <v>0</v>
      </c>
      <c r="AU193" s="193" t="b">
        <f t="shared" ca="1" si="119"/>
        <v>0</v>
      </c>
      <c r="AV193" s="193" t="b">
        <f t="shared" ca="1" si="120"/>
        <v>0</v>
      </c>
      <c r="AW193" s="193" t="b">
        <f t="shared" ca="1" si="121"/>
        <v>0</v>
      </c>
      <c r="AX193" s="193" t="b">
        <f t="shared" ca="1" si="122"/>
        <v>0</v>
      </c>
      <c r="AY193" s="193" t="b">
        <f t="shared" ca="1" si="123"/>
        <v>0</v>
      </c>
      <c r="AZ193" s="193" t="b">
        <f t="shared" ca="1" si="124"/>
        <v>0</v>
      </c>
      <c r="BA193" s="193" t="b">
        <f t="shared" ca="1" si="125"/>
        <v>0</v>
      </c>
      <c r="BB193" s="193" t="b">
        <f t="shared" ca="1" si="126"/>
        <v>0</v>
      </c>
      <c r="BC193" s="193" t="b">
        <f t="shared" ca="1" si="127"/>
        <v>0</v>
      </c>
      <c r="BD193" s="193" t="b">
        <f t="shared" ca="1" si="128"/>
        <v>0</v>
      </c>
      <c r="BE193" s="193" t="b">
        <f t="shared" ca="1" si="129"/>
        <v>0</v>
      </c>
      <c r="BF193" s="193" t="b">
        <f t="shared" ca="1" si="130"/>
        <v>0</v>
      </c>
      <c r="BG193" s="193" t="b">
        <f t="shared" ca="1" si="131"/>
        <v>0</v>
      </c>
      <c r="BH193" s="193" t="b">
        <f t="shared" ca="1" si="132"/>
        <v>0</v>
      </c>
      <c r="BI193" s="193" t="b">
        <f t="shared" ca="1" si="133"/>
        <v>0</v>
      </c>
      <c r="BJ193" s="193" t="b">
        <f t="shared" ca="1" si="134"/>
        <v>0</v>
      </c>
      <c r="BK193" s="193" t="b">
        <f t="shared" ca="1" si="135"/>
        <v>0</v>
      </c>
      <c r="BL193" s="193" t="b">
        <f t="shared" ca="1" si="136"/>
        <v>0</v>
      </c>
      <c r="BM193" s="193" t="b">
        <f t="shared" ca="1" si="137"/>
        <v>0</v>
      </c>
      <c r="BN193" s="193" t="b">
        <f t="shared" ca="1" si="138"/>
        <v>0</v>
      </c>
      <c r="BO193" s="193" t="b">
        <f t="shared" ca="1" si="139"/>
        <v>0</v>
      </c>
      <c r="BP193" s="193" t="b">
        <f t="shared" ca="1" si="140"/>
        <v>0</v>
      </c>
      <c r="BQ193" s="193" t="b">
        <f t="shared" ca="1" si="141"/>
        <v>0</v>
      </c>
      <c r="BR193" s="193" t="b">
        <f t="shared" ca="1" si="142"/>
        <v>0</v>
      </c>
      <c r="BS193" s="193" t="b">
        <f t="shared" ca="1" si="143"/>
        <v>0</v>
      </c>
      <c r="BT193" s="193" t="b">
        <f t="shared" ca="1" si="144"/>
        <v>0</v>
      </c>
      <c r="BU193" s="193" t="b">
        <f t="shared" ca="1" si="145"/>
        <v>0</v>
      </c>
      <c r="BV193" s="193" t="b">
        <f t="shared" ca="1" si="146"/>
        <v>0</v>
      </c>
      <c r="BW193" s="193" t="b">
        <f ca="1">AND(LEFT(INDIRECT("'YOUR PEOPLE'!"&amp;"$B"&amp;$W193),2)="HU",OR(LEN(INDIRECT("'YOUR PEOPLE'!"&amp;"$B"&amp;$W193))=6,AND(LEN(INDIRECT("'YOUR PEOPLE'!"&amp;"$B"&amp;$W193))=7,MID(INDIRECT("'YOUR PEOPLE'!"&amp;"$B"&amp;$W193),4,1)=" ")),INDIRECT("'YOUR PEOPLE'!"&amp;"$C"&amp;$W193)='DATA SUMMARY'!$A$63)</f>
        <v>0</v>
      </c>
      <c r="BX193" s="193" t="b">
        <f ca="1">AND(LEFT(INDIRECT("'YOUR PEOPLE'!"&amp;"$B"&amp;$W193),2)="HU",OR(LEN(INDIRECT("'YOUR PEOPLE'!"&amp;"$B"&amp;$W193))=6,AND(LEN(INDIRECT("'YOUR PEOPLE'!"&amp;"$B"&amp;$W193))=7,MID(INDIRECT("'YOUR PEOPLE'!"&amp;"$B"&amp;$W193),4,1)=" ")),INDIRECT("'YOUR PEOPLE'!"&amp;"$C"&amp;$W193)='DATA SUMMARY'!$A$64)</f>
        <v>0</v>
      </c>
      <c r="BY193" s="193" t="b">
        <f ca="1">AND(LEFT(INDIRECT("'YOUR PEOPLE'!"&amp;"$B"&amp;$W193),2)="HU",OR(LEN(INDIRECT("'YOUR PEOPLE'!"&amp;"$B"&amp;$W193))=6,AND(LEN(INDIRECT("'YOUR PEOPLE'!"&amp;"$B"&amp;$W193))=7,MID(INDIRECT("'YOUR PEOPLE'!"&amp;"$B"&amp;$W193),4,1)=" ")),INDIRECT("'YOUR PEOPLE'!"&amp;"$C"&amp;$W193)='DATA SUMMARY'!$A$65)</f>
        <v>0</v>
      </c>
      <c r="BZ193" s="193" t="b">
        <f ca="1">AND(LEFT(INDIRECT("'YOUR PEOPLE'!"&amp;"$B"&amp;$W193),2)="HU",OR(LEN(INDIRECT("'YOUR PEOPLE'!"&amp;"$B"&amp;$W193))=6,AND(LEN(INDIRECT("'YOUR PEOPLE'!"&amp;"$B"&amp;$W193))=7,MID(INDIRECT("'YOUR PEOPLE'!"&amp;"$B"&amp;$W193),4,1)=" ")),INDIRECT("'YOUR PEOPLE'!"&amp;"$C"&amp;$W193)='DATA SUMMARY'!$A$66)</f>
        <v>0</v>
      </c>
      <c r="CA193" s="193" t="b">
        <f ca="1">AND(LEFT(INDIRECT("'YOUR PEOPLE'!"&amp;"$B"&amp;$W193),2)="HU",OR(LEN(INDIRECT("'YOUR PEOPLE'!"&amp;"$B"&amp;$W193))=6,AND(LEN(INDIRECT("'YOUR PEOPLE'!"&amp;"$B"&amp;$W193))=7,MID(INDIRECT("'YOUR PEOPLE'!"&amp;"$B"&amp;$W193),4,1)=" ")),INDIRECT("'YOUR PEOPLE'!"&amp;"$C"&amp;$W193)='DATA SUMMARY'!$A$67)</f>
        <v>0</v>
      </c>
      <c r="CB193" s="193" t="b">
        <f ca="1">AND(LEFT(INDIRECT("'YOUR PEOPLE'!"&amp;"$B"&amp;$W193),2)="HU",OR(LEN(INDIRECT("'YOUR PEOPLE'!"&amp;"$B"&amp;$W193))=6,AND(LEN(INDIRECT("'YOUR PEOPLE'!"&amp;"$B"&amp;$W193))=7,MID(INDIRECT("'YOUR PEOPLE'!"&amp;"$B"&amp;$W193),4,1)=" ")),INDIRECT("'YOUR PEOPLE'!"&amp;"$C"&amp;$W193)='DATA SUMMARY'!$A$68)</f>
        <v>0</v>
      </c>
      <c r="CC193" s="193" t="b">
        <f ca="1">AND(LEFT(INDIRECT("'YOUR PEOPLE'!"&amp;"$B"&amp;$W193),2)="HU",OR(LEN(INDIRECT("'YOUR PEOPLE'!"&amp;"$B"&amp;$W193))=6,AND(LEN(INDIRECT("'YOUR PEOPLE'!"&amp;"$B"&amp;$W193))=7,MID(INDIRECT("'YOUR PEOPLE'!"&amp;"$B"&amp;$W193),4,1)=" ")),INDIRECT("'YOUR PEOPLE'!"&amp;"$C"&amp;$W193)='DATA SUMMARY'!$A$69)</f>
        <v>0</v>
      </c>
      <c r="CD193" s="193" t="b">
        <f ca="1">AND(LEFT(INDIRECT("'YOUR PEOPLE'!"&amp;"$B"&amp;$W193),2)="HU",OR(LEN(INDIRECT("'YOUR PEOPLE'!"&amp;"$B"&amp;$W193))=6,AND(LEN(INDIRECT("'YOUR PEOPLE'!"&amp;"$B"&amp;$W193))=7,MID(INDIRECT("'YOUR PEOPLE'!"&amp;"$B"&amp;$W193),4,1)=" ")),INDIRECT("'YOUR PEOPLE'!"&amp;"$C"&amp;$W193)='DATA SUMMARY'!$A$70)</f>
        <v>0</v>
      </c>
      <c r="CE193" s="193" t="b">
        <f ca="1">AND(LEFT(INDIRECT("'YOUR PEOPLE'!"&amp;"$B"&amp;$W193),2)="HU",OR(LEN(INDIRECT("'YOUR PEOPLE'!"&amp;"$B"&amp;$W193))=6,AND(LEN(INDIRECT("'YOUR PEOPLE'!"&amp;"$B"&amp;$W193))=7,MID(INDIRECT("'YOUR PEOPLE'!"&amp;"$B"&amp;$W193),4,1)=" ")),INDIRECT("'YOUR PEOPLE'!"&amp;"$C"&amp;$W193)='DATA SUMMARY'!$A$71)</f>
        <v>0</v>
      </c>
      <c r="CF193" s="193" t="b">
        <f ca="1">AND(LEFT(INDIRECT("'YOUR PEOPLE'!"&amp;"$B"&amp;$W193),2)="HU",OR(LEN(INDIRECT("'YOUR PEOPLE'!"&amp;"$B"&amp;$W193))=6,AND(LEN(INDIRECT("'YOUR PEOPLE'!"&amp;"$B"&amp;$W193))=7,MID(INDIRECT("'YOUR PEOPLE'!"&amp;"$B"&amp;$W193),4,1)=" ")),INDIRECT("'YOUR PEOPLE'!"&amp;"$C"&amp;$W193)='DATA SUMMARY'!$A$72)</f>
        <v>0</v>
      </c>
      <c r="CG193" s="193" t="b">
        <f ca="1">AND(LEFT(INDIRECT("'YOUR PEOPLE'!"&amp;"$B"&amp;$W193),2)="HU",OR(LEN(INDIRECT("'YOUR PEOPLE'!"&amp;"$B"&amp;$W193))=6,AND(LEN(INDIRECT("'YOUR PEOPLE'!"&amp;"$B"&amp;$W193))=7,MID(INDIRECT("'YOUR PEOPLE'!"&amp;"$B"&amp;$W193),4,1)=" ")),INDIRECT("'YOUR PEOPLE'!"&amp;"$C"&amp;$W193)='DATA SUMMARY'!$A$73)</f>
        <v>0</v>
      </c>
      <c r="CH193" s="193" t="b">
        <f ca="1">AND(LEFT(INDIRECT("'YOUR PEOPLE'!"&amp;"$B"&amp;$W193),2)="HU",OR(LEN(INDIRECT("'YOUR PEOPLE'!"&amp;"$B"&amp;$W193))=6,AND(LEN(INDIRECT("'YOUR PEOPLE'!"&amp;"$B"&amp;$W193))=7,MID(INDIRECT("'YOUR PEOPLE'!"&amp;"$B"&amp;$W193),4,1)=" ")),INDIRECT("'YOUR PEOPLE'!"&amp;"$C"&amp;$W193)='DATA SUMMARY'!$A$74)</f>
        <v>0</v>
      </c>
      <c r="CI193" s="193" t="b">
        <f ca="1">AND(LEFT(INDIRECT("'YOUR PEOPLE'!"&amp;"$B"&amp;$W193),2)="HU",OR(LEN(INDIRECT("'YOUR PEOPLE'!"&amp;"$B"&amp;$W193))=6,AND(LEN(INDIRECT("'YOUR PEOPLE'!"&amp;"$B"&amp;$W193))=7,MID(INDIRECT("'YOUR PEOPLE'!"&amp;"$B"&amp;$W193),4,1)=" ")),INDIRECT("'YOUR PEOPLE'!"&amp;"$C"&amp;$W193)='DATA SUMMARY'!$A$75)</f>
        <v>0</v>
      </c>
      <c r="CJ193" s="193" t="b">
        <f ca="1">AND(LEFT(INDIRECT("'YOUR PEOPLE'!"&amp;"$B"&amp;$W193),2)="HU",OR(LEN(INDIRECT("'YOUR PEOPLE'!"&amp;"$B"&amp;$W193))=6,AND(LEN(INDIRECT("'YOUR PEOPLE'!"&amp;"$B"&amp;$W193))=7,MID(INDIRECT("'YOUR PEOPLE'!"&amp;"$B"&amp;$W193),4,1)=" ")),INDIRECT("'YOUR PEOPLE'!"&amp;"$C"&amp;$W193)='DATA SUMMARY'!$A$76)</f>
        <v>0</v>
      </c>
      <c r="CK193" s="193" t="b">
        <f ca="1">AND(LEFT(INDIRECT("'YOUR PEOPLE'!"&amp;"$B"&amp;$W193),2)="HU",OR(LEN(INDIRECT("'YOUR PEOPLE'!"&amp;"$B"&amp;$W193))=6,AND(LEN(INDIRECT("'YOUR PEOPLE'!"&amp;"$B"&amp;$W193))=7,MID(INDIRECT("'YOUR PEOPLE'!"&amp;"$B"&amp;$W193),4,1)=" ")),INDIRECT("'YOUR PEOPLE'!"&amp;"$C"&amp;$W193)='DATA SUMMARY'!$A$77)</f>
        <v>0</v>
      </c>
      <c r="CL193" s="193" t="b">
        <f ca="1">AND(LEFT(INDIRECT("'YOUR PEOPLE'!"&amp;"$B"&amp;$W193),2)="HU",OR(LEN(INDIRECT("'YOUR PEOPLE'!"&amp;"$B"&amp;$W193))=6,AND(LEN(INDIRECT("'YOUR PEOPLE'!"&amp;"$B"&amp;$W193))=7,MID(INDIRECT("'YOUR PEOPLE'!"&amp;"$B"&amp;$W193),4,1)=" ")),INDIRECT("'YOUR PEOPLE'!"&amp;"$C"&amp;$W193)='DATA SUMMARY'!$A$78)</f>
        <v>0</v>
      </c>
      <c r="CM193" s="193" t="b">
        <f ca="1">AND(LEFT(INDIRECT("'YOUR PEOPLE'!"&amp;"$B"&amp;$W193),2)="HU",OR(LEN(INDIRECT("'YOUR PEOPLE'!"&amp;"$B"&amp;$W193))=6,AND(LEN(INDIRECT("'YOUR PEOPLE'!"&amp;"$B"&amp;$W193))=7,MID(INDIRECT("'YOUR PEOPLE'!"&amp;"$B"&amp;$W193),4,1)=" ")),INDIRECT("'YOUR PEOPLE'!"&amp;"$C"&amp;$W193)='DATA SUMMARY'!$A$79)</f>
        <v>0</v>
      </c>
      <c r="CN193" s="193" t="b">
        <f ca="1">AND(LEFT(INDIRECT("'ADDITIONAL CAPACITY'!"&amp;"$B"&amp;$W193),2)="HU",OR(LEN(INDIRECT("'ADDITIONAL CAPACITY'!"&amp;"$B"&amp;$W193))=6,AND(LEN(INDIRECT("'ADDITIONAL CAPACITY'!"&amp;"$B"&amp;$W193))=7,MID(INDIRECT("'ADDITIONAL CAPACITY'!"&amp;"$B"&amp;$W193),4,1)=" ")),INDIRECT("'ADDITIONAL CAPACITY'!"&amp;"$C"&amp;$W193)='DATA SUMMARY'!$A$101)</f>
        <v>0</v>
      </c>
      <c r="CO193" s="193" t="b">
        <f ca="1">AND(LEFT(INDIRECT("'ADDITIONAL CAPACITY'!"&amp;"$B"&amp;$W193),2)="HU",OR(LEN(INDIRECT("'ADDITIONAL CAPACITY'!"&amp;"$B"&amp;$W193))=6,AND(LEN(INDIRECT("'ADDITIONAL CAPACITY'!"&amp;"$B"&amp;$W193))=7,MID(INDIRECT("'ADDITIONAL CAPACITY'!"&amp;"$B"&amp;$W193),4,1)=" ")),INDIRECT("'ADDITIONAL CAPACITY'!"&amp;"$C"&amp;$W193)='DATA SUMMARY'!$A$102)</f>
        <v>0</v>
      </c>
      <c r="CP193" s="193" t="b">
        <f ca="1">AND(LEFT(INDIRECT("'ADDITIONAL CAPACITY'!"&amp;"$B"&amp;$W193),2)="HU",OR(LEN(INDIRECT("'ADDITIONAL CAPACITY'!"&amp;"$B"&amp;$W193))=6,AND(LEN(INDIRECT("'ADDITIONAL CAPACITY'!"&amp;"$B"&amp;$W193))=7,MID(INDIRECT("'ADDITIONAL CAPACITY'!"&amp;"$B"&amp;$W193),4,1)=" ")),INDIRECT("'ADDITIONAL CAPACITY'!"&amp;"$C"&amp;$W193)='DATA SUMMARY'!$A$103)</f>
        <v>0</v>
      </c>
      <c r="CQ193" s="193" t="b">
        <f ca="1">AND(LEFT(INDIRECT("'ADDITIONAL CAPACITY'!"&amp;"$B"&amp;$W193),2)="HU",OR(LEN(INDIRECT("'ADDITIONAL CAPACITY'!"&amp;"$B"&amp;$W193))=6,AND(LEN(INDIRECT("'ADDITIONAL CAPACITY'!"&amp;"$B"&amp;$W193))=7,MID(INDIRECT("'ADDITIONAL CAPACITY'!"&amp;"$B"&amp;$W193),4,1)=" ")),INDIRECT("'ADDITIONAL CAPACITY'!"&amp;"$C"&amp;$W193)='DATA SUMMARY'!$A$104)</f>
        <v>0</v>
      </c>
      <c r="CR193" s="193" t="b">
        <f ca="1">AND(LEFT(INDIRECT("'ADDITIONAL CAPACITY'!"&amp;"$B"&amp;$W193),2)="HU",OR(LEN(INDIRECT("'ADDITIONAL CAPACITY'!"&amp;"$B"&amp;$W193))=6,AND(LEN(INDIRECT("'ADDITIONAL CAPACITY'!"&amp;"$B"&amp;$W193))=7,MID(INDIRECT("'ADDITIONAL CAPACITY'!"&amp;"$B"&amp;$W193),4,1)=" ")),INDIRECT("'ADDITIONAL CAPACITY'!"&amp;"$C"&amp;$W193)='DATA SUMMARY'!$A$105)</f>
        <v>0</v>
      </c>
      <c r="CS193" s="193" t="b">
        <f ca="1">AND(LEFT(INDIRECT("'ADDITIONAL CAPACITY'!"&amp;"$B"&amp;$W193),2)="HU",OR(LEN(INDIRECT("'ADDITIONAL CAPACITY'!"&amp;"$B"&amp;$W193))=6,AND(LEN(INDIRECT("'ADDITIONAL CAPACITY'!"&amp;"$B"&amp;$W193))=7,MID(INDIRECT("'ADDITIONAL CAPACITY'!"&amp;"$B"&amp;$W193),4,1)=" ")),INDIRECT("'ADDITIONAL CAPACITY'!"&amp;"$C"&amp;$W193)='DATA SUMMARY'!$A$106)</f>
        <v>0</v>
      </c>
      <c r="CT193" s="193" t="b">
        <f ca="1">AND(LEFT(INDIRECT("'ADDITIONAL CAPACITY'!"&amp;"$B"&amp;$W193),2)="HU",OR(LEN(INDIRECT("'ADDITIONAL CAPACITY'!"&amp;"$B"&amp;$W193))=6,AND(LEN(INDIRECT("'ADDITIONAL CAPACITY'!"&amp;"$B"&amp;$W193))=7,MID(INDIRECT("'ADDITIONAL CAPACITY'!"&amp;"$B"&amp;$W193),4,1)=" ")),INDIRECT("'ADDITIONAL CAPACITY'!"&amp;"$C"&amp;$W193)='DATA SUMMARY'!$A$107)</f>
        <v>0</v>
      </c>
      <c r="CU193" s="193" t="b">
        <f ca="1">AND(LEFT(INDIRECT("'ADDITIONAL CAPACITY'!"&amp;"$B"&amp;$W193),2)="HU",OR(LEN(INDIRECT("'ADDITIONAL CAPACITY'!"&amp;"$B"&amp;$W193))=6,AND(LEN(INDIRECT("'ADDITIONAL CAPACITY'!"&amp;"$B"&amp;$W193))=7,MID(INDIRECT("'ADDITIONAL CAPACITY'!"&amp;"$B"&amp;$W193),4,1)=" ")),INDIRECT("'ADDITIONAL CAPACITY'!"&amp;"$C"&amp;$W193)='DATA SUMMARY'!$A$108)</f>
        <v>0</v>
      </c>
    </row>
    <row r="194" spans="22:99" x14ac:dyDescent="0.3">
      <c r="V194" s="2">
        <v>195</v>
      </c>
      <c r="W194" s="2">
        <v>196</v>
      </c>
      <c r="X194" s="2">
        <v>198</v>
      </c>
      <c r="Y194" s="2">
        <v>209</v>
      </c>
      <c r="Z194" s="193" t="b">
        <f t="shared" ca="1" si="99"/>
        <v>0</v>
      </c>
      <c r="AA194" s="193" t="b">
        <f t="shared" ca="1" si="100"/>
        <v>0</v>
      </c>
      <c r="AB194" s="193" t="b">
        <f t="shared" ca="1" si="101"/>
        <v>0</v>
      </c>
      <c r="AC194" s="193" t="b">
        <f t="shared" ca="1" si="102"/>
        <v>0</v>
      </c>
      <c r="AD194" s="193" t="b">
        <f t="shared" ca="1" si="103"/>
        <v>0</v>
      </c>
      <c r="AE194" s="193" t="b">
        <f t="shared" ca="1" si="104"/>
        <v>0</v>
      </c>
      <c r="AF194" s="193" t="b">
        <f t="shared" ca="1" si="105"/>
        <v>0</v>
      </c>
      <c r="AG194" s="193" t="b">
        <f t="shared" ca="1" si="98"/>
        <v>0</v>
      </c>
      <c r="AH194" s="193" t="b">
        <f t="shared" ca="1" si="106"/>
        <v>0</v>
      </c>
      <c r="AI194" s="193" t="b">
        <f t="shared" ca="1" si="107"/>
        <v>0</v>
      </c>
      <c r="AJ194" s="193" t="b">
        <f t="shared" ca="1" si="108"/>
        <v>0</v>
      </c>
      <c r="AK194" s="193" t="b">
        <f t="shared" ca="1" si="109"/>
        <v>0</v>
      </c>
      <c r="AL194" s="193" t="b">
        <f t="shared" ca="1" si="110"/>
        <v>0</v>
      </c>
      <c r="AM194" s="193" t="b">
        <f t="shared" ca="1" si="111"/>
        <v>0</v>
      </c>
      <c r="AN194" s="193" t="b">
        <f t="shared" ca="1" si="112"/>
        <v>0</v>
      </c>
      <c r="AO194" s="193" t="b">
        <f t="shared" ca="1" si="113"/>
        <v>0</v>
      </c>
      <c r="AP194" s="193" t="b">
        <f t="shared" ca="1" si="114"/>
        <v>0</v>
      </c>
      <c r="AQ194" s="193" t="b">
        <f t="shared" ca="1" si="115"/>
        <v>0</v>
      </c>
      <c r="AR194" s="193" t="b">
        <f t="shared" ca="1" si="116"/>
        <v>0</v>
      </c>
      <c r="AS194" s="193" t="b">
        <f t="shared" ca="1" si="117"/>
        <v>0</v>
      </c>
      <c r="AT194" s="193" t="b">
        <f t="shared" ca="1" si="118"/>
        <v>0</v>
      </c>
      <c r="AU194" s="193" t="b">
        <f t="shared" ca="1" si="119"/>
        <v>0</v>
      </c>
      <c r="AV194" s="193" t="b">
        <f t="shared" ca="1" si="120"/>
        <v>0</v>
      </c>
      <c r="AW194" s="193" t="b">
        <f t="shared" ca="1" si="121"/>
        <v>0</v>
      </c>
      <c r="AX194" s="193" t="b">
        <f t="shared" ca="1" si="122"/>
        <v>0</v>
      </c>
      <c r="AY194" s="193" t="b">
        <f t="shared" ca="1" si="123"/>
        <v>0</v>
      </c>
      <c r="AZ194" s="193" t="b">
        <f t="shared" ca="1" si="124"/>
        <v>0</v>
      </c>
      <c r="BA194" s="193" t="b">
        <f t="shared" ca="1" si="125"/>
        <v>0</v>
      </c>
      <c r="BB194" s="193" t="b">
        <f t="shared" ca="1" si="126"/>
        <v>0</v>
      </c>
      <c r="BC194" s="193" t="b">
        <f t="shared" ca="1" si="127"/>
        <v>0</v>
      </c>
      <c r="BD194" s="193" t="b">
        <f t="shared" ca="1" si="128"/>
        <v>0</v>
      </c>
      <c r="BE194" s="193" t="b">
        <f t="shared" ca="1" si="129"/>
        <v>0</v>
      </c>
      <c r="BF194" s="193" t="b">
        <f t="shared" ca="1" si="130"/>
        <v>0</v>
      </c>
      <c r="BG194" s="193" t="b">
        <f t="shared" ca="1" si="131"/>
        <v>0</v>
      </c>
      <c r="BH194" s="193" t="b">
        <f t="shared" ca="1" si="132"/>
        <v>0</v>
      </c>
      <c r="BI194" s="193" t="b">
        <f t="shared" ca="1" si="133"/>
        <v>0</v>
      </c>
      <c r="BJ194" s="193" t="b">
        <f t="shared" ca="1" si="134"/>
        <v>0</v>
      </c>
      <c r="BK194" s="193" t="b">
        <f t="shared" ca="1" si="135"/>
        <v>0</v>
      </c>
      <c r="BL194" s="193" t="b">
        <f t="shared" ca="1" si="136"/>
        <v>0</v>
      </c>
      <c r="BM194" s="193" t="b">
        <f t="shared" ca="1" si="137"/>
        <v>0</v>
      </c>
      <c r="BN194" s="193" t="b">
        <f t="shared" ca="1" si="138"/>
        <v>0</v>
      </c>
      <c r="BO194" s="193" t="b">
        <f t="shared" ca="1" si="139"/>
        <v>0</v>
      </c>
      <c r="BP194" s="193" t="b">
        <f t="shared" ca="1" si="140"/>
        <v>0</v>
      </c>
      <c r="BQ194" s="193" t="b">
        <f t="shared" ca="1" si="141"/>
        <v>0</v>
      </c>
      <c r="BR194" s="193" t="b">
        <f t="shared" ca="1" si="142"/>
        <v>0</v>
      </c>
      <c r="BS194" s="193" t="b">
        <f t="shared" ca="1" si="143"/>
        <v>0</v>
      </c>
      <c r="BT194" s="193" t="b">
        <f t="shared" ca="1" si="144"/>
        <v>0</v>
      </c>
      <c r="BU194" s="193" t="b">
        <f t="shared" ca="1" si="145"/>
        <v>0</v>
      </c>
      <c r="BV194" s="193" t="b">
        <f t="shared" ca="1" si="146"/>
        <v>0</v>
      </c>
      <c r="BW194" s="193" t="b">
        <f ca="1">AND(LEFT(INDIRECT("'YOUR PEOPLE'!"&amp;"$B"&amp;$W194),2)="HU",OR(LEN(INDIRECT("'YOUR PEOPLE'!"&amp;"$B"&amp;$W194))=6,AND(LEN(INDIRECT("'YOUR PEOPLE'!"&amp;"$B"&amp;$W194))=7,MID(INDIRECT("'YOUR PEOPLE'!"&amp;"$B"&amp;$W194),4,1)=" ")),INDIRECT("'YOUR PEOPLE'!"&amp;"$C"&amp;$W194)='DATA SUMMARY'!$A$63)</f>
        <v>0</v>
      </c>
      <c r="BX194" s="193" t="b">
        <f ca="1">AND(LEFT(INDIRECT("'YOUR PEOPLE'!"&amp;"$B"&amp;$W194),2)="HU",OR(LEN(INDIRECT("'YOUR PEOPLE'!"&amp;"$B"&amp;$W194))=6,AND(LEN(INDIRECT("'YOUR PEOPLE'!"&amp;"$B"&amp;$W194))=7,MID(INDIRECT("'YOUR PEOPLE'!"&amp;"$B"&amp;$W194),4,1)=" ")),INDIRECT("'YOUR PEOPLE'!"&amp;"$C"&amp;$W194)='DATA SUMMARY'!$A$64)</f>
        <v>0</v>
      </c>
      <c r="BY194" s="193" t="b">
        <f ca="1">AND(LEFT(INDIRECT("'YOUR PEOPLE'!"&amp;"$B"&amp;$W194),2)="HU",OR(LEN(INDIRECT("'YOUR PEOPLE'!"&amp;"$B"&amp;$W194))=6,AND(LEN(INDIRECT("'YOUR PEOPLE'!"&amp;"$B"&amp;$W194))=7,MID(INDIRECT("'YOUR PEOPLE'!"&amp;"$B"&amp;$W194),4,1)=" ")),INDIRECT("'YOUR PEOPLE'!"&amp;"$C"&amp;$W194)='DATA SUMMARY'!$A$65)</f>
        <v>0</v>
      </c>
      <c r="BZ194" s="193" t="b">
        <f ca="1">AND(LEFT(INDIRECT("'YOUR PEOPLE'!"&amp;"$B"&amp;$W194),2)="HU",OR(LEN(INDIRECT("'YOUR PEOPLE'!"&amp;"$B"&amp;$W194))=6,AND(LEN(INDIRECT("'YOUR PEOPLE'!"&amp;"$B"&amp;$W194))=7,MID(INDIRECT("'YOUR PEOPLE'!"&amp;"$B"&amp;$W194),4,1)=" ")),INDIRECT("'YOUR PEOPLE'!"&amp;"$C"&amp;$W194)='DATA SUMMARY'!$A$66)</f>
        <v>0</v>
      </c>
      <c r="CA194" s="193" t="b">
        <f ca="1">AND(LEFT(INDIRECT("'YOUR PEOPLE'!"&amp;"$B"&amp;$W194),2)="HU",OR(LEN(INDIRECT("'YOUR PEOPLE'!"&amp;"$B"&amp;$W194))=6,AND(LEN(INDIRECT("'YOUR PEOPLE'!"&amp;"$B"&amp;$W194))=7,MID(INDIRECT("'YOUR PEOPLE'!"&amp;"$B"&amp;$W194),4,1)=" ")),INDIRECT("'YOUR PEOPLE'!"&amp;"$C"&amp;$W194)='DATA SUMMARY'!$A$67)</f>
        <v>0</v>
      </c>
      <c r="CB194" s="193" t="b">
        <f ca="1">AND(LEFT(INDIRECT("'YOUR PEOPLE'!"&amp;"$B"&amp;$W194),2)="HU",OR(LEN(INDIRECT("'YOUR PEOPLE'!"&amp;"$B"&amp;$W194))=6,AND(LEN(INDIRECT("'YOUR PEOPLE'!"&amp;"$B"&amp;$W194))=7,MID(INDIRECT("'YOUR PEOPLE'!"&amp;"$B"&amp;$W194),4,1)=" ")),INDIRECT("'YOUR PEOPLE'!"&amp;"$C"&amp;$W194)='DATA SUMMARY'!$A$68)</f>
        <v>0</v>
      </c>
      <c r="CC194" s="193" t="b">
        <f ca="1">AND(LEFT(INDIRECT("'YOUR PEOPLE'!"&amp;"$B"&amp;$W194),2)="HU",OR(LEN(INDIRECT("'YOUR PEOPLE'!"&amp;"$B"&amp;$W194))=6,AND(LEN(INDIRECT("'YOUR PEOPLE'!"&amp;"$B"&amp;$W194))=7,MID(INDIRECT("'YOUR PEOPLE'!"&amp;"$B"&amp;$W194),4,1)=" ")),INDIRECT("'YOUR PEOPLE'!"&amp;"$C"&amp;$W194)='DATA SUMMARY'!$A$69)</f>
        <v>0</v>
      </c>
      <c r="CD194" s="193" t="b">
        <f ca="1">AND(LEFT(INDIRECT("'YOUR PEOPLE'!"&amp;"$B"&amp;$W194),2)="HU",OR(LEN(INDIRECT("'YOUR PEOPLE'!"&amp;"$B"&amp;$W194))=6,AND(LEN(INDIRECT("'YOUR PEOPLE'!"&amp;"$B"&amp;$W194))=7,MID(INDIRECT("'YOUR PEOPLE'!"&amp;"$B"&amp;$W194),4,1)=" ")),INDIRECT("'YOUR PEOPLE'!"&amp;"$C"&amp;$W194)='DATA SUMMARY'!$A$70)</f>
        <v>0</v>
      </c>
      <c r="CE194" s="193" t="b">
        <f ca="1">AND(LEFT(INDIRECT("'YOUR PEOPLE'!"&amp;"$B"&amp;$W194),2)="HU",OR(LEN(INDIRECT("'YOUR PEOPLE'!"&amp;"$B"&amp;$W194))=6,AND(LEN(INDIRECT("'YOUR PEOPLE'!"&amp;"$B"&amp;$W194))=7,MID(INDIRECT("'YOUR PEOPLE'!"&amp;"$B"&amp;$W194),4,1)=" ")),INDIRECT("'YOUR PEOPLE'!"&amp;"$C"&amp;$W194)='DATA SUMMARY'!$A$71)</f>
        <v>0</v>
      </c>
      <c r="CF194" s="193" t="b">
        <f ca="1">AND(LEFT(INDIRECT("'YOUR PEOPLE'!"&amp;"$B"&amp;$W194),2)="HU",OR(LEN(INDIRECT("'YOUR PEOPLE'!"&amp;"$B"&amp;$W194))=6,AND(LEN(INDIRECT("'YOUR PEOPLE'!"&amp;"$B"&amp;$W194))=7,MID(INDIRECT("'YOUR PEOPLE'!"&amp;"$B"&amp;$W194),4,1)=" ")),INDIRECT("'YOUR PEOPLE'!"&amp;"$C"&amp;$W194)='DATA SUMMARY'!$A$72)</f>
        <v>0</v>
      </c>
      <c r="CG194" s="193" t="b">
        <f ca="1">AND(LEFT(INDIRECT("'YOUR PEOPLE'!"&amp;"$B"&amp;$W194),2)="HU",OR(LEN(INDIRECT("'YOUR PEOPLE'!"&amp;"$B"&amp;$W194))=6,AND(LEN(INDIRECT("'YOUR PEOPLE'!"&amp;"$B"&amp;$W194))=7,MID(INDIRECT("'YOUR PEOPLE'!"&amp;"$B"&amp;$W194),4,1)=" ")),INDIRECT("'YOUR PEOPLE'!"&amp;"$C"&amp;$W194)='DATA SUMMARY'!$A$73)</f>
        <v>0</v>
      </c>
      <c r="CH194" s="193" t="b">
        <f ca="1">AND(LEFT(INDIRECT("'YOUR PEOPLE'!"&amp;"$B"&amp;$W194),2)="HU",OR(LEN(INDIRECT("'YOUR PEOPLE'!"&amp;"$B"&amp;$W194))=6,AND(LEN(INDIRECT("'YOUR PEOPLE'!"&amp;"$B"&amp;$W194))=7,MID(INDIRECT("'YOUR PEOPLE'!"&amp;"$B"&amp;$W194),4,1)=" ")),INDIRECT("'YOUR PEOPLE'!"&amp;"$C"&amp;$W194)='DATA SUMMARY'!$A$74)</f>
        <v>0</v>
      </c>
      <c r="CI194" s="193" t="b">
        <f ca="1">AND(LEFT(INDIRECT("'YOUR PEOPLE'!"&amp;"$B"&amp;$W194),2)="HU",OR(LEN(INDIRECT("'YOUR PEOPLE'!"&amp;"$B"&amp;$W194))=6,AND(LEN(INDIRECT("'YOUR PEOPLE'!"&amp;"$B"&amp;$W194))=7,MID(INDIRECT("'YOUR PEOPLE'!"&amp;"$B"&amp;$W194),4,1)=" ")),INDIRECT("'YOUR PEOPLE'!"&amp;"$C"&amp;$W194)='DATA SUMMARY'!$A$75)</f>
        <v>0</v>
      </c>
      <c r="CJ194" s="193" t="b">
        <f ca="1">AND(LEFT(INDIRECT("'YOUR PEOPLE'!"&amp;"$B"&amp;$W194),2)="HU",OR(LEN(INDIRECT("'YOUR PEOPLE'!"&amp;"$B"&amp;$W194))=6,AND(LEN(INDIRECT("'YOUR PEOPLE'!"&amp;"$B"&amp;$W194))=7,MID(INDIRECT("'YOUR PEOPLE'!"&amp;"$B"&amp;$W194),4,1)=" ")),INDIRECT("'YOUR PEOPLE'!"&amp;"$C"&amp;$W194)='DATA SUMMARY'!$A$76)</f>
        <v>0</v>
      </c>
      <c r="CK194" s="193" t="b">
        <f ca="1">AND(LEFT(INDIRECT("'YOUR PEOPLE'!"&amp;"$B"&amp;$W194),2)="HU",OR(LEN(INDIRECT("'YOUR PEOPLE'!"&amp;"$B"&amp;$W194))=6,AND(LEN(INDIRECT("'YOUR PEOPLE'!"&amp;"$B"&amp;$W194))=7,MID(INDIRECT("'YOUR PEOPLE'!"&amp;"$B"&amp;$W194),4,1)=" ")),INDIRECT("'YOUR PEOPLE'!"&amp;"$C"&amp;$W194)='DATA SUMMARY'!$A$77)</f>
        <v>0</v>
      </c>
      <c r="CL194" s="193" t="b">
        <f ca="1">AND(LEFT(INDIRECT("'YOUR PEOPLE'!"&amp;"$B"&amp;$W194),2)="HU",OR(LEN(INDIRECT("'YOUR PEOPLE'!"&amp;"$B"&amp;$W194))=6,AND(LEN(INDIRECT("'YOUR PEOPLE'!"&amp;"$B"&amp;$W194))=7,MID(INDIRECT("'YOUR PEOPLE'!"&amp;"$B"&amp;$W194),4,1)=" ")),INDIRECT("'YOUR PEOPLE'!"&amp;"$C"&amp;$W194)='DATA SUMMARY'!$A$78)</f>
        <v>0</v>
      </c>
      <c r="CM194" s="193" t="b">
        <f ca="1">AND(LEFT(INDIRECT("'YOUR PEOPLE'!"&amp;"$B"&amp;$W194),2)="HU",OR(LEN(INDIRECT("'YOUR PEOPLE'!"&amp;"$B"&amp;$W194))=6,AND(LEN(INDIRECT("'YOUR PEOPLE'!"&amp;"$B"&amp;$W194))=7,MID(INDIRECT("'YOUR PEOPLE'!"&amp;"$B"&amp;$W194),4,1)=" ")),INDIRECT("'YOUR PEOPLE'!"&amp;"$C"&amp;$W194)='DATA SUMMARY'!$A$79)</f>
        <v>0</v>
      </c>
      <c r="CN194" s="193" t="b">
        <f ca="1">AND(LEFT(INDIRECT("'ADDITIONAL CAPACITY'!"&amp;"$B"&amp;$W194),2)="HU",OR(LEN(INDIRECT("'ADDITIONAL CAPACITY'!"&amp;"$B"&amp;$W194))=6,AND(LEN(INDIRECT("'ADDITIONAL CAPACITY'!"&amp;"$B"&amp;$W194))=7,MID(INDIRECT("'ADDITIONAL CAPACITY'!"&amp;"$B"&amp;$W194),4,1)=" ")),INDIRECT("'ADDITIONAL CAPACITY'!"&amp;"$C"&amp;$W194)='DATA SUMMARY'!$A$101)</f>
        <v>0</v>
      </c>
      <c r="CO194" s="193" t="b">
        <f ca="1">AND(LEFT(INDIRECT("'ADDITIONAL CAPACITY'!"&amp;"$B"&amp;$W194),2)="HU",OR(LEN(INDIRECT("'ADDITIONAL CAPACITY'!"&amp;"$B"&amp;$W194))=6,AND(LEN(INDIRECT("'ADDITIONAL CAPACITY'!"&amp;"$B"&amp;$W194))=7,MID(INDIRECT("'ADDITIONAL CAPACITY'!"&amp;"$B"&amp;$W194),4,1)=" ")),INDIRECT("'ADDITIONAL CAPACITY'!"&amp;"$C"&amp;$W194)='DATA SUMMARY'!$A$102)</f>
        <v>0</v>
      </c>
      <c r="CP194" s="193" t="b">
        <f ca="1">AND(LEFT(INDIRECT("'ADDITIONAL CAPACITY'!"&amp;"$B"&amp;$W194),2)="HU",OR(LEN(INDIRECT("'ADDITIONAL CAPACITY'!"&amp;"$B"&amp;$W194))=6,AND(LEN(INDIRECT("'ADDITIONAL CAPACITY'!"&amp;"$B"&amp;$W194))=7,MID(INDIRECT("'ADDITIONAL CAPACITY'!"&amp;"$B"&amp;$W194),4,1)=" ")),INDIRECT("'ADDITIONAL CAPACITY'!"&amp;"$C"&amp;$W194)='DATA SUMMARY'!$A$103)</f>
        <v>0</v>
      </c>
      <c r="CQ194" s="193" t="b">
        <f ca="1">AND(LEFT(INDIRECT("'ADDITIONAL CAPACITY'!"&amp;"$B"&amp;$W194),2)="HU",OR(LEN(INDIRECT("'ADDITIONAL CAPACITY'!"&amp;"$B"&amp;$W194))=6,AND(LEN(INDIRECT("'ADDITIONAL CAPACITY'!"&amp;"$B"&amp;$W194))=7,MID(INDIRECT("'ADDITIONAL CAPACITY'!"&amp;"$B"&amp;$W194),4,1)=" ")),INDIRECT("'ADDITIONAL CAPACITY'!"&amp;"$C"&amp;$W194)='DATA SUMMARY'!$A$104)</f>
        <v>0</v>
      </c>
      <c r="CR194" s="193" t="b">
        <f ca="1">AND(LEFT(INDIRECT("'ADDITIONAL CAPACITY'!"&amp;"$B"&amp;$W194),2)="HU",OR(LEN(INDIRECT("'ADDITIONAL CAPACITY'!"&amp;"$B"&amp;$W194))=6,AND(LEN(INDIRECT("'ADDITIONAL CAPACITY'!"&amp;"$B"&amp;$W194))=7,MID(INDIRECT("'ADDITIONAL CAPACITY'!"&amp;"$B"&amp;$W194),4,1)=" ")),INDIRECT("'ADDITIONAL CAPACITY'!"&amp;"$C"&amp;$W194)='DATA SUMMARY'!$A$105)</f>
        <v>0</v>
      </c>
      <c r="CS194" s="193" t="b">
        <f ca="1">AND(LEFT(INDIRECT("'ADDITIONAL CAPACITY'!"&amp;"$B"&amp;$W194),2)="HU",OR(LEN(INDIRECT("'ADDITIONAL CAPACITY'!"&amp;"$B"&amp;$W194))=6,AND(LEN(INDIRECT("'ADDITIONAL CAPACITY'!"&amp;"$B"&amp;$W194))=7,MID(INDIRECT("'ADDITIONAL CAPACITY'!"&amp;"$B"&amp;$W194),4,1)=" ")),INDIRECT("'ADDITIONAL CAPACITY'!"&amp;"$C"&amp;$W194)='DATA SUMMARY'!$A$106)</f>
        <v>0</v>
      </c>
      <c r="CT194" s="193" t="b">
        <f ca="1">AND(LEFT(INDIRECT("'ADDITIONAL CAPACITY'!"&amp;"$B"&amp;$W194),2)="HU",OR(LEN(INDIRECT("'ADDITIONAL CAPACITY'!"&amp;"$B"&amp;$W194))=6,AND(LEN(INDIRECT("'ADDITIONAL CAPACITY'!"&amp;"$B"&amp;$W194))=7,MID(INDIRECT("'ADDITIONAL CAPACITY'!"&amp;"$B"&amp;$W194),4,1)=" ")),INDIRECT("'ADDITIONAL CAPACITY'!"&amp;"$C"&amp;$W194)='DATA SUMMARY'!$A$107)</f>
        <v>0</v>
      </c>
      <c r="CU194" s="193" t="b">
        <f ca="1">AND(LEFT(INDIRECT("'ADDITIONAL CAPACITY'!"&amp;"$B"&amp;$W194),2)="HU",OR(LEN(INDIRECT("'ADDITIONAL CAPACITY'!"&amp;"$B"&amp;$W194))=6,AND(LEN(INDIRECT("'ADDITIONAL CAPACITY'!"&amp;"$B"&amp;$W194))=7,MID(INDIRECT("'ADDITIONAL CAPACITY'!"&amp;"$B"&amp;$W194),4,1)=" ")),INDIRECT("'ADDITIONAL CAPACITY'!"&amp;"$C"&amp;$W194)='DATA SUMMARY'!$A$108)</f>
        <v>0</v>
      </c>
    </row>
    <row r="195" spans="22:99" x14ac:dyDescent="0.3">
      <c r="V195" s="2">
        <v>196</v>
      </c>
      <c r="W195" s="2">
        <v>197</v>
      </c>
      <c r="X195" s="2">
        <v>199</v>
      </c>
      <c r="Y195" s="2">
        <v>210</v>
      </c>
      <c r="Z195" s="193" t="b">
        <f t="shared" ca="1" si="99"/>
        <v>0</v>
      </c>
      <c r="AA195" s="193" t="b">
        <f t="shared" ca="1" si="100"/>
        <v>0</v>
      </c>
      <c r="AB195" s="193" t="b">
        <f t="shared" ca="1" si="101"/>
        <v>0</v>
      </c>
      <c r="AC195" s="193" t="b">
        <f t="shared" ca="1" si="102"/>
        <v>0</v>
      </c>
      <c r="AD195" s="193" t="b">
        <f t="shared" ca="1" si="103"/>
        <v>0</v>
      </c>
      <c r="AE195" s="193" t="b">
        <f t="shared" ca="1" si="104"/>
        <v>0</v>
      </c>
      <c r="AF195" s="193" t="b">
        <f t="shared" ca="1" si="105"/>
        <v>0</v>
      </c>
      <c r="AG195" s="193" t="b">
        <f t="shared" ref="AG195:AG258" ca="1" si="147">AND(LEFT(INDIRECT("AUDIENCES!"&amp;"B"&amp;$Y195),2)="HU",OR(LEN(INDIRECT("AUDIENCES!"&amp;"B"&amp;$Y195))=6,AND(LEN(INDIRECT("AUDIENCES!"&amp;"B"&amp;$Y195))=7,MID(INDIRECT("AUDIENCES!"&amp;"B"&amp;$Y195),4,1)=" ")))</f>
        <v>0</v>
      </c>
      <c r="AH195" s="193" t="b">
        <f t="shared" ca="1" si="106"/>
        <v>0</v>
      </c>
      <c r="AI195" s="193" t="b">
        <f t="shared" ca="1" si="107"/>
        <v>0</v>
      </c>
      <c r="AJ195" s="193" t="b">
        <f t="shared" ca="1" si="108"/>
        <v>0</v>
      </c>
      <c r="AK195" s="193" t="b">
        <f t="shared" ca="1" si="109"/>
        <v>0</v>
      </c>
      <c r="AL195" s="193" t="b">
        <f t="shared" ca="1" si="110"/>
        <v>0</v>
      </c>
      <c r="AM195" s="193" t="b">
        <f t="shared" ca="1" si="111"/>
        <v>0</v>
      </c>
      <c r="AN195" s="193" t="b">
        <f t="shared" ca="1" si="112"/>
        <v>0</v>
      </c>
      <c r="AO195" s="193" t="b">
        <f t="shared" ca="1" si="113"/>
        <v>0</v>
      </c>
      <c r="AP195" s="193" t="b">
        <f t="shared" ca="1" si="114"/>
        <v>0</v>
      </c>
      <c r="AQ195" s="193" t="b">
        <f t="shared" ca="1" si="115"/>
        <v>0</v>
      </c>
      <c r="AR195" s="193" t="b">
        <f t="shared" ca="1" si="116"/>
        <v>0</v>
      </c>
      <c r="AS195" s="193" t="b">
        <f t="shared" ca="1" si="117"/>
        <v>0</v>
      </c>
      <c r="AT195" s="193" t="b">
        <f t="shared" ca="1" si="118"/>
        <v>0</v>
      </c>
      <c r="AU195" s="193" t="b">
        <f t="shared" ca="1" si="119"/>
        <v>0</v>
      </c>
      <c r="AV195" s="193" t="b">
        <f t="shared" ca="1" si="120"/>
        <v>0</v>
      </c>
      <c r="AW195" s="193" t="b">
        <f t="shared" ca="1" si="121"/>
        <v>0</v>
      </c>
      <c r="AX195" s="193" t="b">
        <f t="shared" ca="1" si="122"/>
        <v>0</v>
      </c>
      <c r="AY195" s="193" t="b">
        <f t="shared" ca="1" si="123"/>
        <v>0</v>
      </c>
      <c r="AZ195" s="193" t="b">
        <f t="shared" ca="1" si="124"/>
        <v>0</v>
      </c>
      <c r="BA195" s="193" t="b">
        <f t="shared" ca="1" si="125"/>
        <v>0</v>
      </c>
      <c r="BB195" s="193" t="b">
        <f t="shared" ca="1" si="126"/>
        <v>0</v>
      </c>
      <c r="BC195" s="193" t="b">
        <f t="shared" ca="1" si="127"/>
        <v>0</v>
      </c>
      <c r="BD195" s="193" t="b">
        <f t="shared" ca="1" si="128"/>
        <v>0</v>
      </c>
      <c r="BE195" s="193" t="b">
        <f t="shared" ca="1" si="129"/>
        <v>0</v>
      </c>
      <c r="BF195" s="193" t="b">
        <f t="shared" ca="1" si="130"/>
        <v>0</v>
      </c>
      <c r="BG195" s="193" t="b">
        <f t="shared" ca="1" si="131"/>
        <v>0</v>
      </c>
      <c r="BH195" s="193" t="b">
        <f t="shared" ca="1" si="132"/>
        <v>0</v>
      </c>
      <c r="BI195" s="193" t="b">
        <f t="shared" ca="1" si="133"/>
        <v>0</v>
      </c>
      <c r="BJ195" s="193" t="b">
        <f t="shared" ca="1" si="134"/>
        <v>0</v>
      </c>
      <c r="BK195" s="193" t="b">
        <f t="shared" ca="1" si="135"/>
        <v>0</v>
      </c>
      <c r="BL195" s="193" t="b">
        <f t="shared" ca="1" si="136"/>
        <v>0</v>
      </c>
      <c r="BM195" s="193" t="b">
        <f t="shared" ca="1" si="137"/>
        <v>0</v>
      </c>
      <c r="BN195" s="193" t="b">
        <f t="shared" ca="1" si="138"/>
        <v>0</v>
      </c>
      <c r="BO195" s="193" t="b">
        <f t="shared" ca="1" si="139"/>
        <v>0</v>
      </c>
      <c r="BP195" s="193" t="b">
        <f t="shared" ca="1" si="140"/>
        <v>0</v>
      </c>
      <c r="BQ195" s="193" t="b">
        <f t="shared" ca="1" si="141"/>
        <v>0</v>
      </c>
      <c r="BR195" s="193" t="b">
        <f t="shared" ca="1" si="142"/>
        <v>0</v>
      </c>
      <c r="BS195" s="193" t="b">
        <f t="shared" ca="1" si="143"/>
        <v>0</v>
      </c>
      <c r="BT195" s="193" t="b">
        <f t="shared" ca="1" si="144"/>
        <v>0</v>
      </c>
      <c r="BU195" s="193" t="b">
        <f t="shared" ca="1" si="145"/>
        <v>0</v>
      </c>
      <c r="BV195" s="193" t="b">
        <f t="shared" ca="1" si="146"/>
        <v>0</v>
      </c>
      <c r="BW195" s="193" t="b">
        <f ca="1">AND(LEFT(INDIRECT("'YOUR PEOPLE'!"&amp;"$B"&amp;$W195),2)="HU",OR(LEN(INDIRECT("'YOUR PEOPLE'!"&amp;"$B"&amp;$W195))=6,AND(LEN(INDIRECT("'YOUR PEOPLE'!"&amp;"$B"&amp;$W195))=7,MID(INDIRECT("'YOUR PEOPLE'!"&amp;"$B"&amp;$W195),4,1)=" ")),INDIRECT("'YOUR PEOPLE'!"&amp;"$C"&amp;$W195)='DATA SUMMARY'!$A$63)</f>
        <v>0</v>
      </c>
      <c r="BX195" s="193" t="b">
        <f ca="1">AND(LEFT(INDIRECT("'YOUR PEOPLE'!"&amp;"$B"&amp;$W195),2)="HU",OR(LEN(INDIRECT("'YOUR PEOPLE'!"&amp;"$B"&amp;$W195))=6,AND(LEN(INDIRECT("'YOUR PEOPLE'!"&amp;"$B"&amp;$W195))=7,MID(INDIRECT("'YOUR PEOPLE'!"&amp;"$B"&amp;$W195),4,1)=" ")),INDIRECT("'YOUR PEOPLE'!"&amp;"$C"&amp;$W195)='DATA SUMMARY'!$A$64)</f>
        <v>0</v>
      </c>
      <c r="BY195" s="193" t="b">
        <f ca="1">AND(LEFT(INDIRECT("'YOUR PEOPLE'!"&amp;"$B"&amp;$W195),2)="HU",OR(LEN(INDIRECT("'YOUR PEOPLE'!"&amp;"$B"&amp;$W195))=6,AND(LEN(INDIRECT("'YOUR PEOPLE'!"&amp;"$B"&amp;$W195))=7,MID(INDIRECT("'YOUR PEOPLE'!"&amp;"$B"&amp;$W195),4,1)=" ")),INDIRECT("'YOUR PEOPLE'!"&amp;"$C"&amp;$W195)='DATA SUMMARY'!$A$65)</f>
        <v>0</v>
      </c>
      <c r="BZ195" s="193" t="b">
        <f ca="1">AND(LEFT(INDIRECT("'YOUR PEOPLE'!"&amp;"$B"&amp;$W195),2)="HU",OR(LEN(INDIRECT("'YOUR PEOPLE'!"&amp;"$B"&amp;$W195))=6,AND(LEN(INDIRECT("'YOUR PEOPLE'!"&amp;"$B"&amp;$W195))=7,MID(INDIRECT("'YOUR PEOPLE'!"&amp;"$B"&amp;$W195),4,1)=" ")),INDIRECT("'YOUR PEOPLE'!"&amp;"$C"&amp;$W195)='DATA SUMMARY'!$A$66)</f>
        <v>0</v>
      </c>
      <c r="CA195" s="193" t="b">
        <f ca="1">AND(LEFT(INDIRECT("'YOUR PEOPLE'!"&amp;"$B"&amp;$W195),2)="HU",OR(LEN(INDIRECT("'YOUR PEOPLE'!"&amp;"$B"&amp;$W195))=6,AND(LEN(INDIRECT("'YOUR PEOPLE'!"&amp;"$B"&amp;$W195))=7,MID(INDIRECT("'YOUR PEOPLE'!"&amp;"$B"&amp;$W195),4,1)=" ")),INDIRECT("'YOUR PEOPLE'!"&amp;"$C"&amp;$W195)='DATA SUMMARY'!$A$67)</f>
        <v>0</v>
      </c>
      <c r="CB195" s="193" t="b">
        <f ca="1">AND(LEFT(INDIRECT("'YOUR PEOPLE'!"&amp;"$B"&amp;$W195),2)="HU",OR(LEN(INDIRECT("'YOUR PEOPLE'!"&amp;"$B"&amp;$W195))=6,AND(LEN(INDIRECT("'YOUR PEOPLE'!"&amp;"$B"&amp;$W195))=7,MID(INDIRECT("'YOUR PEOPLE'!"&amp;"$B"&amp;$W195),4,1)=" ")),INDIRECT("'YOUR PEOPLE'!"&amp;"$C"&amp;$W195)='DATA SUMMARY'!$A$68)</f>
        <v>0</v>
      </c>
      <c r="CC195" s="193" t="b">
        <f ca="1">AND(LEFT(INDIRECT("'YOUR PEOPLE'!"&amp;"$B"&amp;$W195),2)="HU",OR(LEN(INDIRECT("'YOUR PEOPLE'!"&amp;"$B"&amp;$W195))=6,AND(LEN(INDIRECT("'YOUR PEOPLE'!"&amp;"$B"&amp;$W195))=7,MID(INDIRECT("'YOUR PEOPLE'!"&amp;"$B"&amp;$W195),4,1)=" ")),INDIRECT("'YOUR PEOPLE'!"&amp;"$C"&amp;$W195)='DATA SUMMARY'!$A$69)</f>
        <v>0</v>
      </c>
      <c r="CD195" s="193" t="b">
        <f ca="1">AND(LEFT(INDIRECT("'YOUR PEOPLE'!"&amp;"$B"&amp;$W195),2)="HU",OR(LEN(INDIRECT("'YOUR PEOPLE'!"&amp;"$B"&amp;$W195))=6,AND(LEN(INDIRECT("'YOUR PEOPLE'!"&amp;"$B"&amp;$W195))=7,MID(INDIRECT("'YOUR PEOPLE'!"&amp;"$B"&amp;$W195),4,1)=" ")),INDIRECT("'YOUR PEOPLE'!"&amp;"$C"&amp;$W195)='DATA SUMMARY'!$A$70)</f>
        <v>0</v>
      </c>
      <c r="CE195" s="193" t="b">
        <f ca="1">AND(LEFT(INDIRECT("'YOUR PEOPLE'!"&amp;"$B"&amp;$W195),2)="HU",OR(LEN(INDIRECT("'YOUR PEOPLE'!"&amp;"$B"&amp;$W195))=6,AND(LEN(INDIRECT("'YOUR PEOPLE'!"&amp;"$B"&amp;$W195))=7,MID(INDIRECT("'YOUR PEOPLE'!"&amp;"$B"&amp;$W195),4,1)=" ")),INDIRECT("'YOUR PEOPLE'!"&amp;"$C"&amp;$W195)='DATA SUMMARY'!$A$71)</f>
        <v>0</v>
      </c>
      <c r="CF195" s="193" t="b">
        <f ca="1">AND(LEFT(INDIRECT("'YOUR PEOPLE'!"&amp;"$B"&amp;$W195),2)="HU",OR(LEN(INDIRECT("'YOUR PEOPLE'!"&amp;"$B"&amp;$W195))=6,AND(LEN(INDIRECT("'YOUR PEOPLE'!"&amp;"$B"&amp;$W195))=7,MID(INDIRECT("'YOUR PEOPLE'!"&amp;"$B"&amp;$W195),4,1)=" ")),INDIRECT("'YOUR PEOPLE'!"&amp;"$C"&amp;$W195)='DATA SUMMARY'!$A$72)</f>
        <v>0</v>
      </c>
      <c r="CG195" s="193" t="b">
        <f ca="1">AND(LEFT(INDIRECT("'YOUR PEOPLE'!"&amp;"$B"&amp;$W195),2)="HU",OR(LEN(INDIRECT("'YOUR PEOPLE'!"&amp;"$B"&amp;$W195))=6,AND(LEN(INDIRECT("'YOUR PEOPLE'!"&amp;"$B"&amp;$W195))=7,MID(INDIRECT("'YOUR PEOPLE'!"&amp;"$B"&amp;$W195),4,1)=" ")),INDIRECT("'YOUR PEOPLE'!"&amp;"$C"&amp;$W195)='DATA SUMMARY'!$A$73)</f>
        <v>0</v>
      </c>
      <c r="CH195" s="193" t="b">
        <f ca="1">AND(LEFT(INDIRECT("'YOUR PEOPLE'!"&amp;"$B"&amp;$W195),2)="HU",OR(LEN(INDIRECT("'YOUR PEOPLE'!"&amp;"$B"&amp;$W195))=6,AND(LEN(INDIRECT("'YOUR PEOPLE'!"&amp;"$B"&amp;$W195))=7,MID(INDIRECT("'YOUR PEOPLE'!"&amp;"$B"&amp;$W195),4,1)=" ")),INDIRECT("'YOUR PEOPLE'!"&amp;"$C"&amp;$W195)='DATA SUMMARY'!$A$74)</f>
        <v>0</v>
      </c>
      <c r="CI195" s="193" t="b">
        <f ca="1">AND(LEFT(INDIRECT("'YOUR PEOPLE'!"&amp;"$B"&amp;$W195),2)="HU",OR(LEN(INDIRECT("'YOUR PEOPLE'!"&amp;"$B"&amp;$W195))=6,AND(LEN(INDIRECT("'YOUR PEOPLE'!"&amp;"$B"&amp;$W195))=7,MID(INDIRECT("'YOUR PEOPLE'!"&amp;"$B"&amp;$W195),4,1)=" ")),INDIRECT("'YOUR PEOPLE'!"&amp;"$C"&amp;$W195)='DATA SUMMARY'!$A$75)</f>
        <v>0</v>
      </c>
      <c r="CJ195" s="193" t="b">
        <f ca="1">AND(LEFT(INDIRECT("'YOUR PEOPLE'!"&amp;"$B"&amp;$W195),2)="HU",OR(LEN(INDIRECT("'YOUR PEOPLE'!"&amp;"$B"&amp;$W195))=6,AND(LEN(INDIRECT("'YOUR PEOPLE'!"&amp;"$B"&amp;$W195))=7,MID(INDIRECT("'YOUR PEOPLE'!"&amp;"$B"&amp;$W195),4,1)=" ")),INDIRECT("'YOUR PEOPLE'!"&amp;"$C"&amp;$W195)='DATA SUMMARY'!$A$76)</f>
        <v>0</v>
      </c>
      <c r="CK195" s="193" t="b">
        <f ca="1">AND(LEFT(INDIRECT("'YOUR PEOPLE'!"&amp;"$B"&amp;$W195),2)="HU",OR(LEN(INDIRECT("'YOUR PEOPLE'!"&amp;"$B"&amp;$W195))=6,AND(LEN(INDIRECT("'YOUR PEOPLE'!"&amp;"$B"&amp;$W195))=7,MID(INDIRECT("'YOUR PEOPLE'!"&amp;"$B"&amp;$W195),4,1)=" ")),INDIRECT("'YOUR PEOPLE'!"&amp;"$C"&amp;$W195)='DATA SUMMARY'!$A$77)</f>
        <v>0</v>
      </c>
      <c r="CL195" s="193" t="b">
        <f ca="1">AND(LEFT(INDIRECT("'YOUR PEOPLE'!"&amp;"$B"&amp;$W195),2)="HU",OR(LEN(INDIRECT("'YOUR PEOPLE'!"&amp;"$B"&amp;$W195))=6,AND(LEN(INDIRECT("'YOUR PEOPLE'!"&amp;"$B"&amp;$W195))=7,MID(INDIRECT("'YOUR PEOPLE'!"&amp;"$B"&amp;$W195),4,1)=" ")),INDIRECT("'YOUR PEOPLE'!"&amp;"$C"&amp;$W195)='DATA SUMMARY'!$A$78)</f>
        <v>0</v>
      </c>
      <c r="CM195" s="193" t="b">
        <f ca="1">AND(LEFT(INDIRECT("'YOUR PEOPLE'!"&amp;"$B"&amp;$W195),2)="HU",OR(LEN(INDIRECT("'YOUR PEOPLE'!"&amp;"$B"&amp;$W195))=6,AND(LEN(INDIRECT("'YOUR PEOPLE'!"&amp;"$B"&amp;$W195))=7,MID(INDIRECT("'YOUR PEOPLE'!"&amp;"$B"&amp;$W195),4,1)=" ")),INDIRECT("'YOUR PEOPLE'!"&amp;"$C"&amp;$W195)='DATA SUMMARY'!$A$79)</f>
        <v>0</v>
      </c>
      <c r="CN195" s="193" t="b">
        <f ca="1">AND(LEFT(INDIRECT("'ADDITIONAL CAPACITY'!"&amp;"$B"&amp;$W195),2)="HU",OR(LEN(INDIRECT("'ADDITIONAL CAPACITY'!"&amp;"$B"&amp;$W195))=6,AND(LEN(INDIRECT("'ADDITIONAL CAPACITY'!"&amp;"$B"&amp;$W195))=7,MID(INDIRECT("'ADDITIONAL CAPACITY'!"&amp;"$B"&amp;$W195),4,1)=" ")),INDIRECT("'ADDITIONAL CAPACITY'!"&amp;"$C"&amp;$W195)='DATA SUMMARY'!$A$101)</f>
        <v>0</v>
      </c>
      <c r="CO195" s="193" t="b">
        <f ca="1">AND(LEFT(INDIRECT("'ADDITIONAL CAPACITY'!"&amp;"$B"&amp;$W195),2)="HU",OR(LEN(INDIRECT("'ADDITIONAL CAPACITY'!"&amp;"$B"&amp;$W195))=6,AND(LEN(INDIRECT("'ADDITIONAL CAPACITY'!"&amp;"$B"&amp;$W195))=7,MID(INDIRECT("'ADDITIONAL CAPACITY'!"&amp;"$B"&amp;$W195),4,1)=" ")),INDIRECT("'ADDITIONAL CAPACITY'!"&amp;"$C"&amp;$W195)='DATA SUMMARY'!$A$102)</f>
        <v>0</v>
      </c>
      <c r="CP195" s="193" t="b">
        <f ca="1">AND(LEFT(INDIRECT("'ADDITIONAL CAPACITY'!"&amp;"$B"&amp;$W195),2)="HU",OR(LEN(INDIRECT("'ADDITIONAL CAPACITY'!"&amp;"$B"&amp;$W195))=6,AND(LEN(INDIRECT("'ADDITIONAL CAPACITY'!"&amp;"$B"&amp;$W195))=7,MID(INDIRECT("'ADDITIONAL CAPACITY'!"&amp;"$B"&amp;$W195),4,1)=" ")),INDIRECT("'ADDITIONAL CAPACITY'!"&amp;"$C"&amp;$W195)='DATA SUMMARY'!$A$103)</f>
        <v>0</v>
      </c>
      <c r="CQ195" s="193" t="b">
        <f ca="1">AND(LEFT(INDIRECT("'ADDITIONAL CAPACITY'!"&amp;"$B"&amp;$W195),2)="HU",OR(LEN(INDIRECT("'ADDITIONAL CAPACITY'!"&amp;"$B"&amp;$W195))=6,AND(LEN(INDIRECT("'ADDITIONAL CAPACITY'!"&amp;"$B"&amp;$W195))=7,MID(INDIRECT("'ADDITIONAL CAPACITY'!"&amp;"$B"&amp;$W195),4,1)=" ")),INDIRECT("'ADDITIONAL CAPACITY'!"&amp;"$C"&amp;$W195)='DATA SUMMARY'!$A$104)</f>
        <v>0</v>
      </c>
      <c r="CR195" s="193" t="b">
        <f ca="1">AND(LEFT(INDIRECT("'ADDITIONAL CAPACITY'!"&amp;"$B"&amp;$W195),2)="HU",OR(LEN(INDIRECT("'ADDITIONAL CAPACITY'!"&amp;"$B"&amp;$W195))=6,AND(LEN(INDIRECT("'ADDITIONAL CAPACITY'!"&amp;"$B"&amp;$W195))=7,MID(INDIRECT("'ADDITIONAL CAPACITY'!"&amp;"$B"&amp;$W195),4,1)=" ")),INDIRECT("'ADDITIONAL CAPACITY'!"&amp;"$C"&amp;$W195)='DATA SUMMARY'!$A$105)</f>
        <v>0</v>
      </c>
      <c r="CS195" s="193" t="b">
        <f ca="1">AND(LEFT(INDIRECT("'ADDITIONAL CAPACITY'!"&amp;"$B"&amp;$W195),2)="HU",OR(LEN(INDIRECT("'ADDITIONAL CAPACITY'!"&amp;"$B"&amp;$W195))=6,AND(LEN(INDIRECT("'ADDITIONAL CAPACITY'!"&amp;"$B"&amp;$W195))=7,MID(INDIRECT("'ADDITIONAL CAPACITY'!"&amp;"$B"&amp;$W195),4,1)=" ")),INDIRECT("'ADDITIONAL CAPACITY'!"&amp;"$C"&amp;$W195)='DATA SUMMARY'!$A$106)</f>
        <v>0</v>
      </c>
      <c r="CT195" s="193" t="b">
        <f ca="1">AND(LEFT(INDIRECT("'ADDITIONAL CAPACITY'!"&amp;"$B"&amp;$W195),2)="HU",OR(LEN(INDIRECT("'ADDITIONAL CAPACITY'!"&amp;"$B"&amp;$W195))=6,AND(LEN(INDIRECT("'ADDITIONAL CAPACITY'!"&amp;"$B"&amp;$W195))=7,MID(INDIRECT("'ADDITIONAL CAPACITY'!"&amp;"$B"&amp;$W195),4,1)=" ")),INDIRECT("'ADDITIONAL CAPACITY'!"&amp;"$C"&amp;$W195)='DATA SUMMARY'!$A$107)</f>
        <v>0</v>
      </c>
      <c r="CU195" s="193" t="b">
        <f ca="1">AND(LEFT(INDIRECT("'ADDITIONAL CAPACITY'!"&amp;"$B"&amp;$W195),2)="HU",OR(LEN(INDIRECT("'ADDITIONAL CAPACITY'!"&amp;"$B"&amp;$W195))=6,AND(LEN(INDIRECT("'ADDITIONAL CAPACITY'!"&amp;"$B"&amp;$W195))=7,MID(INDIRECT("'ADDITIONAL CAPACITY'!"&amp;"$B"&amp;$W195),4,1)=" ")),INDIRECT("'ADDITIONAL CAPACITY'!"&amp;"$C"&amp;$W195)='DATA SUMMARY'!$A$108)</f>
        <v>0</v>
      </c>
    </row>
    <row r="196" spans="22:99" x14ac:dyDescent="0.3">
      <c r="V196" s="2">
        <v>197</v>
      </c>
      <c r="W196" s="2">
        <v>198</v>
      </c>
      <c r="X196" s="2">
        <v>200</v>
      </c>
      <c r="Y196" s="2">
        <v>211</v>
      </c>
      <c r="Z196" s="193" t="b">
        <f t="shared" ref="Z196:Z201" ca="1" si="148">AND(LEFT(INDIRECT("PRODUCTIONS!"&amp;"B"&amp;$V196),2)="HU",OR(LEN(INDIRECT("PRODUCTIONS!"&amp;"B"&amp;$V196))=6,AND(LEN(INDIRECT("PRODUCTIONS!"&amp;"B"&amp;$V196))=7,MID(INDIRECT("PRODUCTIONS!"&amp;"B"&amp;$V196),4,1)=" ")))</f>
        <v>0</v>
      </c>
      <c r="AA196" s="193" t="b">
        <f t="shared" ref="AA196:AA201" ca="1" si="149">AND(LEFT(INDIRECT("EXHIBITIONS!"&amp;"B"&amp;$V196),2)="HU",OR(LEN(INDIRECT("EXHIBITIONS!"&amp;"B"&amp;$V196))=6,AND(LEN(INDIRECT("EXHIBITIONS!"&amp;"B"&amp;$V196))=7,MID(INDIRECT("EXHIBITIONS!"&amp;"B"&amp;$V196),4,1)=" ")))</f>
        <v>0</v>
      </c>
      <c r="AB196" s="193" t="b">
        <f t="shared" ref="AB196:AB201" ca="1" si="150">AND(LEFT(INDIRECT("FILMS!"&amp;"B"&amp;$V196),2)="HU",OR(LEN(INDIRECT("FILMS!"&amp;"B"&amp;$V196))=6,AND(LEN(INDIRECT("FILMS!"&amp;"B"&amp;$V196))=7,MID(INDIRECT("FILMS!"&amp;"B"&amp;$V196),4,1)=" ")))</f>
        <v>0</v>
      </c>
      <c r="AC196" s="193" t="b">
        <f t="shared" ref="AC196:AC201" ca="1" si="151">AND(LEFT(INDIRECT("'FESTIVALS &amp; MUSIC EVENTS'!"&amp;"B"&amp;$X196),2)="HU",OR(LEN(INDIRECT("'FESTIVALS &amp; MUSIC EVENTS'!"&amp;"B"&amp;$X196))=6,AND(LEN(INDIRECT("'FESTIVALS &amp; MUSIC EVENTS'!"&amp;"B"&amp;$X196))=7,MID(INDIRECT("'FESTIVALS &amp; MUSIC EVENTS'!"&amp;"B"&amp;$X196),4,1)=" ")))</f>
        <v>0</v>
      </c>
      <c r="AD196" s="193" t="b">
        <f t="shared" ref="AD196:AD201" ca="1" si="152">AND(LEFT(INDIRECT("'LEARNING &amp; PARTICIPATION'!"&amp;"B"&amp;$V196),2)="HU",OR(LEN(INDIRECT("'LEARNING &amp; PARTICIPATION'!"&amp;"B"&amp;$V196))=6,AND(LEN(INDIRECT("'LEARNING &amp; PARTICIPATION'!"&amp;"B"&amp;$V196))=7,MID(INDIRECT("'LEARNING &amp; PARTICIPATION'!"&amp;"B"&amp;$V196),4,1)=" ")))</f>
        <v>0</v>
      </c>
      <c r="AE196" s="193" t="b">
        <f t="shared" ref="AE196:AE201" ca="1" si="153">AND(LEFT(INDIRECT("'YOUR PEOPLE'!"&amp;"B"&amp;$W196),2)="HU",OR(LEN(INDIRECT("'YOUR PEOPLE'!"&amp;"B"&amp;$W196))=6,AND(LEN(INDIRECT("'YOUR PEOPLE'!"&amp;"B"&amp;$W196))=7,MID(INDIRECT("'YOUR PEOPLE'!"&amp;"B"&amp;$W196),4,1)=" ")))</f>
        <v>0</v>
      </c>
      <c r="AF196" s="193" t="b">
        <f t="shared" ref="AF196:AF201" ca="1" si="154">AND(LEFT(INDIRECT("'ADDITIONAL CAPACITY'!"&amp;"B"&amp;$W196),2)="HU",OR(LEN(INDIRECT("'ADDITIONAL CAPACITY'!"&amp;"B"&amp;$W196))=6,AND(LEN(INDIRECT("'ADDITIONAL CAPACITY'!"&amp;"B"&amp;$W196))=7,MID(INDIRECT("'ADDITIONAL CAPACITY'!"&amp;"B"&amp;$W196),4,1)=" ")))</f>
        <v>0</v>
      </c>
      <c r="AG196" s="193" t="b">
        <f t="shared" ca="1" si="147"/>
        <v>0</v>
      </c>
      <c r="AH196" s="193" t="b">
        <f t="shared" ref="AH196:AH201" ca="1" si="155">AND(LEFT(INDIRECT("PARTICIPANTS!"&amp;"B"&amp;$Y196),2)="HU",OR(LEN(INDIRECT("PARTICIPANTS!"&amp;"B"&amp;$Y196))=6,AND(LEN(INDIRECT("PARTICIPANTS!"&amp;"B"&amp;$Y196))=7,MID(INDIRECT("PARTICIPANTS!"&amp;"B"&amp;$Y196),4,1)=" ")))</f>
        <v>0</v>
      </c>
      <c r="AI196" s="193" t="b">
        <f t="shared" ref="AI196:AI201" ca="1" si="156">AND(LEFT(INDIRECT("PARTNERS!"&amp;"B"&amp;$V196),2)="HU",OR(LEN(INDIRECT("PARTNERS!"&amp;"B"&amp;$V196))=6,AND(LEN(INDIRECT("PARTNERS!"&amp;"B"&amp;$V196))=7,MID(INDIRECT("PARTNERS!"&amp;"B"&amp;$V196),4,1)=" ")),INDIRECT("PARTNERS!"&amp;"E"&amp;$V196)="New partner")</f>
        <v>0</v>
      </c>
      <c r="AJ196" s="193" t="b">
        <f t="shared" ref="AJ196:AJ201" ca="1" si="157">AND(LEFT(INDIRECT("PARTNERS!"&amp;"B"&amp;$V196),2)="HU",OR(LEN(INDIRECT("PARTNERS!"&amp;"B"&amp;$V196))=6,AND(LEN(INDIRECT("PARTNERS!"&amp;"B"&amp;$V196))=7,MID(INDIRECT("PARTNERS!"&amp;"B"&amp;$V196),4,1)=" ")),INDIRECT("PARTNERS!"&amp;"E"&amp;$V196)="Existing partner")</f>
        <v>0</v>
      </c>
      <c r="AK196" s="193" t="b">
        <f t="shared" ref="AK196:AK201" ca="1" si="158">AND(NOT(AND(LEFT(INDIRECT("PARTNERS!"&amp;"B"&amp;$V196),2)="HU",OR(LEN(INDIRECT("PARTNERS!"&amp;"B"&amp;$V196))=6,AND(LEN(INDIRECT("PARTNERS!"&amp;"B"&amp;$V196))=7,MID(INDIRECT("PARTNERS!"&amp;"B"&amp;$V196),4,1)=" ")))),INDIRECT("PARTNERS!"&amp;"E"&amp;$V196)="New partner")</f>
        <v>0</v>
      </c>
      <c r="AL196" s="193" t="b">
        <f t="shared" ref="AL196:AL201" ca="1" si="159">AND(NOT(AND(LEFT(INDIRECT("PARTNERS!"&amp;"B"&amp;$V196),2)="HU",OR(LEN(INDIRECT("PARTNERS!"&amp;"B"&amp;$V196))=6,AND(LEN(INDIRECT("PARTNERS!"&amp;"B"&amp;$V196))=7,MID(INDIRECT("PARTNERS!"&amp;"B"&amp;$V196),4,1)=" ")))),INDIRECT("PARTNERS!"&amp;"E"&amp;$V196)="Existing partner")</f>
        <v>0</v>
      </c>
      <c r="AM196" s="193" t="b">
        <f t="shared" ref="AM196:AM201" ca="1" si="160">AND(INDIRECT("PARTNERS!"&amp;"C"&amp;$V196)="Hull",INDIRECT("PARTNERS!"&amp;"E"&amp;$V196)="New partner")</f>
        <v>0</v>
      </c>
      <c r="AN196" s="193" t="b">
        <f t="shared" ref="AN196:AN201" ca="1" si="161">AND(INDIRECT("PARTNERS!"&amp;"C"&amp;$V196)="East Riding of Yorkshire",INDIRECT("PARTNERS!"&amp;"E"&amp;$V196)="New partner")</f>
        <v>0</v>
      </c>
      <c r="AO196" s="193" t="b">
        <f t="shared" ref="AO196:AO201" ca="1" si="162">AND(INDIRECT("PARTNERS!"&amp;"C"&amp;$V196)="Elsewhere in Yorkshire &amp; Humber",INDIRECT("PARTNERS!"&amp;"E"&amp;$V196)="New partner")</f>
        <v>0</v>
      </c>
      <c r="AP196" s="193" t="b">
        <f t="shared" ref="AP196:AP201" ca="1" si="163">AND(INDIRECT("PARTNERS!"&amp;"C"&amp;$V196)="Elsewhere in the UK",INDIRECT("PARTNERS!"&amp;"E"&amp;$V196)="New partner")</f>
        <v>0</v>
      </c>
      <c r="AQ196" s="193" t="b">
        <f t="shared" ref="AQ196:AQ201" ca="1" si="164">AND(INDIRECT("PARTNERS!"&amp;"C"&amp;$V196)="Outside UK",INDIRECT("PARTNERS!"&amp;"E"&amp;$V196)="New partner")</f>
        <v>0</v>
      </c>
      <c r="AR196" s="193" t="b">
        <f t="shared" ref="AR196:AR201" ca="1" si="165">AND(INDIRECT("PARTNERS!"&amp;"C"&amp;$V196)="Hull",INDIRECT("PARTNERS!"&amp;"E"&amp;$V196)="Existing partner")</f>
        <v>0</v>
      </c>
      <c r="AS196" s="193" t="b">
        <f t="shared" ref="AS196:AS201" ca="1" si="166">AND(INDIRECT("PARTNERS!"&amp;"C"&amp;$V196)="East Riding of Yorkshire",INDIRECT("PARTNERS!"&amp;"E"&amp;$V196)="Existing partner")</f>
        <v>0</v>
      </c>
      <c r="AT196" s="193" t="b">
        <f t="shared" ref="AT196:AT201" ca="1" si="167">AND(INDIRECT("PARTNERS!"&amp;"C"&amp;$V196)="Elsewhere in Yorkshire &amp; Humber",INDIRECT("PARTNERS!"&amp;"E"&amp;$V196)="Exisiting partner")</f>
        <v>0</v>
      </c>
      <c r="AU196" s="193" t="b">
        <f t="shared" ref="AU196:AU201" ca="1" si="168">AND(INDIRECT("PARTNERS!"&amp;"C"&amp;$V196)="Elsewhere in the UK",INDIRECT("PARTNERS!"&amp;"E"&amp;$V196)="Existing partner")</f>
        <v>0</v>
      </c>
      <c r="AV196" s="193" t="b">
        <f t="shared" ref="AV196:AV201" ca="1" si="169">AND(INDIRECT("PARTNERS!"&amp;"C"&amp;$V196)="Outside UK",INDIRECT("PARTNERS!"&amp;"E"&amp;$V196)="Existing partner")</f>
        <v>0</v>
      </c>
      <c r="AW196" s="193" t="b">
        <f t="shared" ref="AW196:AW201" ca="1" si="170">AND(INDIRECT("PARTNERS!"&amp;"D"&amp;$V196)="Artistic partner",INDIRECT("PARTNERS!"&amp;"E"&amp;$V196)="New partner")</f>
        <v>0</v>
      </c>
      <c r="AX196" s="193" t="b">
        <f t="shared" ref="AX196:AX201" ca="1" si="171">AND(INDIRECT("PARTNERS!"&amp;"D"&amp;$V196)="Heritage partner",INDIRECT("PARTNERS!"&amp;"E"&amp;$V196)="New partner")</f>
        <v>0</v>
      </c>
      <c r="AY196" s="193" t="b">
        <f t="shared" ref="AY196:AY201" ca="1" si="172">AND(INDIRECT("PARTNERS!"&amp;"D"&amp;$V196)="Funder",INDIRECT("PARTNERS!"&amp;"E"&amp;$V196)="New partner")</f>
        <v>0</v>
      </c>
      <c r="AZ196" s="193" t="b">
        <f t="shared" ref="AZ196:AZ201" ca="1" si="173">AND(INDIRECT("PARTNERS!"&amp;"D"&amp;$V196)="Public Service partner",INDIRECT("PARTNERS!"&amp;"E"&amp;$V196)="New partner")</f>
        <v>0</v>
      </c>
      <c r="BA196" s="193" t="b">
        <f t="shared" ref="BA196:BA201" ca="1" si="174">AND(INDIRECT("PARTNERS!"&amp;"D"&amp;$V196)="Voluntary Sector / Charity partner",INDIRECT("PARTNERS!"&amp;"E"&amp;$V196)="New partner")</f>
        <v>0</v>
      </c>
      <c r="BB196" s="193" t="b">
        <f t="shared" ref="BB196:BB201" ca="1" si="175">AND(INDIRECT("PARTNERS!"&amp;"D"&amp;$V196)="Education partner",INDIRECT("PARTNERS!"&amp;"E"&amp;$V196)="New partner")</f>
        <v>0</v>
      </c>
      <c r="BC196" s="193" t="b">
        <f t="shared" ref="BC196:BC201" ca="1" si="176">AND(INDIRECT("PARTNERS!"&amp;"D"&amp;$V196)="Other",INDIRECT("PARTNERS!"&amp;"E"&amp;$V196)="New partner")</f>
        <v>0</v>
      </c>
      <c r="BD196" s="193" t="b">
        <f t="shared" ref="BD196:BD201" ca="1" si="177">AND(INDIRECT("PARTNERS!"&amp;"D"&amp;$V196)="Artistic partner",INDIRECT("PARTNERS!"&amp;"E"&amp;$V196)="Existing partner")</f>
        <v>0</v>
      </c>
      <c r="BE196" s="193" t="b">
        <f t="shared" ref="BE196:BE201" ca="1" si="178">AND(INDIRECT("PARTNERS!"&amp;"D"&amp;$V196)="Heritage partner",INDIRECT("PARTNERS!"&amp;"E"&amp;$V196)="Existing partner")</f>
        <v>0</v>
      </c>
      <c r="BF196" s="193" t="b">
        <f t="shared" ref="BF196:BF201" ca="1" si="179">AND(INDIRECT("PARTNERS!"&amp;"D"&amp;$V196)="Funder",INDIRECT("PARTNERS!"&amp;"E"&amp;$V196)="Existing partner")</f>
        <v>0</v>
      </c>
      <c r="BG196" s="193" t="b">
        <f t="shared" ref="BG196:BG201" ca="1" si="180">AND(INDIRECT("PARTNERS!"&amp;"D"&amp;$V196)="Public Service partner",INDIRECT("PARTNERS!"&amp;"E"&amp;$V196)="Existing partner")</f>
        <v>0</v>
      </c>
      <c r="BH196" s="193" t="b">
        <f t="shared" ref="BH196:BH201" ca="1" si="181">AND(INDIRECT("PARTNERS!"&amp;"D"&amp;$V196)="Voluntary Sector / Charity partner",INDIRECT("PARTNERS!"&amp;"E"&amp;$V196)="Existing partner")</f>
        <v>0</v>
      </c>
      <c r="BI196" s="193" t="b">
        <f t="shared" ref="BI196:BI201" ca="1" si="182">AND(INDIRECT("PARTNERS!"&amp;"D"&amp;$V196)="Education partner",INDIRECT("PARTNERS!"&amp;"E"&amp;$V196)="Existing partner")</f>
        <v>0</v>
      </c>
      <c r="BJ196" s="193" t="b">
        <f t="shared" ref="BJ196:BJ201" ca="1" si="183">AND(INDIRECT("PARTNERS!"&amp;"D"&amp;$V196)="Other",INDIRECT("PARTNERS!"&amp;"E"&amp;$V196)="Existing partner")</f>
        <v>0</v>
      </c>
      <c r="BK196" s="193" t="b">
        <f t="shared" ref="BK196:BK201" ca="1" si="184">AND(INDIRECT("PRODUCTIONS!"&amp;"D"&amp;$V196)="Yes",INDIRECT("PRODUCTIONS!"&amp;"G"&amp;$V196)="Yes")</f>
        <v>0</v>
      </c>
      <c r="BL196" s="193" t="b">
        <f t="shared" ref="BL196:BL201" ca="1" si="185">AND(INDIRECT("EXHIBITIONS!"&amp;"D"&amp;$V196)="Yes",INDIRECT("EXHIBITIONS!"&amp;"F"&amp;$V196)="Yes")</f>
        <v>0</v>
      </c>
      <c r="BM196" s="193" t="b">
        <f t="shared" ref="BM196:BM201" ca="1" si="186">AND(INDIRECT("'FESTIVALS &amp; MUSIC EVENTS'!"&amp;"D"&amp;$X196)="Yes",INDIRECT("'FESTIVALS &amp; MUSIC EVENTS'!"&amp;"F"&amp;$X196)="Yes")</f>
        <v>0</v>
      </c>
      <c r="BN196" s="193" t="b">
        <f t="shared" ref="BN196:BN201" ca="1" si="187">AND(OR(INDIRECT("PRODUCTIONS!"&amp;"f"&amp;$V196)="Production",INDIRECT("PRODUCTIONS!"&amp;"f"&amp;$V196)="Co-Production"),INDIRECT("PRODUCTIONS!"&amp;"i"&amp;$V196)="Yes")</f>
        <v>0</v>
      </c>
      <c r="BO196" s="193" t="b">
        <f t="shared" ref="BO196:BO201" ca="1" si="188">AND(INDIRECT("'LEARNING &amp; PARTICIPATION'!"&amp;"D"&amp;$V196)="In-house",INDIRECT("'LEARNING &amp; PARTICIPATION'!"&amp;"E"&amp;$V196)="Participant")</f>
        <v>0</v>
      </c>
      <c r="BP196" s="193" t="b">
        <f t="shared" ref="BP196:BP201" ca="1" si="189">AND(INDIRECT("'LEARNING &amp; PARTICIPATION'!"&amp;"D"&amp;$V196)="Outreach",INDIRECT("'LEARNING &amp; PARTICIPATION'!"&amp;"E"&amp;$V196)="Participant")</f>
        <v>0</v>
      </c>
      <c r="BQ196" s="193" t="b">
        <f t="shared" ref="BQ196:BQ201" ca="1" si="190">AND(INDIRECT("'LEARNING &amp; PARTICIPATION'!"&amp;"D"&amp;$V196)="In-house",INDIRECT("'LEARNING &amp; PARTICIPATION'!"&amp;"E"&amp;$V196)="Schools engagement")</f>
        <v>0</v>
      </c>
      <c r="BR196" s="193" t="b">
        <f t="shared" ref="BR196:BR201" ca="1" si="191">AND(INDIRECT("'LEARNING &amp; PARTICIPATION'!"&amp;"D"&amp;$V196)="Outreach",INDIRECT("'LEARNING &amp; PARTICIPATION'!"&amp;"E"&amp;$V196)="Schools engagement")</f>
        <v>0</v>
      </c>
      <c r="BS196" s="193" t="b">
        <f t="shared" ref="BS196:BS201" ca="1" si="192">AND(INDIRECT("'LEARNING &amp; PARTICIPATION'!"&amp;"D"&amp;$V196)="In-house",INDIRECT("'LEARNING &amp; PARTICIPATION'!"&amp;"E"&amp;$V196)="Artist development")</f>
        <v>0</v>
      </c>
      <c r="BT196" s="193" t="b">
        <f t="shared" ref="BT196:BT201" ca="1" si="193">AND(INDIRECT("'LEARNING &amp; PARTICIPATION'!"&amp;"D"&amp;$V196)="Outreach",INDIRECT("'LEARNING &amp; PARTICIPATION'!"&amp;"E"&amp;$V196)="Artist development")</f>
        <v>0</v>
      </c>
      <c r="BU196" s="193" t="b">
        <f t="shared" ref="BU196:BU201" ca="1" si="194">AND(INDIRECT("'LEARNING &amp; PARTICIPATION'!"&amp;"D"&amp;$V196)="In-house",INDIRECT("'LEARNING &amp; PARTICIPATION'!"&amp;"E"&amp;$V196)="Staff training")</f>
        <v>0</v>
      </c>
      <c r="BV196" s="193" t="b">
        <f t="shared" ref="BV196:BV201" ca="1" si="195">AND(INDIRECT("'LEARNING &amp; PARTICIPATION'!"&amp;"D"&amp;$V196)="Outreach",INDIRECT("'LEARNING &amp; PARTICIPATION'!"&amp;"E"&amp;$V196)="Staff training")</f>
        <v>0</v>
      </c>
      <c r="BW196" s="193" t="b">
        <f ca="1">AND(LEFT(INDIRECT("'YOUR PEOPLE'!"&amp;"$B"&amp;$W196),2)="HU",OR(LEN(INDIRECT("'YOUR PEOPLE'!"&amp;"$B"&amp;$W196))=6,AND(LEN(INDIRECT("'YOUR PEOPLE'!"&amp;"$B"&amp;$W196))=7,MID(INDIRECT("'YOUR PEOPLE'!"&amp;"$B"&amp;$W196),4,1)=" ")),INDIRECT("'YOUR PEOPLE'!"&amp;"$C"&amp;$W196)='DATA SUMMARY'!$A$63)</f>
        <v>0</v>
      </c>
      <c r="BX196" s="193" t="b">
        <f ca="1">AND(LEFT(INDIRECT("'YOUR PEOPLE'!"&amp;"$B"&amp;$W196),2)="HU",OR(LEN(INDIRECT("'YOUR PEOPLE'!"&amp;"$B"&amp;$W196))=6,AND(LEN(INDIRECT("'YOUR PEOPLE'!"&amp;"$B"&amp;$W196))=7,MID(INDIRECT("'YOUR PEOPLE'!"&amp;"$B"&amp;$W196),4,1)=" ")),INDIRECT("'YOUR PEOPLE'!"&amp;"$C"&amp;$W196)='DATA SUMMARY'!$A$64)</f>
        <v>0</v>
      </c>
      <c r="BY196" s="193" t="b">
        <f ca="1">AND(LEFT(INDIRECT("'YOUR PEOPLE'!"&amp;"$B"&amp;$W196),2)="HU",OR(LEN(INDIRECT("'YOUR PEOPLE'!"&amp;"$B"&amp;$W196))=6,AND(LEN(INDIRECT("'YOUR PEOPLE'!"&amp;"$B"&amp;$W196))=7,MID(INDIRECT("'YOUR PEOPLE'!"&amp;"$B"&amp;$W196),4,1)=" ")),INDIRECT("'YOUR PEOPLE'!"&amp;"$C"&amp;$W196)='DATA SUMMARY'!$A$65)</f>
        <v>0</v>
      </c>
      <c r="BZ196" s="193" t="b">
        <f ca="1">AND(LEFT(INDIRECT("'YOUR PEOPLE'!"&amp;"$B"&amp;$W196),2)="HU",OR(LEN(INDIRECT("'YOUR PEOPLE'!"&amp;"$B"&amp;$W196))=6,AND(LEN(INDIRECT("'YOUR PEOPLE'!"&amp;"$B"&amp;$W196))=7,MID(INDIRECT("'YOUR PEOPLE'!"&amp;"$B"&amp;$W196),4,1)=" ")),INDIRECT("'YOUR PEOPLE'!"&amp;"$C"&amp;$W196)='DATA SUMMARY'!$A$66)</f>
        <v>0</v>
      </c>
      <c r="CA196" s="193" t="b">
        <f ca="1">AND(LEFT(INDIRECT("'YOUR PEOPLE'!"&amp;"$B"&amp;$W196),2)="HU",OR(LEN(INDIRECT("'YOUR PEOPLE'!"&amp;"$B"&amp;$W196))=6,AND(LEN(INDIRECT("'YOUR PEOPLE'!"&amp;"$B"&amp;$W196))=7,MID(INDIRECT("'YOUR PEOPLE'!"&amp;"$B"&amp;$W196),4,1)=" ")),INDIRECT("'YOUR PEOPLE'!"&amp;"$C"&amp;$W196)='DATA SUMMARY'!$A$67)</f>
        <v>0</v>
      </c>
      <c r="CB196" s="193" t="b">
        <f ca="1">AND(LEFT(INDIRECT("'YOUR PEOPLE'!"&amp;"$B"&amp;$W196),2)="HU",OR(LEN(INDIRECT("'YOUR PEOPLE'!"&amp;"$B"&amp;$W196))=6,AND(LEN(INDIRECT("'YOUR PEOPLE'!"&amp;"$B"&amp;$W196))=7,MID(INDIRECT("'YOUR PEOPLE'!"&amp;"$B"&amp;$W196),4,1)=" ")),INDIRECT("'YOUR PEOPLE'!"&amp;"$C"&amp;$W196)='DATA SUMMARY'!$A$68)</f>
        <v>0</v>
      </c>
      <c r="CC196" s="193" t="b">
        <f ca="1">AND(LEFT(INDIRECT("'YOUR PEOPLE'!"&amp;"$B"&amp;$W196),2)="HU",OR(LEN(INDIRECT("'YOUR PEOPLE'!"&amp;"$B"&amp;$W196))=6,AND(LEN(INDIRECT("'YOUR PEOPLE'!"&amp;"$B"&amp;$W196))=7,MID(INDIRECT("'YOUR PEOPLE'!"&amp;"$B"&amp;$W196),4,1)=" ")),INDIRECT("'YOUR PEOPLE'!"&amp;"$C"&amp;$W196)='DATA SUMMARY'!$A$69)</f>
        <v>0</v>
      </c>
      <c r="CD196" s="193" t="b">
        <f ca="1">AND(LEFT(INDIRECT("'YOUR PEOPLE'!"&amp;"$B"&amp;$W196),2)="HU",OR(LEN(INDIRECT("'YOUR PEOPLE'!"&amp;"$B"&amp;$W196))=6,AND(LEN(INDIRECT("'YOUR PEOPLE'!"&amp;"$B"&amp;$W196))=7,MID(INDIRECT("'YOUR PEOPLE'!"&amp;"$B"&amp;$W196),4,1)=" ")),INDIRECT("'YOUR PEOPLE'!"&amp;"$C"&amp;$W196)='DATA SUMMARY'!$A$70)</f>
        <v>0</v>
      </c>
      <c r="CE196" s="193" t="b">
        <f ca="1">AND(LEFT(INDIRECT("'YOUR PEOPLE'!"&amp;"$B"&amp;$W196),2)="HU",OR(LEN(INDIRECT("'YOUR PEOPLE'!"&amp;"$B"&amp;$W196))=6,AND(LEN(INDIRECT("'YOUR PEOPLE'!"&amp;"$B"&amp;$W196))=7,MID(INDIRECT("'YOUR PEOPLE'!"&amp;"$B"&amp;$W196),4,1)=" ")),INDIRECT("'YOUR PEOPLE'!"&amp;"$C"&amp;$W196)='DATA SUMMARY'!$A$71)</f>
        <v>0</v>
      </c>
      <c r="CF196" s="193" t="b">
        <f ca="1">AND(LEFT(INDIRECT("'YOUR PEOPLE'!"&amp;"$B"&amp;$W196),2)="HU",OR(LEN(INDIRECT("'YOUR PEOPLE'!"&amp;"$B"&amp;$W196))=6,AND(LEN(INDIRECT("'YOUR PEOPLE'!"&amp;"$B"&amp;$W196))=7,MID(INDIRECT("'YOUR PEOPLE'!"&amp;"$B"&amp;$W196),4,1)=" ")),INDIRECT("'YOUR PEOPLE'!"&amp;"$C"&amp;$W196)='DATA SUMMARY'!$A$72)</f>
        <v>0</v>
      </c>
      <c r="CG196" s="193" t="b">
        <f ca="1">AND(LEFT(INDIRECT("'YOUR PEOPLE'!"&amp;"$B"&amp;$W196),2)="HU",OR(LEN(INDIRECT("'YOUR PEOPLE'!"&amp;"$B"&amp;$W196))=6,AND(LEN(INDIRECT("'YOUR PEOPLE'!"&amp;"$B"&amp;$W196))=7,MID(INDIRECT("'YOUR PEOPLE'!"&amp;"$B"&amp;$W196),4,1)=" ")),INDIRECT("'YOUR PEOPLE'!"&amp;"$C"&amp;$W196)='DATA SUMMARY'!$A$73)</f>
        <v>0</v>
      </c>
      <c r="CH196" s="193" t="b">
        <f ca="1">AND(LEFT(INDIRECT("'YOUR PEOPLE'!"&amp;"$B"&amp;$W196),2)="HU",OR(LEN(INDIRECT("'YOUR PEOPLE'!"&amp;"$B"&amp;$W196))=6,AND(LEN(INDIRECT("'YOUR PEOPLE'!"&amp;"$B"&amp;$W196))=7,MID(INDIRECT("'YOUR PEOPLE'!"&amp;"$B"&amp;$W196),4,1)=" ")),INDIRECT("'YOUR PEOPLE'!"&amp;"$C"&amp;$W196)='DATA SUMMARY'!$A$74)</f>
        <v>0</v>
      </c>
      <c r="CI196" s="193" t="b">
        <f ca="1">AND(LEFT(INDIRECT("'YOUR PEOPLE'!"&amp;"$B"&amp;$W196),2)="HU",OR(LEN(INDIRECT("'YOUR PEOPLE'!"&amp;"$B"&amp;$W196))=6,AND(LEN(INDIRECT("'YOUR PEOPLE'!"&amp;"$B"&amp;$W196))=7,MID(INDIRECT("'YOUR PEOPLE'!"&amp;"$B"&amp;$W196),4,1)=" ")),INDIRECT("'YOUR PEOPLE'!"&amp;"$C"&amp;$W196)='DATA SUMMARY'!$A$75)</f>
        <v>0</v>
      </c>
      <c r="CJ196" s="193" t="b">
        <f ca="1">AND(LEFT(INDIRECT("'YOUR PEOPLE'!"&amp;"$B"&amp;$W196),2)="HU",OR(LEN(INDIRECT("'YOUR PEOPLE'!"&amp;"$B"&amp;$W196))=6,AND(LEN(INDIRECT("'YOUR PEOPLE'!"&amp;"$B"&amp;$W196))=7,MID(INDIRECT("'YOUR PEOPLE'!"&amp;"$B"&amp;$W196),4,1)=" ")),INDIRECT("'YOUR PEOPLE'!"&amp;"$C"&amp;$W196)='DATA SUMMARY'!$A$76)</f>
        <v>0</v>
      </c>
      <c r="CK196" s="193" t="b">
        <f ca="1">AND(LEFT(INDIRECT("'YOUR PEOPLE'!"&amp;"$B"&amp;$W196),2)="HU",OR(LEN(INDIRECT("'YOUR PEOPLE'!"&amp;"$B"&amp;$W196))=6,AND(LEN(INDIRECT("'YOUR PEOPLE'!"&amp;"$B"&amp;$W196))=7,MID(INDIRECT("'YOUR PEOPLE'!"&amp;"$B"&amp;$W196),4,1)=" ")),INDIRECT("'YOUR PEOPLE'!"&amp;"$C"&amp;$W196)='DATA SUMMARY'!$A$77)</f>
        <v>0</v>
      </c>
      <c r="CL196" s="193" t="b">
        <f ca="1">AND(LEFT(INDIRECT("'YOUR PEOPLE'!"&amp;"$B"&amp;$W196),2)="HU",OR(LEN(INDIRECT("'YOUR PEOPLE'!"&amp;"$B"&amp;$W196))=6,AND(LEN(INDIRECT("'YOUR PEOPLE'!"&amp;"$B"&amp;$W196))=7,MID(INDIRECT("'YOUR PEOPLE'!"&amp;"$B"&amp;$W196),4,1)=" ")),INDIRECT("'YOUR PEOPLE'!"&amp;"$C"&amp;$W196)='DATA SUMMARY'!$A$78)</f>
        <v>0</v>
      </c>
      <c r="CM196" s="193" t="b">
        <f ca="1">AND(LEFT(INDIRECT("'YOUR PEOPLE'!"&amp;"$B"&amp;$W196),2)="HU",OR(LEN(INDIRECT("'YOUR PEOPLE'!"&amp;"$B"&amp;$W196))=6,AND(LEN(INDIRECT("'YOUR PEOPLE'!"&amp;"$B"&amp;$W196))=7,MID(INDIRECT("'YOUR PEOPLE'!"&amp;"$B"&amp;$W196),4,1)=" ")),INDIRECT("'YOUR PEOPLE'!"&amp;"$C"&amp;$W196)='DATA SUMMARY'!$A$79)</f>
        <v>0</v>
      </c>
      <c r="CN196" s="193" t="b">
        <f ca="1">AND(LEFT(INDIRECT("'ADDITIONAL CAPACITY'!"&amp;"$B"&amp;$W196),2)="HU",OR(LEN(INDIRECT("'ADDITIONAL CAPACITY'!"&amp;"$B"&amp;$W196))=6,AND(LEN(INDIRECT("'ADDITIONAL CAPACITY'!"&amp;"$B"&amp;$W196))=7,MID(INDIRECT("'ADDITIONAL CAPACITY'!"&amp;"$B"&amp;$W196),4,1)=" ")),INDIRECT("'ADDITIONAL CAPACITY'!"&amp;"$C"&amp;$W196)='DATA SUMMARY'!$A$101)</f>
        <v>0</v>
      </c>
      <c r="CO196" s="193" t="b">
        <f ca="1">AND(LEFT(INDIRECT("'ADDITIONAL CAPACITY'!"&amp;"$B"&amp;$W196),2)="HU",OR(LEN(INDIRECT("'ADDITIONAL CAPACITY'!"&amp;"$B"&amp;$W196))=6,AND(LEN(INDIRECT("'ADDITIONAL CAPACITY'!"&amp;"$B"&amp;$W196))=7,MID(INDIRECT("'ADDITIONAL CAPACITY'!"&amp;"$B"&amp;$W196),4,1)=" ")),INDIRECT("'ADDITIONAL CAPACITY'!"&amp;"$C"&amp;$W196)='DATA SUMMARY'!$A$102)</f>
        <v>0</v>
      </c>
      <c r="CP196" s="193" t="b">
        <f ca="1">AND(LEFT(INDIRECT("'ADDITIONAL CAPACITY'!"&amp;"$B"&amp;$W196),2)="HU",OR(LEN(INDIRECT("'ADDITIONAL CAPACITY'!"&amp;"$B"&amp;$W196))=6,AND(LEN(INDIRECT("'ADDITIONAL CAPACITY'!"&amp;"$B"&amp;$W196))=7,MID(INDIRECT("'ADDITIONAL CAPACITY'!"&amp;"$B"&amp;$W196),4,1)=" ")),INDIRECT("'ADDITIONAL CAPACITY'!"&amp;"$C"&amp;$W196)='DATA SUMMARY'!$A$103)</f>
        <v>0</v>
      </c>
      <c r="CQ196" s="193" t="b">
        <f ca="1">AND(LEFT(INDIRECT("'ADDITIONAL CAPACITY'!"&amp;"$B"&amp;$W196),2)="HU",OR(LEN(INDIRECT("'ADDITIONAL CAPACITY'!"&amp;"$B"&amp;$W196))=6,AND(LEN(INDIRECT("'ADDITIONAL CAPACITY'!"&amp;"$B"&amp;$W196))=7,MID(INDIRECT("'ADDITIONAL CAPACITY'!"&amp;"$B"&amp;$W196),4,1)=" ")),INDIRECT("'ADDITIONAL CAPACITY'!"&amp;"$C"&amp;$W196)='DATA SUMMARY'!$A$104)</f>
        <v>0</v>
      </c>
      <c r="CR196" s="193" t="b">
        <f ca="1">AND(LEFT(INDIRECT("'ADDITIONAL CAPACITY'!"&amp;"$B"&amp;$W196),2)="HU",OR(LEN(INDIRECT("'ADDITIONAL CAPACITY'!"&amp;"$B"&amp;$W196))=6,AND(LEN(INDIRECT("'ADDITIONAL CAPACITY'!"&amp;"$B"&amp;$W196))=7,MID(INDIRECT("'ADDITIONAL CAPACITY'!"&amp;"$B"&amp;$W196),4,1)=" ")),INDIRECT("'ADDITIONAL CAPACITY'!"&amp;"$C"&amp;$W196)='DATA SUMMARY'!$A$105)</f>
        <v>0</v>
      </c>
      <c r="CS196" s="193" t="b">
        <f ca="1">AND(LEFT(INDIRECT("'ADDITIONAL CAPACITY'!"&amp;"$B"&amp;$W196),2)="HU",OR(LEN(INDIRECT("'ADDITIONAL CAPACITY'!"&amp;"$B"&amp;$W196))=6,AND(LEN(INDIRECT("'ADDITIONAL CAPACITY'!"&amp;"$B"&amp;$W196))=7,MID(INDIRECT("'ADDITIONAL CAPACITY'!"&amp;"$B"&amp;$W196),4,1)=" ")),INDIRECT("'ADDITIONAL CAPACITY'!"&amp;"$C"&amp;$W196)='DATA SUMMARY'!$A$106)</f>
        <v>0</v>
      </c>
      <c r="CT196" s="193" t="b">
        <f ca="1">AND(LEFT(INDIRECT("'ADDITIONAL CAPACITY'!"&amp;"$B"&amp;$W196),2)="HU",OR(LEN(INDIRECT("'ADDITIONAL CAPACITY'!"&amp;"$B"&amp;$W196))=6,AND(LEN(INDIRECT("'ADDITIONAL CAPACITY'!"&amp;"$B"&amp;$W196))=7,MID(INDIRECT("'ADDITIONAL CAPACITY'!"&amp;"$B"&amp;$W196),4,1)=" ")),INDIRECT("'ADDITIONAL CAPACITY'!"&amp;"$C"&amp;$W196)='DATA SUMMARY'!$A$107)</f>
        <v>0</v>
      </c>
      <c r="CU196" s="193" t="b">
        <f ca="1">AND(LEFT(INDIRECT("'ADDITIONAL CAPACITY'!"&amp;"$B"&amp;$W196),2)="HU",OR(LEN(INDIRECT("'ADDITIONAL CAPACITY'!"&amp;"$B"&amp;$W196))=6,AND(LEN(INDIRECT("'ADDITIONAL CAPACITY'!"&amp;"$B"&amp;$W196))=7,MID(INDIRECT("'ADDITIONAL CAPACITY'!"&amp;"$B"&amp;$W196),4,1)=" ")),INDIRECT("'ADDITIONAL CAPACITY'!"&amp;"$C"&amp;$W196)='DATA SUMMARY'!$A$108)</f>
        <v>0</v>
      </c>
    </row>
    <row r="197" spans="22:99" x14ac:dyDescent="0.3">
      <c r="V197" s="2">
        <v>198</v>
      </c>
      <c r="W197" s="2">
        <v>199</v>
      </c>
      <c r="X197" s="2">
        <v>201</v>
      </c>
      <c r="Y197" s="2">
        <v>212</v>
      </c>
      <c r="Z197" s="193" t="b">
        <f t="shared" ca="1" si="148"/>
        <v>0</v>
      </c>
      <c r="AA197" s="193" t="b">
        <f t="shared" ca="1" si="149"/>
        <v>0</v>
      </c>
      <c r="AB197" s="193" t="b">
        <f t="shared" ca="1" si="150"/>
        <v>0</v>
      </c>
      <c r="AC197" s="193" t="b">
        <f t="shared" ca="1" si="151"/>
        <v>0</v>
      </c>
      <c r="AD197" s="193" t="b">
        <f t="shared" ca="1" si="152"/>
        <v>0</v>
      </c>
      <c r="AE197" s="193" t="b">
        <f t="shared" ca="1" si="153"/>
        <v>0</v>
      </c>
      <c r="AF197" s="193" t="b">
        <f t="shared" ca="1" si="154"/>
        <v>0</v>
      </c>
      <c r="AG197" s="193" t="b">
        <f t="shared" ca="1" si="147"/>
        <v>0</v>
      </c>
      <c r="AH197" s="193" t="b">
        <f t="shared" ca="1" si="155"/>
        <v>0</v>
      </c>
      <c r="AI197" s="193" t="b">
        <f t="shared" ca="1" si="156"/>
        <v>0</v>
      </c>
      <c r="AJ197" s="193" t="b">
        <f t="shared" ca="1" si="157"/>
        <v>0</v>
      </c>
      <c r="AK197" s="193" t="b">
        <f t="shared" ca="1" si="158"/>
        <v>0</v>
      </c>
      <c r="AL197" s="193" t="b">
        <f t="shared" ca="1" si="159"/>
        <v>0</v>
      </c>
      <c r="AM197" s="193" t="b">
        <f t="shared" ca="1" si="160"/>
        <v>0</v>
      </c>
      <c r="AN197" s="193" t="b">
        <f t="shared" ca="1" si="161"/>
        <v>0</v>
      </c>
      <c r="AO197" s="193" t="b">
        <f t="shared" ca="1" si="162"/>
        <v>0</v>
      </c>
      <c r="AP197" s="193" t="b">
        <f t="shared" ca="1" si="163"/>
        <v>0</v>
      </c>
      <c r="AQ197" s="193" t="b">
        <f t="shared" ca="1" si="164"/>
        <v>0</v>
      </c>
      <c r="AR197" s="193" t="b">
        <f t="shared" ca="1" si="165"/>
        <v>0</v>
      </c>
      <c r="AS197" s="193" t="b">
        <f t="shared" ca="1" si="166"/>
        <v>0</v>
      </c>
      <c r="AT197" s="193" t="b">
        <f t="shared" ca="1" si="167"/>
        <v>0</v>
      </c>
      <c r="AU197" s="193" t="b">
        <f t="shared" ca="1" si="168"/>
        <v>0</v>
      </c>
      <c r="AV197" s="193" t="b">
        <f t="shared" ca="1" si="169"/>
        <v>0</v>
      </c>
      <c r="AW197" s="193" t="b">
        <f t="shared" ca="1" si="170"/>
        <v>0</v>
      </c>
      <c r="AX197" s="193" t="b">
        <f t="shared" ca="1" si="171"/>
        <v>0</v>
      </c>
      <c r="AY197" s="193" t="b">
        <f t="shared" ca="1" si="172"/>
        <v>0</v>
      </c>
      <c r="AZ197" s="193" t="b">
        <f t="shared" ca="1" si="173"/>
        <v>0</v>
      </c>
      <c r="BA197" s="193" t="b">
        <f t="shared" ca="1" si="174"/>
        <v>0</v>
      </c>
      <c r="BB197" s="193" t="b">
        <f t="shared" ca="1" si="175"/>
        <v>0</v>
      </c>
      <c r="BC197" s="193" t="b">
        <f t="shared" ca="1" si="176"/>
        <v>0</v>
      </c>
      <c r="BD197" s="193" t="b">
        <f t="shared" ca="1" si="177"/>
        <v>0</v>
      </c>
      <c r="BE197" s="193" t="b">
        <f t="shared" ca="1" si="178"/>
        <v>0</v>
      </c>
      <c r="BF197" s="193" t="b">
        <f t="shared" ca="1" si="179"/>
        <v>0</v>
      </c>
      <c r="BG197" s="193" t="b">
        <f t="shared" ca="1" si="180"/>
        <v>0</v>
      </c>
      <c r="BH197" s="193" t="b">
        <f t="shared" ca="1" si="181"/>
        <v>0</v>
      </c>
      <c r="BI197" s="193" t="b">
        <f t="shared" ca="1" si="182"/>
        <v>0</v>
      </c>
      <c r="BJ197" s="193" t="b">
        <f t="shared" ca="1" si="183"/>
        <v>0</v>
      </c>
      <c r="BK197" s="193" t="b">
        <f t="shared" ca="1" si="184"/>
        <v>0</v>
      </c>
      <c r="BL197" s="193" t="b">
        <f t="shared" ca="1" si="185"/>
        <v>0</v>
      </c>
      <c r="BM197" s="193" t="b">
        <f t="shared" ca="1" si="186"/>
        <v>0</v>
      </c>
      <c r="BN197" s="193" t="b">
        <f t="shared" ca="1" si="187"/>
        <v>0</v>
      </c>
      <c r="BO197" s="193" t="b">
        <f t="shared" ca="1" si="188"/>
        <v>0</v>
      </c>
      <c r="BP197" s="193" t="b">
        <f t="shared" ca="1" si="189"/>
        <v>0</v>
      </c>
      <c r="BQ197" s="193" t="b">
        <f t="shared" ca="1" si="190"/>
        <v>0</v>
      </c>
      <c r="BR197" s="193" t="b">
        <f t="shared" ca="1" si="191"/>
        <v>0</v>
      </c>
      <c r="BS197" s="193" t="b">
        <f t="shared" ca="1" si="192"/>
        <v>0</v>
      </c>
      <c r="BT197" s="193" t="b">
        <f t="shared" ca="1" si="193"/>
        <v>0</v>
      </c>
      <c r="BU197" s="193" t="b">
        <f t="shared" ca="1" si="194"/>
        <v>0</v>
      </c>
      <c r="BV197" s="193" t="b">
        <f t="shared" ca="1" si="195"/>
        <v>0</v>
      </c>
      <c r="BW197" s="193" t="b">
        <f ca="1">AND(LEFT(INDIRECT("'YOUR PEOPLE'!"&amp;"$B"&amp;$W197),2)="HU",OR(LEN(INDIRECT("'YOUR PEOPLE'!"&amp;"$B"&amp;$W197))=6,AND(LEN(INDIRECT("'YOUR PEOPLE'!"&amp;"$B"&amp;$W197))=7,MID(INDIRECT("'YOUR PEOPLE'!"&amp;"$B"&amp;$W197),4,1)=" ")),INDIRECT("'YOUR PEOPLE'!"&amp;"$C"&amp;$W197)='DATA SUMMARY'!$A$63)</f>
        <v>0</v>
      </c>
      <c r="BX197" s="193" t="b">
        <f ca="1">AND(LEFT(INDIRECT("'YOUR PEOPLE'!"&amp;"$B"&amp;$W197),2)="HU",OR(LEN(INDIRECT("'YOUR PEOPLE'!"&amp;"$B"&amp;$W197))=6,AND(LEN(INDIRECT("'YOUR PEOPLE'!"&amp;"$B"&amp;$W197))=7,MID(INDIRECT("'YOUR PEOPLE'!"&amp;"$B"&amp;$W197),4,1)=" ")),INDIRECT("'YOUR PEOPLE'!"&amp;"$C"&amp;$W197)='DATA SUMMARY'!$A$64)</f>
        <v>0</v>
      </c>
      <c r="BY197" s="193" t="b">
        <f ca="1">AND(LEFT(INDIRECT("'YOUR PEOPLE'!"&amp;"$B"&amp;$W197),2)="HU",OR(LEN(INDIRECT("'YOUR PEOPLE'!"&amp;"$B"&amp;$W197))=6,AND(LEN(INDIRECT("'YOUR PEOPLE'!"&amp;"$B"&amp;$W197))=7,MID(INDIRECT("'YOUR PEOPLE'!"&amp;"$B"&amp;$W197),4,1)=" ")),INDIRECT("'YOUR PEOPLE'!"&amp;"$C"&amp;$W197)='DATA SUMMARY'!$A$65)</f>
        <v>0</v>
      </c>
      <c r="BZ197" s="193" t="b">
        <f ca="1">AND(LEFT(INDIRECT("'YOUR PEOPLE'!"&amp;"$B"&amp;$W197),2)="HU",OR(LEN(INDIRECT("'YOUR PEOPLE'!"&amp;"$B"&amp;$W197))=6,AND(LEN(INDIRECT("'YOUR PEOPLE'!"&amp;"$B"&amp;$W197))=7,MID(INDIRECT("'YOUR PEOPLE'!"&amp;"$B"&amp;$W197),4,1)=" ")),INDIRECT("'YOUR PEOPLE'!"&amp;"$C"&amp;$W197)='DATA SUMMARY'!$A$66)</f>
        <v>0</v>
      </c>
      <c r="CA197" s="193" t="b">
        <f ca="1">AND(LEFT(INDIRECT("'YOUR PEOPLE'!"&amp;"$B"&amp;$W197),2)="HU",OR(LEN(INDIRECT("'YOUR PEOPLE'!"&amp;"$B"&amp;$W197))=6,AND(LEN(INDIRECT("'YOUR PEOPLE'!"&amp;"$B"&amp;$W197))=7,MID(INDIRECT("'YOUR PEOPLE'!"&amp;"$B"&amp;$W197),4,1)=" ")),INDIRECT("'YOUR PEOPLE'!"&amp;"$C"&amp;$W197)='DATA SUMMARY'!$A$67)</f>
        <v>0</v>
      </c>
      <c r="CB197" s="193" t="b">
        <f ca="1">AND(LEFT(INDIRECT("'YOUR PEOPLE'!"&amp;"$B"&amp;$W197),2)="HU",OR(LEN(INDIRECT("'YOUR PEOPLE'!"&amp;"$B"&amp;$W197))=6,AND(LEN(INDIRECT("'YOUR PEOPLE'!"&amp;"$B"&amp;$W197))=7,MID(INDIRECT("'YOUR PEOPLE'!"&amp;"$B"&amp;$W197),4,1)=" ")),INDIRECT("'YOUR PEOPLE'!"&amp;"$C"&amp;$W197)='DATA SUMMARY'!$A$68)</f>
        <v>0</v>
      </c>
      <c r="CC197" s="193" t="b">
        <f ca="1">AND(LEFT(INDIRECT("'YOUR PEOPLE'!"&amp;"$B"&amp;$W197),2)="HU",OR(LEN(INDIRECT("'YOUR PEOPLE'!"&amp;"$B"&amp;$W197))=6,AND(LEN(INDIRECT("'YOUR PEOPLE'!"&amp;"$B"&amp;$W197))=7,MID(INDIRECT("'YOUR PEOPLE'!"&amp;"$B"&amp;$W197),4,1)=" ")),INDIRECT("'YOUR PEOPLE'!"&amp;"$C"&amp;$W197)='DATA SUMMARY'!$A$69)</f>
        <v>0</v>
      </c>
      <c r="CD197" s="193" t="b">
        <f ca="1">AND(LEFT(INDIRECT("'YOUR PEOPLE'!"&amp;"$B"&amp;$W197),2)="HU",OR(LEN(INDIRECT("'YOUR PEOPLE'!"&amp;"$B"&amp;$W197))=6,AND(LEN(INDIRECT("'YOUR PEOPLE'!"&amp;"$B"&amp;$W197))=7,MID(INDIRECT("'YOUR PEOPLE'!"&amp;"$B"&amp;$W197),4,1)=" ")),INDIRECT("'YOUR PEOPLE'!"&amp;"$C"&amp;$W197)='DATA SUMMARY'!$A$70)</f>
        <v>0</v>
      </c>
      <c r="CE197" s="193" t="b">
        <f ca="1">AND(LEFT(INDIRECT("'YOUR PEOPLE'!"&amp;"$B"&amp;$W197),2)="HU",OR(LEN(INDIRECT("'YOUR PEOPLE'!"&amp;"$B"&amp;$W197))=6,AND(LEN(INDIRECT("'YOUR PEOPLE'!"&amp;"$B"&amp;$W197))=7,MID(INDIRECT("'YOUR PEOPLE'!"&amp;"$B"&amp;$W197),4,1)=" ")),INDIRECT("'YOUR PEOPLE'!"&amp;"$C"&amp;$W197)='DATA SUMMARY'!$A$71)</f>
        <v>0</v>
      </c>
      <c r="CF197" s="193" t="b">
        <f ca="1">AND(LEFT(INDIRECT("'YOUR PEOPLE'!"&amp;"$B"&amp;$W197),2)="HU",OR(LEN(INDIRECT("'YOUR PEOPLE'!"&amp;"$B"&amp;$W197))=6,AND(LEN(INDIRECT("'YOUR PEOPLE'!"&amp;"$B"&amp;$W197))=7,MID(INDIRECT("'YOUR PEOPLE'!"&amp;"$B"&amp;$W197),4,1)=" ")),INDIRECT("'YOUR PEOPLE'!"&amp;"$C"&amp;$W197)='DATA SUMMARY'!$A$72)</f>
        <v>0</v>
      </c>
      <c r="CG197" s="193" t="b">
        <f ca="1">AND(LEFT(INDIRECT("'YOUR PEOPLE'!"&amp;"$B"&amp;$W197),2)="HU",OR(LEN(INDIRECT("'YOUR PEOPLE'!"&amp;"$B"&amp;$W197))=6,AND(LEN(INDIRECT("'YOUR PEOPLE'!"&amp;"$B"&amp;$W197))=7,MID(INDIRECT("'YOUR PEOPLE'!"&amp;"$B"&amp;$W197),4,1)=" ")),INDIRECT("'YOUR PEOPLE'!"&amp;"$C"&amp;$W197)='DATA SUMMARY'!$A$73)</f>
        <v>0</v>
      </c>
      <c r="CH197" s="193" t="b">
        <f ca="1">AND(LEFT(INDIRECT("'YOUR PEOPLE'!"&amp;"$B"&amp;$W197),2)="HU",OR(LEN(INDIRECT("'YOUR PEOPLE'!"&amp;"$B"&amp;$W197))=6,AND(LEN(INDIRECT("'YOUR PEOPLE'!"&amp;"$B"&amp;$W197))=7,MID(INDIRECT("'YOUR PEOPLE'!"&amp;"$B"&amp;$W197),4,1)=" ")),INDIRECT("'YOUR PEOPLE'!"&amp;"$C"&amp;$W197)='DATA SUMMARY'!$A$74)</f>
        <v>0</v>
      </c>
      <c r="CI197" s="193" t="b">
        <f ca="1">AND(LEFT(INDIRECT("'YOUR PEOPLE'!"&amp;"$B"&amp;$W197),2)="HU",OR(LEN(INDIRECT("'YOUR PEOPLE'!"&amp;"$B"&amp;$W197))=6,AND(LEN(INDIRECT("'YOUR PEOPLE'!"&amp;"$B"&amp;$W197))=7,MID(INDIRECT("'YOUR PEOPLE'!"&amp;"$B"&amp;$W197),4,1)=" ")),INDIRECT("'YOUR PEOPLE'!"&amp;"$C"&amp;$W197)='DATA SUMMARY'!$A$75)</f>
        <v>0</v>
      </c>
      <c r="CJ197" s="193" t="b">
        <f ca="1">AND(LEFT(INDIRECT("'YOUR PEOPLE'!"&amp;"$B"&amp;$W197),2)="HU",OR(LEN(INDIRECT("'YOUR PEOPLE'!"&amp;"$B"&amp;$W197))=6,AND(LEN(INDIRECT("'YOUR PEOPLE'!"&amp;"$B"&amp;$W197))=7,MID(INDIRECT("'YOUR PEOPLE'!"&amp;"$B"&amp;$W197),4,1)=" ")),INDIRECT("'YOUR PEOPLE'!"&amp;"$C"&amp;$W197)='DATA SUMMARY'!$A$76)</f>
        <v>0</v>
      </c>
      <c r="CK197" s="193" t="b">
        <f ca="1">AND(LEFT(INDIRECT("'YOUR PEOPLE'!"&amp;"$B"&amp;$W197),2)="HU",OR(LEN(INDIRECT("'YOUR PEOPLE'!"&amp;"$B"&amp;$W197))=6,AND(LEN(INDIRECT("'YOUR PEOPLE'!"&amp;"$B"&amp;$W197))=7,MID(INDIRECT("'YOUR PEOPLE'!"&amp;"$B"&amp;$W197),4,1)=" ")),INDIRECT("'YOUR PEOPLE'!"&amp;"$C"&amp;$W197)='DATA SUMMARY'!$A$77)</f>
        <v>0</v>
      </c>
      <c r="CL197" s="193" t="b">
        <f ca="1">AND(LEFT(INDIRECT("'YOUR PEOPLE'!"&amp;"$B"&amp;$W197),2)="HU",OR(LEN(INDIRECT("'YOUR PEOPLE'!"&amp;"$B"&amp;$W197))=6,AND(LEN(INDIRECT("'YOUR PEOPLE'!"&amp;"$B"&amp;$W197))=7,MID(INDIRECT("'YOUR PEOPLE'!"&amp;"$B"&amp;$W197),4,1)=" ")),INDIRECT("'YOUR PEOPLE'!"&amp;"$C"&amp;$W197)='DATA SUMMARY'!$A$78)</f>
        <v>0</v>
      </c>
      <c r="CM197" s="193" t="b">
        <f ca="1">AND(LEFT(INDIRECT("'YOUR PEOPLE'!"&amp;"$B"&amp;$W197),2)="HU",OR(LEN(INDIRECT("'YOUR PEOPLE'!"&amp;"$B"&amp;$W197))=6,AND(LEN(INDIRECT("'YOUR PEOPLE'!"&amp;"$B"&amp;$W197))=7,MID(INDIRECT("'YOUR PEOPLE'!"&amp;"$B"&amp;$W197),4,1)=" ")),INDIRECT("'YOUR PEOPLE'!"&amp;"$C"&amp;$W197)='DATA SUMMARY'!$A$79)</f>
        <v>0</v>
      </c>
      <c r="CN197" s="193" t="b">
        <f ca="1">AND(LEFT(INDIRECT("'ADDITIONAL CAPACITY'!"&amp;"$B"&amp;$W197),2)="HU",OR(LEN(INDIRECT("'ADDITIONAL CAPACITY'!"&amp;"$B"&amp;$W197))=6,AND(LEN(INDIRECT("'ADDITIONAL CAPACITY'!"&amp;"$B"&amp;$W197))=7,MID(INDIRECT("'ADDITIONAL CAPACITY'!"&amp;"$B"&amp;$W197),4,1)=" ")),INDIRECT("'ADDITIONAL CAPACITY'!"&amp;"$C"&amp;$W197)='DATA SUMMARY'!$A$101)</f>
        <v>0</v>
      </c>
      <c r="CO197" s="193" t="b">
        <f ca="1">AND(LEFT(INDIRECT("'ADDITIONAL CAPACITY'!"&amp;"$B"&amp;$W197),2)="HU",OR(LEN(INDIRECT("'ADDITIONAL CAPACITY'!"&amp;"$B"&amp;$W197))=6,AND(LEN(INDIRECT("'ADDITIONAL CAPACITY'!"&amp;"$B"&amp;$W197))=7,MID(INDIRECT("'ADDITIONAL CAPACITY'!"&amp;"$B"&amp;$W197),4,1)=" ")),INDIRECT("'ADDITIONAL CAPACITY'!"&amp;"$C"&amp;$W197)='DATA SUMMARY'!$A$102)</f>
        <v>0</v>
      </c>
      <c r="CP197" s="193" t="b">
        <f ca="1">AND(LEFT(INDIRECT("'ADDITIONAL CAPACITY'!"&amp;"$B"&amp;$W197),2)="HU",OR(LEN(INDIRECT("'ADDITIONAL CAPACITY'!"&amp;"$B"&amp;$W197))=6,AND(LEN(INDIRECT("'ADDITIONAL CAPACITY'!"&amp;"$B"&amp;$W197))=7,MID(INDIRECT("'ADDITIONAL CAPACITY'!"&amp;"$B"&amp;$W197),4,1)=" ")),INDIRECT("'ADDITIONAL CAPACITY'!"&amp;"$C"&amp;$W197)='DATA SUMMARY'!$A$103)</f>
        <v>0</v>
      </c>
      <c r="CQ197" s="193" t="b">
        <f ca="1">AND(LEFT(INDIRECT("'ADDITIONAL CAPACITY'!"&amp;"$B"&amp;$W197),2)="HU",OR(LEN(INDIRECT("'ADDITIONAL CAPACITY'!"&amp;"$B"&amp;$W197))=6,AND(LEN(INDIRECT("'ADDITIONAL CAPACITY'!"&amp;"$B"&amp;$W197))=7,MID(INDIRECT("'ADDITIONAL CAPACITY'!"&amp;"$B"&amp;$W197),4,1)=" ")),INDIRECT("'ADDITIONAL CAPACITY'!"&amp;"$C"&amp;$W197)='DATA SUMMARY'!$A$104)</f>
        <v>0</v>
      </c>
      <c r="CR197" s="193" t="b">
        <f ca="1">AND(LEFT(INDIRECT("'ADDITIONAL CAPACITY'!"&amp;"$B"&amp;$W197),2)="HU",OR(LEN(INDIRECT("'ADDITIONAL CAPACITY'!"&amp;"$B"&amp;$W197))=6,AND(LEN(INDIRECT("'ADDITIONAL CAPACITY'!"&amp;"$B"&amp;$W197))=7,MID(INDIRECT("'ADDITIONAL CAPACITY'!"&amp;"$B"&amp;$W197),4,1)=" ")),INDIRECT("'ADDITIONAL CAPACITY'!"&amp;"$C"&amp;$W197)='DATA SUMMARY'!$A$105)</f>
        <v>0</v>
      </c>
      <c r="CS197" s="193" t="b">
        <f ca="1">AND(LEFT(INDIRECT("'ADDITIONAL CAPACITY'!"&amp;"$B"&amp;$W197),2)="HU",OR(LEN(INDIRECT("'ADDITIONAL CAPACITY'!"&amp;"$B"&amp;$W197))=6,AND(LEN(INDIRECT("'ADDITIONAL CAPACITY'!"&amp;"$B"&amp;$W197))=7,MID(INDIRECT("'ADDITIONAL CAPACITY'!"&amp;"$B"&amp;$W197),4,1)=" ")),INDIRECT("'ADDITIONAL CAPACITY'!"&amp;"$C"&amp;$W197)='DATA SUMMARY'!$A$106)</f>
        <v>0</v>
      </c>
      <c r="CT197" s="193" t="b">
        <f ca="1">AND(LEFT(INDIRECT("'ADDITIONAL CAPACITY'!"&amp;"$B"&amp;$W197),2)="HU",OR(LEN(INDIRECT("'ADDITIONAL CAPACITY'!"&amp;"$B"&amp;$W197))=6,AND(LEN(INDIRECT("'ADDITIONAL CAPACITY'!"&amp;"$B"&amp;$W197))=7,MID(INDIRECT("'ADDITIONAL CAPACITY'!"&amp;"$B"&amp;$W197),4,1)=" ")),INDIRECT("'ADDITIONAL CAPACITY'!"&amp;"$C"&amp;$W197)='DATA SUMMARY'!$A$107)</f>
        <v>0</v>
      </c>
      <c r="CU197" s="193" t="b">
        <f ca="1">AND(LEFT(INDIRECT("'ADDITIONAL CAPACITY'!"&amp;"$B"&amp;$W197),2)="HU",OR(LEN(INDIRECT("'ADDITIONAL CAPACITY'!"&amp;"$B"&amp;$W197))=6,AND(LEN(INDIRECT("'ADDITIONAL CAPACITY'!"&amp;"$B"&amp;$W197))=7,MID(INDIRECT("'ADDITIONAL CAPACITY'!"&amp;"$B"&amp;$W197),4,1)=" ")),INDIRECT("'ADDITIONAL CAPACITY'!"&amp;"$C"&amp;$W197)='DATA SUMMARY'!$A$108)</f>
        <v>0</v>
      </c>
    </row>
    <row r="198" spans="22:99" x14ac:dyDescent="0.3">
      <c r="V198" s="2">
        <v>199</v>
      </c>
      <c r="W198" s="2">
        <v>200</v>
      </c>
      <c r="X198" s="2">
        <v>202</v>
      </c>
      <c r="Y198" s="2">
        <v>213</v>
      </c>
      <c r="Z198" s="193" t="b">
        <f t="shared" ca="1" si="148"/>
        <v>0</v>
      </c>
      <c r="AA198" s="193" t="b">
        <f t="shared" ca="1" si="149"/>
        <v>0</v>
      </c>
      <c r="AB198" s="193" t="b">
        <f t="shared" ca="1" si="150"/>
        <v>0</v>
      </c>
      <c r="AC198" s="193" t="b">
        <f t="shared" ca="1" si="151"/>
        <v>0</v>
      </c>
      <c r="AD198" s="193" t="b">
        <f t="shared" ca="1" si="152"/>
        <v>0</v>
      </c>
      <c r="AE198" s="193" t="b">
        <f t="shared" ca="1" si="153"/>
        <v>0</v>
      </c>
      <c r="AF198" s="193" t="b">
        <f t="shared" ca="1" si="154"/>
        <v>0</v>
      </c>
      <c r="AG198" s="193" t="b">
        <f t="shared" ca="1" si="147"/>
        <v>0</v>
      </c>
      <c r="AH198" s="193" t="b">
        <f t="shared" ca="1" si="155"/>
        <v>0</v>
      </c>
      <c r="AI198" s="193" t="b">
        <f t="shared" ca="1" si="156"/>
        <v>0</v>
      </c>
      <c r="AJ198" s="193" t="b">
        <f t="shared" ca="1" si="157"/>
        <v>0</v>
      </c>
      <c r="AK198" s="193" t="b">
        <f t="shared" ca="1" si="158"/>
        <v>0</v>
      </c>
      <c r="AL198" s="193" t="b">
        <f t="shared" ca="1" si="159"/>
        <v>0</v>
      </c>
      <c r="AM198" s="193" t="b">
        <f t="shared" ca="1" si="160"/>
        <v>0</v>
      </c>
      <c r="AN198" s="193" t="b">
        <f t="shared" ca="1" si="161"/>
        <v>0</v>
      </c>
      <c r="AO198" s="193" t="b">
        <f t="shared" ca="1" si="162"/>
        <v>0</v>
      </c>
      <c r="AP198" s="193" t="b">
        <f t="shared" ca="1" si="163"/>
        <v>0</v>
      </c>
      <c r="AQ198" s="193" t="b">
        <f t="shared" ca="1" si="164"/>
        <v>0</v>
      </c>
      <c r="AR198" s="193" t="b">
        <f t="shared" ca="1" si="165"/>
        <v>0</v>
      </c>
      <c r="AS198" s="193" t="b">
        <f t="shared" ca="1" si="166"/>
        <v>0</v>
      </c>
      <c r="AT198" s="193" t="b">
        <f t="shared" ca="1" si="167"/>
        <v>0</v>
      </c>
      <c r="AU198" s="193" t="b">
        <f t="shared" ca="1" si="168"/>
        <v>0</v>
      </c>
      <c r="AV198" s="193" t="b">
        <f t="shared" ca="1" si="169"/>
        <v>0</v>
      </c>
      <c r="AW198" s="193" t="b">
        <f t="shared" ca="1" si="170"/>
        <v>0</v>
      </c>
      <c r="AX198" s="193" t="b">
        <f t="shared" ca="1" si="171"/>
        <v>0</v>
      </c>
      <c r="AY198" s="193" t="b">
        <f t="shared" ca="1" si="172"/>
        <v>0</v>
      </c>
      <c r="AZ198" s="193" t="b">
        <f t="shared" ca="1" si="173"/>
        <v>0</v>
      </c>
      <c r="BA198" s="193" t="b">
        <f t="shared" ca="1" si="174"/>
        <v>0</v>
      </c>
      <c r="BB198" s="193" t="b">
        <f t="shared" ca="1" si="175"/>
        <v>0</v>
      </c>
      <c r="BC198" s="193" t="b">
        <f t="shared" ca="1" si="176"/>
        <v>0</v>
      </c>
      <c r="BD198" s="193" t="b">
        <f t="shared" ca="1" si="177"/>
        <v>0</v>
      </c>
      <c r="BE198" s="193" t="b">
        <f t="shared" ca="1" si="178"/>
        <v>0</v>
      </c>
      <c r="BF198" s="193" t="b">
        <f t="shared" ca="1" si="179"/>
        <v>0</v>
      </c>
      <c r="BG198" s="193" t="b">
        <f t="shared" ca="1" si="180"/>
        <v>0</v>
      </c>
      <c r="BH198" s="193" t="b">
        <f t="shared" ca="1" si="181"/>
        <v>0</v>
      </c>
      <c r="BI198" s="193" t="b">
        <f t="shared" ca="1" si="182"/>
        <v>0</v>
      </c>
      <c r="BJ198" s="193" t="b">
        <f t="shared" ca="1" si="183"/>
        <v>0</v>
      </c>
      <c r="BK198" s="193" t="b">
        <f t="shared" ca="1" si="184"/>
        <v>0</v>
      </c>
      <c r="BL198" s="193" t="b">
        <f t="shared" ca="1" si="185"/>
        <v>0</v>
      </c>
      <c r="BM198" s="193" t="b">
        <f t="shared" ca="1" si="186"/>
        <v>0</v>
      </c>
      <c r="BN198" s="193" t="b">
        <f t="shared" ca="1" si="187"/>
        <v>0</v>
      </c>
      <c r="BO198" s="193" t="b">
        <f t="shared" ca="1" si="188"/>
        <v>0</v>
      </c>
      <c r="BP198" s="193" t="b">
        <f t="shared" ca="1" si="189"/>
        <v>0</v>
      </c>
      <c r="BQ198" s="193" t="b">
        <f t="shared" ca="1" si="190"/>
        <v>0</v>
      </c>
      <c r="BR198" s="193" t="b">
        <f t="shared" ca="1" si="191"/>
        <v>0</v>
      </c>
      <c r="BS198" s="193" t="b">
        <f t="shared" ca="1" si="192"/>
        <v>0</v>
      </c>
      <c r="BT198" s="193" t="b">
        <f t="shared" ca="1" si="193"/>
        <v>0</v>
      </c>
      <c r="BU198" s="193" t="b">
        <f t="shared" ca="1" si="194"/>
        <v>0</v>
      </c>
      <c r="BV198" s="193" t="b">
        <f t="shared" ca="1" si="195"/>
        <v>0</v>
      </c>
      <c r="BW198" s="193" t="b">
        <f ca="1">AND(LEFT(INDIRECT("'YOUR PEOPLE'!"&amp;"$B"&amp;$W198),2)="HU",OR(LEN(INDIRECT("'YOUR PEOPLE'!"&amp;"$B"&amp;$W198))=6,AND(LEN(INDIRECT("'YOUR PEOPLE'!"&amp;"$B"&amp;$W198))=7,MID(INDIRECT("'YOUR PEOPLE'!"&amp;"$B"&amp;$W198),4,1)=" ")),INDIRECT("'YOUR PEOPLE'!"&amp;"$C"&amp;$W198)='DATA SUMMARY'!$A$63)</f>
        <v>0</v>
      </c>
      <c r="BX198" s="193" t="b">
        <f ca="1">AND(LEFT(INDIRECT("'YOUR PEOPLE'!"&amp;"$B"&amp;$W198),2)="HU",OR(LEN(INDIRECT("'YOUR PEOPLE'!"&amp;"$B"&amp;$W198))=6,AND(LEN(INDIRECT("'YOUR PEOPLE'!"&amp;"$B"&amp;$W198))=7,MID(INDIRECT("'YOUR PEOPLE'!"&amp;"$B"&amp;$W198),4,1)=" ")),INDIRECT("'YOUR PEOPLE'!"&amp;"$C"&amp;$W198)='DATA SUMMARY'!$A$64)</f>
        <v>0</v>
      </c>
      <c r="BY198" s="193" t="b">
        <f ca="1">AND(LEFT(INDIRECT("'YOUR PEOPLE'!"&amp;"$B"&amp;$W198),2)="HU",OR(LEN(INDIRECT("'YOUR PEOPLE'!"&amp;"$B"&amp;$W198))=6,AND(LEN(INDIRECT("'YOUR PEOPLE'!"&amp;"$B"&amp;$W198))=7,MID(INDIRECT("'YOUR PEOPLE'!"&amp;"$B"&amp;$W198),4,1)=" ")),INDIRECT("'YOUR PEOPLE'!"&amp;"$C"&amp;$W198)='DATA SUMMARY'!$A$65)</f>
        <v>0</v>
      </c>
      <c r="BZ198" s="193" t="b">
        <f ca="1">AND(LEFT(INDIRECT("'YOUR PEOPLE'!"&amp;"$B"&amp;$W198),2)="HU",OR(LEN(INDIRECT("'YOUR PEOPLE'!"&amp;"$B"&amp;$W198))=6,AND(LEN(INDIRECT("'YOUR PEOPLE'!"&amp;"$B"&amp;$W198))=7,MID(INDIRECT("'YOUR PEOPLE'!"&amp;"$B"&amp;$W198),4,1)=" ")),INDIRECT("'YOUR PEOPLE'!"&amp;"$C"&amp;$W198)='DATA SUMMARY'!$A$66)</f>
        <v>0</v>
      </c>
      <c r="CA198" s="193" t="b">
        <f ca="1">AND(LEFT(INDIRECT("'YOUR PEOPLE'!"&amp;"$B"&amp;$W198),2)="HU",OR(LEN(INDIRECT("'YOUR PEOPLE'!"&amp;"$B"&amp;$W198))=6,AND(LEN(INDIRECT("'YOUR PEOPLE'!"&amp;"$B"&amp;$W198))=7,MID(INDIRECT("'YOUR PEOPLE'!"&amp;"$B"&amp;$W198),4,1)=" ")),INDIRECT("'YOUR PEOPLE'!"&amp;"$C"&amp;$W198)='DATA SUMMARY'!$A$67)</f>
        <v>0</v>
      </c>
      <c r="CB198" s="193" t="b">
        <f ca="1">AND(LEFT(INDIRECT("'YOUR PEOPLE'!"&amp;"$B"&amp;$W198),2)="HU",OR(LEN(INDIRECT("'YOUR PEOPLE'!"&amp;"$B"&amp;$W198))=6,AND(LEN(INDIRECT("'YOUR PEOPLE'!"&amp;"$B"&amp;$W198))=7,MID(INDIRECT("'YOUR PEOPLE'!"&amp;"$B"&amp;$W198),4,1)=" ")),INDIRECT("'YOUR PEOPLE'!"&amp;"$C"&amp;$W198)='DATA SUMMARY'!$A$68)</f>
        <v>0</v>
      </c>
      <c r="CC198" s="193" t="b">
        <f ca="1">AND(LEFT(INDIRECT("'YOUR PEOPLE'!"&amp;"$B"&amp;$W198),2)="HU",OR(LEN(INDIRECT("'YOUR PEOPLE'!"&amp;"$B"&amp;$W198))=6,AND(LEN(INDIRECT("'YOUR PEOPLE'!"&amp;"$B"&amp;$W198))=7,MID(INDIRECT("'YOUR PEOPLE'!"&amp;"$B"&amp;$W198),4,1)=" ")),INDIRECT("'YOUR PEOPLE'!"&amp;"$C"&amp;$W198)='DATA SUMMARY'!$A$69)</f>
        <v>0</v>
      </c>
      <c r="CD198" s="193" t="b">
        <f ca="1">AND(LEFT(INDIRECT("'YOUR PEOPLE'!"&amp;"$B"&amp;$W198),2)="HU",OR(LEN(INDIRECT("'YOUR PEOPLE'!"&amp;"$B"&amp;$W198))=6,AND(LEN(INDIRECT("'YOUR PEOPLE'!"&amp;"$B"&amp;$W198))=7,MID(INDIRECT("'YOUR PEOPLE'!"&amp;"$B"&amp;$W198),4,1)=" ")),INDIRECT("'YOUR PEOPLE'!"&amp;"$C"&amp;$W198)='DATA SUMMARY'!$A$70)</f>
        <v>0</v>
      </c>
      <c r="CE198" s="193" t="b">
        <f ca="1">AND(LEFT(INDIRECT("'YOUR PEOPLE'!"&amp;"$B"&amp;$W198),2)="HU",OR(LEN(INDIRECT("'YOUR PEOPLE'!"&amp;"$B"&amp;$W198))=6,AND(LEN(INDIRECT("'YOUR PEOPLE'!"&amp;"$B"&amp;$W198))=7,MID(INDIRECT("'YOUR PEOPLE'!"&amp;"$B"&amp;$W198),4,1)=" ")),INDIRECT("'YOUR PEOPLE'!"&amp;"$C"&amp;$W198)='DATA SUMMARY'!$A$71)</f>
        <v>0</v>
      </c>
      <c r="CF198" s="193" t="b">
        <f ca="1">AND(LEFT(INDIRECT("'YOUR PEOPLE'!"&amp;"$B"&amp;$W198),2)="HU",OR(LEN(INDIRECT("'YOUR PEOPLE'!"&amp;"$B"&amp;$W198))=6,AND(LEN(INDIRECT("'YOUR PEOPLE'!"&amp;"$B"&amp;$W198))=7,MID(INDIRECT("'YOUR PEOPLE'!"&amp;"$B"&amp;$W198),4,1)=" ")),INDIRECT("'YOUR PEOPLE'!"&amp;"$C"&amp;$W198)='DATA SUMMARY'!$A$72)</f>
        <v>0</v>
      </c>
      <c r="CG198" s="193" t="b">
        <f ca="1">AND(LEFT(INDIRECT("'YOUR PEOPLE'!"&amp;"$B"&amp;$W198),2)="HU",OR(LEN(INDIRECT("'YOUR PEOPLE'!"&amp;"$B"&amp;$W198))=6,AND(LEN(INDIRECT("'YOUR PEOPLE'!"&amp;"$B"&amp;$W198))=7,MID(INDIRECT("'YOUR PEOPLE'!"&amp;"$B"&amp;$W198),4,1)=" ")),INDIRECT("'YOUR PEOPLE'!"&amp;"$C"&amp;$W198)='DATA SUMMARY'!$A$73)</f>
        <v>0</v>
      </c>
      <c r="CH198" s="193" t="b">
        <f ca="1">AND(LEFT(INDIRECT("'YOUR PEOPLE'!"&amp;"$B"&amp;$W198),2)="HU",OR(LEN(INDIRECT("'YOUR PEOPLE'!"&amp;"$B"&amp;$W198))=6,AND(LEN(INDIRECT("'YOUR PEOPLE'!"&amp;"$B"&amp;$W198))=7,MID(INDIRECT("'YOUR PEOPLE'!"&amp;"$B"&amp;$W198),4,1)=" ")),INDIRECT("'YOUR PEOPLE'!"&amp;"$C"&amp;$W198)='DATA SUMMARY'!$A$74)</f>
        <v>0</v>
      </c>
      <c r="CI198" s="193" t="b">
        <f ca="1">AND(LEFT(INDIRECT("'YOUR PEOPLE'!"&amp;"$B"&amp;$W198),2)="HU",OR(LEN(INDIRECT("'YOUR PEOPLE'!"&amp;"$B"&amp;$W198))=6,AND(LEN(INDIRECT("'YOUR PEOPLE'!"&amp;"$B"&amp;$W198))=7,MID(INDIRECT("'YOUR PEOPLE'!"&amp;"$B"&amp;$W198),4,1)=" ")),INDIRECT("'YOUR PEOPLE'!"&amp;"$C"&amp;$W198)='DATA SUMMARY'!$A$75)</f>
        <v>0</v>
      </c>
      <c r="CJ198" s="193" t="b">
        <f ca="1">AND(LEFT(INDIRECT("'YOUR PEOPLE'!"&amp;"$B"&amp;$W198),2)="HU",OR(LEN(INDIRECT("'YOUR PEOPLE'!"&amp;"$B"&amp;$W198))=6,AND(LEN(INDIRECT("'YOUR PEOPLE'!"&amp;"$B"&amp;$W198))=7,MID(INDIRECT("'YOUR PEOPLE'!"&amp;"$B"&amp;$W198),4,1)=" ")),INDIRECT("'YOUR PEOPLE'!"&amp;"$C"&amp;$W198)='DATA SUMMARY'!$A$76)</f>
        <v>0</v>
      </c>
      <c r="CK198" s="193" t="b">
        <f ca="1">AND(LEFT(INDIRECT("'YOUR PEOPLE'!"&amp;"$B"&amp;$W198),2)="HU",OR(LEN(INDIRECT("'YOUR PEOPLE'!"&amp;"$B"&amp;$W198))=6,AND(LEN(INDIRECT("'YOUR PEOPLE'!"&amp;"$B"&amp;$W198))=7,MID(INDIRECT("'YOUR PEOPLE'!"&amp;"$B"&amp;$W198),4,1)=" ")),INDIRECT("'YOUR PEOPLE'!"&amp;"$C"&amp;$W198)='DATA SUMMARY'!$A$77)</f>
        <v>0</v>
      </c>
      <c r="CL198" s="193" t="b">
        <f ca="1">AND(LEFT(INDIRECT("'YOUR PEOPLE'!"&amp;"$B"&amp;$W198),2)="HU",OR(LEN(INDIRECT("'YOUR PEOPLE'!"&amp;"$B"&amp;$W198))=6,AND(LEN(INDIRECT("'YOUR PEOPLE'!"&amp;"$B"&amp;$W198))=7,MID(INDIRECT("'YOUR PEOPLE'!"&amp;"$B"&amp;$W198),4,1)=" ")),INDIRECT("'YOUR PEOPLE'!"&amp;"$C"&amp;$W198)='DATA SUMMARY'!$A$78)</f>
        <v>0</v>
      </c>
      <c r="CM198" s="193" t="b">
        <f ca="1">AND(LEFT(INDIRECT("'YOUR PEOPLE'!"&amp;"$B"&amp;$W198),2)="HU",OR(LEN(INDIRECT("'YOUR PEOPLE'!"&amp;"$B"&amp;$W198))=6,AND(LEN(INDIRECT("'YOUR PEOPLE'!"&amp;"$B"&amp;$W198))=7,MID(INDIRECT("'YOUR PEOPLE'!"&amp;"$B"&amp;$W198),4,1)=" ")),INDIRECT("'YOUR PEOPLE'!"&amp;"$C"&amp;$W198)='DATA SUMMARY'!$A$79)</f>
        <v>0</v>
      </c>
      <c r="CN198" s="193" t="b">
        <f ca="1">AND(LEFT(INDIRECT("'ADDITIONAL CAPACITY'!"&amp;"$B"&amp;$W198),2)="HU",OR(LEN(INDIRECT("'ADDITIONAL CAPACITY'!"&amp;"$B"&amp;$W198))=6,AND(LEN(INDIRECT("'ADDITIONAL CAPACITY'!"&amp;"$B"&amp;$W198))=7,MID(INDIRECT("'ADDITIONAL CAPACITY'!"&amp;"$B"&amp;$W198),4,1)=" ")),INDIRECT("'ADDITIONAL CAPACITY'!"&amp;"$C"&amp;$W198)='DATA SUMMARY'!$A$101)</f>
        <v>0</v>
      </c>
      <c r="CO198" s="193" t="b">
        <f ca="1">AND(LEFT(INDIRECT("'ADDITIONAL CAPACITY'!"&amp;"$B"&amp;$W198),2)="HU",OR(LEN(INDIRECT("'ADDITIONAL CAPACITY'!"&amp;"$B"&amp;$W198))=6,AND(LEN(INDIRECT("'ADDITIONAL CAPACITY'!"&amp;"$B"&amp;$W198))=7,MID(INDIRECT("'ADDITIONAL CAPACITY'!"&amp;"$B"&amp;$W198),4,1)=" ")),INDIRECT("'ADDITIONAL CAPACITY'!"&amp;"$C"&amp;$W198)='DATA SUMMARY'!$A$102)</f>
        <v>0</v>
      </c>
      <c r="CP198" s="193" t="b">
        <f ca="1">AND(LEFT(INDIRECT("'ADDITIONAL CAPACITY'!"&amp;"$B"&amp;$W198),2)="HU",OR(LEN(INDIRECT("'ADDITIONAL CAPACITY'!"&amp;"$B"&amp;$W198))=6,AND(LEN(INDIRECT("'ADDITIONAL CAPACITY'!"&amp;"$B"&amp;$W198))=7,MID(INDIRECT("'ADDITIONAL CAPACITY'!"&amp;"$B"&amp;$W198),4,1)=" ")),INDIRECT("'ADDITIONAL CAPACITY'!"&amp;"$C"&amp;$W198)='DATA SUMMARY'!$A$103)</f>
        <v>0</v>
      </c>
      <c r="CQ198" s="193" t="b">
        <f ca="1">AND(LEFT(INDIRECT("'ADDITIONAL CAPACITY'!"&amp;"$B"&amp;$W198),2)="HU",OR(LEN(INDIRECT("'ADDITIONAL CAPACITY'!"&amp;"$B"&amp;$W198))=6,AND(LEN(INDIRECT("'ADDITIONAL CAPACITY'!"&amp;"$B"&amp;$W198))=7,MID(INDIRECT("'ADDITIONAL CAPACITY'!"&amp;"$B"&amp;$W198),4,1)=" ")),INDIRECT("'ADDITIONAL CAPACITY'!"&amp;"$C"&amp;$W198)='DATA SUMMARY'!$A$104)</f>
        <v>0</v>
      </c>
      <c r="CR198" s="193" t="b">
        <f ca="1">AND(LEFT(INDIRECT("'ADDITIONAL CAPACITY'!"&amp;"$B"&amp;$W198),2)="HU",OR(LEN(INDIRECT("'ADDITIONAL CAPACITY'!"&amp;"$B"&amp;$W198))=6,AND(LEN(INDIRECT("'ADDITIONAL CAPACITY'!"&amp;"$B"&amp;$W198))=7,MID(INDIRECT("'ADDITIONAL CAPACITY'!"&amp;"$B"&amp;$W198),4,1)=" ")),INDIRECT("'ADDITIONAL CAPACITY'!"&amp;"$C"&amp;$W198)='DATA SUMMARY'!$A$105)</f>
        <v>0</v>
      </c>
      <c r="CS198" s="193" t="b">
        <f ca="1">AND(LEFT(INDIRECT("'ADDITIONAL CAPACITY'!"&amp;"$B"&amp;$W198),2)="HU",OR(LEN(INDIRECT("'ADDITIONAL CAPACITY'!"&amp;"$B"&amp;$W198))=6,AND(LEN(INDIRECT("'ADDITIONAL CAPACITY'!"&amp;"$B"&amp;$W198))=7,MID(INDIRECT("'ADDITIONAL CAPACITY'!"&amp;"$B"&amp;$W198),4,1)=" ")),INDIRECT("'ADDITIONAL CAPACITY'!"&amp;"$C"&amp;$W198)='DATA SUMMARY'!$A$106)</f>
        <v>0</v>
      </c>
      <c r="CT198" s="193" t="b">
        <f ca="1">AND(LEFT(INDIRECT("'ADDITIONAL CAPACITY'!"&amp;"$B"&amp;$W198),2)="HU",OR(LEN(INDIRECT("'ADDITIONAL CAPACITY'!"&amp;"$B"&amp;$W198))=6,AND(LEN(INDIRECT("'ADDITIONAL CAPACITY'!"&amp;"$B"&amp;$W198))=7,MID(INDIRECT("'ADDITIONAL CAPACITY'!"&amp;"$B"&amp;$W198),4,1)=" ")),INDIRECT("'ADDITIONAL CAPACITY'!"&amp;"$C"&amp;$W198)='DATA SUMMARY'!$A$107)</f>
        <v>0</v>
      </c>
      <c r="CU198" s="193" t="b">
        <f ca="1">AND(LEFT(INDIRECT("'ADDITIONAL CAPACITY'!"&amp;"$B"&amp;$W198),2)="HU",OR(LEN(INDIRECT("'ADDITIONAL CAPACITY'!"&amp;"$B"&amp;$W198))=6,AND(LEN(INDIRECT("'ADDITIONAL CAPACITY'!"&amp;"$B"&amp;$W198))=7,MID(INDIRECT("'ADDITIONAL CAPACITY'!"&amp;"$B"&amp;$W198),4,1)=" ")),INDIRECT("'ADDITIONAL CAPACITY'!"&amp;"$C"&amp;$W198)='DATA SUMMARY'!$A$108)</f>
        <v>0</v>
      </c>
    </row>
    <row r="199" spans="22:99" x14ac:dyDescent="0.3">
      <c r="V199" s="2">
        <v>200</v>
      </c>
      <c r="W199" s="2">
        <v>201</v>
      </c>
      <c r="X199" s="2">
        <v>203</v>
      </c>
      <c r="Y199" s="2">
        <v>214</v>
      </c>
      <c r="Z199" s="193" t="b">
        <f t="shared" ca="1" si="148"/>
        <v>0</v>
      </c>
      <c r="AA199" s="193" t="b">
        <f t="shared" ca="1" si="149"/>
        <v>0</v>
      </c>
      <c r="AB199" s="193" t="b">
        <f t="shared" ca="1" si="150"/>
        <v>0</v>
      </c>
      <c r="AC199" s="193" t="b">
        <f t="shared" ca="1" si="151"/>
        <v>0</v>
      </c>
      <c r="AD199" s="193" t="b">
        <f t="shared" ca="1" si="152"/>
        <v>0</v>
      </c>
      <c r="AE199" s="193" t="b">
        <f t="shared" ca="1" si="153"/>
        <v>0</v>
      </c>
      <c r="AF199" s="193" t="b">
        <f t="shared" ca="1" si="154"/>
        <v>0</v>
      </c>
      <c r="AG199" s="193" t="b">
        <f t="shared" ca="1" si="147"/>
        <v>0</v>
      </c>
      <c r="AH199" s="193" t="b">
        <f t="shared" ca="1" si="155"/>
        <v>0</v>
      </c>
      <c r="AI199" s="193" t="b">
        <f t="shared" ca="1" si="156"/>
        <v>0</v>
      </c>
      <c r="AJ199" s="193" t="b">
        <f t="shared" ca="1" si="157"/>
        <v>0</v>
      </c>
      <c r="AK199" s="193" t="b">
        <f t="shared" ca="1" si="158"/>
        <v>0</v>
      </c>
      <c r="AL199" s="193" t="b">
        <f t="shared" ca="1" si="159"/>
        <v>0</v>
      </c>
      <c r="AM199" s="193" t="b">
        <f t="shared" ca="1" si="160"/>
        <v>0</v>
      </c>
      <c r="AN199" s="193" t="b">
        <f t="shared" ca="1" si="161"/>
        <v>0</v>
      </c>
      <c r="AO199" s="193" t="b">
        <f t="shared" ca="1" si="162"/>
        <v>0</v>
      </c>
      <c r="AP199" s="193" t="b">
        <f t="shared" ca="1" si="163"/>
        <v>0</v>
      </c>
      <c r="AQ199" s="193" t="b">
        <f t="shared" ca="1" si="164"/>
        <v>0</v>
      </c>
      <c r="AR199" s="193" t="b">
        <f t="shared" ca="1" si="165"/>
        <v>0</v>
      </c>
      <c r="AS199" s="193" t="b">
        <f t="shared" ca="1" si="166"/>
        <v>0</v>
      </c>
      <c r="AT199" s="193" t="b">
        <f t="shared" ca="1" si="167"/>
        <v>0</v>
      </c>
      <c r="AU199" s="193" t="b">
        <f t="shared" ca="1" si="168"/>
        <v>0</v>
      </c>
      <c r="AV199" s="193" t="b">
        <f t="shared" ca="1" si="169"/>
        <v>0</v>
      </c>
      <c r="AW199" s="193" t="b">
        <f t="shared" ca="1" si="170"/>
        <v>0</v>
      </c>
      <c r="AX199" s="193" t="b">
        <f t="shared" ca="1" si="171"/>
        <v>0</v>
      </c>
      <c r="AY199" s="193" t="b">
        <f t="shared" ca="1" si="172"/>
        <v>0</v>
      </c>
      <c r="AZ199" s="193" t="b">
        <f t="shared" ca="1" si="173"/>
        <v>0</v>
      </c>
      <c r="BA199" s="193" t="b">
        <f t="shared" ca="1" si="174"/>
        <v>0</v>
      </c>
      <c r="BB199" s="193" t="b">
        <f t="shared" ca="1" si="175"/>
        <v>0</v>
      </c>
      <c r="BC199" s="193" t="b">
        <f t="shared" ca="1" si="176"/>
        <v>0</v>
      </c>
      <c r="BD199" s="193" t="b">
        <f t="shared" ca="1" si="177"/>
        <v>0</v>
      </c>
      <c r="BE199" s="193" t="b">
        <f t="shared" ca="1" si="178"/>
        <v>0</v>
      </c>
      <c r="BF199" s="193" t="b">
        <f t="shared" ca="1" si="179"/>
        <v>0</v>
      </c>
      <c r="BG199" s="193" t="b">
        <f t="shared" ca="1" si="180"/>
        <v>0</v>
      </c>
      <c r="BH199" s="193" t="b">
        <f t="shared" ca="1" si="181"/>
        <v>0</v>
      </c>
      <c r="BI199" s="193" t="b">
        <f t="shared" ca="1" si="182"/>
        <v>0</v>
      </c>
      <c r="BJ199" s="193" t="b">
        <f t="shared" ca="1" si="183"/>
        <v>0</v>
      </c>
      <c r="BK199" s="193" t="b">
        <f t="shared" ca="1" si="184"/>
        <v>0</v>
      </c>
      <c r="BL199" s="193" t="b">
        <f t="shared" ca="1" si="185"/>
        <v>0</v>
      </c>
      <c r="BM199" s="193" t="b">
        <f t="shared" ca="1" si="186"/>
        <v>0</v>
      </c>
      <c r="BN199" s="193" t="b">
        <f t="shared" ca="1" si="187"/>
        <v>0</v>
      </c>
      <c r="BO199" s="193" t="b">
        <f t="shared" ca="1" si="188"/>
        <v>0</v>
      </c>
      <c r="BP199" s="193" t="b">
        <f t="shared" ca="1" si="189"/>
        <v>0</v>
      </c>
      <c r="BQ199" s="193" t="b">
        <f t="shared" ca="1" si="190"/>
        <v>0</v>
      </c>
      <c r="BR199" s="193" t="b">
        <f t="shared" ca="1" si="191"/>
        <v>0</v>
      </c>
      <c r="BS199" s="193" t="b">
        <f t="shared" ca="1" si="192"/>
        <v>0</v>
      </c>
      <c r="BT199" s="193" t="b">
        <f t="shared" ca="1" si="193"/>
        <v>0</v>
      </c>
      <c r="BU199" s="193" t="b">
        <f t="shared" ca="1" si="194"/>
        <v>0</v>
      </c>
      <c r="BV199" s="193" t="b">
        <f t="shared" ca="1" si="195"/>
        <v>0</v>
      </c>
      <c r="BW199" s="193" t="b">
        <f ca="1">AND(LEFT(INDIRECT("'YOUR PEOPLE'!"&amp;"$B"&amp;$W199),2)="HU",OR(LEN(INDIRECT("'YOUR PEOPLE'!"&amp;"$B"&amp;$W199))=6,AND(LEN(INDIRECT("'YOUR PEOPLE'!"&amp;"$B"&amp;$W199))=7,MID(INDIRECT("'YOUR PEOPLE'!"&amp;"$B"&amp;$W199),4,1)=" ")),INDIRECT("'YOUR PEOPLE'!"&amp;"$C"&amp;$W199)='DATA SUMMARY'!$A$63)</f>
        <v>0</v>
      </c>
      <c r="BX199" s="193" t="b">
        <f ca="1">AND(LEFT(INDIRECT("'YOUR PEOPLE'!"&amp;"$B"&amp;$W199),2)="HU",OR(LEN(INDIRECT("'YOUR PEOPLE'!"&amp;"$B"&amp;$W199))=6,AND(LEN(INDIRECT("'YOUR PEOPLE'!"&amp;"$B"&amp;$W199))=7,MID(INDIRECT("'YOUR PEOPLE'!"&amp;"$B"&amp;$W199),4,1)=" ")),INDIRECT("'YOUR PEOPLE'!"&amp;"$C"&amp;$W199)='DATA SUMMARY'!$A$64)</f>
        <v>0</v>
      </c>
      <c r="BY199" s="193" t="b">
        <f ca="1">AND(LEFT(INDIRECT("'YOUR PEOPLE'!"&amp;"$B"&amp;$W199),2)="HU",OR(LEN(INDIRECT("'YOUR PEOPLE'!"&amp;"$B"&amp;$W199))=6,AND(LEN(INDIRECT("'YOUR PEOPLE'!"&amp;"$B"&amp;$W199))=7,MID(INDIRECT("'YOUR PEOPLE'!"&amp;"$B"&amp;$W199),4,1)=" ")),INDIRECT("'YOUR PEOPLE'!"&amp;"$C"&amp;$W199)='DATA SUMMARY'!$A$65)</f>
        <v>0</v>
      </c>
      <c r="BZ199" s="193" t="b">
        <f ca="1">AND(LEFT(INDIRECT("'YOUR PEOPLE'!"&amp;"$B"&amp;$W199),2)="HU",OR(LEN(INDIRECT("'YOUR PEOPLE'!"&amp;"$B"&amp;$W199))=6,AND(LEN(INDIRECT("'YOUR PEOPLE'!"&amp;"$B"&amp;$W199))=7,MID(INDIRECT("'YOUR PEOPLE'!"&amp;"$B"&amp;$W199),4,1)=" ")),INDIRECT("'YOUR PEOPLE'!"&amp;"$C"&amp;$W199)='DATA SUMMARY'!$A$66)</f>
        <v>0</v>
      </c>
      <c r="CA199" s="193" t="b">
        <f ca="1">AND(LEFT(INDIRECT("'YOUR PEOPLE'!"&amp;"$B"&amp;$W199),2)="HU",OR(LEN(INDIRECT("'YOUR PEOPLE'!"&amp;"$B"&amp;$W199))=6,AND(LEN(INDIRECT("'YOUR PEOPLE'!"&amp;"$B"&amp;$W199))=7,MID(INDIRECT("'YOUR PEOPLE'!"&amp;"$B"&amp;$W199),4,1)=" ")),INDIRECT("'YOUR PEOPLE'!"&amp;"$C"&amp;$W199)='DATA SUMMARY'!$A$67)</f>
        <v>0</v>
      </c>
      <c r="CB199" s="193" t="b">
        <f ca="1">AND(LEFT(INDIRECT("'YOUR PEOPLE'!"&amp;"$B"&amp;$W199),2)="HU",OR(LEN(INDIRECT("'YOUR PEOPLE'!"&amp;"$B"&amp;$W199))=6,AND(LEN(INDIRECT("'YOUR PEOPLE'!"&amp;"$B"&amp;$W199))=7,MID(INDIRECT("'YOUR PEOPLE'!"&amp;"$B"&amp;$W199),4,1)=" ")),INDIRECT("'YOUR PEOPLE'!"&amp;"$C"&amp;$W199)='DATA SUMMARY'!$A$68)</f>
        <v>0</v>
      </c>
      <c r="CC199" s="193" t="b">
        <f ca="1">AND(LEFT(INDIRECT("'YOUR PEOPLE'!"&amp;"$B"&amp;$W199),2)="HU",OR(LEN(INDIRECT("'YOUR PEOPLE'!"&amp;"$B"&amp;$W199))=6,AND(LEN(INDIRECT("'YOUR PEOPLE'!"&amp;"$B"&amp;$W199))=7,MID(INDIRECT("'YOUR PEOPLE'!"&amp;"$B"&amp;$W199),4,1)=" ")),INDIRECT("'YOUR PEOPLE'!"&amp;"$C"&amp;$W199)='DATA SUMMARY'!$A$69)</f>
        <v>0</v>
      </c>
      <c r="CD199" s="193" t="b">
        <f ca="1">AND(LEFT(INDIRECT("'YOUR PEOPLE'!"&amp;"$B"&amp;$W199),2)="HU",OR(LEN(INDIRECT("'YOUR PEOPLE'!"&amp;"$B"&amp;$W199))=6,AND(LEN(INDIRECT("'YOUR PEOPLE'!"&amp;"$B"&amp;$W199))=7,MID(INDIRECT("'YOUR PEOPLE'!"&amp;"$B"&amp;$W199),4,1)=" ")),INDIRECT("'YOUR PEOPLE'!"&amp;"$C"&amp;$W199)='DATA SUMMARY'!$A$70)</f>
        <v>0</v>
      </c>
      <c r="CE199" s="193" t="b">
        <f ca="1">AND(LEFT(INDIRECT("'YOUR PEOPLE'!"&amp;"$B"&amp;$W199),2)="HU",OR(LEN(INDIRECT("'YOUR PEOPLE'!"&amp;"$B"&amp;$W199))=6,AND(LEN(INDIRECT("'YOUR PEOPLE'!"&amp;"$B"&amp;$W199))=7,MID(INDIRECT("'YOUR PEOPLE'!"&amp;"$B"&amp;$W199),4,1)=" ")),INDIRECT("'YOUR PEOPLE'!"&amp;"$C"&amp;$W199)='DATA SUMMARY'!$A$71)</f>
        <v>0</v>
      </c>
      <c r="CF199" s="193" t="b">
        <f ca="1">AND(LEFT(INDIRECT("'YOUR PEOPLE'!"&amp;"$B"&amp;$W199),2)="HU",OR(LEN(INDIRECT("'YOUR PEOPLE'!"&amp;"$B"&amp;$W199))=6,AND(LEN(INDIRECT("'YOUR PEOPLE'!"&amp;"$B"&amp;$W199))=7,MID(INDIRECT("'YOUR PEOPLE'!"&amp;"$B"&amp;$W199),4,1)=" ")),INDIRECT("'YOUR PEOPLE'!"&amp;"$C"&amp;$W199)='DATA SUMMARY'!$A$72)</f>
        <v>0</v>
      </c>
      <c r="CG199" s="193" t="b">
        <f ca="1">AND(LEFT(INDIRECT("'YOUR PEOPLE'!"&amp;"$B"&amp;$W199),2)="HU",OR(LEN(INDIRECT("'YOUR PEOPLE'!"&amp;"$B"&amp;$W199))=6,AND(LEN(INDIRECT("'YOUR PEOPLE'!"&amp;"$B"&amp;$W199))=7,MID(INDIRECT("'YOUR PEOPLE'!"&amp;"$B"&amp;$W199),4,1)=" ")),INDIRECT("'YOUR PEOPLE'!"&amp;"$C"&amp;$W199)='DATA SUMMARY'!$A$73)</f>
        <v>0</v>
      </c>
      <c r="CH199" s="193" t="b">
        <f ca="1">AND(LEFT(INDIRECT("'YOUR PEOPLE'!"&amp;"$B"&amp;$W199),2)="HU",OR(LEN(INDIRECT("'YOUR PEOPLE'!"&amp;"$B"&amp;$W199))=6,AND(LEN(INDIRECT("'YOUR PEOPLE'!"&amp;"$B"&amp;$W199))=7,MID(INDIRECT("'YOUR PEOPLE'!"&amp;"$B"&amp;$W199),4,1)=" ")),INDIRECT("'YOUR PEOPLE'!"&amp;"$C"&amp;$W199)='DATA SUMMARY'!$A$74)</f>
        <v>0</v>
      </c>
      <c r="CI199" s="193" t="b">
        <f ca="1">AND(LEFT(INDIRECT("'YOUR PEOPLE'!"&amp;"$B"&amp;$W199),2)="HU",OR(LEN(INDIRECT("'YOUR PEOPLE'!"&amp;"$B"&amp;$W199))=6,AND(LEN(INDIRECT("'YOUR PEOPLE'!"&amp;"$B"&amp;$W199))=7,MID(INDIRECT("'YOUR PEOPLE'!"&amp;"$B"&amp;$W199),4,1)=" ")),INDIRECT("'YOUR PEOPLE'!"&amp;"$C"&amp;$W199)='DATA SUMMARY'!$A$75)</f>
        <v>0</v>
      </c>
      <c r="CJ199" s="193" t="b">
        <f ca="1">AND(LEFT(INDIRECT("'YOUR PEOPLE'!"&amp;"$B"&amp;$W199),2)="HU",OR(LEN(INDIRECT("'YOUR PEOPLE'!"&amp;"$B"&amp;$W199))=6,AND(LEN(INDIRECT("'YOUR PEOPLE'!"&amp;"$B"&amp;$W199))=7,MID(INDIRECT("'YOUR PEOPLE'!"&amp;"$B"&amp;$W199),4,1)=" ")),INDIRECT("'YOUR PEOPLE'!"&amp;"$C"&amp;$W199)='DATA SUMMARY'!$A$76)</f>
        <v>0</v>
      </c>
      <c r="CK199" s="193" t="b">
        <f ca="1">AND(LEFT(INDIRECT("'YOUR PEOPLE'!"&amp;"$B"&amp;$W199),2)="HU",OR(LEN(INDIRECT("'YOUR PEOPLE'!"&amp;"$B"&amp;$W199))=6,AND(LEN(INDIRECT("'YOUR PEOPLE'!"&amp;"$B"&amp;$W199))=7,MID(INDIRECT("'YOUR PEOPLE'!"&amp;"$B"&amp;$W199),4,1)=" ")),INDIRECT("'YOUR PEOPLE'!"&amp;"$C"&amp;$W199)='DATA SUMMARY'!$A$77)</f>
        <v>0</v>
      </c>
      <c r="CL199" s="193" t="b">
        <f ca="1">AND(LEFT(INDIRECT("'YOUR PEOPLE'!"&amp;"$B"&amp;$W199),2)="HU",OR(LEN(INDIRECT("'YOUR PEOPLE'!"&amp;"$B"&amp;$W199))=6,AND(LEN(INDIRECT("'YOUR PEOPLE'!"&amp;"$B"&amp;$W199))=7,MID(INDIRECT("'YOUR PEOPLE'!"&amp;"$B"&amp;$W199),4,1)=" ")),INDIRECT("'YOUR PEOPLE'!"&amp;"$C"&amp;$W199)='DATA SUMMARY'!$A$78)</f>
        <v>0</v>
      </c>
      <c r="CM199" s="193" t="b">
        <f ca="1">AND(LEFT(INDIRECT("'YOUR PEOPLE'!"&amp;"$B"&amp;$W199),2)="HU",OR(LEN(INDIRECT("'YOUR PEOPLE'!"&amp;"$B"&amp;$W199))=6,AND(LEN(INDIRECT("'YOUR PEOPLE'!"&amp;"$B"&amp;$W199))=7,MID(INDIRECT("'YOUR PEOPLE'!"&amp;"$B"&amp;$W199),4,1)=" ")),INDIRECT("'YOUR PEOPLE'!"&amp;"$C"&amp;$W199)='DATA SUMMARY'!$A$79)</f>
        <v>0</v>
      </c>
      <c r="CN199" s="193" t="b">
        <f ca="1">AND(LEFT(INDIRECT("'ADDITIONAL CAPACITY'!"&amp;"$B"&amp;$W199),2)="HU",OR(LEN(INDIRECT("'ADDITIONAL CAPACITY'!"&amp;"$B"&amp;$W199))=6,AND(LEN(INDIRECT("'ADDITIONAL CAPACITY'!"&amp;"$B"&amp;$W199))=7,MID(INDIRECT("'ADDITIONAL CAPACITY'!"&amp;"$B"&amp;$W199),4,1)=" ")),INDIRECT("'ADDITIONAL CAPACITY'!"&amp;"$C"&amp;$W199)='DATA SUMMARY'!$A$101)</f>
        <v>0</v>
      </c>
      <c r="CO199" s="193" t="b">
        <f ca="1">AND(LEFT(INDIRECT("'ADDITIONAL CAPACITY'!"&amp;"$B"&amp;$W199),2)="HU",OR(LEN(INDIRECT("'ADDITIONAL CAPACITY'!"&amp;"$B"&amp;$W199))=6,AND(LEN(INDIRECT("'ADDITIONAL CAPACITY'!"&amp;"$B"&amp;$W199))=7,MID(INDIRECT("'ADDITIONAL CAPACITY'!"&amp;"$B"&amp;$W199),4,1)=" ")),INDIRECT("'ADDITIONAL CAPACITY'!"&amp;"$C"&amp;$W199)='DATA SUMMARY'!$A$102)</f>
        <v>0</v>
      </c>
      <c r="CP199" s="193" t="b">
        <f ca="1">AND(LEFT(INDIRECT("'ADDITIONAL CAPACITY'!"&amp;"$B"&amp;$W199),2)="HU",OR(LEN(INDIRECT("'ADDITIONAL CAPACITY'!"&amp;"$B"&amp;$W199))=6,AND(LEN(INDIRECT("'ADDITIONAL CAPACITY'!"&amp;"$B"&amp;$W199))=7,MID(INDIRECT("'ADDITIONAL CAPACITY'!"&amp;"$B"&amp;$W199),4,1)=" ")),INDIRECT("'ADDITIONAL CAPACITY'!"&amp;"$C"&amp;$W199)='DATA SUMMARY'!$A$103)</f>
        <v>0</v>
      </c>
      <c r="CQ199" s="193" t="b">
        <f ca="1">AND(LEFT(INDIRECT("'ADDITIONAL CAPACITY'!"&amp;"$B"&amp;$W199),2)="HU",OR(LEN(INDIRECT("'ADDITIONAL CAPACITY'!"&amp;"$B"&amp;$W199))=6,AND(LEN(INDIRECT("'ADDITIONAL CAPACITY'!"&amp;"$B"&amp;$W199))=7,MID(INDIRECT("'ADDITIONAL CAPACITY'!"&amp;"$B"&amp;$W199),4,1)=" ")),INDIRECT("'ADDITIONAL CAPACITY'!"&amp;"$C"&amp;$W199)='DATA SUMMARY'!$A$104)</f>
        <v>0</v>
      </c>
      <c r="CR199" s="193" t="b">
        <f ca="1">AND(LEFT(INDIRECT("'ADDITIONAL CAPACITY'!"&amp;"$B"&amp;$W199),2)="HU",OR(LEN(INDIRECT("'ADDITIONAL CAPACITY'!"&amp;"$B"&amp;$W199))=6,AND(LEN(INDIRECT("'ADDITIONAL CAPACITY'!"&amp;"$B"&amp;$W199))=7,MID(INDIRECT("'ADDITIONAL CAPACITY'!"&amp;"$B"&amp;$W199),4,1)=" ")),INDIRECT("'ADDITIONAL CAPACITY'!"&amp;"$C"&amp;$W199)='DATA SUMMARY'!$A$105)</f>
        <v>0</v>
      </c>
      <c r="CS199" s="193" t="b">
        <f ca="1">AND(LEFT(INDIRECT("'ADDITIONAL CAPACITY'!"&amp;"$B"&amp;$W199),2)="HU",OR(LEN(INDIRECT("'ADDITIONAL CAPACITY'!"&amp;"$B"&amp;$W199))=6,AND(LEN(INDIRECT("'ADDITIONAL CAPACITY'!"&amp;"$B"&amp;$W199))=7,MID(INDIRECT("'ADDITIONAL CAPACITY'!"&amp;"$B"&amp;$W199),4,1)=" ")),INDIRECT("'ADDITIONAL CAPACITY'!"&amp;"$C"&amp;$W199)='DATA SUMMARY'!$A$106)</f>
        <v>0</v>
      </c>
      <c r="CT199" s="193" t="b">
        <f ca="1">AND(LEFT(INDIRECT("'ADDITIONAL CAPACITY'!"&amp;"$B"&amp;$W199),2)="HU",OR(LEN(INDIRECT("'ADDITIONAL CAPACITY'!"&amp;"$B"&amp;$W199))=6,AND(LEN(INDIRECT("'ADDITIONAL CAPACITY'!"&amp;"$B"&amp;$W199))=7,MID(INDIRECT("'ADDITIONAL CAPACITY'!"&amp;"$B"&amp;$W199),4,1)=" ")),INDIRECT("'ADDITIONAL CAPACITY'!"&amp;"$C"&amp;$W199)='DATA SUMMARY'!$A$107)</f>
        <v>0</v>
      </c>
      <c r="CU199" s="193" t="b">
        <f ca="1">AND(LEFT(INDIRECT("'ADDITIONAL CAPACITY'!"&amp;"$B"&amp;$W199),2)="HU",OR(LEN(INDIRECT("'ADDITIONAL CAPACITY'!"&amp;"$B"&amp;$W199))=6,AND(LEN(INDIRECT("'ADDITIONAL CAPACITY'!"&amp;"$B"&amp;$W199))=7,MID(INDIRECT("'ADDITIONAL CAPACITY'!"&amp;"$B"&amp;$W199),4,1)=" ")),INDIRECT("'ADDITIONAL CAPACITY'!"&amp;"$C"&amp;$W199)='DATA SUMMARY'!$A$108)</f>
        <v>0</v>
      </c>
    </row>
    <row r="200" spans="22:99" x14ac:dyDescent="0.3">
      <c r="V200" s="2">
        <v>201</v>
      </c>
      <c r="W200" s="2">
        <v>202</v>
      </c>
      <c r="X200" s="2">
        <v>204</v>
      </c>
      <c r="Y200" s="2">
        <v>215</v>
      </c>
      <c r="Z200" s="193" t="b">
        <f t="shared" ca="1" si="148"/>
        <v>0</v>
      </c>
      <c r="AA200" s="193" t="b">
        <f t="shared" ca="1" si="149"/>
        <v>0</v>
      </c>
      <c r="AB200" s="193" t="b">
        <f t="shared" ca="1" si="150"/>
        <v>0</v>
      </c>
      <c r="AC200" s="193" t="b">
        <f t="shared" ca="1" si="151"/>
        <v>0</v>
      </c>
      <c r="AD200" s="193" t="b">
        <f t="shared" ca="1" si="152"/>
        <v>0</v>
      </c>
      <c r="AE200" s="193" t="b">
        <f t="shared" ca="1" si="153"/>
        <v>0</v>
      </c>
      <c r="AF200" s="193" t="b">
        <f t="shared" ca="1" si="154"/>
        <v>0</v>
      </c>
      <c r="AG200" s="193" t="b">
        <f t="shared" ca="1" si="147"/>
        <v>0</v>
      </c>
      <c r="AH200" s="193" t="b">
        <f t="shared" ca="1" si="155"/>
        <v>0</v>
      </c>
      <c r="AI200" s="193" t="b">
        <f t="shared" ca="1" si="156"/>
        <v>0</v>
      </c>
      <c r="AJ200" s="193" t="b">
        <f t="shared" ca="1" si="157"/>
        <v>0</v>
      </c>
      <c r="AK200" s="193" t="b">
        <f t="shared" ca="1" si="158"/>
        <v>0</v>
      </c>
      <c r="AL200" s="193" t="b">
        <f t="shared" ca="1" si="159"/>
        <v>0</v>
      </c>
      <c r="AM200" s="193" t="b">
        <f t="shared" ca="1" si="160"/>
        <v>0</v>
      </c>
      <c r="AN200" s="193" t="b">
        <f t="shared" ca="1" si="161"/>
        <v>0</v>
      </c>
      <c r="AO200" s="193" t="b">
        <f t="shared" ca="1" si="162"/>
        <v>0</v>
      </c>
      <c r="AP200" s="193" t="b">
        <f t="shared" ca="1" si="163"/>
        <v>0</v>
      </c>
      <c r="AQ200" s="193" t="b">
        <f t="shared" ca="1" si="164"/>
        <v>0</v>
      </c>
      <c r="AR200" s="193" t="b">
        <f t="shared" ca="1" si="165"/>
        <v>0</v>
      </c>
      <c r="AS200" s="193" t="b">
        <f t="shared" ca="1" si="166"/>
        <v>0</v>
      </c>
      <c r="AT200" s="193" t="b">
        <f t="shared" ca="1" si="167"/>
        <v>0</v>
      </c>
      <c r="AU200" s="193" t="b">
        <f t="shared" ca="1" si="168"/>
        <v>0</v>
      </c>
      <c r="AV200" s="193" t="b">
        <f t="shared" ca="1" si="169"/>
        <v>0</v>
      </c>
      <c r="AW200" s="193" t="b">
        <f t="shared" ca="1" si="170"/>
        <v>0</v>
      </c>
      <c r="AX200" s="193" t="b">
        <f t="shared" ca="1" si="171"/>
        <v>0</v>
      </c>
      <c r="AY200" s="193" t="b">
        <f t="shared" ca="1" si="172"/>
        <v>0</v>
      </c>
      <c r="AZ200" s="193" t="b">
        <f t="shared" ca="1" si="173"/>
        <v>0</v>
      </c>
      <c r="BA200" s="193" t="b">
        <f t="shared" ca="1" si="174"/>
        <v>0</v>
      </c>
      <c r="BB200" s="193" t="b">
        <f t="shared" ca="1" si="175"/>
        <v>0</v>
      </c>
      <c r="BC200" s="193" t="b">
        <f t="shared" ca="1" si="176"/>
        <v>0</v>
      </c>
      <c r="BD200" s="193" t="b">
        <f t="shared" ca="1" si="177"/>
        <v>0</v>
      </c>
      <c r="BE200" s="193" t="b">
        <f t="shared" ca="1" si="178"/>
        <v>0</v>
      </c>
      <c r="BF200" s="193" t="b">
        <f t="shared" ca="1" si="179"/>
        <v>0</v>
      </c>
      <c r="BG200" s="193" t="b">
        <f t="shared" ca="1" si="180"/>
        <v>0</v>
      </c>
      <c r="BH200" s="193" t="b">
        <f t="shared" ca="1" si="181"/>
        <v>0</v>
      </c>
      <c r="BI200" s="193" t="b">
        <f t="shared" ca="1" si="182"/>
        <v>0</v>
      </c>
      <c r="BJ200" s="193" t="b">
        <f t="shared" ca="1" si="183"/>
        <v>0</v>
      </c>
      <c r="BK200" s="193" t="b">
        <f t="shared" ca="1" si="184"/>
        <v>0</v>
      </c>
      <c r="BL200" s="193" t="b">
        <f t="shared" ca="1" si="185"/>
        <v>0</v>
      </c>
      <c r="BM200" s="193" t="b">
        <f t="shared" ca="1" si="186"/>
        <v>0</v>
      </c>
      <c r="BN200" s="193" t="b">
        <f t="shared" ca="1" si="187"/>
        <v>0</v>
      </c>
      <c r="BO200" s="193" t="b">
        <f t="shared" ca="1" si="188"/>
        <v>0</v>
      </c>
      <c r="BP200" s="193" t="b">
        <f t="shared" ca="1" si="189"/>
        <v>0</v>
      </c>
      <c r="BQ200" s="193" t="b">
        <f t="shared" ca="1" si="190"/>
        <v>0</v>
      </c>
      <c r="BR200" s="193" t="b">
        <f t="shared" ca="1" si="191"/>
        <v>0</v>
      </c>
      <c r="BS200" s="193" t="b">
        <f t="shared" ca="1" si="192"/>
        <v>0</v>
      </c>
      <c r="BT200" s="193" t="b">
        <f t="shared" ca="1" si="193"/>
        <v>0</v>
      </c>
      <c r="BU200" s="193" t="b">
        <f t="shared" ca="1" si="194"/>
        <v>0</v>
      </c>
      <c r="BV200" s="193" t="b">
        <f t="shared" ca="1" si="195"/>
        <v>0</v>
      </c>
      <c r="BW200" s="193" t="b">
        <f ca="1">AND(LEFT(INDIRECT("'YOUR PEOPLE'!"&amp;"$B"&amp;$W200),2)="HU",OR(LEN(INDIRECT("'YOUR PEOPLE'!"&amp;"$B"&amp;$W200))=6,AND(LEN(INDIRECT("'YOUR PEOPLE'!"&amp;"$B"&amp;$W200))=7,MID(INDIRECT("'YOUR PEOPLE'!"&amp;"$B"&amp;$W200),4,1)=" ")),INDIRECT("'YOUR PEOPLE'!"&amp;"$C"&amp;$W200)='DATA SUMMARY'!$A$63)</f>
        <v>0</v>
      </c>
      <c r="BX200" s="193" t="b">
        <f ca="1">AND(LEFT(INDIRECT("'YOUR PEOPLE'!"&amp;"$B"&amp;$W200),2)="HU",OR(LEN(INDIRECT("'YOUR PEOPLE'!"&amp;"$B"&amp;$W200))=6,AND(LEN(INDIRECT("'YOUR PEOPLE'!"&amp;"$B"&amp;$W200))=7,MID(INDIRECT("'YOUR PEOPLE'!"&amp;"$B"&amp;$W200),4,1)=" ")),INDIRECT("'YOUR PEOPLE'!"&amp;"$C"&amp;$W200)='DATA SUMMARY'!$A$64)</f>
        <v>0</v>
      </c>
      <c r="BY200" s="193" t="b">
        <f ca="1">AND(LEFT(INDIRECT("'YOUR PEOPLE'!"&amp;"$B"&amp;$W200),2)="HU",OR(LEN(INDIRECT("'YOUR PEOPLE'!"&amp;"$B"&amp;$W200))=6,AND(LEN(INDIRECT("'YOUR PEOPLE'!"&amp;"$B"&amp;$W200))=7,MID(INDIRECT("'YOUR PEOPLE'!"&amp;"$B"&amp;$W200),4,1)=" ")),INDIRECT("'YOUR PEOPLE'!"&amp;"$C"&amp;$W200)='DATA SUMMARY'!$A$65)</f>
        <v>0</v>
      </c>
      <c r="BZ200" s="193" t="b">
        <f ca="1">AND(LEFT(INDIRECT("'YOUR PEOPLE'!"&amp;"$B"&amp;$W200),2)="HU",OR(LEN(INDIRECT("'YOUR PEOPLE'!"&amp;"$B"&amp;$W200))=6,AND(LEN(INDIRECT("'YOUR PEOPLE'!"&amp;"$B"&amp;$W200))=7,MID(INDIRECT("'YOUR PEOPLE'!"&amp;"$B"&amp;$W200),4,1)=" ")),INDIRECT("'YOUR PEOPLE'!"&amp;"$C"&amp;$W200)='DATA SUMMARY'!$A$66)</f>
        <v>0</v>
      </c>
      <c r="CA200" s="193" t="b">
        <f ca="1">AND(LEFT(INDIRECT("'YOUR PEOPLE'!"&amp;"$B"&amp;$W200),2)="HU",OR(LEN(INDIRECT("'YOUR PEOPLE'!"&amp;"$B"&amp;$W200))=6,AND(LEN(INDIRECT("'YOUR PEOPLE'!"&amp;"$B"&amp;$W200))=7,MID(INDIRECT("'YOUR PEOPLE'!"&amp;"$B"&amp;$W200),4,1)=" ")),INDIRECT("'YOUR PEOPLE'!"&amp;"$C"&amp;$W200)='DATA SUMMARY'!$A$67)</f>
        <v>0</v>
      </c>
      <c r="CB200" s="193" t="b">
        <f ca="1">AND(LEFT(INDIRECT("'YOUR PEOPLE'!"&amp;"$B"&amp;$W200),2)="HU",OR(LEN(INDIRECT("'YOUR PEOPLE'!"&amp;"$B"&amp;$W200))=6,AND(LEN(INDIRECT("'YOUR PEOPLE'!"&amp;"$B"&amp;$W200))=7,MID(INDIRECT("'YOUR PEOPLE'!"&amp;"$B"&amp;$W200),4,1)=" ")),INDIRECT("'YOUR PEOPLE'!"&amp;"$C"&amp;$W200)='DATA SUMMARY'!$A$68)</f>
        <v>0</v>
      </c>
      <c r="CC200" s="193" t="b">
        <f ca="1">AND(LEFT(INDIRECT("'YOUR PEOPLE'!"&amp;"$B"&amp;$W200),2)="HU",OR(LEN(INDIRECT("'YOUR PEOPLE'!"&amp;"$B"&amp;$W200))=6,AND(LEN(INDIRECT("'YOUR PEOPLE'!"&amp;"$B"&amp;$W200))=7,MID(INDIRECT("'YOUR PEOPLE'!"&amp;"$B"&amp;$W200),4,1)=" ")),INDIRECT("'YOUR PEOPLE'!"&amp;"$C"&amp;$W200)='DATA SUMMARY'!$A$69)</f>
        <v>0</v>
      </c>
      <c r="CD200" s="193" t="b">
        <f ca="1">AND(LEFT(INDIRECT("'YOUR PEOPLE'!"&amp;"$B"&amp;$W200),2)="HU",OR(LEN(INDIRECT("'YOUR PEOPLE'!"&amp;"$B"&amp;$W200))=6,AND(LEN(INDIRECT("'YOUR PEOPLE'!"&amp;"$B"&amp;$W200))=7,MID(INDIRECT("'YOUR PEOPLE'!"&amp;"$B"&amp;$W200),4,1)=" ")),INDIRECT("'YOUR PEOPLE'!"&amp;"$C"&amp;$W200)='DATA SUMMARY'!$A$70)</f>
        <v>0</v>
      </c>
      <c r="CE200" s="193" t="b">
        <f ca="1">AND(LEFT(INDIRECT("'YOUR PEOPLE'!"&amp;"$B"&amp;$W200),2)="HU",OR(LEN(INDIRECT("'YOUR PEOPLE'!"&amp;"$B"&amp;$W200))=6,AND(LEN(INDIRECT("'YOUR PEOPLE'!"&amp;"$B"&amp;$W200))=7,MID(INDIRECT("'YOUR PEOPLE'!"&amp;"$B"&amp;$W200),4,1)=" ")),INDIRECT("'YOUR PEOPLE'!"&amp;"$C"&amp;$W200)='DATA SUMMARY'!$A$71)</f>
        <v>0</v>
      </c>
      <c r="CF200" s="193" t="b">
        <f ca="1">AND(LEFT(INDIRECT("'YOUR PEOPLE'!"&amp;"$B"&amp;$W200),2)="HU",OR(LEN(INDIRECT("'YOUR PEOPLE'!"&amp;"$B"&amp;$W200))=6,AND(LEN(INDIRECT("'YOUR PEOPLE'!"&amp;"$B"&amp;$W200))=7,MID(INDIRECT("'YOUR PEOPLE'!"&amp;"$B"&amp;$W200),4,1)=" ")),INDIRECT("'YOUR PEOPLE'!"&amp;"$C"&amp;$W200)='DATA SUMMARY'!$A$72)</f>
        <v>0</v>
      </c>
      <c r="CG200" s="193" t="b">
        <f ca="1">AND(LEFT(INDIRECT("'YOUR PEOPLE'!"&amp;"$B"&amp;$W200),2)="HU",OR(LEN(INDIRECT("'YOUR PEOPLE'!"&amp;"$B"&amp;$W200))=6,AND(LEN(INDIRECT("'YOUR PEOPLE'!"&amp;"$B"&amp;$W200))=7,MID(INDIRECT("'YOUR PEOPLE'!"&amp;"$B"&amp;$W200),4,1)=" ")),INDIRECT("'YOUR PEOPLE'!"&amp;"$C"&amp;$W200)='DATA SUMMARY'!$A$73)</f>
        <v>0</v>
      </c>
      <c r="CH200" s="193" t="b">
        <f ca="1">AND(LEFT(INDIRECT("'YOUR PEOPLE'!"&amp;"$B"&amp;$W200),2)="HU",OR(LEN(INDIRECT("'YOUR PEOPLE'!"&amp;"$B"&amp;$W200))=6,AND(LEN(INDIRECT("'YOUR PEOPLE'!"&amp;"$B"&amp;$W200))=7,MID(INDIRECT("'YOUR PEOPLE'!"&amp;"$B"&amp;$W200),4,1)=" ")),INDIRECT("'YOUR PEOPLE'!"&amp;"$C"&amp;$W200)='DATA SUMMARY'!$A$74)</f>
        <v>0</v>
      </c>
      <c r="CI200" s="193" t="b">
        <f ca="1">AND(LEFT(INDIRECT("'YOUR PEOPLE'!"&amp;"$B"&amp;$W200),2)="HU",OR(LEN(INDIRECT("'YOUR PEOPLE'!"&amp;"$B"&amp;$W200))=6,AND(LEN(INDIRECT("'YOUR PEOPLE'!"&amp;"$B"&amp;$W200))=7,MID(INDIRECT("'YOUR PEOPLE'!"&amp;"$B"&amp;$W200),4,1)=" ")),INDIRECT("'YOUR PEOPLE'!"&amp;"$C"&amp;$W200)='DATA SUMMARY'!$A$75)</f>
        <v>0</v>
      </c>
      <c r="CJ200" s="193" t="b">
        <f ca="1">AND(LEFT(INDIRECT("'YOUR PEOPLE'!"&amp;"$B"&amp;$W200),2)="HU",OR(LEN(INDIRECT("'YOUR PEOPLE'!"&amp;"$B"&amp;$W200))=6,AND(LEN(INDIRECT("'YOUR PEOPLE'!"&amp;"$B"&amp;$W200))=7,MID(INDIRECT("'YOUR PEOPLE'!"&amp;"$B"&amp;$W200),4,1)=" ")),INDIRECT("'YOUR PEOPLE'!"&amp;"$C"&amp;$W200)='DATA SUMMARY'!$A$76)</f>
        <v>0</v>
      </c>
      <c r="CK200" s="193" t="b">
        <f ca="1">AND(LEFT(INDIRECT("'YOUR PEOPLE'!"&amp;"$B"&amp;$W200),2)="HU",OR(LEN(INDIRECT("'YOUR PEOPLE'!"&amp;"$B"&amp;$W200))=6,AND(LEN(INDIRECT("'YOUR PEOPLE'!"&amp;"$B"&amp;$W200))=7,MID(INDIRECT("'YOUR PEOPLE'!"&amp;"$B"&amp;$W200),4,1)=" ")),INDIRECT("'YOUR PEOPLE'!"&amp;"$C"&amp;$W200)='DATA SUMMARY'!$A$77)</f>
        <v>0</v>
      </c>
      <c r="CL200" s="193" t="b">
        <f ca="1">AND(LEFT(INDIRECT("'YOUR PEOPLE'!"&amp;"$B"&amp;$W200),2)="HU",OR(LEN(INDIRECT("'YOUR PEOPLE'!"&amp;"$B"&amp;$W200))=6,AND(LEN(INDIRECT("'YOUR PEOPLE'!"&amp;"$B"&amp;$W200))=7,MID(INDIRECT("'YOUR PEOPLE'!"&amp;"$B"&amp;$W200),4,1)=" ")),INDIRECT("'YOUR PEOPLE'!"&amp;"$C"&amp;$W200)='DATA SUMMARY'!$A$78)</f>
        <v>0</v>
      </c>
      <c r="CM200" s="193" t="b">
        <f ca="1">AND(LEFT(INDIRECT("'YOUR PEOPLE'!"&amp;"$B"&amp;$W200),2)="HU",OR(LEN(INDIRECT("'YOUR PEOPLE'!"&amp;"$B"&amp;$W200))=6,AND(LEN(INDIRECT("'YOUR PEOPLE'!"&amp;"$B"&amp;$W200))=7,MID(INDIRECT("'YOUR PEOPLE'!"&amp;"$B"&amp;$W200),4,1)=" ")),INDIRECT("'YOUR PEOPLE'!"&amp;"$C"&amp;$W200)='DATA SUMMARY'!$A$79)</f>
        <v>0</v>
      </c>
      <c r="CN200" s="193" t="b">
        <f ca="1">AND(LEFT(INDIRECT("'ADDITIONAL CAPACITY'!"&amp;"$B"&amp;$W200),2)="HU",OR(LEN(INDIRECT("'ADDITIONAL CAPACITY'!"&amp;"$B"&amp;$W200))=6,AND(LEN(INDIRECT("'ADDITIONAL CAPACITY'!"&amp;"$B"&amp;$W200))=7,MID(INDIRECT("'ADDITIONAL CAPACITY'!"&amp;"$B"&amp;$W200),4,1)=" ")),INDIRECT("'ADDITIONAL CAPACITY'!"&amp;"$C"&amp;$W200)='DATA SUMMARY'!$A$101)</f>
        <v>0</v>
      </c>
      <c r="CO200" s="193" t="b">
        <f ca="1">AND(LEFT(INDIRECT("'ADDITIONAL CAPACITY'!"&amp;"$B"&amp;$W200),2)="HU",OR(LEN(INDIRECT("'ADDITIONAL CAPACITY'!"&amp;"$B"&amp;$W200))=6,AND(LEN(INDIRECT("'ADDITIONAL CAPACITY'!"&amp;"$B"&amp;$W200))=7,MID(INDIRECT("'ADDITIONAL CAPACITY'!"&amp;"$B"&amp;$W200),4,1)=" ")),INDIRECT("'ADDITIONAL CAPACITY'!"&amp;"$C"&amp;$W200)='DATA SUMMARY'!$A$102)</f>
        <v>0</v>
      </c>
      <c r="CP200" s="193" t="b">
        <f ca="1">AND(LEFT(INDIRECT("'ADDITIONAL CAPACITY'!"&amp;"$B"&amp;$W200),2)="HU",OR(LEN(INDIRECT("'ADDITIONAL CAPACITY'!"&amp;"$B"&amp;$W200))=6,AND(LEN(INDIRECT("'ADDITIONAL CAPACITY'!"&amp;"$B"&amp;$W200))=7,MID(INDIRECT("'ADDITIONAL CAPACITY'!"&amp;"$B"&amp;$W200),4,1)=" ")),INDIRECT("'ADDITIONAL CAPACITY'!"&amp;"$C"&amp;$W200)='DATA SUMMARY'!$A$103)</f>
        <v>0</v>
      </c>
      <c r="CQ200" s="193" t="b">
        <f ca="1">AND(LEFT(INDIRECT("'ADDITIONAL CAPACITY'!"&amp;"$B"&amp;$W200),2)="HU",OR(LEN(INDIRECT("'ADDITIONAL CAPACITY'!"&amp;"$B"&amp;$W200))=6,AND(LEN(INDIRECT("'ADDITIONAL CAPACITY'!"&amp;"$B"&amp;$W200))=7,MID(INDIRECT("'ADDITIONAL CAPACITY'!"&amp;"$B"&amp;$W200),4,1)=" ")),INDIRECT("'ADDITIONAL CAPACITY'!"&amp;"$C"&amp;$W200)='DATA SUMMARY'!$A$104)</f>
        <v>0</v>
      </c>
      <c r="CR200" s="193" t="b">
        <f ca="1">AND(LEFT(INDIRECT("'ADDITIONAL CAPACITY'!"&amp;"$B"&amp;$W200),2)="HU",OR(LEN(INDIRECT("'ADDITIONAL CAPACITY'!"&amp;"$B"&amp;$W200))=6,AND(LEN(INDIRECT("'ADDITIONAL CAPACITY'!"&amp;"$B"&amp;$W200))=7,MID(INDIRECT("'ADDITIONAL CAPACITY'!"&amp;"$B"&amp;$W200),4,1)=" ")),INDIRECT("'ADDITIONAL CAPACITY'!"&amp;"$C"&amp;$W200)='DATA SUMMARY'!$A$105)</f>
        <v>0</v>
      </c>
      <c r="CS200" s="193" t="b">
        <f ca="1">AND(LEFT(INDIRECT("'ADDITIONAL CAPACITY'!"&amp;"$B"&amp;$W200),2)="HU",OR(LEN(INDIRECT("'ADDITIONAL CAPACITY'!"&amp;"$B"&amp;$W200))=6,AND(LEN(INDIRECT("'ADDITIONAL CAPACITY'!"&amp;"$B"&amp;$W200))=7,MID(INDIRECT("'ADDITIONAL CAPACITY'!"&amp;"$B"&amp;$W200),4,1)=" ")),INDIRECT("'ADDITIONAL CAPACITY'!"&amp;"$C"&amp;$W200)='DATA SUMMARY'!$A$106)</f>
        <v>0</v>
      </c>
      <c r="CT200" s="193" t="b">
        <f ca="1">AND(LEFT(INDIRECT("'ADDITIONAL CAPACITY'!"&amp;"$B"&amp;$W200),2)="HU",OR(LEN(INDIRECT("'ADDITIONAL CAPACITY'!"&amp;"$B"&amp;$W200))=6,AND(LEN(INDIRECT("'ADDITIONAL CAPACITY'!"&amp;"$B"&amp;$W200))=7,MID(INDIRECT("'ADDITIONAL CAPACITY'!"&amp;"$B"&amp;$W200),4,1)=" ")),INDIRECT("'ADDITIONAL CAPACITY'!"&amp;"$C"&amp;$W200)='DATA SUMMARY'!$A$107)</f>
        <v>0</v>
      </c>
      <c r="CU200" s="193" t="b">
        <f ca="1">AND(LEFT(INDIRECT("'ADDITIONAL CAPACITY'!"&amp;"$B"&amp;$W200),2)="HU",OR(LEN(INDIRECT("'ADDITIONAL CAPACITY'!"&amp;"$B"&amp;$W200))=6,AND(LEN(INDIRECT("'ADDITIONAL CAPACITY'!"&amp;"$B"&amp;$W200))=7,MID(INDIRECT("'ADDITIONAL CAPACITY'!"&amp;"$B"&amp;$W200),4,1)=" ")),INDIRECT("'ADDITIONAL CAPACITY'!"&amp;"$C"&amp;$W200)='DATA SUMMARY'!$A$108)</f>
        <v>0</v>
      </c>
    </row>
    <row r="201" spans="22:99" x14ac:dyDescent="0.3">
      <c r="V201" s="2">
        <v>202</v>
      </c>
      <c r="W201" s="2">
        <v>203</v>
      </c>
      <c r="X201" s="2">
        <v>205</v>
      </c>
      <c r="Y201" s="2">
        <v>216</v>
      </c>
      <c r="Z201" s="193" t="b">
        <f t="shared" ca="1" si="148"/>
        <v>0</v>
      </c>
      <c r="AA201" s="193" t="b">
        <f t="shared" ca="1" si="149"/>
        <v>0</v>
      </c>
      <c r="AB201" s="193" t="b">
        <f t="shared" ca="1" si="150"/>
        <v>0</v>
      </c>
      <c r="AC201" s="193" t="b">
        <f t="shared" ca="1" si="151"/>
        <v>0</v>
      </c>
      <c r="AD201" s="193" t="b">
        <f t="shared" ca="1" si="152"/>
        <v>0</v>
      </c>
      <c r="AE201" s="193" t="b">
        <f t="shared" ca="1" si="153"/>
        <v>0</v>
      </c>
      <c r="AF201" s="193" t="b">
        <f t="shared" ca="1" si="154"/>
        <v>0</v>
      </c>
      <c r="AG201" s="193" t="b">
        <f t="shared" ca="1" si="147"/>
        <v>0</v>
      </c>
      <c r="AH201" s="193" t="b">
        <f t="shared" ca="1" si="155"/>
        <v>0</v>
      </c>
      <c r="AI201" s="193" t="b">
        <f t="shared" ca="1" si="156"/>
        <v>0</v>
      </c>
      <c r="AJ201" s="193" t="b">
        <f t="shared" ca="1" si="157"/>
        <v>0</v>
      </c>
      <c r="AK201" s="193" t="b">
        <f t="shared" ca="1" si="158"/>
        <v>0</v>
      </c>
      <c r="AL201" s="193" t="b">
        <f t="shared" ca="1" si="159"/>
        <v>0</v>
      </c>
      <c r="AM201" s="193" t="b">
        <f t="shared" ca="1" si="160"/>
        <v>0</v>
      </c>
      <c r="AN201" s="193" t="b">
        <f t="shared" ca="1" si="161"/>
        <v>0</v>
      </c>
      <c r="AO201" s="193" t="b">
        <f t="shared" ca="1" si="162"/>
        <v>0</v>
      </c>
      <c r="AP201" s="193" t="b">
        <f t="shared" ca="1" si="163"/>
        <v>0</v>
      </c>
      <c r="AQ201" s="193" t="b">
        <f t="shared" ca="1" si="164"/>
        <v>0</v>
      </c>
      <c r="AR201" s="193" t="b">
        <f t="shared" ca="1" si="165"/>
        <v>0</v>
      </c>
      <c r="AS201" s="193" t="b">
        <f t="shared" ca="1" si="166"/>
        <v>0</v>
      </c>
      <c r="AT201" s="193" t="b">
        <f t="shared" ca="1" si="167"/>
        <v>0</v>
      </c>
      <c r="AU201" s="193" t="b">
        <f t="shared" ca="1" si="168"/>
        <v>0</v>
      </c>
      <c r="AV201" s="193" t="b">
        <f t="shared" ca="1" si="169"/>
        <v>0</v>
      </c>
      <c r="AW201" s="193" t="b">
        <f t="shared" ca="1" si="170"/>
        <v>0</v>
      </c>
      <c r="AX201" s="193" t="b">
        <f t="shared" ca="1" si="171"/>
        <v>0</v>
      </c>
      <c r="AY201" s="193" t="b">
        <f t="shared" ca="1" si="172"/>
        <v>0</v>
      </c>
      <c r="AZ201" s="193" t="b">
        <f t="shared" ca="1" si="173"/>
        <v>0</v>
      </c>
      <c r="BA201" s="193" t="b">
        <f t="shared" ca="1" si="174"/>
        <v>0</v>
      </c>
      <c r="BB201" s="193" t="b">
        <f t="shared" ca="1" si="175"/>
        <v>0</v>
      </c>
      <c r="BC201" s="193" t="b">
        <f t="shared" ca="1" si="176"/>
        <v>0</v>
      </c>
      <c r="BD201" s="193" t="b">
        <f t="shared" ca="1" si="177"/>
        <v>0</v>
      </c>
      <c r="BE201" s="193" t="b">
        <f t="shared" ca="1" si="178"/>
        <v>0</v>
      </c>
      <c r="BF201" s="193" t="b">
        <f t="shared" ca="1" si="179"/>
        <v>0</v>
      </c>
      <c r="BG201" s="193" t="b">
        <f t="shared" ca="1" si="180"/>
        <v>0</v>
      </c>
      <c r="BH201" s="193" t="b">
        <f t="shared" ca="1" si="181"/>
        <v>0</v>
      </c>
      <c r="BI201" s="193" t="b">
        <f t="shared" ca="1" si="182"/>
        <v>0</v>
      </c>
      <c r="BJ201" s="193" t="b">
        <f t="shared" ca="1" si="183"/>
        <v>0</v>
      </c>
      <c r="BK201" s="193" t="b">
        <f t="shared" ca="1" si="184"/>
        <v>0</v>
      </c>
      <c r="BL201" s="193" t="b">
        <f t="shared" ca="1" si="185"/>
        <v>0</v>
      </c>
      <c r="BM201" s="193" t="b">
        <f t="shared" ca="1" si="186"/>
        <v>0</v>
      </c>
      <c r="BN201" s="193" t="b">
        <f t="shared" ca="1" si="187"/>
        <v>0</v>
      </c>
      <c r="BO201" s="193" t="b">
        <f t="shared" ca="1" si="188"/>
        <v>0</v>
      </c>
      <c r="BP201" s="193" t="b">
        <f t="shared" ca="1" si="189"/>
        <v>0</v>
      </c>
      <c r="BQ201" s="193" t="b">
        <f t="shared" ca="1" si="190"/>
        <v>0</v>
      </c>
      <c r="BR201" s="193" t="b">
        <f t="shared" ca="1" si="191"/>
        <v>0</v>
      </c>
      <c r="BS201" s="193" t="b">
        <f t="shared" ca="1" si="192"/>
        <v>0</v>
      </c>
      <c r="BT201" s="193" t="b">
        <f t="shared" ca="1" si="193"/>
        <v>0</v>
      </c>
      <c r="BU201" s="193" t="b">
        <f t="shared" ca="1" si="194"/>
        <v>0</v>
      </c>
      <c r="BV201" s="193" t="b">
        <f t="shared" ca="1" si="195"/>
        <v>0</v>
      </c>
      <c r="BW201" s="193" t="b">
        <f ca="1">AND(LEFT(INDIRECT("'YOUR PEOPLE'!"&amp;"$B"&amp;$W201),2)="HU",OR(LEN(INDIRECT("'YOUR PEOPLE'!"&amp;"$B"&amp;$W201))=6,AND(LEN(INDIRECT("'YOUR PEOPLE'!"&amp;"$B"&amp;$W201))=7,MID(INDIRECT("'YOUR PEOPLE'!"&amp;"$B"&amp;$W201),4,1)=" ")),INDIRECT("'YOUR PEOPLE'!"&amp;"$C"&amp;$W201)='DATA SUMMARY'!$A$63)</f>
        <v>0</v>
      </c>
      <c r="BX201" s="193" t="b">
        <f ca="1">AND(LEFT(INDIRECT("'YOUR PEOPLE'!"&amp;"$B"&amp;$W201),2)="HU",OR(LEN(INDIRECT("'YOUR PEOPLE'!"&amp;"$B"&amp;$W201))=6,AND(LEN(INDIRECT("'YOUR PEOPLE'!"&amp;"$B"&amp;$W201))=7,MID(INDIRECT("'YOUR PEOPLE'!"&amp;"$B"&amp;$W201),4,1)=" ")),INDIRECT("'YOUR PEOPLE'!"&amp;"$C"&amp;$W201)='DATA SUMMARY'!$A$64)</f>
        <v>0</v>
      </c>
      <c r="BY201" s="193" t="b">
        <f ca="1">AND(LEFT(INDIRECT("'YOUR PEOPLE'!"&amp;"$B"&amp;$W201),2)="HU",OR(LEN(INDIRECT("'YOUR PEOPLE'!"&amp;"$B"&amp;$W201))=6,AND(LEN(INDIRECT("'YOUR PEOPLE'!"&amp;"$B"&amp;$W201))=7,MID(INDIRECT("'YOUR PEOPLE'!"&amp;"$B"&amp;$W201),4,1)=" ")),INDIRECT("'YOUR PEOPLE'!"&amp;"$C"&amp;$W201)='DATA SUMMARY'!$A$65)</f>
        <v>0</v>
      </c>
      <c r="BZ201" s="193" t="b">
        <f ca="1">AND(LEFT(INDIRECT("'YOUR PEOPLE'!"&amp;"$B"&amp;$W201),2)="HU",OR(LEN(INDIRECT("'YOUR PEOPLE'!"&amp;"$B"&amp;$W201))=6,AND(LEN(INDIRECT("'YOUR PEOPLE'!"&amp;"$B"&amp;$W201))=7,MID(INDIRECT("'YOUR PEOPLE'!"&amp;"$B"&amp;$W201),4,1)=" ")),INDIRECT("'YOUR PEOPLE'!"&amp;"$C"&amp;$W201)='DATA SUMMARY'!$A$66)</f>
        <v>0</v>
      </c>
      <c r="CA201" s="193" t="b">
        <f ca="1">AND(LEFT(INDIRECT("'YOUR PEOPLE'!"&amp;"$B"&amp;$W201),2)="HU",OR(LEN(INDIRECT("'YOUR PEOPLE'!"&amp;"$B"&amp;$W201))=6,AND(LEN(INDIRECT("'YOUR PEOPLE'!"&amp;"$B"&amp;$W201))=7,MID(INDIRECT("'YOUR PEOPLE'!"&amp;"$B"&amp;$W201),4,1)=" ")),INDIRECT("'YOUR PEOPLE'!"&amp;"$C"&amp;$W201)='DATA SUMMARY'!$A$67)</f>
        <v>0</v>
      </c>
      <c r="CB201" s="193" t="b">
        <f ca="1">AND(LEFT(INDIRECT("'YOUR PEOPLE'!"&amp;"$B"&amp;$W201),2)="HU",OR(LEN(INDIRECT("'YOUR PEOPLE'!"&amp;"$B"&amp;$W201))=6,AND(LEN(INDIRECT("'YOUR PEOPLE'!"&amp;"$B"&amp;$W201))=7,MID(INDIRECT("'YOUR PEOPLE'!"&amp;"$B"&amp;$W201),4,1)=" ")),INDIRECT("'YOUR PEOPLE'!"&amp;"$C"&amp;$W201)='DATA SUMMARY'!$A$68)</f>
        <v>0</v>
      </c>
      <c r="CC201" s="193" t="b">
        <f ca="1">AND(LEFT(INDIRECT("'YOUR PEOPLE'!"&amp;"$B"&amp;$W201),2)="HU",OR(LEN(INDIRECT("'YOUR PEOPLE'!"&amp;"$B"&amp;$W201))=6,AND(LEN(INDIRECT("'YOUR PEOPLE'!"&amp;"$B"&amp;$W201))=7,MID(INDIRECT("'YOUR PEOPLE'!"&amp;"$B"&amp;$W201),4,1)=" ")),INDIRECT("'YOUR PEOPLE'!"&amp;"$C"&amp;$W201)='DATA SUMMARY'!$A$69)</f>
        <v>0</v>
      </c>
      <c r="CD201" s="193" t="b">
        <f ca="1">AND(LEFT(INDIRECT("'YOUR PEOPLE'!"&amp;"$B"&amp;$W201),2)="HU",OR(LEN(INDIRECT("'YOUR PEOPLE'!"&amp;"$B"&amp;$W201))=6,AND(LEN(INDIRECT("'YOUR PEOPLE'!"&amp;"$B"&amp;$W201))=7,MID(INDIRECT("'YOUR PEOPLE'!"&amp;"$B"&amp;$W201),4,1)=" ")),INDIRECT("'YOUR PEOPLE'!"&amp;"$C"&amp;$W201)='DATA SUMMARY'!$A$70)</f>
        <v>0</v>
      </c>
      <c r="CE201" s="193" t="b">
        <f ca="1">AND(LEFT(INDIRECT("'YOUR PEOPLE'!"&amp;"$B"&amp;$W201),2)="HU",OR(LEN(INDIRECT("'YOUR PEOPLE'!"&amp;"$B"&amp;$W201))=6,AND(LEN(INDIRECT("'YOUR PEOPLE'!"&amp;"$B"&amp;$W201))=7,MID(INDIRECT("'YOUR PEOPLE'!"&amp;"$B"&amp;$W201),4,1)=" ")),INDIRECT("'YOUR PEOPLE'!"&amp;"$C"&amp;$W201)='DATA SUMMARY'!$A$71)</f>
        <v>0</v>
      </c>
      <c r="CF201" s="193" t="b">
        <f ca="1">AND(LEFT(INDIRECT("'YOUR PEOPLE'!"&amp;"$B"&amp;$W201),2)="HU",OR(LEN(INDIRECT("'YOUR PEOPLE'!"&amp;"$B"&amp;$W201))=6,AND(LEN(INDIRECT("'YOUR PEOPLE'!"&amp;"$B"&amp;$W201))=7,MID(INDIRECT("'YOUR PEOPLE'!"&amp;"$B"&amp;$W201),4,1)=" ")),INDIRECT("'YOUR PEOPLE'!"&amp;"$C"&amp;$W201)='DATA SUMMARY'!$A$72)</f>
        <v>0</v>
      </c>
      <c r="CG201" s="193" t="b">
        <f ca="1">AND(LEFT(INDIRECT("'YOUR PEOPLE'!"&amp;"$B"&amp;$W201),2)="HU",OR(LEN(INDIRECT("'YOUR PEOPLE'!"&amp;"$B"&amp;$W201))=6,AND(LEN(INDIRECT("'YOUR PEOPLE'!"&amp;"$B"&amp;$W201))=7,MID(INDIRECT("'YOUR PEOPLE'!"&amp;"$B"&amp;$W201),4,1)=" ")),INDIRECT("'YOUR PEOPLE'!"&amp;"$C"&amp;$W201)='DATA SUMMARY'!$A$73)</f>
        <v>0</v>
      </c>
      <c r="CH201" s="193" t="b">
        <f ca="1">AND(LEFT(INDIRECT("'YOUR PEOPLE'!"&amp;"$B"&amp;$W201),2)="HU",OR(LEN(INDIRECT("'YOUR PEOPLE'!"&amp;"$B"&amp;$W201))=6,AND(LEN(INDIRECT("'YOUR PEOPLE'!"&amp;"$B"&amp;$W201))=7,MID(INDIRECT("'YOUR PEOPLE'!"&amp;"$B"&amp;$W201),4,1)=" ")),INDIRECT("'YOUR PEOPLE'!"&amp;"$C"&amp;$W201)='DATA SUMMARY'!$A$74)</f>
        <v>0</v>
      </c>
      <c r="CI201" s="193" t="b">
        <f ca="1">AND(LEFT(INDIRECT("'YOUR PEOPLE'!"&amp;"$B"&amp;$W201),2)="HU",OR(LEN(INDIRECT("'YOUR PEOPLE'!"&amp;"$B"&amp;$W201))=6,AND(LEN(INDIRECT("'YOUR PEOPLE'!"&amp;"$B"&amp;$W201))=7,MID(INDIRECT("'YOUR PEOPLE'!"&amp;"$B"&amp;$W201),4,1)=" ")),INDIRECT("'YOUR PEOPLE'!"&amp;"$C"&amp;$W201)='DATA SUMMARY'!$A$75)</f>
        <v>0</v>
      </c>
      <c r="CJ201" s="193" t="b">
        <f ca="1">AND(LEFT(INDIRECT("'YOUR PEOPLE'!"&amp;"$B"&amp;$W201),2)="HU",OR(LEN(INDIRECT("'YOUR PEOPLE'!"&amp;"$B"&amp;$W201))=6,AND(LEN(INDIRECT("'YOUR PEOPLE'!"&amp;"$B"&amp;$W201))=7,MID(INDIRECT("'YOUR PEOPLE'!"&amp;"$B"&amp;$W201),4,1)=" ")),INDIRECT("'YOUR PEOPLE'!"&amp;"$C"&amp;$W201)='DATA SUMMARY'!$A$76)</f>
        <v>0</v>
      </c>
      <c r="CK201" s="193" t="b">
        <f ca="1">AND(LEFT(INDIRECT("'YOUR PEOPLE'!"&amp;"$B"&amp;$W201),2)="HU",OR(LEN(INDIRECT("'YOUR PEOPLE'!"&amp;"$B"&amp;$W201))=6,AND(LEN(INDIRECT("'YOUR PEOPLE'!"&amp;"$B"&amp;$W201))=7,MID(INDIRECT("'YOUR PEOPLE'!"&amp;"$B"&amp;$W201),4,1)=" ")),INDIRECT("'YOUR PEOPLE'!"&amp;"$C"&amp;$W201)='DATA SUMMARY'!$A$77)</f>
        <v>0</v>
      </c>
      <c r="CL201" s="193" t="b">
        <f ca="1">AND(LEFT(INDIRECT("'YOUR PEOPLE'!"&amp;"$B"&amp;$W201),2)="HU",OR(LEN(INDIRECT("'YOUR PEOPLE'!"&amp;"$B"&amp;$W201))=6,AND(LEN(INDIRECT("'YOUR PEOPLE'!"&amp;"$B"&amp;$W201))=7,MID(INDIRECT("'YOUR PEOPLE'!"&amp;"$B"&amp;$W201),4,1)=" ")),INDIRECT("'YOUR PEOPLE'!"&amp;"$C"&amp;$W201)='DATA SUMMARY'!$A$78)</f>
        <v>0</v>
      </c>
      <c r="CM201" s="193" t="b">
        <f ca="1">AND(LEFT(INDIRECT("'YOUR PEOPLE'!"&amp;"$B"&amp;$W201),2)="HU",OR(LEN(INDIRECT("'YOUR PEOPLE'!"&amp;"$B"&amp;$W201))=6,AND(LEN(INDIRECT("'YOUR PEOPLE'!"&amp;"$B"&amp;$W201))=7,MID(INDIRECT("'YOUR PEOPLE'!"&amp;"$B"&amp;$W201),4,1)=" ")),INDIRECT("'YOUR PEOPLE'!"&amp;"$C"&amp;$W201)='DATA SUMMARY'!$A$79)</f>
        <v>0</v>
      </c>
      <c r="CN201" s="193" t="b">
        <f ca="1">AND(LEFT(INDIRECT("'ADDITIONAL CAPACITY'!"&amp;"$B"&amp;$W201),2)="HU",OR(LEN(INDIRECT("'ADDITIONAL CAPACITY'!"&amp;"$B"&amp;$W201))=6,AND(LEN(INDIRECT("'ADDITIONAL CAPACITY'!"&amp;"$B"&amp;$W201))=7,MID(INDIRECT("'ADDITIONAL CAPACITY'!"&amp;"$B"&amp;$W201),4,1)=" ")),INDIRECT("'ADDITIONAL CAPACITY'!"&amp;"$C"&amp;$W201)='DATA SUMMARY'!$A$101)</f>
        <v>0</v>
      </c>
      <c r="CO201" s="193" t="b">
        <f ca="1">AND(LEFT(INDIRECT("'ADDITIONAL CAPACITY'!"&amp;"$B"&amp;$W201),2)="HU",OR(LEN(INDIRECT("'ADDITIONAL CAPACITY'!"&amp;"$B"&amp;$W201))=6,AND(LEN(INDIRECT("'ADDITIONAL CAPACITY'!"&amp;"$B"&amp;$W201))=7,MID(INDIRECT("'ADDITIONAL CAPACITY'!"&amp;"$B"&amp;$W201),4,1)=" ")),INDIRECT("'ADDITIONAL CAPACITY'!"&amp;"$C"&amp;$W201)='DATA SUMMARY'!$A$102)</f>
        <v>0</v>
      </c>
      <c r="CP201" s="193" t="b">
        <f ca="1">AND(LEFT(INDIRECT("'ADDITIONAL CAPACITY'!"&amp;"$B"&amp;$W201),2)="HU",OR(LEN(INDIRECT("'ADDITIONAL CAPACITY'!"&amp;"$B"&amp;$W201))=6,AND(LEN(INDIRECT("'ADDITIONAL CAPACITY'!"&amp;"$B"&amp;$W201))=7,MID(INDIRECT("'ADDITIONAL CAPACITY'!"&amp;"$B"&amp;$W201),4,1)=" ")),INDIRECT("'ADDITIONAL CAPACITY'!"&amp;"$C"&amp;$W201)='DATA SUMMARY'!$A$103)</f>
        <v>0</v>
      </c>
      <c r="CQ201" s="193" t="b">
        <f ca="1">AND(LEFT(INDIRECT("'ADDITIONAL CAPACITY'!"&amp;"$B"&amp;$W201),2)="HU",OR(LEN(INDIRECT("'ADDITIONAL CAPACITY'!"&amp;"$B"&amp;$W201))=6,AND(LEN(INDIRECT("'ADDITIONAL CAPACITY'!"&amp;"$B"&amp;$W201))=7,MID(INDIRECT("'ADDITIONAL CAPACITY'!"&amp;"$B"&amp;$W201),4,1)=" ")),INDIRECT("'ADDITIONAL CAPACITY'!"&amp;"$C"&amp;$W201)='DATA SUMMARY'!$A$104)</f>
        <v>0</v>
      </c>
      <c r="CR201" s="193" t="b">
        <f ca="1">AND(LEFT(INDIRECT("'ADDITIONAL CAPACITY'!"&amp;"$B"&amp;$W201),2)="HU",OR(LEN(INDIRECT("'ADDITIONAL CAPACITY'!"&amp;"$B"&amp;$W201))=6,AND(LEN(INDIRECT("'ADDITIONAL CAPACITY'!"&amp;"$B"&amp;$W201))=7,MID(INDIRECT("'ADDITIONAL CAPACITY'!"&amp;"$B"&amp;$W201),4,1)=" ")),INDIRECT("'ADDITIONAL CAPACITY'!"&amp;"$C"&amp;$W201)='DATA SUMMARY'!$A$105)</f>
        <v>0</v>
      </c>
      <c r="CS201" s="193" t="b">
        <f ca="1">AND(LEFT(INDIRECT("'ADDITIONAL CAPACITY'!"&amp;"$B"&amp;$W201),2)="HU",OR(LEN(INDIRECT("'ADDITIONAL CAPACITY'!"&amp;"$B"&amp;$W201))=6,AND(LEN(INDIRECT("'ADDITIONAL CAPACITY'!"&amp;"$B"&amp;$W201))=7,MID(INDIRECT("'ADDITIONAL CAPACITY'!"&amp;"$B"&amp;$W201),4,1)=" ")),INDIRECT("'ADDITIONAL CAPACITY'!"&amp;"$C"&amp;$W201)='DATA SUMMARY'!$A$106)</f>
        <v>0</v>
      </c>
      <c r="CT201" s="193" t="b">
        <f ca="1">AND(LEFT(INDIRECT("'ADDITIONAL CAPACITY'!"&amp;"$B"&amp;$W201),2)="HU",OR(LEN(INDIRECT("'ADDITIONAL CAPACITY'!"&amp;"$B"&amp;$W201))=6,AND(LEN(INDIRECT("'ADDITIONAL CAPACITY'!"&amp;"$B"&amp;$W201))=7,MID(INDIRECT("'ADDITIONAL CAPACITY'!"&amp;"$B"&amp;$W201),4,1)=" ")),INDIRECT("'ADDITIONAL CAPACITY'!"&amp;"$C"&amp;$W201)='DATA SUMMARY'!$A$107)</f>
        <v>0</v>
      </c>
      <c r="CU201" s="193" t="b">
        <f ca="1">AND(LEFT(INDIRECT("'ADDITIONAL CAPACITY'!"&amp;"$B"&amp;$W201),2)="HU",OR(LEN(INDIRECT("'ADDITIONAL CAPACITY'!"&amp;"$B"&amp;$W201))=6,AND(LEN(INDIRECT("'ADDITIONAL CAPACITY'!"&amp;"$B"&amp;$W201))=7,MID(INDIRECT("'ADDITIONAL CAPACITY'!"&amp;"$B"&amp;$W201),4,1)=" ")),INDIRECT("'ADDITIONAL CAPACITY'!"&amp;"$C"&amp;$W201)='DATA SUMMARY'!$A$108)</f>
        <v>0</v>
      </c>
    </row>
    <row r="202" spans="22:99" x14ac:dyDescent="0.3">
      <c r="AG202" s="193" t="e">
        <f t="shared" ca="1" si="147"/>
        <v>#REF!</v>
      </c>
      <c r="AH202" s="2" t="b">
        <f>AND(LEFT(PARTICIPANTS!B244,2)="HU",OR(LEN(PARTICIPANTS!B244)=6,AND(LEN(PARTICIPANTS!B244)=7,MID(PARTICIPANTS!B244,4,1)=" ")))</f>
        <v>0</v>
      </c>
    </row>
    <row r="203" spans="22:99" x14ac:dyDescent="0.3">
      <c r="AG203" s="193" t="e">
        <f t="shared" ca="1" si="147"/>
        <v>#REF!</v>
      </c>
      <c r="AH203" s="2" t="b">
        <f>AND(LEFT(PARTICIPANTS!B245,2)="HU",OR(LEN(PARTICIPANTS!B245)=6,AND(LEN(PARTICIPANTS!B245)=7,MID(PARTICIPANTS!B245,4,1)=" ")))</f>
        <v>0</v>
      </c>
    </row>
    <row r="204" spans="22:99" x14ac:dyDescent="0.3">
      <c r="AG204" s="193" t="e">
        <f t="shared" ca="1" si="147"/>
        <v>#REF!</v>
      </c>
      <c r="AH204" s="2" t="b">
        <f>AND(LEFT(PARTICIPANTS!B246,2)="HU",OR(LEN(PARTICIPANTS!B246)=6,AND(LEN(PARTICIPANTS!B246)=7,MID(PARTICIPANTS!B246,4,1)=" ")))</f>
        <v>0</v>
      </c>
    </row>
    <row r="205" spans="22:99" x14ac:dyDescent="0.3">
      <c r="AG205" s="193" t="e">
        <f t="shared" ca="1" si="147"/>
        <v>#REF!</v>
      </c>
      <c r="AH205" s="2" t="b">
        <f>AND(LEFT(PARTICIPANTS!B247,2)="HU",OR(LEN(PARTICIPANTS!B247)=6,AND(LEN(PARTICIPANTS!B247)=7,MID(PARTICIPANTS!B247,4,1)=" ")))</f>
        <v>0</v>
      </c>
    </row>
    <row r="206" spans="22:99" x14ac:dyDescent="0.3">
      <c r="AG206" s="193" t="e">
        <f t="shared" ca="1" si="147"/>
        <v>#REF!</v>
      </c>
      <c r="AH206" s="2" t="b">
        <f>AND(LEFT(PARTICIPANTS!B248,2)="HU",OR(LEN(PARTICIPANTS!B248)=6,AND(LEN(PARTICIPANTS!B248)=7,MID(PARTICIPANTS!B248,4,1)=" ")))</f>
        <v>0</v>
      </c>
    </row>
    <row r="207" spans="22:99" x14ac:dyDescent="0.3">
      <c r="AG207" s="193" t="e">
        <f t="shared" ca="1" si="147"/>
        <v>#REF!</v>
      </c>
      <c r="AH207" s="2" t="b">
        <f>AND(LEFT(PARTICIPANTS!B249,2)="HU",OR(LEN(PARTICIPANTS!B249)=6,AND(LEN(PARTICIPANTS!B249)=7,MID(PARTICIPANTS!B249,4,1)=" ")))</f>
        <v>0</v>
      </c>
    </row>
    <row r="208" spans="22:99" x14ac:dyDescent="0.3">
      <c r="AG208" s="193" t="e">
        <f t="shared" ca="1" si="147"/>
        <v>#REF!</v>
      </c>
      <c r="AH208" s="2" t="b">
        <f>AND(LEFT(PARTICIPANTS!B250,2)="HU",OR(LEN(PARTICIPANTS!B250)=6,AND(LEN(PARTICIPANTS!B250)=7,MID(PARTICIPANTS!B250,4,1)=" ")))</f>
        <v>0</v>
      </c>
    </row>
    <row r="209" spans="33:34" x14ac:dyDescent="0.3">
      <c r="AG209" s="193" t="e">
        <f t="shared" ca="1" si="147"/>
        <v>#REF!</v>
      </c>
      <c r="AH209" s="2" t="b">
        <f>AND(LEFT(PARTICIPANTS!B251,2)="HU",OR(LEN(PARTICIPANTS!B251)=6,AND(LEN(PARTICIPANTS!B251)=7,MID(PARTICIPANTS!B251,4,1)=" ")))</f>
        <v>0</v>
      </c>
    </row>
    <row r="210" spans="33:34" x14ac:dyDescent="0.3">
      <c r="AG210" s="193" t="e">
        <f t="shared" ca="1" si="147"/>
        <v>#REF!</v>
      </c>
      <c r="AH210" s="2" t="b">
        <f>AND(LEFT(PARTICIPANTS!B252,2)="HU",OR(LEN(PARTICIPANTS!B252)=6,AND(LEN(PARTICIPANTS!B252)=7,MID(PARTICIPANTS!B252,4,1)=" ")))</f>
        <v>0</v>
      </c>
    </row>
    <row r="211" spans="33:34" x14ac:dyDescent="0.3">
      <c r="AG211" s="193" t="e">
        <f t="shared" ca="1" si="147"/>
        <v>#REF!</v>
      </c>
      <c r="AH211" s="2" t="b">
        <f>AND(LEFT(PARTICIPANTS!B253,2)="HU",OR(LEN(PARTICIPANTS!B253)=6,AND(LEN(PARTICIPANTS!B253)=7,MID(PARTICIPANTS!B253,4,1)=" ")))</f>
        <v>0</v>
      </c>
    </row>
    <row r="212" spans="33:34" x14ac:dyDescent="0.3">
      <c r="AG212" s="193" t="e">
        <f t="shared" ca="1" si="147"/>
        <v>#REF!</v>
      </c>
      <c r="AH212" s="2" t="b">
        <f>AND(LEFT(PARTICIPANTS!B254,2)="HU",OR(LEN(PARTICIPANTS!B254)=6,AND(LEN(PARTICIPANTS!B254)=7,MID(PARTICIPANTS!B254,4,1)=" ")))</f>
        <v>0</v>
      </c>
    </row>
    <row r="213" spans="33:34" x14ac:dyDescent="0.3">
      <c r="AG213" s="193" t="e">
        <f t="shared" ca="1" si="147"/>
        <v>#REF!</v>
      </c>
      <c r="AH213" s="2" t="b">
        <f>AND(LEFT(PARTICIPANTS!B255,2)="HU",OR(LEN(PARTICIPANTS!B255)=6,AND(LEN(PARTICIPANTS!B255)=7,MID(PARTICIPANTS!B255,4,1)=" ")))</f>
        <v>0</v>
      </c>
    </row>
    <row r="214" spans="33:34" x14ac:dyDescent="0.3">
      <c r="AG214" s="193" t="e">
        <f t="shared" ca="1" si="147"/>
        <v>#REF!</v>
      </c>
      <c r="AH214" s="2" t="b">
        <f>AND(LEFT(PARTICIPANTS!B256,2)="HU",OR(LEN(PARTICIPANTS!B256)=6,AND(LEN(PARTICIPANTS!B256)=7,MID(PARTICIPANTS!B256,4,1)=" ")))</f>
        <v>0</v>
      </c>
    </row>
    <row r="215" spans="33:34" x14ac:dyDescent="0.3">
      <c r="AG215" s="193" t="e">
        <f t="shared" ca="1" si="147"/>
        <v>#REF!</v>
      </c>
      <c r="AH215" s="2" t="b">
        <f>AND(LEFT(PARTICIPANTS!B257,2)="HU",OR(LEN(PARTICIPANTS!B257)=6,AND(LEN(PARTICIPANTS!B257)=7,MID(PARTICIPANTS!B257,4,1)=" ")))</f>
        <v>0</v>
      </c>
    </row>
    <row r="216" spans="33:34" x14ac:dyDescent="0.3">
      <c r="AG216" s="193" t="e">
        <f t="shared" ca="1" si="147"/>
        <v>#REF!</v>
      </c>
      <c r="AH216" s="2" t="b">
        <f>AND(LEFT(PARTICIPANTS!B258,2)="HU",OR(LEN(PARTICIPANTS!B258)=6,AND(LEN(PARTICIPANTS!B258)=7,MID(PARTICIPANTS!B258,4,1)=" ")))</f>
        <v>0</v>
      </c>
    </row>
    <row r="217" spans="33:34" x14ac:dyDescent="0.3">
      <c r="AG217" s="193" t="e">
        <f t="shared" ca="1" si="147"/>
        <v>#REF!</v>
      </c>
      <c r="AH217" s="2" t="b">
        <f>AND(LEFT(PARTICIPANTS!B259,2)="HU",OR(LEN(PARTICIPANTS!B259)=6,AND(LEN(PARTICIPANTS!B259)=7,MID(PARTICIPANTS!B259,4,1)=" ")))</f>
        <v>0</v>
      </c>
    </row>
    <row r="218" spans="33:34" x14ac:dyDescent="0.3">
      <c r="AG218" s="193" t="e">
        <f t="shared" ca="1" si="147"/>
        <v>#REF!</v>
      </c>
      <c r="AH218" s="2" t="b">
        <f>AND(LEFT(PARTICIPANTS!B260,2)="HU",OR(LEN(PARTICIPANTS!B260)=6,AND(LEN(PARTICIPANTS!B260)=7,MID(PARTICIPANTS!B260,4,1)=" ")))</f>
        <v>0</v>
      </c>
    </row>
    <row r="219" spans="33:34" x14ac:dyDescent="0.3">
      <c r="AG219" s="193" t="e">
        <f t="shared" ca="1" si="147"/>
        <v>#REF!</v>
      </c>
      <c r="AH219" s="2" t="b">
        <f>AND(LEFT(PARTICIPANTS!B261,2)="HU",OR(LEN(PARTICIPANTS!B261)=6,AND(LEN(PARTICIPANTS!B261)=7,MID(PARTICIPANTS!B261,4,1)=" ")))</f>
        <v>0</v>
      </c>
    </row>
    <row r="220" spans="33:34" x14ac:dyDescent="0.3">
      <c r="AG220" s="193" t="e">
        <f t="shared" ca="1" si="147"/>
        <v>#REF!</v>
      </c>
      <c r="AH220" s="2" t="b">
        <f>AND(LEFT(PARTICIPANTS!B262,2)="HU",OR(LEN(PARTICIPANTS!B262)=6,AND(LEN(PARTICIPANTS!B262)=7,MID(PARTICIPANTS!B262,4,1)=" ")))</f>
        <v>0</v>
      </c>
    </row>
    <row r="221" spans="33:34" x14ac:dyDescent="0.3">
      <c r="AG221" s="193" t="e">
        <f t="shared" ca="1" si="147"/>
        <v>#REF!</v>
      </c>
      <c r="AH221" s="2" t="b">
        <f>AND(LEFT(PARTICIPANTS!B263,2)="HU",OR(LEN(PARTICIPANTS!B263)=6,AND(LEN(PARTICIPANTS!B263)=7,MID(PARTICIPANTS!B263,4,1)=" ")))</f>
        <v>0</v>
      </c>
    </row>
    <row r="222" spans="33:34" x14ac:dyDescent="0.3">
      <c r="AG222" s="193" t="e">
        <f t="shared" ca="1" si="147"/>
        <v>#REF!</v>
      </c>
      <c r="AH222" s="2" t="b">
        <f>AND(LEFT(PARTICIPANTS!B264,2)="HU",OR(LEN(PARTICIPANTS!B264)=6,AND(LEN(PARTICIPANTS!B264)=7,MID(PARTICIPANTS!B264,4,1)=" ")))</f>
        <v>0</v>
      </c>
    </row>
    <row r="223" spans="33:34" x14ac:dyDescent="0.3">
      <c r="AG223" s="193" t="e">
        <f t="shared" ca="1" si="147"/>
        <v>#REF!</v>
      </c>
      <c r="AH223" s="2" t="b">
        <f>AND(LEFT(PARTICIPANTS!B265,2)="HU",OR(LEN(PARTICIPANTS!B265)=6,AND(LEN(PARTICIPANTS!B265)=7,MID(PARTICIPANTS!B265,4,1)=" ")))</f>
        <v>0</v>
      </c>
    </row>
    <row r="224" spans="33:34" x14ac:dyDescent="0.3">
      <c r="AG224" s="193" t="e">
        <f t="shared" ca="1" si="147"/>
        <v>#REF!</v>
      </c>
      <c r="AH224" s="2" t="b">
        <f>AND(LEFT(PARTICIPANTS!B266,2)="HU",OR(LEN(PARTICIPANTS!B266)=6,AND(LEN(PARTICIPANTS!B266)=7,MID(PARTICIPANTS!B266,4,1)=" ")))</f>
        <v>0</v>
      </c>
    </row>
    <row r="225" spans="33:34" x14ac:dyDescent="0.3">
      <c r="AG225" s="193" t="e">
        <f t="shared" ca="1" si="147"/>
        <v>#REF!</v>
      </c>
      <c r="AH225" s="2" t="b">
        <f>AND(LEFT(PARTICIPANTS!B267,2)="HU",OR(LEN(PARTICIPANTS!B267)=6,AND(LEN(PARTICIPANTS!B267)=7,MID(PARTICIPANTS!B267,4,1)=" ")))</f>
        <v>0</v>
      </c>
    </row>
    <row r="226" spans="33:34" x14ac:dyDescent="0.3">
      <c r="AG226" s="193" t="e">
        <f t="shared" ca="1" si="147"/>
        <v>#REF!</v>
      </c>
      <c r="AH226" s="2" t="b">
        <f>AND(LEFT(PARTICIPANTS!B268,2)="HU",OR(LEN(PARTICIPANTS!B268)=6,AND(LEN(PARTICIPANTS!B268)=7,MID(PARTICIPANTS!B268,4,1)=" ")))</f>
        <v>0</v>
      </c>
    </row>
    <row r="227" spans="33:34" x14ac:dyDescent="0.3">
      <c r="AG227" s="193" t="e">
        <f t="shared" ca="1" si="147"/>
        <v>#REF!</v>
      </c>
      <c r="AH227" s="2" t="b">
        <f>AND(LEFT(PARTICIPANTS!B269,2)="HU",OR(LEN(PARTICIPANTS!B269)=6,AND(LEN(PARTICIPANTS!B269)=7,MID(PARTICIPANTS!B269,4,1)=" ")))</f>
        <v>0</v>
      </c>
    </row>
    <row r="228" spans="33:34" x14ac:dyDescent="0.3">
      <c r="AG228" s="193" t="e">
        <f t="shared" ca="1" si="147"/>
        <v>#REF!</v>
      </c>
      <c r="AH228" s="2" t="b">
        <f>AND(LEFT(PARTICIPANTS!B270,2)="HU",OR(LEN(PARTICIPANTS!B270)=6,AND(LEN(PARTICIPANTS!B270)=7,MID(PARTICIPANTS!B270,4,1)=" ")))</f>
        <v>0</v>
      </c>
    </row>
    <row r="229" spans="33:34" x14ac:dyDescent="0.3">
      <c r="AG229" s="193" t="e">
        <f t="shared" ca="1" si="147"/>
        <v>#REF!</v>
      </c>
      <c r="AH229" s="2" t="b">
        <f>AND(LEFT(PARTICIPANTS!B271,2)="HU",OR(LEN(PARTICIPANTS!B271)=6,AND(LEN(PARTICIPANTS!B271)=7,MID(PARTICIPANTS!B271,4,1)=" ")))</f>
        <v>0</v>
      </c>
    </row>
    <row r="230" spans="33:34" x14ac:dyDescent="0.3">
      <c r="AG230" s="193" t="e">
        <f t="shared" ca="1" si="147"/>
        <v>#REF!</v>
      </c>
      <c r="AH230" s="2" t="b">
        <f>AND(LEFT(PARTICIPANTS!B272,2)="HU",OR(LEN(PARTICIPANTS!B272)=6,AND(LEN(PARTICIPANTS!B272)=7,MID(PARTICIPANTS!B272,4,1)=" ")))</f>
        <v>0</v>
      </c>
    </row>
    <row r="231" spans="33:34" x14ac:dyDescent="0.3">
      <c r="AG231" s="193" t="e">
        <f t="shared" ca="1" si="147"/>
        <v>#REF!</v>
      </c>
      <c r="AH231" s="2" t="b">
        <f>AND(LEFT(PARTICIPANTS!B273,2)="HU",OR(LEN(PARTICIPANTS!B273)=6,AND(LEN(PARTICIPANTS!B273)=7,MID(PARTICIPANTS!B273,4,1)=" ")))</f>
        <v>0</v>
      </c>
    </row>
    <row r="232" spans="33:34" x14ac:dyDescent="0.3">
      <c r="AG232" s="193" t="e">
        <f t="shared" ca="1" si="147"/>
        <v>#REF!</v>
      </c>
      <c r="AH232" s="2" t="b">
        <f>AND(LEFT(PARTICIPANTS!B274,2)="HU",OR(LEN(PARTICIPANTS!B274)=6,AND(LEN(PARTICIPANTS!B274)=7,MID(PARTICIPANTS!B274,4,1)=" ")))</f>
        <v>0</v>
      </c>
    </row>
    <row r="233" spans="33:34" x14ac:dyDescent="0.3">
      <c r="AG233" s="193" t="e">
        <f t="shared" ca="1" si="147"/>
        <v>#REF!</v>
      </c>
      <c r="AH233" s="2" t="b">
        <f>AND(LEFT(PARTICIPANTS!B275,2)="HU",OR(LEN(PARTICIPANTS!B275)=6,AND(LEN(PARTICIPANTS!B275)=7,MID(PARTICIPANTS!B275,4,1)=" ")))</f>
        <v>0</v>
      </c>
    </row>
    <row r="234" spans="33:34" x14ac:dyDescent="0.3">
      <c r="AG234" s="193" t="e">
        <f t="shared" ca="1" si="147"/>
        <v>#REF!</v>
      </c>
      <c r="AH234" s="2" t="b">
        <f>AND(LEFT(PARTICIPANTS!B276,2)="HU",OR(LEN(PARTICIPANTS!B276)=6,AND(LEN(PARTICIPANTS!B276)=7,MID(PARTICIPANTS!B276,4,1)=" ")))</f>
        <v>0</v>
      </c>
    </row>
    <row r="235" spans="33:34" x14ac:dyDescent="0.3">
      <c r="AG235" s="193" t="e">
        <f t="shared" ca="1" si="147"/>
        <v>#REF!</v>
      </c>
      <c r="AH235" s="2" t="b">
        <f>AND(LEFT(PARTICIPANTS!B277,2)="HU",OR(LEN(PARTICIPANTS!B277)=6,AND(LEN(PARTICIPANTS!B277)=7,MID(PARTICIPANTS!B277,4,1)=" ")))</f>
        <v>0</v>
      </c>
    </row>
    <row r="236" spans="33:34" x14ac:dyDescent="0.3">
      <c r="AG236" s="193" t="e">
        <f t="shared" ca="1" si="147"/>
        <v>#REF!</v>
      </c>
      <c r="AH236" s="2" t="b">
        <f>AND(LEFT(PARTICIPANTS!B278,2)="HU",OR(LEN(PARTICIPANTS!B278)=6,AND(LEN(PARTICIPANTS!B278)=7,MID(PARTICIPANTS!B278,4,1)=" ")))</f>
        <v>0</v>
      </c>
    </row>
    <row r="237" spans="33:34" x14ac:dyDescent="0.3">
      <c r="AG237" s="193" t="e">
        <f t="shared" ca="1" si="147"/>
        <v>#REF!</v>
      </c>
      <c r="AH237" s="2" t="b">
        <f>AND(LEFT(PARTICIPANTS!B279,2)="HU",OR(LEN(PARTICIPANTS!B279)=6,AND(LEN(PARTICIPANTS!B279)=7,MID(PARTICIPANTS!B279,4,1)=" ")))</f>
        <v>0</v>
      </c>
    </row>
    <row r="238" spans="33:34" x14ac:dyDescent="0.3">
      <c r="AG238" s="193" t="e">
        <f t="shared" ca="1" si="147"/>
        <v>#REF!</v>
      </c>
      <c r="AH238" s="2" t="b">
        <f>AND(LEFT(PARTICIPANTS!B280,2)="HU",OR(LEN(PARTICIPANTS!B280)=6,AND(LEN(PARTICIPANTS!B280)=7,MID(PARTICIPANTS!B280,4,1)=" ")))</f>
        <v>0</v>
      </c>
    </row>
    <row r="239" spans="33:34" x14ac:dyDescent="0.3">
      <c r="AG239" s="193" t="e">
        <f t="shared" ca="1" si="147"/>
        <v>#REF!</v>
      </c>
      <c r="AH239" s="2" t="b">
        <f>AND(LEFT(PARTICIPANTS!B281,2)="HU",OR(LEN(PARTICIPANTS!B281)=6,AND(LEN(PARTICIPANTS!B281)=7,MID(PARTICIPANTS!B281,4,1)=" ")))</f>
        <v>0</v>
      </c>
    </row>
    <row r="240" spans="33:34" x14ac:dyDescent="0.3">
      <c r="AG240" s="193" t="e">
        <f t="shared" ca="1" si="147"/>
        <v>#REF!</v>
      </c>
      <c r="AH240" s="2" t="b">
        <f>AND(LEFT(PARTICIPANTS!B282,2)="HU",OR(LEN(PARTICIPANTS!B282)=6,AND(LEN(PARTICIPANTS!B282)=7,MID(PARTICIPANTS!B282,4,1)=" ")))</f>
        <v>0</v>
      </c>
    </row>
    <row r="241" spans="33:34" x14ac:dyDescent="0.3">
      <c r="AG241" s="193" t="e">
        <f t="shared" ca="1" si="147"/>
        <v>#REF!</v>
      </c>
      <c r="AH241" s="2" t="b">
        <f>AND(LEFT(PARTICIPANTS!B283,2)="HU",OR(LEN(PARTICIPANTS!B283)=6,AND(LEN(PARTICIPANTS!B283)=7,MID(PARTICIPANTS!B283,4,1)=" ")))</f>
        <v>0</v>
      </c>
    </row>
    <row r="242" spans="33:34" x14ac:dyDescent="0.3">
      <c r="AG242" s="193" t="e">
        <f t="shared" ca="1" si="147"/>
        <v>#REF!</v>
      </c>
      <c r="AH242" s="2" t="b">
        <f>AND(LEFT(PARTICIPANTS!B284,2)="HU",OR(LEN(PARTICIPANTS!B284)=6,AND(LEN(PARTICIPANTS!B284)=7,MID(PARTICIPANTS!B284,4,1)=" ")))</f>
        <v>0</v>
      </c>
    </row>
    <row r="243" spans="33:34" x14ac:dyDescent="0.3">
      <c r="AG243" s="193" t="e">
        <f t="shared" ca="1" si="147"/>
        <v>#REF!</v>
      </c>
      <c r="AH243" s="2" t="b">
        <f>AND(LEFT(PARTICIPANTS!B285,2)="HU",OR(LEN(PARTICIPANTS!B285)=6,AND(LEN(PARTICIPANTS!B285)=7,MID(PARTICIPANTS!B285,4,1)=" ")))</f>
        <v>0</v>
      </c>
    </row>
    <row r="244" spans="33:34" x14ac:dyDescent="0.3">
      <c r="AG244" s="193" t="e">
        <f t="shared" ca="1" si="147"/>
        <v>#REF!</v>
      </c>
      <c r="AH244" s="2" t="b">
        <f>AND(LEFT(PARTICIPANTS!B286,2)="HU",OR(LEN(PARTICIPANTS!B286)=6,AND(LEN(PARTICIPANTS!B286)=7,MID(PARTICIPANTS!B286,4,1)=" ")))</f>
        <v>0</v>
      </c>
    </row>
    <row r="245" spans="33:34" x14ac:dyDescent="0.3">
      <c r="AG245" s="193" t="e">
        <f t="shared" ca="1" si="147"/>
        <v>#REF!</v>
      </c>
      <c r="AH245" s="2" t="b">
        <f>AND(LEFT(PARTICIPANTS!B287,2)="HU",OR(LEN(PARTICIPANTS!B287)=6,AND(LEN(PARTICIPANTS!B287)=7,MID(PARTICIPANTS!B287,4,1)=" ")))</f>
        <v>0</v>
      </c>
    </row>
    <row r="246" spans="33:34" x14ac:dyDescent="0.3">
      <c r="AG246" s="193" t="e">
        <f t="shared" ca="1" si="147"/>
        <v>#REF!</v>
      </c>
      <c r="AH246" s="2" t="b">
        <f>AND(LEFT(PARTICIPANTS!B288,2)="HU",OR(LEN(PARTICIPANTS!B288)=6,AND(LEN(PARTICIPANTS!B288)=7,MID(PARTICIPANTS!B288,4,1)=" ")))</f>
        <v>0</v>
      </c>
    </row>
    <row r="247" spans="33:34" x14ac:dyDescent="0.3">
      <c r="AG247" s="193" t="e">
        <f t="shared" ca="1" si="147"/>
        <v>#REF!</v>
      </c>
      <c r="AH247" s="2" t="b">
        <f>AND(LEFT(PARTICIPANTS!B289,2)="HU",OR(LEN(PARTICIPANTS!B289)=6,AND(LEN(PARTICIPANTS!B289)=7,MID(PARTICIPANTS!B289,4,1)=" ")))</f>
        <v>0</v>
      </c>
    </row>
    <row r="248" spans="33:34" x14ac:dyDescent="0.3">
      <c r="AG248" s="193" t="e">
        <f t="shared" ca="1" si="147"/>
        <v>#REF!</v>
      </c>
      <c r="AH248" s="2" t="b">
        <f>AND(LEFT(PARTICIPANTS!B290,2)="HU",OR(LEN(PARTICIPANTS!B290)=6,AND(LEN(PARTICIPANTS!B290)=7,MID(PARTICIPANTS!B290,4,1)=" ")))</f>
        <v>0</v>
      </c>
    </row>
    <row r="249" spans="33:34" x14ac:dyDescent="0.3">
      <c r="AG249" s="193" t="e">
        <f t="shared" ca="1" si="147"/>
        <v>#REF!</v>
      </c>
      <c r="AH249" s="2" t="b">
        <f>AND(LEFT(PARTICIPANTS!B291,2)="HU",OR(LEN(PARTICIPANTS!B291)=6,AND(LEN(PARTICIPANTS!B291)=7,MID(PARTICIPANTS!B291,4,1)=" ")))</f>
        <v>0</v>
      </c>
    </row>
    <row r="250" spans="33:34" x14ac:dyDescent="0.3">
      <c r="AG250" s="193" t="e">
        <f t="shared" ca="1" si="147"/>
        <v>#REF!</v>
      </c>
      <c r="AH250" s="2" t="b">
        <f>AND(LEFT(PARTICIPANTS!B292,2)="HU",OR(LEN(PARTICIPANTS!B292)=6,AND(LEN(PARTICIPANTS!B292)=7,MID(PARTICIPANTS!B292,4,1)=" ")))</f>
        <v>0</v>
      </c>
    </row>
    <row r="251" spans="33:34" x14ac:dyDescent="0.3">
      <c r="AG251" s="193" t="e">
        <f t="shared" ca="1" si="147"/>
        <v>#REF!</v>
      </c>
      <c r="AH251" s="2" t="b">
        <f>AND(LEFT(PARTICIPANTS!B293,2)="HU",OR(LEN(PARTICIPANTS!B293)=6,AND(LEN(PARTICIPANTS!B293)=7,MID(PARTICIPANTS!B293,4,1)=" ")))</f>
        <v>0</v>
      </c>
    </row>
    <row r="252" spans="33:34" x14ac:dyDescent="0.3">
      <c r="AG252" s="193" t="e">
        <f t="shared" ca="1" si="147"/>
        <v>#REF!</v>
      </c>
      <c r="AH252" s="2" t="b">
        <f>AND(LEFT(PARTICIPANTS!B294,2)="HU",OR(LEN(PARTICIPANTS!B294)=6,AND(LEN(PARTICIPANTS!B294)=7,MID(PARTICIPANTS!B294,4,1)=" ")))</f>
        <v>0</v>
      </c>
    </row>
    <row r="253" spans="33:34" x14ac:dyDescent="0.3">
      <c r="AG253" s="193" t="e">
        <f t="shared" ca="1" si="147"/>
        <v>#REF!</v>
      </c>
      <c r="AH253" s="2" t="b">
        <f>AND(LEFT(PARTICIPANTS!B295,2)="HU",OR(LEN(PARTICIPANTS!B295)=6,AND(LEN(PARTICIPANTS!B295)=7,MID(PARTICIPANTS!B295,4,1)=" ")))</f>
        <v>0</v>
      </c>
    </row>
    <row r="254" spans="33:34" x14ac:dyDescent="0.3">
      <c r="AG254" s="193" t="e">
        <f t="shared" ca="1" si="147"/>
        <v>#REF!</v>
      </c>
      <c r="AH254" s="2" t="b">
        <f>AND(LEFT(PARTICIPANTS!B296,2)="HU",OR(LEN(PARTICIPANTS!B296)=6,AND(LEN(PARTICIPANTS!B296)=7,MID(PARTICIPANTS!B296,4,1)=" ")))</f>
        <v>0</v>
      </c>
    </row>
    <row r="255" spans="33:34" x14ac:dyDescent="0.3">
      <c r="AG255" s="193" t="e">
        <f t="shared" ca="1" si="147"/>
        <v>#REF!</v>
      </c>
      <c r="AH255" s="2" t="b">
        <f>AND(LEFT(PARTICIPANTS!B297,2)="HU",OR(LEN(PARTICIPANTS!B297)=6,AND(LEN(PARTICIPANTS!B297)=7,MID(PARTICIPANTS!B297,4,1)=" ")))</f>
        <v>0</v>
      </c>
    </row>
    <row r="256" spans="33:34" x14ac:dyDescent="0.3">
      <c r="AG256" s="193" t="e">
        <f t="shared" ca="1" si="147"/>
        <v>#REF!</v>
      </c>
      <c r="AH256" s="2" t="b">
        <f>AND(LEFT(PARTICIPANTS!B298,2)="HU",OR(LEN(PARTICIPANTS!B298)=6,AND(LEN(PARTICIPANTS!B298)=7,MID(PARTICIPANTS!B298,4,1)=" ")))</f>
        <v>0</v>
      </c>
    </row>
    <row r="257" spans="33:34" x14ac:dyDescent="0.3">
      <c r="AG257" s="193" t="e">
        <f t="shared" ca="1" si="147"/>
        <v>#REF!</v>
      </c>
      <c r="AH257" s="2" t="b">
        <f>AND(LEFT(PARTICIPANTS!B299,2)="HU",OR(LEN(PARTICIPANTS!B299)=6,AND(LEN(PARTICIPANTS!B299)=7,MID(PARTICIPANTS!B299,4,1)=" ")))</f>
        <v>0</v>
      </c>
    </row>
    <row r="258" spans="33:34" x14ac:dyDescent="0.3">
      <c r="AG258" s="193" t="e">
        <f t="shared" ca="1" si="147"/>
        <v>#REF!</v>
      </c>
      <c r="AH258" s="2" t="b">
        <f>AND(LEFT(PARTICIPANTS!B300,2)="HU",OR(LEN(PARTICIPANTS!B300)=6,AND(LEN(PARTICIPANTS!B300)=7,MID(PARTICIPANTS!B300,4,1)=" ")))</f>
        <v>0</v>
      </c>
    </row>
    <row r="259" spans="33:34" x14ac:dyDescent="0.3">
      <c r="AG259" s="193" t="e">
        <f t="shared" ref="AG259:AG302" ca="1" si="196">AND(LEFT(INDIRECT("AUDIENCES!"&amp;"B"&amp;$Y259),2)="HU",OR(LEN(INDIRECT("AUDIENCES!"&amp;"B"&amp;$Y259))=6,AND(LEN(INDIRECT("AUDIENCES!"&amp;"B"&amp;$Y259))=7,MID(INDIRECT("AUDIENCES!"&amp;"B"&amp;$Y259),4,1)=" ")))</f>
        <v>#REF!</v>
      </c>
      <c r="AH259" s="2" t="b">
        <f>AND(LEFT(PARTICIPANTS!B301,2)="HU",OR(LEN(PARTICIPANTS!B301)=6,AND(LEN(PARTICIPANTS!B301)=7,MID(PARTICIPANTS!B301,4,1)=" ")))</f>
        <v>0</v>
      </c>
    </row>
    <row r="260" spans="33:34" x14ac:dyDescent="0.3">
      <c r="AG260" s="193" t="e">
        <f t="shared" ca="1" si="196"/>
        <v>#REF!</v>
      </c>
      <c r="AH260" s="2" t="b">
        <f>AND(LEFT(PARTICIPANTS!B302,2)="HU",OR(LEN(PARTICIPANTS!B302)=6,AND(LEN(PARTICIPANTS!B302)=7,MID(PARTICIPANTS!B302,4,1)=" ")))</f>
        <v>0</v>
      </c>
    </row>
    <row r="261" spans="33:34" x14ac:dyDescent="0.3">
      <c r="AG261" s="193" t="e">
        <f t="shared" ca="1" si="196"/>
        <v>#REF!</v>
      </c>
      <c r="AH261" s="2" t="b">
        <f>AND(LEFT(PARTICIPANTS!B303,2)="HU",OR(LEN(PARTICIPANTS!B303)=6,AND(LEN(PARTICIPANTS!B303)=7,MID(PARTICIPANTS!B303,4,1)=" ")))</f>
        <v>0</v>
      </c>
    </row>
    <row r="262" spans="33:34" x14ac:dyDescent="0.3">
      <c r="AG262" s="193" t="e">
        <f t="shared" ca="1" si="196"/>
        <v>#REF!</v>
      </c>
      <c r="AH262" s="2" t="b">
        <f>AND(LEFT(PARTICIPANTS!B304,2)="HU",OR(LEN(PARTICIPANTS!B304)=6,AND(LEN(PARTICIPANTS!B304)=7,MID(PARTICIPANTS!B304,4,1)=" ")))</f>
        <v>0</v>
      </c>
    </row>
    <row r="263" spans="33:34" x14ac:dyDescent="0.3">
      <c r="AG263" s="193" t="e">
        <f t="shared" ca="1" si="196"/>
        <v>#REF!</v>
      </c>
      <c r="AH263" s="2" t="b">
        <f>AND(LEFT(PARTICIPANTS!B305,2)="HU",OR(LEN(PARTICIPANTS!B305)=6,AND(LEN(PARTICIPANTS!B305)=7,MID(PARTICIPANTS!B305,4,1)=" ")))</f>
        <v>0</v>
      </c>
    </row>
    <row r="264" spans="33:34" x14ac:dyDescent="0.3">
      <c r="AG264" s="193" t="e">
        <f t="shared" ca="1" si="196"/>
        <v>#REF!</v>
      </c>
      <c r="AH264" s="2" t="b">
        <f>AND(LEFT(PARTICIPANTS!B306,2)="HU",OR(LEN(PARTICIPANTS!B306)=6,AND(LEN(PARTICIPANTS!B306)=7,MID(PARTICIPANTS!B306,4,1)=" ")))</f>
        <v>0</v>
      </c>
    </row>
    <row r="265" spans="33:34" x14ac:dyDescent="0.3">
      <c r="AG265" s="193" t="e">
        <f t="shared" ca="1" si="196"/>
        <v>#REF!</v>
      </c>
      <c r="AH265" s="2" t="b">
        <f>AND(LEFT(PARTICIPANTS!B307,2)="HU",OR(LEN(PARTICIPANTS!B307)=6,AND(LEN(PARTICIPANTS!B307)=7,MID(PARTICIPANTS!B307,4,1)=" ")))</f>
        <v>0</v>
      </c>
    </row>
    <row r="266" spans="33:34" x14ac:dyDescent="0.3">
      <c r="AG266" s="193" t="e">
        <f t="shared" ca="1" si="196"/>
        <v>#REF!</v>
      </c>
      <c r="AH266" s="2" t="b">
        <f>AND(LEFT(PARTICIPANTS!B308,2)="HU",OR(LEN(PARTICIPANTS!B308)=6,AND(LEN(PARTICIPANTS!B308)=7,MID(PARTICIPANTS!B308,4,1)=" ")))</f>
        <v>0</v>
      </c>
    </row>
    <row r="267" spans="33:34" x14ac:dyDescent="0.3">
      <c r="AG267" s="193" t="e">
        <f t="shared" ca="1" si="196"/>
        <v>#REF!</v>
      </c>
      <c r="AH267" s="2" t="b">
        <f>AND(LEFT(PARTICIPANTS!B309,2)="HU",OR(LEN(PARTICIPANTS!B309)=6,AND(LEN(PARTICIPANTS!B309)=7,MID(PARTICIPANTS!B309,4,1)=" ")))</f>
        <v>0</v>
      </c>
    </row>
    <row r="268" spans="33:34" x14ac:dyDescent="0.3">
      <c r="AG268" s="193" t="e">
        <f t="shared" ca="1" si="196"/>
        <v>#REF!</v>
      </c>
      <c r="AH268" s="2" t="b">
        <f>AND(LEFT(PARTICIPANTS!B310,2)="HU",OR(LEN(PARTICIPANTS!B310)=6,AND(LEN(PARTICIPANTS!B310)=7,MID(PARTICIPANTS!B310,4,1)=" ")))</f>
        <v>0</v>
      </c>
    </row>
    <row r="269" spans="33:34" x14ac:dyDescent="0.3">
      <c r="AG269" s="193" t="e">
        <f t="shared" ca="1" si="196"/>
        <v>#REF!</v>
      </c>
      <c r="AH269" s="2" t="b">
        <f>AND(LEFT(PARTICIPANTS!B311,2)="HU",OR(LEN(PARTICIPANTS!B311)=6,AND(LEN(PARTICIPANTS!B311)=7,MID(PARTICIPANTS!B311,4,1)=" ")))</f>
        <v>0</v>
      </c>
    </row>
    <row r="270" spans="33:34" x14ac:dyDescent="0.3">
      <c r="AG270" s="193" t="e">
        <f t="shared" ca="1" si="196"/>
        <v>#REF!</v>
      </c>
      <c r="AH270" s="2" t="b">
        <f>AND(LEFT(PARTICIPANTS!B312,2)="HU",OR(LEN(PARTICIPANTS!B312)=6,AND(LEN(PARTICIPANTS!B312)=7,MID(PARTICIPANTS!B312,4,1)=" ")))</f>
        <v>0</v>
      </c>
    </row>
    <row r="271" spans="33:34" x14ac:dyDescent="0.3">
      <c r="AG271" s="193" t="e">
        <f t="shared" ca="1" si="196"/>
        <v>#REF!</v>
      </c>
      <c r="AH271" s="2" t="b">
        <f>AND(LEFT(PARTICIPANTS!B313,2)="HU",OR(LEN(PARTICIPANTS!B313)=6,AND(LEN(PARTICIPANTS!B313)=7,MID(PARTICIPANTS!B313,4,1)=" ")))</f>
        <v>0</v>
      </c>
    </row>
    <row r="272" spans="33:34" x14ac:dyDescent="0.3">
      <c r="AG272" s="193" t="e">
        <f t="shared" ca="1" si="196"/>
        <v>#REF!</v>
      </c>
      <c r="AH272" s="2" t="b">
        <f>AND(LEFT(PARTICIPANTS!B314,2)="HU",OR(LEN(PARTICIPANTS!B314)=6,AND(LEN(PARTICIPANTS!B314)=7,MID(PARTICIPANTS!B314,4,1)=" ")))</f>
        <v>0</v>
      </c>
    </row>
    <row r="273" spans="33:34" x14ac:dyDescent="0.3">
      <c r="AG273" s="193" t="e">
        <f t="shared" ca="1" si="196"/>
        <v>#REF!</v>
      </c>
      <c r="AH273" s="2" t="b">
        <f>AND(LEFT(PARTICIPANTS!B315,2)="HU",OR(LEN(PARTICIPANTS!B315)=6,AND(LEN(PARTICIPANTS!B315)=7,MID(PARTICIPANTS!B315,4,1)=" ")))</f>
        <v>0</v>
      </c>
    </row>
    <row r="274" spans="33:34" x14ac:dyDescent="0.3">
      <c r="AG274" s="193" t="e">
        <f t="shared" ca="1" si="196"/>
        <v>#REF!</v>
      </c>
      <c r="AH274" s="2" t="b">
        <f>AND(LEFT(PARTICIPANTS!B316,2)="HU",OR(LEN(PARTICIPANTS!B316)=6,AND(LEN(PARTICIPANTS!B316)=7,MID(PARTICIPANTS!B316,4,1)=" ")))</f>
        <v>0</v>
      </c>
    </row>
    <row r="275" spans="33:34" x14ac:dyDescent="0.3">
      <c r="AG275" s="193" t="e">
        <f t="shared" ca="1" si="196"/>
        <v>#REF!</v>
      </c>
      <c r="AH275" s="2" t="b">
        <f>AND(LEFT(PARTICIPANTS!B317,2)="HU",OR(LEN(PARTICIPANTS!B317)=6,AND(LEN(PARTICIPANTS!B317)=7,MID(PARTICIPANTS!B317,4,1)=" ")))</f>
        <v>0</v>
      </c>
    </row>
    <row r="276" spans="33:34" x14ac:dyDescent="0.3">
      <c r="AG276" s="193" t="e">
        <f t="shared" ca="1" si="196"/>
        <v>#REF!</v>
      </c>
      <c r="AH276" s="2" t="b">
        <f>AND(LEFT(PARTICIPANTS!B318,2)="HU",OR(LEN(PARTICIPANTS!B318)=6,AND(LEN(PARTICIPANTS!B318)=7,MID(PARTICIPANTS!B318,4,1)=" ")))</f>
        <v>0</v>
      </c>
    </row>
    <row r="277" spans="33:34" x14ac:dyDescent="0.3">
      <c r="AG277" s="193" t="e">
        <f t="shared" ca="1" si="196"/>
        <v>#REF!</v>
      </c>
      <c r="AH277" s="2" t="b">
        <f>AND(LEFT(PARTICIPANTS!B319,2)="HU",OR(LEN(PARTICIPANTS!B319)=6,AND(LEN(PARTICIPANTS!B319)=7,MID(PARTICIPANTS!B319,4,1)=" ")))</f>
        <v>0</v>
      </c>
    </row>
    <row r="278" spans="33:34" x14ac:dyDescent="0.3">
      <c r="AG278" s="193" t="e">
        <f t="shared" ca="1" si="196"/>
        <v>#REF!</v>
      </c>
      <c r="AH278" s="2" t="b">
        <f>AND(LEFT(PARTICIPANTS!B320,2)="HU",OR(LEN(PARTICIPANTS!B320)=6,AND(LEN(PARTICIPANTS!B320)=7,MID(PARTICIPANTS!B320,4,1)=" ")))</f>
        <v>0</v>
      </c>
    </row>
    <row r="279" spans="33:34" x14ac:dyDescent="0.3">
      <c r="AG279" s="193" t="e">
        <f t="shared" ca="1" si="196"/>
        <v>#REF!</v>
      </c>
      <c r="AH279" s="2" t="b">
        <f>AND(LEFT(PARTICIPANTS!B321,2)="HU",OR(LEN(PARTICIPANTS!B321)=6,AND(LEN(PARTICIPANTS!B321)=7,MID(PARTICIPANTS!B321,4,1)=" ")))</f>
        <v>0</v>
      </c>
    </row>
    <row r="280" spans="33:34" x14ac:dyDescent="0.3">
      <c r="AG280" s="193" t="e">
        <f t="shared" ca="1" si="196"/>
        <v>#REF!</v>
      </c>
      <c r="AH280" s="2" t="b">
        <f>AND(LEFT(PARTICIPANTS!B322,2)="HU",OR(LEN(PARTICIPANTS!B322)=6,AND(LEN(PARTICIPANTS!B322)=7,MID(PARTICIPANTS!B322,4,1)=" ")))</f>
        <v>0</v>
      </c>
    </row>
    <row r="281" spans="33:34" x14ac:dyDescent="0.3">
      <c r="AG281" s="193" t="e">
        <f t="shared" ca="1" si="196"/>
        <v>#REF!</v>
      </c>
      <c r="AH281" s="2" t="b">
        <f>AND(LEFT(PARTICIPANTS!B323,2)="HU",OR(LEN(PARTICIPANTS!B323)=6,AND(LEN(PARTICIPANTS!B323)=7,MID(PARTICIPANTS!B323,4,1)=" ")))</f>
        <v>0</v>
      </c>
    </row>
    <row r="282" spans="33:34" x14ac:dyDescent="0.3">
      <c r="AG282" s="193" t="e">
        <f t="shared" ca="1" si="196"/>
        <v>#REF!</v>
      </c>
      <c r="AH282" s="2" t="b">
        <f>AND(LEFT(PARTICIPANTS!B324,2)="HU",OR(LEN(PARTICIPANTS!B324)=6,AND(LEN(PARTICIPANTS!B324)=7,MID(PARTICIPANTS!B324,4,1)=" ")))</f>
        <v>0</v>
      </c>
    </row>
    <row r="283" spans="33:34" x14ac:dyDescent="0.3">
      <c r="AG283" s="193" t="e">
        <f t="shared" ca="1" si="196"/>
        <v>#REF!</v>
      </c>
      <c r="AH283" s="2" t="b">
        <f>AND(LEFT(PARTICIPANTS!B325,2)="HU",OR(LEN(PARTICIPANTS!B325)=6,AND(LEN(PARTICIPANTS!B325)=7,MID(PARTICIPANTS!B325,4,1)=" ")))</f>
        <v>0</v>
      </c>
    </row>
    <row r="284" spans="33:34" x14ac:dyDescent="0.3">
      <c r="AG284" s="193" t="e">
        <f t="shared" ca="1" si="196"/>
        <v>#REF!</v>
      </c>
      <c r="AH284" s="2" t="b">
        <f>AND(LEFT(PARTICIPANTS!B326,2)="HU",OR(LEN(PARTICIPANTS!B326)=6,AND(LEN(PARTICIPANTS!B326)=7,MID(PARTICIPANTS!B326,4,1)=" ")))</f>
        <v>0</v>
      </c>
    </row>
    <row r="285" spans="33:34" x14ac:dyDescent="0.3">
      <c r="AG285" s="193" t="e">
        <f t="shared" ca="1" si="196"/>
        <v>#REF!</v>
      </c>
      <c r="AH285" s="2" t="b">
        <f>AND(LEFT(PARTICIPANTS!B327,2)="HU",OR(LEN(PARTICIPANTS!B327)=6,AND(LEN(PARTICIPANTS!B327)=7,MID(PARTICIPANTS!B327,4,1)=" ")))</f>
        <v>0</v>
      </c>
    </row>
    <row r="286" spans="33:34" x14ac:dyDescent="0.3">
      <c r="AG286" s="193" t="e">
        <f t="shared" ca="1" si="196"/>
        <v>#REF!</v>
      </c>
      <c r="AH286" s="2" t="b">
        <f>AND(LEFT(PARTICIPANTS!B328,2)="HU",OR(LEN(PARTICIPANTS!B328)=6,AND(LEN(PARTICIPANTS!B328)=7,MID(PARTICIPANTS!B328,4,1)=" ")))</f>
        <v>0</v>
      </c>
    </row>
    <row r="287" spans="33:34" x14ac:dyDescent="0.3">
      <c r="AG287" s="193" t="e">
        <f t="shared" ca="1" si="196"/>
        <v>#REF!</v>
      </c>
      <c r="AH287" s="2" t="b">
        <f>AND(LEFT(PARTICIPANTS!B329,2)="HU",OR(LEN(PARTICIPANTS!B329)=6,AND(LEN(PARTICIPANTS!B329)=7,MID(PARTICIPANTS!B329,4,1)=" ")))</f>
        <v>0</v>
      </c>
    </row>
    <row r="288" spans="33:34" x14ac:dyDescent="0.3">
      <c r="AG288" s="193" t="e">
        <f t="shared" ca="1" si="196"/>
        <v>#REF!</v>
      </c>
      <c r="AH288" s="2" t="b">
        <f>AND(LEFT(PARTICIPANTS!B330,2)="HU",OR(LEN(PARTICIPANTS!B330)=6,AND(LEN(PARTICIPANTS!B330)=7,MID(PARTICIPANTS!B330,4,1)=" ")))</f>
        <v>0</v>
      </c>
    </row>
    <row r="289" spans="33:34" x14ac:dyDescent="0.3">
      <c r="AG289" s="193" t="e">
        <f t="shared" ca="1" si="196"/>
        <v>#REF!</v>
      </c>
      <c r="AH289" s="2" t="b">
        <f>AND(LEFT(PARTICIPANTS!B331,2)="HU",OR(LEN(PARTICIPANTS!B331)=6,AND(LEN(PARTICIPANTS!B331)=7,MID(PARTICIPANTS!B331,4,1)=" ")))</f>
        <v>0</v>
      </c>
    </row>
    <row r="290" spans="33:34" x14ac:dyDescent="0.3">
      <c r="AG290" s="193" t="e">
        <f t="shared" ca="1" si="196"/>
        <v>#REF!</v>
      </c>
      <c r="AH290" s="2" t="b">
        <f>AND(LEFT(PARTICIPANTS!B332,2)="HU",OR(LEN(PARTICIPANTS!B332)=6,AND(LEN(PARTICIPANTS!B332)=7,MID(PARTICIPANTS!B332,4,1)=" ")))</f>
        <v>0</v>
      </c>
    </row>
    <row r="291" spans="33:34" x14ac:dyDescent="0.3">
      <c r="AG291" s="193" t="e">
        <f t="shared" ca="1" si="196"/>
        <v>#REF!</v>
      </c>
      <c r="AH291" s="2" t="b">
        <f>AND(LEFT(PARTICIPANTS!B333,2)="HU",OR(LEN(PARTICIPANTS!B333)=6,AND(LEN(PARTICIPANTS!B333)=7,MID(PARTICIPANTS!B333,4,1)=" ")))</f>
        <v>0</v>
      </c>
    </row>
    <row r="292" spans="33:34" x14ac:dyDescent="0.3">
      <c r="AG292" s="193" t="e">
        <f t="shared" ca="1" si="196"/>
        <v>#REF!</v>
      </c>
      <c r="AH292" s="2" t="b">
        <f>AND(LEFT(PARTICIPANTS!B334,2)="HU",OR(LEN(PARTICIPANTS!B334)=6,AND(LEN(PARTICIPANTS!B334)=7,MID(PARTICIPANTS!B334,4,1)=" ")))</f>
        <v>0</v>
      </c>
    </row>
    <row r="293" spans="33:34" x14ac:dyDescent="0.3">
      <c r="AG293" s="193" t="e">
        <f t="shared" ca="1" si="196"/>
        <v>#REF!</v>
      </c>
      <c r="AH293" s="2" t="b">
        <f>AND(LEFT(PARTICIPANTS!B335,2)="HU",OR(LEN(PARTICIPANTS!B335)=6,AND(LEN(PARTICIPANTS!B335)=7,MID(PARTICIPANTS!B335,4,1)=" ")))</f>
        <v>0</v>
      </c>
    </row>
    <row r="294" spans="33:34" x14ac:dyDescent="0.3">
      <c r="AG294" s="193" t="e">
        <f t="shared" ca="1" si="196"/>
        <v>#REF!</v>
      </c>
      <c r="AH294" s="2" t="b">
        <f>AND(LEFT(PARTICIPANTS!B336,2)="HU",OR(LEN(PARTICIPANTS!B336)=6,AND(LEN(PARTICIPANTS!B336)=7,MID(PARTICIPANTS!B336,4,1)=" ")))</f>
        <v>0</v>
      </c>
    </row>
    <row r="295" spans="33:34" x14ac:dyDescent="0.3">
      <c r="AG295" s="193" t="e">
        <f t="shared" ca="1" si="196"/>
        <v>#REF!</v>
      </c>
      <c r="AH295" s="2" t="b">
        <f>AND(LEFT(PARTICIPANTS!B337,2)="HU",OR(LEN(PARTICIPANTS!B337)=6,AND(LEN(PARTICIPANTS!B337)=7,MID(PARTICIPANTS!B337,4,1)=" ")))</f>
        <v>0</v>
      </c>
    </row>
    <row r="296" spans="33:34" x14ac:dyDescent="0.3">
      <c r="AG296" s="193" t="e">
        <f t="shared" ca="1" si="196"/>
        <v>#REF!</v>
      </c>
      <c r="AH296" s="2" t="b">
        <f>AND(LEFT(PARTICIPANTS!B338,2)="HU",OR(LEN(PARTICIPANTS!B338)=6,AND(LEN(PARTICIPANTS!B338)=7,MID(PARTICIPANTS!B338,4,1)=" ")))</f>
        <v>0</v>
      </c>
    </row>
    <row r="297" spans="33:34" x14ac:dyDescent="0.3">
      <c r="AG297" s="193" t="e">
        <f t="shared" ca="1" si="196"/>
        <v>#REF!</v>
      </c>
      <c r="AH297" s="2" t="b">
        <f>AND(LEFT(PARTICIPANTS!B339,2)="HU",OR(LEN(PARTICIPANTS!B339)=6,AND(LEN(PARTICIPANTS!B339)=7,MID(PARTICIPANTS!B339,4,1)=" ")))</f>
        <v>0</v>
      </c>
    </row>
    <row r="298" spans="33:34" x14ac:dyDescent="0.3">
      <c r="AG298" s="193" t="e">
        <f t="shared" ca="1" si="196"/>
        <v>#REF!</v>
      </c>
      <c r="AH298" s="2" t="b">
        <f>AND(LEFT(PARTICIPANTS!B340,2)="HU",OR(LEN(PARTICIPANTS!B340)=6,AND(LEN(PARTICIPANTS!B340)=7,MID(PARTICIPANTS!B340,4,1)=" ")))</f>
        <v>0</v>
      </c>
    </row>
    <row r="299" spans="33:34" x14ac:dyDescent="0.3">
      <c r="AG299" s="193" t="e">
        <f t="shared" ca="1" si="196"/>
        <v>#REF!</v>
      </c>
      <c r="AH299" s="2" t="b">
        <f>AND(LEFT(PARTICIPANTS!B341,2)="HU",OR(LEN(PARTICIPANTS!B341)=6,AND(LEN(PARTICIPANTS!B341)=7,MID(PARTICIPANTS!B341,4,1)=" ")))</f>
        <v>0</v>
      </c>
    </row>
    <row r="300" spans="33:34" x14ac:dyDescent="0.3">
      <c r="AG300" s="193" t="e">
        <f t="shared" ca="1" si="196"/>
        <v>#REF!</v>
      </c>
      <c r="AH300" s="2" t="b">
        <f>AND(LEFT(PARTICIPANTS!B342,2)="HU",OR(LEN(PARTICIPANTS!B342)=6,AND(LEN(PARTICIPANTS!B342)=7,MID(PARTICIPANTS!B342,4,1)=" ")))</f>
        <v>0</v>
      </c>
    </row>
    <row r="301" spans="33:34" x14ac:dyDescent="0.3">
      <c r="AG301" s="193" t="e">
        <f t="shared" ca="1" si="196"/>
        <v>#REF!</v>
      </c>
      <c r="AH301" s="2" t="b">
        <f>AND(LEFT(PARTICIPANTS!B343,2)="HU",OR(LEN(PARTICIPANTS!B343)=6,AND(LEN(PARTICIPANTS!B343)=7,MID(PARTICIPANTS!B343,4,1)=" ")))</f>
        <v>0</v>
      </c>
    </row>
    <row r="302" spans="33:34" x14ac:dyDescent="0.3">
      <c r="AG302" s="193" t="e">
        <f t="shared" ca="1" si="196"/>
        <v>#REF!</v>
      </c>
      <c r="AH302" s="2" t="b">
        <f>AND(LEFT(PARTICIPANTS!B344,2)="HU",OR(LEN(PARTICIPANTS!B344)=6,AND(LEN(PARTICIPANTS!B344)=7,MID(PARTICIPANTS!B344,4,1)=" ")))</f>
        <v>0</v>
      </c>
    </row>
    <row r="303" spans="33:34" x14ac:dyDescent="0.3">
      <c r="AG303" s="2" t="b">
        <f>AND(LEFT(AUDIENCES!B496,2)="HU",OR(LEN(AUDIENCES!B496)=6,AND(LEN(AUDIENCES!B496)=7,MID(AUDIENCES!B496,4,1)=" ")))</f>
        <v>0</v>
      </c>
      <c r="AH303" s="2" t="b">
        <f>AND(LEFT(PARTICIPANTS!B345,2)="HU",OR(LEN(PARTICIPANTS!B345)=6,AND(LEN(PARTICIPANTS!B345)=7,MID(PARTICIPANTS!B345,4,1)=" ")))</f>
        <v>0</v>
      </c>
    </row>
    <row r="304" spans="33:34" x14ac:dyDescent="0.3">
      <c r="AG304" s="2" t="b">
        <f>AND(LEFT(AUDIENCES!B497,2)="HU",OR(LEN(AUDIENCES!B497)=6,AND(LEN(AUDIENCES!B497)=7,MID(AUDIENCES!B497,4,1)=" ")))</f>
        <v>0</v>
      </c>
      <c r="AH304" s="2" t="b">
        <f>AND(LEFT(PARTICIPANTS!B346,2)="HU",OR(LEN(PARTICIPANTS!B346)=6,AND(LEN(PARTICIPANTS!B346)=7,MID(PARTICIPANTS!B346,4,1)=" ")))</f>
        <v>0</v>
      </c>
    </row>
    <row r="305" spans="33:34" x14ac:dyDescent="0.3">
      <c r="AG305" s="2" t="b">
        <f>AND(LEFT(AUDIENCES!B498,2)="HU",OR(LEN(AUDIENCES!B498)=6,AND(LEN(AUDIENCES!B498)=7,MID(AUDIENCES!B498,4,1)=" ")))</f>
        <v>0</v>
      </c>
      <c r="AH305" s="2" t="b">
        <f>AND(LEFT(PARTICIPANTS!B347,2)="HU",OR(LEN(PARTICIPANTS!B347)=6,AND(LEN(PARTICIPANTS!B347)=7,MID(PARTICIPANTS!B347,4,1)=" ")))</f>
        <v>0</v>
      </c>
    </row>
    <row r="306" spans="33:34" x14ac:dyDescent="0.3">
      <c r="AG306" s="2" t="b">
        <f>AND(LEFT(AUDIENCES!B499,2)="HU",OR(LEN(AUDIENCES!B499)=6,AND(LEN(AUDIENCES!B499)=7,MID(AUDIENCES!B499,4,1)=" ")))</f>
        <v>0</v>
      </c>
      <c r="AH306" s="2" t="b">
        <f>AND(LEFT(PARTICIPANTS!B348,2)="HU",OR(LEN(PARTICIPANTS!B348)=6,AND(LEN(PARTICIPANTS!B348)=7,MID(PARTICIPANTS!B348,4,1)=" ")))</f>
        <v>0</v>
      </c>
    </row>
    <row r="307" spans="33:34" x14ac:dyDescent="0.3">
      <c r="AG307" s="2" t="b">
        <f>AND(LEFT(AUDIENCES!B500,2)="HU",OR(LEN(AUDIENCES!B500)=6,AND(LEN(AUDIENCES!B500)=7,MID(AUDIENCES!B500,4,1)=" ")))</f>
        <v>0</v>
      </c>
      <c r="AH307" s="2" t="b">
        <f>AND(LEFT(PARTICIPANTS!B349,2)="HU",OR(LEN(PARTICIPANTS!B349)=6,AND(LEN(PARTICIPANTS!B349)=7,MID(PARTICIPANTS!B349,4,1)=" ")))</f>
        <v>0</v>
      </c>
    </row>
    <row r="308" spans="33:34" x14ac:dyDescent="0.3">
      <c r="AG308" s="2" t="b">
        <f>AND(LEFT(AUDIENCES!B501,2)="HU",OR(LEN(AUDIENCES!B501)=6,AND(LEN(AUDIENCES!B501)=7,MID(AUDIENCES!B501,4,1)=" ")))</f>
        <v>0</v>
      </c>
      <c r="AH308" s="2" t="b">
        <f>AND(LEFT(PARTICIPANTS!B350,2)="HU",OR(LEN(PARTICIPANTS!B350)=6,AND(LEN(PARTICIPANTS!B350)=7,MID(PARTICIPANTS!B350,4,1)=" ")))</f>
        <v>0</v>
      </c>
    </row>
    <row r="309" spans="33:34" x14ac:dyDescent="0.3">
      <c r="AG309" s="2" t="b">
        <f>AND(LEFT(AUDIENCES!B502,2)="HU",OR(LEN(AUDIENCES!B502)=6,AND(LEN(AUDIENCES!B502)=7,MID(AUDIENCES!B502,4,1)=" ")))</f>
        <v>0</v>
      </c>
      <c r="AH309" s="2" t="b">
        <f>AND(LEFT(PARTICIPANTS!B351,2)="HU",OR(LEN(PARTICIPANTS!B351)=6,AND(LEN(PARTICIPANTS!B351)=7,MID(PARTICIPANTS!B351,4,1)=" ")))</f>
        <v>0</v>
      </c>
    </row>
    <row r="310" spans="33:34" x14ac:dyDescent="0.3">
      <c r="AG310" s="2" t="b">
        <f>AND(LEFT(AUDIENCES!B503,2)="HU",OR(LEN(AUDIENCES!B503)=6,AND(LEN(AUDIENCES!B503)=7,MID(AUDIENCES!B503,4,1)=" ")))</f>
        <v>0</v>
      </c>
      <c r="AH310" s="2" t="b">
        <f>AND(LEFT(PARTICIPANTS!B352,2)="HU",OR(LEN(PARTICIPANTS!B352)=6,AND(LEN(PARTICIPANTS!B352)=7,MID(PARTICIPANTS!B352,4,1)=" ")))</f>
        <v>0</v>
      </c>
    </row>
    <row r="311" spans="33:34" x14ac:dyDescent="0.3">
      <c r="AG311" s="2" t="b">
        <f>AND(LEFT(AUDIENCES!B504,2)="HU",OR(LEN(AUDIENCES!B504)=6,AND(LEN(AUDIENCES!B504)=7,MID(AUDIENCES!B504,4,1)=" ")))</f>
        <v>0</v>
      </c>
      <c r="AH311" s="2" t="b">
        <f>AND(LEFT(PARTICIPANTS!B353,2)="HU",OR(LEN(PARTICIPANTS!B353)=6,AND(LEN(PARTICIPANTS!B353)=7,MID(PARTICIPANTS!B353,4,1)=" ")))</f>
        <v>0</v>
      </c>
    </row>
    <row r="312" spans="33:34" x14ac:dyDescent="0.3">
      <c r="AG312" s="2" t="b">
        <f>AND(LEFT(AUDIENCES!B505,2)="HU",OR(LEN(AUDIENCES!B505)=6,AND(LEN(AUDIENCES!B505)=7,MID(AUDIENCES!B505,4,1)=" ")))</f>
        <v>0</v>
      </c>
      <c r="AH312" s="2" t="b">
        <f>AND(LEFT(PARTICIPANTS!B354,2)="HU",OR(LEN(PARTICIPANTS!B354)=6,AND(LEN(PARTICIPANTS!B354)=7,MID(PARTICIPANTS!B354,4,1)=" ")))</f>
        <v>0</v>
      </c>
    </row>
    <row r="313" spans="33:34" x14ac:dyDescent="0.3">
      <c r="AG313" s="2" t="b">
        <f>AND(LEFT(AUDIENCES!B506,2)="HU",OR(LEN(AUDIENCES!B506)=6,AND(LEN(AUDIENCES!B506)=7,MID(AUDIENCES!B506,4,1)=" ")))</f>
        <v>0</v>
      </c>
      <c r="AH313" s="2" t="b">
        <f>AND(LEFT(PARTICIPANTS!B355,2)="HU",OR(LEN(PARTICIPANTS!B355)=6,AND(LEN(PARTICIPANTS!B355)=7,MID(PARTICIPANTS!B355,4,1)=" ")))</f>
        <v>0</v>
      </c>
    </row>
    <row r="314" spans="33:34" x14ac:dyDescent="0.3">
      <c r="AG314" s="2" t="b">
        <f>AND(LEFT(AUDIENCES!B507,2)="HU",OR(LEN(AUDIENCES!B507)=6,AND(LEN(AUDIENCES!B507)=7,MID(AUDIENCES!B507,4,1)=" ")))</f>
        <v>0</v>
      </c>
      <c r="AH314" s="2" t="b">
        <f>AND(LEFT(PARTICIPANTS!B356,2)="HU",OR(LEN(PARTICIPANTS!B356)=6,AND(LEN(PARTICIPANTS!B356)=7,MID(PARTICIPANTS!B356,4,1)=" ")))</f>
        <v>0</v>
      </c>
    </row>
    <row r="315" spans="33:34" x14ac:dyDescent="0.3">
      <c r="AG315" s="2" t="b">
        <f>AND(LEFT(AUDIENCES!B508,2)="HU",OR(LEN(AUDIENCES!B508)=6,AND(LEN(AUDIENCES!B508)=7,MID(AUDIENCES!B508,4,1)=" ")))</f>
        <v>0</v>
      </c>
      <c r="AH315" s="2" t="b">
        <f>AND(LEFT(PARTICIPANTS!B357,2)="HU",OR(LEN(PARTICIPANTS!B357)=6,AND(LEN(PARTICIPANTS!B357)=7,MID(PARTICIPANTS!B357,4,1)=" ")))</f>
        <v>0</v>
      </c>
    </row>
    <row r="316" spans="33:34" x14ac:dyDescent="0.3">
      <c r="AG316" s="2" t="b">
        <f>AND(LEFT(AUDIENCES!B509,2)="HU",OR(LEN(AUDIENCES!B509)=6,AND(LEN(AUDIENCES!B509)=7,MID(AUDIENCES!B509,4,1)=" ")))</f>
        <v>0</v>
      </c>
      <c r="AH316" s="2" t="b">
        <f>AND(LEFT(PARTICIPANTS!B358,2)="HU",OR(LEN(PARTICIPANTS!B358)=6,AND(LEN(PARTICIPANTS!B358)=7,MID(PARTICIPANTS!B358,4,1)=" ")))</f>
        <v>0</v>
      </c>
    </row>
    <row r="317" spans="33:34" x14ac:dyDescent="0.3">
      <c r="AG317" s="2" t="b">
        <f>AND(LEFT(AUDIENCES!B510,2)="HU",OR(LEN(AUDIENCES!B510)=6,AND(LEN(AUDIENCES!B510)=7,MID(AUDIENCES!B510,4,1)=" ")))</f>
        <v>0</v>
      </c>
      <c r="AH317" s="2" t="b">
        <f>AND(LEFT(PARTICIPANTS!B359,2)="HU",OR(LEN(PARTICIPANTS!B359)=6,AND(LEN(PARTICIPANTS!B359)=7,MID(PARTICIPANTS!B359,4,1)=" ")))</f>
        <v>0</v>
      </c>
    </row>
    <row r="318" spans="33:34" x14ac:dyDescent="0.3">
      <c r="AG318" s="2" t="b">
        <f>AND(LEFT(AUDIENCES!B511,2)="HU",OR(LEN(AUDIENCES!B511)=6,AND(LEN(AUDIENCES!B511)=7,MID(AUDIENCES!B511,4,1)=" ")))</f>
        <v>0</v>
      </c>
      <c r="AH318" s="2" t="b">
        <f>AND(LEFT(PARTICIPANTS!B360,2)="HU",OR(LEN(PARTICIPANTS!B360)=6,AND(LEN(PARTICIPANTS!B360)=7,MID(PARTICIPANTS!B360,4,1)=" ")))</f>
        <v>0</v>
      </c>
    </row>
    <row r="319" spans="33:34" x14ac:dyDescent="0.3">
      <c r="AG319" s="2" t="b">
        <f>AND(LEFT(AUDIENCES!B512,2)="HU",OR(LEN(AUDIENCES!B512)=6,AND(LEN(AUDIENCES!B512)=7,MID(AUDIENCES!B512,4,1)=" ")))</f>
        <v>0</v>
      </c>
      <c r="AH319" s="2" t="b">
        <f>AND(LEFT(PARTICIPANTS!B361,2)="HU",OR(LEN(PARTICIPANTS!B361)=6,AND(LEN(PARTICIPANTS!B361)=7,MID(PARTICIPANTS!B361,4,1)=" ")))</f>
        <v>0</v>
      </c>
    </row>
    <row r="320" spans="33:34" x14ac:dyDescent="0.3">
      <c r="AG320" s="2" t="b">
        <f>AND(LEFT(AUDIENCES!B513,2)="HU",OR(LEN(AUDIENCES!B513)=6,AND(LEN(AUDIENCES!B513)=7,MID(AUDIENCES!B513,4,1)=" ")))</f>
        <v>0</v>
      </c>
      <c r="AH320" s="2" t="b">
        <f>AND(LEFT(PARTICIPANTS!B362,2)="HU",OR(LEN(PARTICIPANTS!B362)=6,AND(LEN(PARTICIPANTS!B362)=7,MID(PARTICIPANTS!B362,4,1)=" ")))</f>
        <v>0</v>
      </c>
    </row>
    <row r="321" spans="33:34" x14ac:dyDescent="0.3">
      <c r="AG321" s="2" t="b">
        <f>AND(LEFT(AUDIENCES!B514,2)="HU",OR(LEN(AUDIENCES!B514)=6,AND(LEN(AUDIENCES!B514)=7,MID(AUDIENCES!B514,4,1)=" ")))</f>
        <v>0</v>
      </c>
      <c r="AH321" s="2" t="b">
        <f>AND(LEFT(PARTICIPANTS!B363,2)="HU",OR(LEN(PARTICIPANTS!B363)=6,AND(LEN(PARTICIPANTS!B363)=7,MID(PARTICIPANTS!B363,4,1)=" ")))</f>
        <v>0</v>
      </c>
    </row>
    <row r="322" spans="33:34" x14ac:dyDescent="0.3">
      <c r="AG322" s="2" t="b">
        <f>AND(LEFT(AUDIENCES!B515,2)="HU",OR(LEN(AUDIENCES!B515)=6,AND(LEN(AUDIENCES!B515)=7,MID(AUDIENCES!B515,4,1)=" ")))</f>
        <v>0</v>
      </c>
      <c r="AH322" s="2" t="b">
        <f>AND(LEFT(PARTICIPANTS!B364,2)="HU",OR(LEN(PARTICIPANTS!B364)=6,AND(LEN(PARTICIPANTS!B364)=7,MID(PARTICIPANTS!B364,4,1)=" ")))</f>
        <v>0</v>
      </c>
    </row>
    <row r="323" spans="33:34" x14ac:dyDescent="0.3">
      <c r="AG323" s="2" t="b">
        <f>AND(LEFT(AUDIENCES!B516,2)="HU",OR(LEN(AUDIENCES!B516)=6,AND(LEN(AUDIENCES!B516)=7,MID(AUDIENCES!B516,4,1)=" ")))</f>
        <v>0</v>
      </c>
      <c r="AH323" s="2" t="b">
        <f>AND(LEFT(PARTICIPANTS!B365,2)="HU",OR(LEN(PARTICIPANTS!B365)=6,AND(LEN(PARTICIPANTS!B365)=7,MID(PARTICIPANTS!B365,4,1)=" ")))</f>
        <v>0</v>
      </c>
    </row>
    <row r="324" spans="33:34" x14ac:dyDescent="0.3">
      <c r="AG324" s="2" t="b">
        <f>AND(LEFT(AUDIENCES!B517,2)="HU",OR(LEN(AUDIENCES!B517)=6,AND(LEN(AUDIENCES!B517)=7,MID(AUDIENCES!B517,4,1)=" ")))</f>
        <v>0</v>
      </c>
      <c r="AH324" s="2" t="b">
        <f>AND(LEFT(PARTICIPANTS!B366,2)="HU",OR(LEN(PARTICIPANTS!B366)=6,AND(LEN(PARTICIPANTS!B366)=7,MID(PARTICIPANTS!B366,4,1)=" ")))</f>
        <v>0</v>
      </c>
    </row>
    <row r="325" spans="33:34" x14ac:dyDescent="0.3">
      <c r="AG325" s="2" t="b">
        <f>AND(LEFT(AUDIENCES!B518,2)="HU",OR(LEN(AUDIENCES!B518)=6,AND(LEN(AUDIENCES!B518)=7,MID(AUDIENCES!B518,4,1)=" ")))</f>
        <v>0</v>
      </c>
      <c r="AH325" s="2" t="b">
        <f>AND(LEFT(PARTICIPANTS!B367,2)="HU",OR(LEN(PARTICIPANTS!B367)=6,AND(LEN(PARTICIPANTS!B367)=7,MID(PARTICIPANTS!B367,4,1)=" ")))</f>
        <v>0</v>
      </c>
    </row>
    <row r="326" spans="33:34" x14ac:dyDescent="0.3">
      <c r="AG326" s="2" t="b">
        <f>AND(LEFT(AUDIENCES!B519,2)="HU",OR(LEN(AUDIENCES!B519)=6,AND(LEN(AUDIENCES!B519)=7,MID(AUDIENCES!B519,4,1)=" ")))</f>
        <v>0</v>
      </c>
      <c r="AH326" s="2" t="b">
        <f>AND(LEFT(PARTICIPANTS!B368,2)="HU",OR(LEN(PARTICIPANTS!B368)=6,AND(LEN(PARTICIPANTS!B368)=7,MID(PARTICIPANTS!B368,4,1)=" ")))</f>
        <v>0</v>
      </c>
    </row>
    <row r="327" spans="33:34" x14ac:dyDescent="0.3">
      <c r="AG327" s="2" t="b">
        <f>AND(LEFT(AUDIENCES!B520,2)="HU",OR(LEN(AUDIENCES!B520)=6,AND(LEN(AUDIENCES!B520)=7,MID(AUDIENCES!B520,4,1)=" ")))</f>
        <v>0</v>
      </c>
      <c r="AH327" s="2" t="b">
        <f>AND(LEFT(PARTICIPANTS!B369,2)="HU",OR(LEN(PARTICIPANTS!B369)=6,AND(LEN(PARTICIPANTS!B369)=7,MID(PARTICIPANTS!B369,4,1)=" ")))</f>
        <v>0</v>
      </c>
    </row>
    <row r="328" spans="33:34" x14ac:dyDescent="0.3">
      <c r="AG328" s="2" t="b">
        <f>AND(LEFT(AUDIENCES!B521,2)="HU",OR(LEN(AUDIENCES!B521)=6,AND(LEN(AUDIENCES!B521)=7,MID(AUDIENCES!B521,4,1)=" ")))</f>
        <v>0</v>
      </c>
      <c r="AH328" s="2" t="b">
        <f>AND(LEFT(PARTICIPANTS!B370,2)="HU",OR(LEN(PARTICIPANTS!B370)=6,AND(LEN(PARTICIPANTS!B370)=7,MID(PARTICIPANTS!B370,4,1)=" ")))</f>
        <v>0</v>
      </c>
    </row>
    <row r="329" spans="33:34" x14ac:dyDescent="0.3">
      <c r="AG329" s="2" t="b">
        <f>AND(LEFT(AUDIENCES!B522,2)="HU",OR(LEN(AUDIENCES!B522)=6,AND(LEN(AUDIENCES!B522)=7,MID(AUDIENCES!B522,4,1)=" ")))</f>
        <v>0</v>
      </c>
      <c r="AH329" s="2" t="b">
        <f>AND(LEFT(PARTICIPANTS!B371,2)="HU",OR(LEN(PARTICIPANTS!B371)=6,AND(LEN(PARTICIPANTS!B371)=7,MID(PARTICIPANTS!B371,4,1)=" ")))</f>
        <v>0</v>
      </c>
    </row>
    <row r="330" spans="33:34" x14ac:dyDescent="0.3">
      <c r="AG330" s="2" t="b">
        <f>AND(LEFT(AUDIENCES!B523,2)="HU",OR(LEN(AUDIENCES!B523)=6,AND(LEN(AUDIENCES!B523)=7,MID(AUDIENCES!B523,4,1)=" ")))</f>
        <v>0</v>
      </c>
      <c r="AH330" s="2" t="b">
        <f>AND(LEFT(PARTICIPANTS!B372,2)="HU",OR(LEN(PARTICIPANTS!B372)=6,AND(LEN(PARTICIPANTS!B372)=7,MID(PARTICIPANTS!B372,4,1)=" ")))</f>
        <v>0</v>
      </c>
    </row>
    <row r="331" spans="33:34" x14ac:dyDescent="0.3">
      <c r="AG331" s="2" t="b">
        <f>AND(LEFT(AUDIENCES!B524,2)="HU",OR(LEN(AUDIENCES!B524)=6,AND(LEN(AUDIENCES!B524)=7,MID(AUDIENCES!B524,4,1)=" ")))</f>
        <v>0</v>
      </c>
      <c r="AH331" s="2" t="b">
        <f>AND(LEFT(PARTICIPANTS!B373,2)="HU",OR(LEN(PARTICIPANTS!B373)=6,AND(LEN(PARTICIPANTS!B373)=7,MID(PARTICIPANTS!B373,4,1)=" ")))</f>
        <v>0</v>
      </c>
    </row>
    <row r="332" spans="33:34" x14ac:dyDescent="0.3">
      <c r="AG332" s="2" t="b">
        <f>AND(LEFT(AUDIENCES!B525,2)="HU",OR(LEN(AUDIENCES!B525)=6,AND(LEN(AUDIENCES!B525)=7,MID(AUDIENCES!B525,4,1)=" ")))</f>
        <v>0</v>
      </c>
      <c r="AH332" s="2" t="b">
        <f>AND(LEFT(PARTICIPANTS!B374,2)="HU",OR(LEN(PARTICIPANTS!B374)=6,AND(LEN(PARTICIPANTS!B374)=7,MID(PARTICIPANTS!B374,4,1)=" ")))</f>
        <v>0</v>
      </c>
    </row>
    <row r="333" spans="33:34" x14ac:dyDescent="0.3">
      <c r="AG333" s="2" t="b">
        <f>AND(LEFT(AUDIENCES!B526,2)="HU",OR(LEN(AUDIENCES!B526)=6,AND(LEN(AUDIENCES!B526)=7,MID(AUDIENCES!B526,4,1)=" ")))</f>
        <v>0</v>
      </c>
      <c r="AH333" s="2" t="b">
        <f>AND(LEFT(PARTICIPANTS!B375,2)="HU",OR(LEN(PARTICIPANTS!B375)=6,AND(LEN(PARTICIPANTS!B375)=7,MID(PARTICIPANTS!B375,4,1)=" ")))</f>
        <v>0</v>
      </c>
    </row>
    <row r="334" spans="33:34" x14ac:dyDescent="0.3">
      <c r="AG334" s="2" t="b">
        <f>AND(LEFT(AUDIENCES!B527,2)="HU",OR(LEN(AUDIENCES!B527)=6,AND(LEN(AUDIENCES!B527)=7,MID(AUDIENCES!B527,4,1)=" ")))</f>
        <v>0</v>
      </c>
      <c r="AH334" s="2" t="b">
        <f>AND(LEFT(PARTICIPANTS!B376,2)="HU",OR(LEN(PARTICIPANTS!B376)=6,AND(LEN(PARTICIPANTS!B376)=7,MID(PARTICIPANTS!B376,4,1)=" ")))</f>
        <v>0</v>
      </c>
    </row>
    <row r="335" spans="33:34" x14ac:dyDescent="0.3">
      <c r="AG335" s="2" t="b">
        <f>AND(LEFT(AUDIENCES!B528,2)="HU",OR(LEN(AUDIENCES!B528)=6,AND(LEN(AUDIENCES!B528)=7,MID(AUDIENCES!B528,4,1)=" ")))</f>
        <v>0</v>
      </c>
      <c r="AH335" s="2" t="b">
        <f>AND(LEFT(PARTICIPANTS!B377,2)="HU",OR(LEN(PARTICIPANTS!B377)=6,AND(LEN(PARTICIPANTS!B377)=7,MID(PARTICIPANTS!B377,4,1)=" ")))</f>
        <v>0</v>
      </c>
    </row>
    <row r="336" spans="33:34" x14ac:dyDescent="0.3">
      <c r="AG336" s="2" t="b">
        <f>AND(LEFT(AUDIENCES!B529,2)="HU",OR(LEN(AUDIENCES!B529)=6,AND(LEN(AUDIENCES!B529)=7,MID(AUDIENCES!B529,4,1)=" ")))</f>
        <v>0</v>
      </c>
      <c r="AH336" s="2" t="b">
        <f>AND(LEFT(PARTICIPANTS!B378,2)="HU",OR(LEN(PARTICIPANTS!B378)=6,AND(LEN(PARTICIPANTS!B378)=7,MID(PARTICIPANTS!B378,4,1)=" ")))</f>
        <v>0</v>
      </c>
    </row>
    <row r="337" spans="33:34" x14ac:dyDescent="0.3">
      <c r="AG337" s="2" t="b">
        <f>AND(LEFT(AUDIENCES!B530,2)="HU",OR(LEN(AUDIENCES!B530)=6,AND(LEN(AUDIENCES!B530)=7,MID(AUDIENCES!B530,4,1)=" ")))</f>
        <v>0</v>
      </c>
      <c r="AH337" s="2" t="b">
        <f>AND(LEFT(PARTICIPANTS!B379,2)="HU",OR(LEN(PARTICIPANTS!B379)=6,AND(LEN(PARTICIPANTS!B379)=7,MID(PARTICIPANTS!B379,4,1)=" ")))</f>
        <v>0</v>
      </c>
    </row>
    <row r="338" spans="33:34" x14ac:dyDescent="0.3">
      <c r="AG338" s="2" t="b">
        <f>AND(LEFT(AUDIENCES!B531,2)="HU",OR(LEN(AUDIENCES!B531)=6,AND(LEN(AUDIENCES!B531)=7,MID(AUDIENCES!B531,4,1)=" ")))</f>
        <v>0</v>
      </c>
      <c r="AH338" s="2" t="b">
        <f>AND(LEFT(PARTICIPANTS!B380,2)="HU",OR(LEN(PARTICIPANTS!B380)=6,AND(LEN(PARTICIPANTS!B380)=7,MID(PARTICIPANTS!B380,4,1)=" ")))</f>
        <v>0</v>
      </c>
    </row>
    <row r="339" spans="33:34" x14ac:dyDescent="0.3">
      <c r="AG339" s="2" t="b">
        <f>AND(LEFT(AUDIENCES!B532,2)="HU",OR(LEN(AUDIENCES!B532)=6,AND(LEN(AUDIENCES!B532)=7,MID(AUDIENCES!B532,4,1)=" ")))</f>
        <v>0</v>
      </c>
      <c r="AH339" s="2" t="b">
        <f>AND(LEFT(PARTICIPANTS!B381,2)="HU",OR(LEN(PARTICIPANTS!B381)=6,AND(LEN(PARTICIPANTS!B381)=7,MID(PARTICIPANTS!B381,4,1)=" ")))</f>
        <v>0</v>
      </c>
    </row>
    <row r="340" spans="33:34" x14ac:dyDescent="0.3">
      <c r="AG340" s="2" t="b">
        <f>AND(LEFT(AUDIENCES!B533,2)="HU",OR(LEN(AUDIENCES!B533)=6,AND(LEN(AUDIENCES!B533)=7,MID(AUDIENCES!B533,4,1)=" ")))</f>
        <v>0</v>
      </c>
      <c r="AH340" s="2" t="b">
        <f>AND(LEFT(PARTICIPANTS!B382,2)="HU",OR(LEN(PARTICIPANTS!B382)=6,AND(LEN(PARTICIPANTS!B382)=7,MID(PARTICIPANTS!B382,4,1)=" ")))</f>
        <v>0</v>
      </c>
    </row>
    <row r="341" spans="33:34" x14ac:dyDescent="0.3">
      <c r="AG341" s="2" t="b">
        <f>AND(LEFT(AUDIENCES!B534,2)="HU",OR(LEN(AUDIENCES!B534)=6,AND(LEN(AUDIENCES!B534)=7,MID(AUDIENCES!B534,4,1)=" ")))</f>
        <v>0</v>
      </c>
      <c r="AH341" s="2" t="b">
        <f>AND(LEFT(PARTICIPANTS!B383,2)="HU",OR(LEN(PARTICIPANTS!B383)=6,AND(LEN(PARTICIPANTS!B383)=7,MID(PARTICIPANTS!B383,4,1)=" ")))</f>
        <v>0</v>
      </c>
    </row>
    <row r="342" spans="33:34" x14ac:dyDescent="0.3">
      <c r="AG342" s="2" t="b">
        <f>AND(LEFT(AUDIENCES!B535,2)="HU",OR(LEN(AUDIENCES!B535)=6,AND(LEN(AUDIENCES!B535)=7,MID(AUDIENCES!B535,4,1)=" ")))</f>
        <v>0</v>
      </c>
      <c r="AH342" s="2" t="b">
        <f>AND(LEFT(PARTICIPANTS!B384,2)="HU",OR(LEN(PARTICIPANTS!B384)=6,AND(LEN(PARTICIPANTS!B384)=7,MID(PARTICIPANTS!B384,4,1)=" ")))</f>
        <v>0</v>
      </c>
    </row>
    <row r="343" spans="33:34" x14ac:dyDescent="0.3">
      <c r="AG343" s="2" t="b">
        <f>AND(LEFT(AUDIENCES!B536,2)="HU",OR(LEN(AUDIENCES!B536)=6,AND(LEN(AUDIENCES!B536)=7,MID(AUDIENCES!B536,4,1)=" ")))</f>
        <v>0</v>
      </c>
      <c r="AH343" s="2" t="b">
        <f>AND(LEFT(PARTICIPANTS!B385,2)="HU",OR(LEN(PARTICIPANTS!B385)=6,AND(LEN(PARTICIPANTS!B385)=7,MID(PARTICIPANTS!B385,4,1)=" ")))</f>
        <v>0</v>
      </c>
    </row>
    <row r="344" spans="33:34" x14ac:dyDescent="0.3">
      <c r="AG344" s="2" t="b">
        <f>AND(LEFT(AUDIENCES!B537,2)="HU",OR(LEN(AUDIENCES!B537)=6,AND(LEN(AUDIENCES!B537)=7,MID(AUDIENCES!B537,4,1)=" ")))</f>
        <v>0</v>
      </c>
      <c r="AH344" s="2" t="b">
        <f>AND(LEFT(PARTICIPANTS!B386,2)="HU",OR(LEN(PARTICIPANTS!B386)=6,AND(LEN(PARTICIPANTS!B386)=7,MID(PARTICIPANTS!B386,4,1)=" ")))</f>
        <v>0</v>
      </c>
    </row>
    <row r="345" spans="33:34" x14ac:dyDescent="0.3">
      <c r="AG345" s="2" t="b">
        <f>AND(LEFT(AUDIENCES!B538,2)="HU",OR(LEN(AUDIENCES!B538)=6,AND(LEN(AUDIENCES!B538)=7,MID(AUDIENCES!B538,4,1)=" ")))</f>
        <v>0</v>
      </c>
      <c r="AH345" s="2" t="b">
        <f>AND(LEFT(PARTICIPANTS!B387,2)="HU",OR(LEN(PARTICIPANTS!B387)=6,AND(LEN(PARTICIPANTS!B387)=7,MID(PARTICIPANTS!B387,4,1)=" ")))</f>
        <v>0</v>
      </c>
    </row>
    <row r="346" spans="33:34" x14ac:dyDescent="0.3">
      <c r="AG346" s="2" t="b">
        <f>AND(LEFT(AUDIENCES!B539,2)="HU",OR(LEN(AUDIENCES!B539)=6,AND(LEN(AUDIENCES!B539)=7,MID(AUDIENCES!B539,4,1)=" ")))</f>
        <v>0</v>
      </c>
      <c r="AH346" s="2" t="b">
        <f>AND(LEFT(PARTICIPANTS!B388,2)="HU",OR(LEN(PARTICIPANTS!B388)=6,AND(LEN(PARTICIPANTS!B388)=7,MID(PARTICIPANTS!B388,4,1)=" ")))</f>
        <v>0</v>
      </c>
    </row>
    <row r="347" spans="33:34" x14ac:dyDescent="0.3">
      <c r="AG347" s="2" t="b">
        <f>AND(LEFT(AUDIENCES!B540,2)="HU",OR(LEN(AUDIENCES!B540)=6,AND(LEN(AUDIENCES!B540)=7,MID(AUDIENCES!B540,4,1)=" ")))</f>
        <v>0</v>
      </c>
      <c r="AH347" s="2" t="b">
        <f>AND(LEFT(PARTICIPANTS!B389,2)="HU",OR(LEN(PARTICIPANTS!B389)=6,AND(LEN(PARTICIPANTS!B389)=7,MID(PARTICIPANTS!B389,4,1)=" ")))</f>
        <v>0</v>
      </c>
    </row>
    <row r="348" spans="33:34" x14ac:dyDescent="0.3">
      <c r="AG348" s="2" t="b">
        <f>AND(LEFT(AUDIENCES!B541,2)="HU",OR(LEN(AUDIENCES!B541)=6,AND(LEN(AUDIENCES!B541)=7,MID(AUDIENCES!B541,4,1)=" ")))</f>
        <v>0</v>
      </c>
      <c r="AH348" s="2" t="b">
        <f>AND(LEFT(PARTICIPANTS!B390,2)="HU",OR(LEN(PARTICIPANTS!B390)=6,AND(LEN(PARTICIPANTS!B390)=7,MID(PARTICIPANTS!B390,4,1)=" ")))</f>
        <v>0</v>
      </c>
    </row>
    <row r="349" spans="33:34" x14ac:dyDescent="0.3">
      <c r="AG349" s="2" t="b">
        <f>AND(LEFT(AUDIENCES!B542,2)="HU",OR(LEN(AUDIENCES!B542)=6,AND(LEN(AUDIENCES!B542)=7,MID(AUDIENCES!B542,4,1)=" ")))</f>
        <v>0</v>
      </c>
      <c r="AH349" s="2" t="b">
        <f>AND(LEFT(PARTICIPANTS!B391,2)="HU",OR(LEN(PARTICIPANTS!B391)=6,AND(LEN(PARTICIPANTS!B391)=7,MID(PARTICIPANTS!B391,4,1)=" ")))</f>
        <v>0</v>
      </c>
    </row>
    <row r="350" spans="33:34" x14ac:dyDescent="0.3">
      <c r="AG350" s="2" t="b">
        <f>AND(LEFT(AUDIENCES!B543,2)="HU",OR(LEN(AUDIENCES!B543)=6,AND(LEN(AUDIENCES!B543)=7,MID(AUDIENCES!B543,4,1)=" ")))</f>
        <v>0</v>
      </c>
      <c r="AH350" s="2" t="b">
        <f>AND(LEFT(PARTICIPANTS!B392,2)="HU",OR(LEN(PARTICIPANTS!B392)=6,AND(LEN(PARTICIPANTS!B392)=7,MID(PARTICIPANTS!B392,4,1)=" ")))</f>
        <v>0</v>
      </c>
    </row>
    <row r="351" spans="33:34" x14ac:dyDescent="0.3">
      <c r="AG351" s="2" t="b">
        <f>AND(LEFT(AUDIENCES!B544,2)="HU",OR(LEN(AUDIENCES!B544)=6,AND(LEN(AUDIENCES!B544)=7,MID(AUDIENCES!B544,4,1)=" ")))</f>
        <v>0</v>
      </c>
      <c r="AH351" s="2" t="b">
        <f>AND(LEFT(PARTICIPANTS!B393,2)="HU",OR(LEN(PARTICIPANTS!B393)=6,AND(LEN(PARTICIPANTS!B393)=7,MID(PARTICIPANTS!B393,4,1)=" ")))</f>
        <v>0</v>
      </c>
    </row>
    <row r="352" spans="33:34" x14ac:dyDescent="0.3">
      <c r="AG352" s="2" t="b">
        <f>AND(LEFT(AUDIENCES!B545,2)="HU",OR(LEN(AUDIENCES!B545)=6,AND(LEN(AUDIENCES!B545)=7,MID(AUDIENCES!B545,4,1)=" ")))</f>
        <v>0</v>
      </c>
      <c r="AH352" s="2" t="b">
        <f>AND(LEFT(PARTICIPANTS!B394,2)="HU",OR(LEN(PARTICIPANTS!B394)=6,AND(LEN(PARTICIPANTS!B394)=7,MID(PARTICIPANTS!B394,4,1)=" ")))</f>
        <v>0</v>
      </c>
    </row>
    <row r="353" spans="33:34" x14ac:dyDescent="0.3">
      <c r="AG353" s="2" t="b">
        <f>AND(LEFT(AUDIENCES!B546,2)="HU",OR(LEN(AUDIENCES!B546)=6,AND(LEN(AUDIENCES!B546)=7,MID(AUDIENCES!B546,4,1)=" ")))</f>
        <v>0</v>
      </c>
      <c r="AH353" s="2" t="b">
        <f>AND(LEFT(PARTICIPANTS!B395,2)="HU",OR(LEN(PARTICIPANTS!B395)=6,AND(LEN(PARTICIPANTS!B395)=7,MID(PARTICIPANTS!B395,4,1)=" ")))</f>
        <v>0</v>
      </c>
    </row>
    <row r="354" spans="33:34" x14ac:dyDescent="0.3">
      <c r="AG354" s="2" t="b">
        <f>AND(LEFT(AUDIENCES!B547,2)="HU",OR(LEN(AUDIENCES!B547)=6,AND(LEN(AUDIENCES!B547)=7,MID(AUDIENCES!B547,4,1)=" ")))</f>
        <v>0</v>
      </c>
      <c r="AH354" s="2" t="b">
        <f>AND(LEFT(PARTICIPANTS!B396,2)="HU",OR(LEN(PARTICIPANTS!B396)=6,AND(LEN(PARTICIPANTS!B396)=7,MID(PARTICIPANTS!B396,4,1)=" ")))</f>
        <v>0</v>
      </c>
    </row>
    <row r="355" spans="33:34" x14ac:dyDescent="0.3">
      <c r="AG355" s="2" t="b">
        <f>AND(LEFT(AUDIENCES!B548,2)="HU",OR(LEN(AUDIENCES!B548)=6,AND(LEN(AUDIENCES!B548)=7,MID(AUDIENCES!B548,4,1)=" ")))</f>
        <v>0</v>
      </c>
      <c r="AH355" s="2" t="b">
        <f>AND(LEFT(PARTICIPANTS!B397,2)="HU",OR(LEN(PARTICIPANTS!B397)=6,AND(LEN(PARTICIPANTS!B397)=7,MID(PARTICIPANTS!B397,4,1)=" ")))</f>
        <v>0</v>
      </c>
    </row>
    <row r="356" spans="33:34" x14ac:dyDescent="0.3">
      <c r="AG356" s="2" t="b">
        <f>AND(LEFT(AUDIENCES!B549,2)="HU",OR(LEN(AUDIENCES!B549)=6,AND(LEN(AUDIENCES!B549)=7,MID(AUDIENCES!B549,4,1)=" ")))</f>
        <v>0</v>
      </c>
      <c r="AH356" s="2" t="b">
        <f>AND(LEFT(PARTICIPANTS!B398,2)="HU",OR(LEN(PARTICIPANTS!B398)=6,AND(LEN(PARTICIPANTS!B398)=7,MID(PARTICIPANTS!B398,4,1)=" ")))</f>
        <v>0</v>
      </c>
    </row>
    <row r="357" spans="33:34" x14ac:dyDescent="0.3">
      <c r="AG357" s="2" t="b">
        <f>AND(LEFT(AUDIENCES!B550,2)="HU",OR(LEN(AUDIENCES!B550)=6,AND(LEN(AUDIENCES!B550)=7,MID(AUDIENCES!B550,4,1)=" ")))</f>
        <v>0</v>
      </c>
      <c r="AH357" s="2" t="b">
        <f>AND(LEFT(PARTICIPANTS!B399,2)="HU",OR(LEN(PARTICIPANTS!B399)=6,AND(LEN(PARTICIPANTS!B399)=7,MID(PARTICIPANTS!B399,4,1)=" ")))</f>
        <v>0</v>
      </c>
    </row>
    <row r="358" spans="33:34" x14ac:dyDescent="0.3">
      <c r="AG358" s="2" t="b">
        <f>AND(LEFT(AUDIENCES!B551,2)="HU",OR(LEN(AUDIENCES!B551)=6,AND(LEN(AUDIENCES!B551)=7,MID(AUDIENCES!B551,4,1)=" ")))</f>
        <v>0</v>
      </c>
      <c r="AH358" s="2" t="b">
        <f>AND(LEFT(PARTICIPANTS!B400,2)="HU",OR(LEN(PARTICIPANTS!B400)=6,AND(LEN(PARTICIPANTS!B400)=7,MID(PARTICIPANTS!B400,4,1)=" ")))</f>
        <v>0</v>
      </c>
    </row>
    <row r="359" spans="33:34" x14ac:dyDescent="0.3">
      <c r="AG359" s="2" t="b">
        <f>AND(LEFT(AUDIENCES!B552,2)="HU",OR(LEN(AUDIENCES!B552)=6,AND(LEN(AUDIENCES!B552)=7,MID(AUDIENCES!B552,4,1)=" ")))</f>
        <v>0</v>
      </c>
      <c r="AH359" s="2" t="b">
        <f>AND(LEFT(PARTICIPANTS!B401,2)="HU",OR(LEN(PARTICIPANTS!B401)=6,AND(LEN(PARTICIPANTS!B401)=7,MID(PARTICIPANTS!B401,4,1)=" ")))</f>
        <v>0</v>
      </c>
    </row>
    <row r="360" spans="33:34" x14ac:dyDescent="0.3">
      <c r="AG360" s="2" t="b">
        <f>AND(LEFT(AUDIENCES!B553,2)="HU",OR(LEN(AUDIENCES!B553)=6,AND(LEN(AUDIENCES!B553)=7,MID(AUDIENCES!B553,4,1)=" ")))</f>
        <v>0</v>
      </c>
      <c r="AH360" s="2" t="b">
        <f>AND(LEFT(PARTICIPANTS!B402,2)="HU",OR(LEN(PARTICIPANTS!B402)=6,AND(LEN(PARTICIPANTS!B402)=7,MID(PARTICIPANTS!B402,4,1)=" ")))</f>
        <v>0</v>
      </c>
    </row>
    <row r="361" spans="33:34" x14ac:dyDescent="0.3">
      <c r="AG361" s="2" t="b">
        <f>AND(LEFT(AUDIENCES!B554,2)="HU",OR(LEN(AUDIENCES!B554)=6,AND(LEN(AUDIENCES!B554)=7,MID(AUDIENCES!B554,4,1)=" ")))</f>
        <v>0</v>
      </c>
      <c r="AH361" s="2" t="b">
        <f>AND(LEFT(PARTICIPANTS!B403,2)="HU",OR(LEN(PARTICIPANTS!B403)=6,AND(LEN(PARTICIPANTS!B403)=7,MID(PARTICIPANTS!B403,4,1)=" ")))</f>
        <v>0</v>
      </c>
    </row>
    <row r="362" spans="33:34" x14ac:dyDescent="0.3">
      <c r="AG362" s="2" t="b">
        <f>AND(LEFT(AUDIENCES!B555,2)="HU",OR(LEN(AUDIENCES!B555)=6,AND(LEN(AUDIENCES!B555)=7,MID(AUDIENCES!B555,4,1)=" ")))</f>
        <v>0</v>
      </c>
      <c r="AH362" s="2" t="b">
        <f>AND(LEFT(PARTICIPANTS!B404,2)="HU",OR(LEN(PARTICIPANTS!B404)=6,AND(LEN(PARTICIPANTS!B404)=7,MID(PARTICIPANTS!B404,4,1)=" ")))</f>
        <v>0</v>
      </c>
    </row>
    <row r="363" spans="33:34" x14ac:dyDescent="0.3">
      <c r="AG363" s="2" t="b">
        <f>AND(LEFT(AUDIENCES!B556,2)="HU",OR(LEN(AUDIENCES!B556)=6,AND(LEN(AUDIENCES!B556)=7,MID(AUDIENCES!B556,4,1)=" ")))</f>
        <v>0</v>
      </c>
      <c r="AH363" s="2" t="b">
        <f>AND(LEFT(PARTICIPANTS!B405,2)="HU",OR(LEN(PARTICIPANTS!B405)=6,AND(LEN(PARTICIPANTS!B405)=7,MID(PARTICIPANTS!B405,4,1)=" ")))</f>
        <v>0</v>
      </c>
    </row>
    <row r="364" spans="33:34" x14ac:dyDescent="0.3">
      <c r="AG364" s="2" t="b">
        <f>AND(LEFT(AUDIENCES!B557,2)="HU",OR(LEN(AUDIENCES!B557)=6,AND(LEN(AUDIENCES!B557)=7,MID(AUDIENCES!B557,4,1)=" ")))</f>
        <v>0</v>
      </c>
      <c r="AH364" s="2" t="b">
        <f>AND(LEFT(PARTICIPANTS!B406,2)="HU",OR(LEN(PARTICIPANTS!B406)=6,AND(LEN(PARTICIPANTS!B406)=7,MID(PARTICIPANTS!B406,4,1)=" ")))</f>
        <v>0</v>
      </c>
    </row>
    <row r="365" spans="33:34" x14ac:dyDescent="0.3">
      <c r="AG365" s="2" t="b">
        <f>AND(LEFT(AUDIENCES!B558,2)="HU",OR(LEN(AUDIENCES!B558)=6,AND(LEN(AUDIENCES!B558)=7,MID(AUDIENCES!B558,4,1)=" ")))</f>
        <v>0</v>
      </c>
      <c r="AH365" s="2" t="b">
        <f>AND(LEFT(PARTICIPANTS!B407,2)="HU",OR(LEN(PARTICIPANTS!B407)=6,AND(LEN(PARTICIPANTS!B407)=7,MID(PARTICIPANTS!B407,4,1)=" ")))</f>
        <v>0</v>
      </c>
    </row>
    <row r="366" spans="33:34" x14ac:dyDescent="0.3">
      <c r="AG366" s="2" t="b">
        <f>AND(LEFT(AUDIENCES!B559,2)="HU",OR(LEN(AUDIENCES!B559)=6,AND(LEN(AUDIENCES!B559)=7,MID(AUDIENCES!B559,4,1)=" ")))</f>
        <v>0</v>
      </c>
      <c r="AH366" s="2" t="b">
        <f>AND(LEFT(PARTICIPANTS!B408,2)="HU",OR(LEN(PARTICIPANTS!B408)=6,AND(LEN(PARTICIPANTS!B408)=7,MID(PARTICIPANTS!B408,4,1)=" ")))</f>
        <v>0</v>
      </c>
    </row>
    <row r="367" spans="33:34" x14ac:dyDescent="0.3">
      <c r="AG367" s="2" t="b">
        <f>AND(LEFT(AUDIENCES!B560,2)="HU",OR(LEN(AUDIENCES!B560)=6,AND(LEN(AUDIENCES!B560)=7,MID(AUDIENCES!B560,4,1)=" ")))</f>
        <v>0</v>
      </c>
      <c r="AH367" s="2" t="b">
        <f>AND(LEFT(PARTICIPANTS!B409,2)="HU",OR(LEN(PARTICIPANTS!B409)=6,AND(LEN(PARTICIPANTS!B409)=7,MID(PARTICIPANTS!B409,4,1)=" ")))</f>
        <v>0</v>
      </c>
    </row>
    <row r="368" spans="33:34" x14ac:dyDescent="0.3">
      <c r="AG368" s="2" t="b">
        <f>AND(LEFT(AUDIENCES!B561,2)="HU",OR(LEN(AUDIENCES!B561)=6,AND(LEN(AUDIENCES!B561)=7,MID(AUDIENCES!B561,4,1)=" ")))</f>
        <v>0</v>
      </c>
      <c r="AH368" s="2" t="b">
        <f>AND(LEFT(PARTICIPANTS!B410,2)="HU",OR(LEN(PARTICIPANTS!B410)=6,AND(LEN(PARTICIPANTS!B410)=7,MID(PARTICIPANTS!B410,4,1)=" ")))</f>
        <v>0</v>
      </c>
    </row>
    <row r="369" spans="33:34" x14ac:dyDescent="0.3">
      <c r="AG369" s="2" t="b">
        <f>AND(LEFT(AUDIENCES!B562,2)="HU",OR(LEN(AUDIENCES!B562)=6,AND(LEN(AUDIENCES!B562)=7,MID(AUDIENCES!B562,4,1)=" ")))</f>
        <v>0</v>
      </c>
      <c r="AH369" s="2" t="b">
        <f>AND(LEFT(PARTICIPANTS!B411,2)="HU",OR(LEN(PARTICIPANTS!B411)=6,AND(LEN(PARTICIPANTS!B411)=7,MID(PARTICIPANTS!B411,4,1)=" ")))</f>
        <v>0</v>
      </c>
    </row>
    <row r="370" spans="33:34" x14ac:dyDescent="0.3">
      <c r="AG370" s="2" t="b">
        <f>AND(LEFT(AUDIENCES!B563,2)="HU",OR(LEN(AUDIENCES!B563)=6,AND(LEN(AUDIENCES!B563)=7,MID(AUDIENCES!B563,4,1)=" ")))</f>
        <v>0</v>
      </c>
      <c r="AH370" s="2" t="b">
        <f>AND(LEFT(PARTICIPANTS!B412,2)="HU",OR(LEN(PARTICIPANTS!B412)=6,AND(LEN(PARTICIPANTS!B412)=7,MID(PARTICIPANTS!B412,4,1)=" ")))</f>
        <v>0</v>
      </c>
    </row>
    <row r="371" spans="33:34" x14ac:dyDescent="0.3">
      <c r="AG371" s="2" t="b">
        <f>AND(LEFT(AUDIENCES!B564,2)="HU",OR(LEN(AUDIENCES!B564)=6,AND(LEN(AUDIENCES!B564)=7,MID(AUDIENCES!B564,4,1)=" ")))</f>
        <v>0</v>
      </c>
      <c r="AH371" s="2" t="b">
        <f>AND(LEFT(PARTICIPANTS!B413,2)="HU",OR(LEN(PARTICIPANTS!B413)=6,AND(LEN(PARTICIPANTS!B413)=7,MID(PARTICIPANTS!B413,4,1)=" ")))</f>
        <v>0</v>
      </c>
    </row>
    <row r="372" spans="33:34" x14ac:dyDescent="0.3">
      <c r="AG372" s="2" t="b">
        <f>AND(LEFT(AUDIENCES!B565,2)="HU",OR(LEN(AUDIENCES!B565)=6,AND(LEN(AUDIENCES!B565)=7,MID(AUDIENCES!B565,4,1)=" ")))</f>
        <v>0</v>
      </c>
      <c r="AH372" s="2" t="b">
        <f>AND(LEFT(PARTICIPANTS!B414,2)="HU",OR(LEN(PARTICIPANTS!B414)=6,AND(LEN(PARTICIPANTS!B414)=7,MID(PARTICIPANTS!B414,4,1)=" ")))</f>
        <v>0</v>
      </c>
    </row>
    <row r="373" spans="33:34" x14ac:dyDescent="0.3">
      <c r="AG373" s="2" t="b">
        <f>AND(LEFT(AUDIENCES!B566,2)="HU",OR(LEN(AUDIENCES!B566)=6,AND(LEN(AUDIENCES!B566)=7,MID(AUDIENCES!B566,4,1)=" ")))</f>
        <v>0</v>
      </c>
      <c r="AH373" s="2" t="b">
        <f>AND(LEFT(PARTICIPANTS!B415,2)="HU",OR(LEN(PARTICIPANTS!B415)=6,AND(LEN(PARTICIPANTS!B415)=7,MID(PARTICIPANTS!B415,4,1)=" ")))</f>
        <v>0</v>
      </c>
    </row>
    <row r="374" spans="33:34" x14ac:dyDescent="0.3">
      <c r="AG374" s="2" t="b">
        <f>AND(LEFT(AUDIENCES!B567,2)="HU",OR(LEN(AUDIENCES!B567)=6,AND(LEN(AUDIENCES!B567)=7,MID(AUDIENCES!B567,4,1)=" ")))</f>
        <v>0</v>
      </c>
      <c r="AH374" s="2" t="b">
        <f>AND(LEFT(PARTICIPANTS!B416,2)="HU",OR(LEN(PARTICIPANTS!B416)=6,AND(LEN(PARTICIPANTS!B416)=7,MID(PARTICIPANTS!B416,4,1)=" ")))</f>
        <v>0</v>
      </c>
    </row>
    <row r="375" spans="33:34" x14ac:dyDescent="0.3">
      <c r="AG375" s="2" t="b">
        <f>AND(LEFT(AUDIENCES!B568,2)="HU",OR(LEN(AUDIENCES!B568)=6,AND(LEN(AUDIENCES!B568)=7,MID(AUDIENCES!B568,4,1)=" ")))</f>
        <v>0</v>
      </c>
      <c r="AH375" s="2" t="b">
        <f>AND(LEFT(PARTICIPANTS!B417,2)="HU",OR(LEN(PARTICIPANTS!B417)=6,AND(LEN(PARTICIPANTS!B417)=7,MID(PARTICIPANTS!B417,4,1)=" ")))</f>
        <v>0</v>
      </c>
    </row>
    <row r="376" spans="33:34" x14ac:dyDescent="0.3">
      <c r="AG376" s="2" t="b">
        <f>AND(LEFT(AUDIENCES!B569,2)="HU",OR(LEN(AUDIENCES!B569)=6,AND(LEN(AUDIENCES!B569)=7,MID(AUDIENCES!B569,4,1)=" ")))</f>
        <v>0</v>
      </c>
      <c r="AH376" s="2" t="b">
        <f>AND(LEFT(PARTICIPANTS!B418,2)="HU",OR(LEN(PARTICIPANTS!B418)=6,AND(LEN(PARTICIPANTS!B418)=7,MID(PARTICIPANTS!B418,4,1)=" ")))</f>
        <v>0</v>
      </c>
    </row>
    <row r="377" spans="33:34" x14ac:dyDescent="0.3">
      <c r="AG377" s="2" t="b">
        <f>AND(LEFT(AUDIENCES!B570,2)="HU",OR(LEN(AUDIENCES!B570)=6,AND(LEN(AUDIENCES!B570)=7,MID(AUDIENCES!B570,4,1)=" ")))</f>
        <v>0</v>
      </c>
      <c r="AH377" s="2" t="b">
        <f>AND(LEFT(PARTICIPANTS!B419,2)="HU",OR(LEN(PARTICIPANTS!B419)=6,AND(LEN(PARTICIPANTS!B419)=7,MID(PARTICIPANTS!B419,4,1)=" ")))</f>
        <v>0</v>
      </c>
    </row>
    <row r="378" spans="33:34" x14ac:dyDescent="0.3">
      <c r="AG378" s="2" t="b">
        <f>AND(LEFT(AUDIENCES!B571,2)="HU",OR(LEN(AUDIENCES!B571)=6,AND(LEN(AUDIENCES!B571)=7,MID(AUDIENCES!B571,4,1)=" ")))</f>
        <v>0</v>
      </c>
      <c r="AH378" s="2" t="b">
        <f>AND(LEFT(PARTICIPANTS!B420,2)="HU",OR(LEN(PARTICIPANTS!B420)=6,AND(LEN(PARTICIPANTS!B420)=7,MID(PARTICIPANTS!B420,4,1)=" ")))</f>
        <v>0</v>
      </c>
    </row>
    <row r="379" spans="33:34" x14ac:dyDescent="0.3">
      <c r="AG379" s="2" t="b">
        <f>AND(LEFT(AUDIENCES!B572,2)="HU",OR(LEN(AUDIENCES!B572)=6,AND(LEN(AUDIENCES!B572)=7,MID(AUDIENCES!B572,4,1)=" ")))</f>
        <v>0</v>
      </c>
      <c r="AH379" s="2" t="b">
        <f>AND(LEFT(PARTICIPANTS!B421,2)="HU",OR(LEN(PARTICIPANTS!B421)=6,AND(LEN(PARTICIPANTS!B421)=7,MID(PARTICIPANTS!B421,4,1)=" ")))</f>
        <v>0</v>
      </c>
    </row>
    <row r="380" spans="33:34" x14ac:dyDescent="0.3">
      <c r="AG380" s="2" t="b">
        <f>AND(LEFT(AUDIENCES!B573,2)="HU",OR(LEN(AUDIENCES!B573)=6,AND(LEN(AUDIENCES!B573)=7,MID(AUDIENCES!B573,4,1)=" ")))</f>
        <v>0</v>
      </c>
      <c r="AH380" s="2" t="b">
        <f>AND(LEFT(PARTICIPANTS!B422,2)="HU",OR(LEN(PARTICIPANTS!B422)=6,AND(LEN(PARTICIPANTS!B422)=7,MID(PARTICIPANTS!B422,4,1)=" ")))</f>
        <v>0</v>
      </c>
    </row>
    <row r="381" spans="33:34" x14ac:dyDescent="0.3">
      <c r="AG381" s="2" t="b">
        <f>AND(LEFT(AUDIENCES!B574,2)="HU",OR(LEN(AUDIENCES!B574)=6,AND(LEN(AUDIENCES!B574)=7,MID(AUDIENCES!B574,4,1)=" ")))</f>
        <v>0</v>
      </c>
      <c r="AH381" s="2" t="b">
        <f>AND(LEFT(PARTICIPANTS!B423,2)="HU",OR(LEN(PARTICIPANTS!B423)=6,AND(LEN(PARTICIPANTS!B423)=7,MID(PARTICIPANTS!B423,4,1)=" ")))</f>
        <v>0</v>
      </c>
    </row>
    <row r="382" spans="33:34" x14ac:dyDescent="0.3">
      <c r="AG382" s="2" t="b">
        <f>AND(LEFT(AUDIENCES!B575,2)="HU",OR(LEN(AUDIENCES!B575)=6,AND(LEN(AUDIENCES!B575)=7,MID(AUDIENCES!B575,4,1)=" ")))</f>
        <v>0</v>
      </c>
      <c r="AH382" s="2" t="b">
        <f>AND(LEFT(PARTICIPANTS!B424,2)="HU",OR(LEN(PARTICIPANTS!B424)=6,AND(LEN(PARTICIPANTS!B424)=7,MID(PARTICIPANTS!B424,4,1)=" ")))</f>
        <v>0</v>
      </c>
    </row>
    <row r="383" spans="33:34" x14ac:dyDescent="0.3">
      <c r="AG383" s="2" t="b">
        <f>AND(LEFT(AUDIENCES!B576,2)="HU",OR(LEN(AUDIENCES!B576)=6,AND(LEN(AUDIENCES!B576)=7,MID(AUDIENCES!B576,4,1)=" ")))</f>
        <v>0</v>
      </c>
      <c r="AH383" s="2" t="b">
        <f>AND(LEFT(PARTICIPANTS!B425,2)="HU",OR(LEN(PARTICIPANTS!B425)=6,AND(LEN(PARTICIPANTS!B425)=7,MID(PARTICIPANTS!B425,4,1)=" ")))</f>
        <v>0</v>
      </c>
    </row>
    <row r="384" spans="33:34" x14ac:dyDescent="0.3">
      <c r="AG384" s="2" t="b">
        <f>AND(LEFT(AUDIENCES!B577,2)="HU",OR(LEN(AUDIENCES!B577)=6,AND(LEN(AUDIENCES!B577)=7,MID(AUDIENCES!B577,4,1)=" ")))</f>
        <v>0</v>
      </c>
      <c r="AH384" s="2" t="b">
        <f>AND(LEFT(PARTICIPANTS!B426,2)="HU",OR(LEN(PARTICIPANTS!B426)=6,AND(LEN(PARTICIPANTS!B426)=7,MID(PARTICIPANTS!B426,4,1)=" ")))</f>
        <v>0</v>
      </c>
    </row>
    <row r="385" spans="33:34" x14ac:dyDescent="0.3">
      <c r="AG385" s="2" t="b">
        <f>AND(LEFT(AUDIENCES!B578,2)="HU",OR(LEN(AUDIENCES!B578)=6,AND(LEN(AUDIENCES!B578)=7,MID(AUDIENCES!B578,4,1)=" ")))</f>
        <v>0</v>
      </c>
      <c r="AH385" s="2" t="b">
        <f>AND(LEFT(PARTICIPANTS!B427,2)="HU",OR(LEN(PARTICIPANTS!B427)=6,AND(LEN(PARTICIPANTS!B427)=7,MID(PARTICIPANTS!B427,4,1)=" ")))</f>
        <v>0</v>
      </c>
    </row>
    <row r="386" spans="33:34" x14ac:dyDescent="0.3">
      <c r="AG386" s="2" t="b">
        <f>AND(LEFT(AUDIENCES!B579,2)="HU",OR(LEN(AUDIENCES!B579)=6,AND(LEN(AUDIENCES!B579)=7,MID(AUDIENCES!B579,4,1)=" ")))</f>
        <v>0</v>
      </c>
      <c r="AH386" s="2" t="b">
        <f>AND(LEFT(PARTICIPANTS!B428,2)="HU",OR(LEN(PARTICIPANTS!B428)=6,AND(LEN(PARTICIPANTS!B428)=7,MID(PARTICIPANTS!B428,4,1)=" ")))</f>
        <v>0</v>
      </c>
    </row>
    <row r="387" spans="33:34" x14ac:dyDescent="0.3">
      <c r="AG387" s="2" t="b">
        <f>AND(LEFT(AUDIENCES!B580,2)="HU",OR(LEN(AUDIENCES!B580)=6,AND(LEN(AUDIENCES!B580)=7,MID(AUDIENCES!B580,4,1)=" ")))</f>
        <v>0</v>
      </c>
      <c r="AH387" s="2" t="b">
        <f>AND(LEFT(PARTICIPANTS!B429,2)="HU",OR(LEN(PARTICIPANTS!B429)=6,AND(LEN(PARTICIPANTS!B429)=7,MID(PARTICIPANTS!B429,4,1)=" ")))</f>
        <v>0</v>
      </c>
    </row>
    <row r="388" spans="33:34" x14ac:dyDescent="0.3">
      <c r="AG388" s="2" t="b">
        <f>AND(LEFT(AUDIENCES!B581,2)="HU",OR(LEN(AUDIENCES!B581)=6,AND(LEN(AUDIENCES!B581)=7,MID(AUDIENCES!B581,4,1)=" ")))</f>
        <v>0</v>
      </c>
      <c r="AH388" s="2" t="b">
        <f>AND(LEFT(PARTICIPANTS!B430,2)="HU",OR(LEN(PARTICIPANTS!B430)=6,AND(LEN(PARTICIPANTS!B430)=7,MID(PARTICIPANTS!B430,4,1)=" ")))</f>
        <v>0</v>
      </c>
    </row>
    <row r="389" spans="33:34" x14ac:dyDescent="0.3">
      <c r="AG389" s="2" t="b">
        <f>AND(LEFT(AUDIENCES!B582,2)="HU",OR(LEN(AUDIENCES!B582)=6,AND(LEN(AUDIENCES!B582)=7,MID(AUDIENCES!B582,4,1)=" ")))</f>
        <v>0</v>
      </c>
      <c r="AH389" s="2" t="b">
        <f>AND(LEFT(PARTICIPANTS!B431,2)="HU",OR(LEN(PARTICIPANTS!B431)=6,AND(LEN(PARTICIPANTS!B431)=7,MID(PARTICIPANTS!B431,4,1)=" ")))</f>
        <v>0</v>
      </c>
    </row>
    <row r="390" spans="33:34" x14ac:dyDescent="0.3">
      <c r="AG390" s="2" t="b">
        <f>AND(LEFT(AUDIENCES!B583,2)="HU",OR(LEN(AUDIENCES!B583)=6,AND(LEN(AUDIENCES!B583)=7,MID(AUDIENCES!B583,4,1)=" ")))</f>
        <v>0</v>
      </c>
      <c r="AH390" s="2" t="b">
        <f>AND(LEFT(PARTICIPANTS!B432,2)="HU",OR(LEN(PARTICIPANTS!B432)=6,AND(LEN(PARTICIPANTS!B432)=7,MID(PARTICIPANTS!B432,4,1)=" ")))</f>
        <v>0</v>
      </c>
    </row>
    <row r="391" spans="33:34" x14ac:dyDescent="0.3">
      <c r="AG391" s="2" t="b">
        <f>AND(LEFT(AUDIENCES!B584,2)="HU",OR(LEN(AUDIENCES!B584)=6,AND(LEN(AUDIENCES!B584)=7,MID(AUDIENCES!B584,4,1)=" ")))</f>
        <v>0</v>
      </c>
      <c r="AH391" s="2" t="b">
        <f>AND(LEFT(PARTICIPANTS!B433,2)="HU",OR(LEN(PARTICIPANTS!B433)=6,AND(LEN(PARTICIPANTS!B433)=7,MID(PARTICIPANTS!B433,4,1)=" ")))</f>
        <v>0</v>
      </c>
    </row>
    <row r="392" spans="33:34" x14ac:dyDescent="0.3">
      <c r="AG392" s="2" t="b">
        <f>AND(LEFT(AUDIENCES!B585,2)="HU",OR(LEN(AUDIENCES!B585)=6,AND(LEN(AUDIENCES!B585)=7,MID(AUDIENCES!B585,4,1)=" ")))</f>
        <v>0</v>
      </c>
      <c r="AH392" s="2" t="b">
        <f>AND(LEFT(PARTICIPANTS!B434,2)="HU",OR(LEN(PARTICIPANTS!B434)=6,AND(LEN(PARTICIPANTS!B434)=7,MID(PARTICIPANTS!B434,4,1)=" ")))</f>
        <v>0</v>
      </c>
    </row>
    <row r="393" spans="33:34" x14ac:dyDescent="0.3">
      <c r="AG393" s="2" t="b">
        <f>AND(LEFT(AUDIENCES!B586,2)="HU",OR(LEN(AUDIENCES!B586)=6,AND(LEN(AUDIENCES!B586)=7,MID(AUDIENCES!B586,4,1)=" ")))</f>
        <v>0</v>
      </c>
      <c r="AH393" s="2" t="b">
        <f>AND(LEFT(PARTICIPANTS!B435,2)="HU",OR(LEN(PARTICIPANTS!B435)=6,AND(LEN(PARTICIPANTS!B435)=7,MID(PARTICIPANTS!B435,4,1)=" ")))</f>
        <v>0</v>
      </c>
    </row>
    <row r="394" spans="33:34" x14ac:dyDescent="0.3">
      <c r="AG394" s="2" t="b">
        <f>AND(LEFT(AUDIENCES!B587,2)="HU",OR(LEN(AUDIENCES!B587)=6,AND(LEN(AUDIENCES!B587)=7,MID(AUDIENCES!B587,4,1)=" ")))</f>
        <v>0</v>
      </c>
      <c r="AH394" s="2" t="b">
        <f>AND(LEFT(PARTICIPANTS!B436,2)="HU",OR(LEN(PARTICIPANTS!B436)=6,AND(LEN(PARTICIPANTS!B436)=7,MID(PARTICIPANTS!B436,4,1)=" ")))</f>
        <v>0</v>
      </c>
    </row>
    <row r="395" spans="33:34" x14ac:dyDescent="0.3">
      <c r="AG395" s="2" t="b">
        <f>AND(LEFT(AUDIENCES!B588,2)="HU",OR(LEN(AUDIENCES!B588)=6,AND(LEN(AUDIENCES!B588)=7,MID(AUDIENCES!B588,4,1)=" ")))</f>
        <v>0</v>
      </c>
      <c r="AH395" s="2" t="b">
        <f>AND(LEFT(PARTICIPANTS!B437,2)="HU",OR(LEN(PARTICIPANTS!B437)=6,AND(LEN(PARTICIPANTS!B437)=7,MID(PARTICIPANTS!B437,4,1)=" ")))</f>
        <v>0</v>
      </c>
    </row>
    <row r="396" spans="33:34" x14ac:dyDescent="0.3">
      <c r="AG396" s="2" t="b">
        <f>AND(LEFT(AUDIENCES!B589,2)="HU",OR(LEN(AUDIENCES!B589)=6,AND(LEN(AUDIENCES!B589)=7,MID(AUDIENCES!B589,4,1)=" ")))</f>
        <v>0</v>
      </c>
      <c r="AH396" s="2" t="b">
        <f>AND(LEFT(PARTICIPANTS!B438,2)="HU",OR(LEN(PARTICIPANTS!B438)=6,AND(LEN(PARTICIPANTS!B438)=7,MID(PARTICIPANTS!B438,4,1)=" ")))</f>
        <v>0</v>
      </c>
    </row>
    <row r="397" spans="33:34" x14ac:dyDescent="0.3">
      <c r="AG397" s="2" t="b">
        <f>AND(LEFT(AUDIENCES!B590,2)="HU",OR(LEN(AUDIENCES!B590)=6,AND(LEN(AUDIENCES!B590)=7,MID(AUDIENCES!B590,4,1)=" ")))</f>
        <v>0</v>
      </c>
      <c r="AH397" s="2" t="b">
        <f>AND(LEFT(PARTICIPANTS!B439,2)="HU",OR(LEN(PARTICIPANTS!B439)=6,AND(LEN(PARTICIPANTS!B439)=7,MID(PARTICIPANTS!B439,4,1)=" ")))</f>
        <v>0</v>
      </c>
    </row>
    <row r="398" spans="33:34" x14ac:dyDescent="0.3">
      <c r="AG398" s="2" t="b">
        <f>AND(LEFT(AUDIENCES!B591,2)="HU",OR(LEN(AUDIENCES!B591)=6,AND(LEN(AUDIENCES!B591)=7,MID(AUDIENCES!B591,4,1)=" ")))</f>
        <v>0</v>
      </c>
      <c r="AH398" s="2" t="b">
        <f>AND(LEFT(PARTICIPANTS!B440,2)="HU",OR(LEN(PARTICIPANTS!B440)=6,AND(LEN(PARTICIPANTS!B440)=7,MID(PARTICIPANTS!B440,4,1)=" ")))</f>
        <v>0</v>
      </c>
    </row>
    <row r="399" spans="33:34" x14ac:dyDescent="0.3">
      <c r="AG399" s="2" t="b">
        <f>AND(LEFT(AUDIENCES!B592,2)="HU",OR(LEN(AUDIENCES!B592)=6,AND(LEN(AUDIENCES!B592)=7,MID(AUDIENCES!B592,4,1)=" ")))</f>
        <v>0</v>
      </c>
      <c r="AH399" s="2" t="b">
        <f>AND(LEFT(PARTICIPANTS!B441,2)="HU",OR(LEN(PARTICIPANTS!B441)=6,AND(LEN(PARTICIPANTS!B441)=7,MID(PARTICIPANTS!B441,4,1)=" ")))</f>
        <v>0</v>
      </c>
    </row>
    <row r="400" spans="33:34" x14ac:dyDescent="0.3">
      <c r="AG400" s="2" t="b">
        <f>AND(LEFT(AUDIENCES!B593,2)="HU",OR(LEN(AUDIENCES!B593)=6,AND(LEN(AUDIENCES!B593)=7,MID(AUDIENCES!B593,4,1)=" ")))</f>
        <v>0</v>
      </c>
      <c r="AH400" s="2" t="b">
        <f>AND(LEFT(PARTICIPANTS!B442,2)="HU",OR(LEN(PARTICIPANTS!B442)=6,AND(LEN(PARTICIPANTS!B442)=7,MID(PARTICIPANTS!B442,4,1)=" ")))</f>
        <v>0</v>
      </c>
    </row>
    <row r="401" spans="33:34" x14ac:dyDescent="0.3">
      <c r="AG401" s="2" t="b">
        <f>AND(LEFT(AUDIENCES!B594,2)="HU",OR(LEN(AUDIENCES!B594)=6,AND(LEN(AUDIENCES!B594)=7,MID(AUDIENCES!B594,4,1)=" ")))</f>
        <v>0</v>
      </c>
      <c r="AH401" s="2" t="b">
        <f>AND(LEFT(PARTICIPANTS!B443,2)="HU",OR(LEN(PARTICIPANTS!B443)=6,AND(LEN(PARTICIPANTS!B443)=7,MID(PARTICIPANTS!B443,4,1)=" ")))</f>
        <v>0</v>
      </c>
    </row>
    <row r="402" spans="33:34" x14ac:dyDescent="0.3">
      <c r="AG402" s="2" t="b">
        <f>AND(LEFT(AUDIENCES!B595,2)="HU",OR(LEN(AUDIENCES!B595)=6,AND(LEN(AUDIENCES!B595)=7,MID(AUDIENCES!B595,4,1)=" ")))</f>
        <v>0</v>
      </c>
      <c r="AH402" s="2" t="b">
        <f>AND(LEFT(PARTICIPANTS!B444,2)="HU",OR(LEN(PARTICIPANTS!B444)=6,AND(LEN(PARTICIPANTS!B444)=7,MID(PARTICIPANTS!B444,4,1)=" ")))</f>
        <v>0</v>
      </c>
    </row>
    <row r="403" spans="33:34" x14ac:dyDescent="0.3">
      <c r="AG403" s="2" t="b">
        <f>AND(LEFT(AUDIENCES!B596,2)="HU",OR(LEN(AUDIENCES!B596)=6,AND(LEN(AUDIENCES!B596)=7,MID(AUDIENCES!B596,4,1)=" ")))</f>
        <v>0</v>
      </c>
      <c r="AH403" s="2" t="b">
        <f>AND(LEFT(PARTICIPANTS!B445,2)="HU",OR(LEN(PARTICIPANTS!B445)=6,AND(LEN(PARTICIPANTS!B445)=7,MID(PARTICIPANTS!B445,4,1)=" ")))</f>
        <v>0</v>
      </c>
    </row>
    <row r="404" spans="33:34" x14ac:dyDescent="0.3">
      <c r="AG404" s="2" t="b">
        <f>AND(LEFT(AUDIENCES!B597,2)="HU",OR(LEN(AUDIENCES!B597)=6,AND(LEN(AUDIENCES!B597)=7,MID(AUDIENCES!B597,4,1)=" ")))</f>
        <v>0</v>
      </c>
      <c r="AH404" s="2" t="b">
        <f>AND(LEFT(PARTICIPANTS!B446,2)="HU",OR(LEN(PARTICIPANTS!B446)=6,AND(LEN(PARTICIPANTS!B446)=7,MID(PARTICIPANTS!B446,4,1)=" ")))</f>
        <v>0</v>
      </c>
    </row>
    <row r="405" spans="33:34" x14ac:dyDescent="0.3">
      <c r="AG405" s="2" t="b">
        <f>AND(LEFT(AUDIENCES!B598,2)="HU",OR(LEN(AUDIENCES!B598)=6,AND(LEN(AUDIENCES!B598)=7,MID(AUDIENCES!B598,4,1)=" ")))</f>
        <v>0</v>
      </c>
      <c r="AH405" s="2" t="b">
        <f>AND(LEFT(PARTICIPANTS!B447,2)="HU",OR(LEN(PARTICIPANTS!B447)=6,AND(LEN(PARTICIPANTS!B447)=7,MID(PARTICIPANTS!B447,4,1)=" ")))</f>
        <v>0</v>
      </c>
    </row>
    <row r="406" spans="33:34" x14ac:dyDescent="0.3">
      <c r="AG406" s="2" t="b">
        <f>AND(LEFT(AUDIENCES!B599,2)="HU",OR(LEN(AUDIENCES!B599)=6,AND(LEN(AUDIENCES!B599)=7,MID(AUDIENCES!B599,4,1)=" ")))</f>
        <v>0</v>
      </c>
      <c r="AH406" s="2" t="b">
        <f>AND(LEFT(PARTICIPANTS!B448,2)="HU",OR(LEN(PARTICIPANTS!B448)=6,AND(LEN(PARTICIPANTS!B448)=7,MID(PARTICIPANTS!B448,4,1)=" ")))</f>
        <v>0</v>
      </c>
    </row>
    <row r="407" spans="33:34" x14ac:dyDescent="0.3">
      <c r="AG407" s="2" t="b">
        <f>AND(LEFT(AUDIENCES!B600,2)="HU",OR(LEN(AUDIENCES!B600)=6,AND(LEN(AUDIENCES!B600)=7,MID(AUDIENCES!B600,4,1)=" ")))</f>
        <v>0</v>
      </c>
      <c r="AH407" s="2" t="b">
        <f>AND(LEFT(PARTICIPANTS!B449,2)="HU",OR(LEN(PARTICIPANTS!B449)=6,AND(LEN(PARTICIPANTS!B449)=7,MID(PARTICIPANTS!B449,4,1)=" ")))</f>
        <v>0</v>
      </c>
    </row>
    <row r="408" spans="33:34" x14ac:dyDescent="0.3">
      <c r="AG408" s="2" t="b">
        <f>AND(LEFT(AUDIENCES!B601,2)="HU",OR(LEN(AUDIENCES!B601)=6,AND(LEN(AUDIENCES!B601)=7,MID(AUDIENCES!B601,4,1)=" ")))</f>
        <v>0</v>
      </c>
      <c r="AH408" s="2" t="b">
        <f>AND(LEFT(PARTICIPANTS!B450,2)="HU",OR(LEN(PARTICIPANTS!B450)=6,AND(LEN(PARTICIPANTS!B450)=7,MID(PARTICIPANTS!B450,4,1)=" ")))</f>
        <v>0</v>
      </c>
    </row>
    <row r="409" spans="33:34" x14ac:dyDescent="0.3">
      <c r="AG409" s="2" t="b">
        <f>AND(LEFT(AUDIENCES!B602,2)="HU",OR(LEN(AUDIENCES!B602)=6,AND(LEN(AUDIENCES!B602)=7,MID(AUDIENCES!B602,4,1)=" ")))</f>
        <v>0</v>
      </c>
      <c r="AH409" s="2" t="b">
        <f>AND(LEFT(PARTICIPANTS!B451,2)="HU",OR(LEN(PARTICIPANTS!B451)=6,AND(LEN(PARTICIPANTS!B451)=7,MID(PARTICIPANTS!B451,4,1)=" ")))</f>
        <v>0</v>
      </c>
    </row>
    <row r="410" spans="33:34" x14ac:dyDescent="0.3">
      <c r="AG410" s="2" t="b">
        <f>AND(LEFT(AUDIENCES!B603,2)="HU",OR(LEN(AUDIENCES!B603)=6,AND(LEN(AUDIENCES!B603)=7,MID(AUDIENCES!B603,4,1)=" ")))</f>
        <v>0</v>
      </c>
      <c r="AH410" s="2" t="b">
        <f>AND(LEFT(PARTICIPANTS!B452,2)="HU",OR(LEN(PARTICIPANTS!B452)=6,AND(LEN(PARTICIPANTS!B452)=7,MID(PARTICIPANTS!B452,4,1)=" ")))</f>
        <v>0</v>
      </c>
    </row>
    <row r="411" spans="33:34" x14ac:dyDescent="0.3">
      <c r="AG411" s="2" t="b">
        <f>AND(LEFT(AUDIENCES!B604,2)="HU",OR(LEN(AUDIENCES!B604)=6,AND(LEN(AUDIENCES!B604)=7,MID(AUDIENCES!B604,4,1)=" ")))</f>
        <v>0</v>
      </c>
      <c r="AH411" s="2" t="b">
        <f>AND(LEFT(PARTICIPANTS!B453,2)="HU",OR(LEN(PARTICIPANTS!B453)=6,AND(LEN(PARTICIPANTS!B453)=7,MID(PARTICIPANTS!B453,4,1)=" ")))</f>
        <v>0</v>
      </c>
    </row>
    <row r="412" spans="33:34" x14ac:dyDescent="0.3">
      <c r="AG412" s="2" t="b">
        <f>AND(LEFT(AUDIENCES!B605,2)="HU",OR(LEN(AUDIENCES!B605)=6,AND(LEN(AUDIENCES!B605)=7,MID(AUDIENCES!B605,4,1)=" ")))</f>
        <v>0</v>
      </c>
      <c r="AH412" s="2" t="b">
        <f>AND(LEFT(PARTICIPANTS!B454,2)="HU",OR(LEN(PARTICIPANTS!B454)=6,AND(LEN(PARTICIPANTS!B454)=7,MID(PARTICIPANTS!B454,4,1)=" ")))</f>
        <v>0</v>
      </c>
    </row>
    <row r="413" spans="33:34" x14ac:dyDescent="0.3">
      <c r="AG413" s="2" t="b">
        <f>AND(LEFT(AUDIENCES!B606,2)="HU",OR(LEN(AUDIENCES!B606)=6,AND(LEN(AUDIENCES!B606)=7,MID(AUDIENCES!B606,4,1)=" ")))</f>
        <v>0</v>
      </c>
      <c r="AH413" s="2" t="b">
        <f>AND(LEFT(PARTICIPANTS!B455,2)="HU",OR(LEN(PARTICIPANTS!B455)=6,AND(LEN(PARTICIPANTS!B455)=7,MID(PARTICIPANTS!B455,4,1)=" ")))</f>
        <v>0</v>
      </c>
    </row>
    <row r="414" spans="33:34" x14ac:dyDescent="0.3">
      <c r="AG414" s="2" t="b">
        <f>AND(LEFT(AUDIENCES!B607,2)="HU",OR(LEN(AUDIENCES!B607)=6,AND(LEN(AUDIENCES!B607)=7,MID(AUDIENCES!B607,4,1)=" ")))</f>
        <v>0</v>
      </c>
      <c r="AH414" s="2" t="b">
        <f>AND(LEFT(PARTICIPANTS!B456,2)="HU",OR(LEN(PARTICIPANTS!B456)=6,AND(LEN(PARTICIPANTS!B456)=7,MID(PARTICIPANTS!B456,4,1)=" ")))</f>
        <v>0</v>
      </c>
    </row>
    <row r="415" spans="33:34" x14ac:dyDescent="0.3">
      <c r="AG415" s="2" t="b">
        <f>AND(LEFT(AUDIENCES!B608,2)="HU",OR(LEN(AUDIENCES!B608)=6,AND(LEN(AUDIENCES!B608)=7,MID(AUDIENCES!B608,4,1)=" ")))</f>
        <v>0</v>
      </c>
      <c r="AH415" s="2" t="b">
        <f>AND(LEFT(PARTICIPANTS!B457,2)="HU",OR(LEN(PARTICIPANTS!B457)=6,AND(LEN(PARTICIPANTS!B457)=7,MID(PARTICIPANTS!B457,4,1)=" ")))</f>
        <v>0</v>
      </c>
    </row>
    <row r="416" spans="33:34" x14ac:dyDescent="0.3">
      <c r="AG416" s="2" t="b">
        <f>AND(LEFT(AUDIENCES!B609,2)="HU",OR(LEN(AUDIENCES!B609)=6,AND(LEN(AUDIENCES!B609)=7,MID(AUDIENCES!B609,4,1)=" ")))</f>
        <v>0</v>
      </c>
      <c r="AH416" s="2" t="b">
        <f>AND(LEFT(PARTICIPANTS!B458,2)="HU",OR(LEN(PARTICIPANTS!B458)=6,AND(LEN(PARTICIPANTS!B458)=7,MID(PARTICIPANTS!B458,4,1)=" ")))</f>
        <v>0</v>
      </c>
    </row>
    <row r="417" spans="33:34" x14ac:dyDescent="0.3">
      <c r="AG417" s="2" t="b">
        <f>AND(LEFT(AUDIENCES!B610,2)="HU",OR(LEN(AUDIENCES!B610)=6,AND(LEN(AUDIENCES!B610)=7,MID(AUDIENCES!B610,4,1)=" ")))</f>
        <v>0</v>
      </c>
      <c r="AH417" s="2" t="b">
        <f>AND(LEFT(PARTICIPANTS!B459,2)="HU",OR(LEN(PARTICIPANTS!B459)=6,AND(LEN(PARTICIPANTS!B459)=7,MID(PARTICIPANTS!B459,4,1)=" ")))</f>
        <v>0</v>
      </c>
    </row>
    <row r="418" spans="33:34" x14ac:dyDescent="0.3">
      <c r="AG418" s="2" t="b">
        <f>AND(LEFT(AUDIENCES!B611,2)="HU",OR(LEN(AUDIENCES!B611)=6,AND(LEN(AUDIENCES!B611)=7,MID(AUDIENCES!B611,4,1)=" ")))</f>
        <v>0</v>
      </c>
      <c r="AH418" s="2" t="b">
        <f>AND(LEFT(PARTICIPANTS!B460,2)="HU",OR(LEN(PARTICIPANTS!B460)=6,AND(LEN(PARTICIPANTS!B460)=7,MID(PARTICIPANTS!B460,4,1)=" ")))</f>
        <v>0</v>
      </c>
    </row>
    <row r="419" spans="33:34" x14ac:dyDescent="0.3">
      <c r="AG419" s="2" t="b">
        <f>AND(LEFT(AUDIENCES!B612,2)="HU",OR(LEN(AUDIENCES!B612)=6,AND(LEN(AUDIENCES!B612)=7,MID(AUDIENCES!B612,4,1)=" ")))</f>
        <v>0</v>
      </c>
      <c r="AH419" s="2" t="b">
        <f>AND(LEFT(PARTICIPANTS!B461,2)="HU",OR(LEN(PARTICIPANTS!B461)=6,AND(LEN(PARTICIPANTS!B461)=7,MID(PARTICIPANTS!B461,4,1)=" ")))</f>
        <v>0</v>
      </c>
    </row>
    <row r="420" spans="33:34" x14ac:dyDescent="0.3">
      <c r="AG420" s="2" t="b">
        <f>AND(LEFT(AUDIENCES!B613,2)="HU",OR(LEN(AUDIENCES!B613)=6,AND(LEN(AUDIENCES!B613)=7,MID(AUDIENCES!B613,4,1)=" ")))</f>
        <v>0</v>
      </c>
      <c r="AH420" s="2" t="b">
        <f>AND(LEFT(PARTICIPANTS!B462,2)="HU",OR(LEN(PARTICIPANTS!B462)=6,AND(LEN(PARTICIPANTS!B462)=7,MID(PARTICIPANTS!B462,4,1)=" ")))</f>
        <v>0</v>
      </c>
    </row>
    <row r="421" spans="33:34" x14ac:dyDescent="0.3">
      <c r="AG421" s="2" t="b">
        <f>AND(LEFT(AUDIENCES!B614,2)="HU",OR(LEN(AUDIENCES!B614)=6,AND(LEN(AUDIENCES!B614)=7,MID(AUDIENCES!B614,4,1)=" ")))</f>
        <v>0</v>
      </c>
      <c r="AH421" s="2" t="b">
        <f>AND(LEFT(PARTICIPANTS!B463,2)="HU",OR(LEN(PARTICIPANTS!B463)=6,AND(LEN(PARTICIPANTS!B463)=7,MID(PARTICIPANTS!B463,4,1)=" ")))</f>
        <v>0</v>
      </c>
    </row>
    <row r="422" spans="33:34" x14ac:dyDescent="0.3">
      <c r="AG422" s="2" t="b">
        <f>AND(LEFT(AUDIENCES!B615,2)="HU",OR(LEN(AUDIENCES!B615)=6,AND(LEN(AUDIENCES!B615)=7,MID(AUDIENCES!B615,4,1)=" ")))</f>
        <v>0</v>
      </c>
      <c r="AH422" s="2" t="b">
        <f>AND(LEFT(PARTICIPANTS!B464,2)="HU",OR(LEN(PARTICIPANTS!B464)=6,AND(LEN(PARTICIPANTS!B464)=7,MID(PARTICIPANTS!B464,4,1)=" ")))</f>
        <v>0</v>
      </c>
    </row>
    <row r="423" spans="33:34" x14ac:dyDescent="0.3">
      <c r="AG423" s="2" t="b">
        <f>AND(LEFT(AUDIENCES!B616,2)="HU",OR(LEN(AUDIENCES!B616)=6,AND(LEN(AUDIENCES!B616)=7,MID(AUDIENCES!B616,4,1)=" ")))</f>
        <v>0</v>
      </c>
      <c r="AH423" s="2" t="b">
        <f>AND(LEFT(PARTICIPANTS!B465,2)="HU",OR(LEN(PARTICIPANTS!B465)=6,AND(LEN(PARTICIPANTS!B465)=7,MID(PARTICIPANTS!B465,4,1)=" ")))</f>
        <v>0</v>
      </c>
    </row>
    <row r="424" spans="33:34" x14ac:dyDescent="0.3">
      <c r="AG424" s="2" t="b">
        <f>AND(LEFT(AUDIENCES!B617,2)="HU",OR(LEN(AUDIENCES!B617)=6,AND(LEN(AUDIENCES!B617)=7,MID(AUDIENCES!B617,4,1)=" ")))</f>
        <v>0</v>
      </c>
      <c r="AH424" s="2" t="b">
        <f>AND(LEFT(PARTICIPANTS!B466,2)="HU",OR(LEN(PARTICIPANTS!B466)=6,AND(LEN(PARTICIPANTS!B466)=7,MID(PARTICIPANTS!B466,4,1)=" ")))</f>
        <v>0</v>
      </c>
    </row>
    <row r="425" spans="33:34" x14ac:dyDescent="0.3">
      <c r="AG425" s="2" t="b">
        <f>AND(LEFT(AUDIENCES!B618,2)="HU",OR(LEN(AUDIENCES!B618)=6,AND(LEN(AUDIENCES!B618)=7,MID(AUDIENCES!B618,4,1)=" ")))</f>
        <v>0</v>
      </c>
      <c r="AH425" s="2" t="b">
        <f>AND(LEFT(PARTICIPANTS!B467,2)="HU",OR(LEN(PARTICIPANTS!B467)=6,AND(LEN(PARTICIPANTS!B467)=7,MID(PARTICIPANTS!B467,4,1)=" ")))</f>
        <v>0</v>
      </c>
    </row>
    <row r="426" spans="33:34" x14ac:dyDescent="0.3">
      <c r="AG426" s="2" t="b">
        <f>AND(LEFT(AUDIENCES!B619,2)="HU",OR(LEN(AUDIENCES!B619)=6,AND(LEN(AUDIENCES!B619)=7,MID(AUDIENCES!B619,4,1)=" ")))</f>
        <v>0</v>
      </c>
      <c r="AH426" s="2" t="b">
        <f>AND(LEFT(PARTICIPANTS!B468,2)="HU",OR(LEN(PARTICIPANTS!B468)=6,AND(LEN(PARTICIPANTS!B468)=7,MID(PARTICIPANTS!B468,4,1)=" ")))</f>
        <v>0</v>
      </c>
    </row>
    <row r="427" spans="33:34" x14ac:dyDescent="0.3">
      <c r="AG427" s="2" t="b">
        <f>AND(LEFT(AUDIENCES!B620,2)="HU",OR(LEN(AUDIENCES!B620)=6,AND(LEN(AUDIENCES!B620)=7,MID(AUDIENCES!B620,4,1)=" ")))</f>
        <v>0</v>
      </c>
      <c r="AH427" s="2" t="b">
        <f>AND(LEFT(PARTICIPANTS!B469,2)="HU",OR(LEN(PARTICIPANTS!B469)=6,AND(LEN(PARTICIPANTS!B469)=7,MID(PARTICIPANTS!B469,4,1)=" ")))</f>
        <v>0</v>
      </c>
    </row>
    <row r="428" spans="33:34" x14ac:dyDescent="0.3">
      <c r="AG428" s="2" t="b">
        <f>AND(LEFT(AUDIENCES!B621,2)="HU",OR(LEN(AUDIENCES!B621)=6,AND(LEN(AUDIENCES!B621)=7,MID(AUDIENCES!B621,4,1)=" ")))</f>
        <v>0</v>
      </c>
      <c r="AH428" s="2" t="b">
        <f>AND(LEFT(PARTICIPANTS!B470,2)="HU",OR(LEN(PARTICIPANTS!B470)=6,AND(LEN(PARTICIPANTS!B470)=7,MID(PARTICIPANTS!B470,4,1)=" ")))</f>
        <v>0</v>
      </c>
    </row>
    <row r="429" spans="33:34" x14ac:dyDescent="0.3">
      <c r="AG429" s="2" t="b">
        <f>AND(LEFT(AUDIENCES!B622,2)="HU",OR(LEN(AUDIENCES!B622)=6,AND(LEN(AUDIENCES!B622)=7,MID(AUDIENCES!B622,4,1)=" ")))</f>
        <v>0</v>
      </c>
      <c r="AH429" s="2" t="b">
        <f>AND(LEFT(PARTICIPANTS!B471,2)="HU",OR(LEN(PARTICIPANTS!B471)=6,AND(LEN(PARTICIPANTS!B471)=7,MID(PARTICIPANTS!B471,4,1)=" ")))</f>
        <v>0</v>
      </c>
    </row>
    <row r="430" spans="33:34" x14ac:dyDescent="0.3">
      <c r="AG430" s="2" t="b">
        <f>AND(LEFT(AUDIENCES!B623,2)="HU",OR(LEN(AUDIENCES!B623)=6,AND(LEN(AUDIENCES!B623)=7,MID(AUDIENCES!B623,4,1)=" ")))</f>
        <v>0</v>
      </c>
      <c r="AH430" s="2" t="b">
        <f>AND(LEFT(PARTICIPANTS!B472,2)="HU",OR(LEN(PARTICIPANTS!B472)=6,AND(LEN(PARTICIPANTS!B472)=7,MID(PARTICIPANTS!B472,4,1)=" ")))</f>
        <v>0</v>
      </c>
    </row>
    <row r="431" spans="33:34" x14ac:dyDescent="0.3">
      <c r="AG431" s="2" t="b">
        <f>AND(LEFT(AUDIENCES!B624,2)="HU",OR(LEN(AUDIENCES!B624)=6,AND(LEN(AUDIENCES!B624)=7,MID(AUDIENCES!B624,4,1)=" ")))</f>
        <v>0</v>
      </c>
      <c r="AH431" s="2" t="b">
        <f>AND(LEFT(PARTICIPANTS!B473,2)="HU",OR(LEN(PARTICIPANTS!B473)=6,AND(LEN(PARTICIPANTS!B473)=7,MID(PARTICIPANTS!B473,4,1)=" ")))</f>
        <v>0</v>
      </c>
    </row>
    <row r="432" spans="33:34" x14ac:dyDescent="0.3">
      <c r="AG432" s="2" t="b">
        <f>AND(LEFT(AUDIENCES!B625,2)="HU",OR(LEN(AUDIENCES!B625)=6,AND(LEN(AUDIENCES!B625)=7,MID(AUDIENCES!B625,4,1)=" ")))</f>
        <v>0</v>
      </c>
      <c r="AH432" s="2" t="b">
        <f>AND(LEFT(PARTICIPANTS!B474,2)="HU",OR(LEN(PARTICIPANTS!B474)=6,AND(LEN(PARTICIPANTS!B474)=7,MID(PARTICIPANTS!B474,4,1)=" ")))</f>
        <v>0</v>
      </c>
    </row>
    <row r="433" spans="33:34" x14ac:dyDescent="0.3">
      <c r="AG433" s="2" t="b">
        <f>AND(LEFT(AUDIENCES!B626,2)="HU",OR(LEN(AUDIENCES!B626)=6,AND(LEN(AUDIENCES!B626)=7,MID(AUDIENCES!B626,4,1)=" ")))</f>
        <v>0</v>
      </c>
      <c r="AH433" s="2" t="b">
        <f>AND(LEFT(PARTICIPANTS!B475,2)="HU",OR(LEN(PARTICIPANTS!B475)=6,AND(LEN(PARTICIPANTS!B475)=7,MID(PARTICIPANTS!B475,4,1)=" ")))</f>
        <v>0</v>
      </c>
    </row>
    <row r="434" spans="33:34" x14ac:dyDescent="0.3">
      <c r="AG434" s="2" t="b">
        <f>AND(LEFT(AUDIENCES!B627,2)="HU",OR(LEN(AUDIENCES!B627)=6,AND(LEN(AUDIENCES!B627)=7,MID(AUDIENCES!B627,4,1)=" ")))</f>
        <v>0</v>
      </c>
      <c r="AH434" s="2" t="b">
        <f>AND(LEFT(PARTICIPANTS!B476,2)="HU",OR(LEN(PARTICIPANTS!B476)=6,AND(LEN(PARTICIPANTS!B476)=7,MID(PARTICIPANTS!B476,4,1)=" ")))</f>
        <v>0</v>
      </c>
    </row>
    <row r="435" spans="33:34" x14ac:dyDescent="0.3">
      <c r="AG435" s="2" t="b">
        <f>AND(LEFT(AUDIENCES!B628,2)="HU",OR(LEN(AUDIENCES!B628)=6,AND(LEN(AUDIENCES!B628)=7,MID(AUDIENCES!B628,4,1)=" ")))</f>
        <v>0</v>
      </c>
      <c r="AH435" s="2" t="b">
        <f>AND(LEFT(PARTICIPANTS!B477,2)="HU",OR(LEN(PARTICIPANTS!B477)=6,AND(LEN(PARTICIPANTS!B477)=7,MID(PARTICIPANTS!B477,4,1)=" ")))</f>
        <v>0</v>
      </c>
    </row>
    <row r="436" spans="33:34" x14ac:dyDescent="0.3">
      <c r="AG436" s="2" t="b">
        <f>AND(LEFT(AUDIENCES!B629,2)="HU",OR(LEN(AUDIENCES!B629)=6,AND(LEN(AUDIENCES!B629)=7,MID(AUDIENCES!B629,4,1)=" ")))</f>
        <v>0</v>
      </c>
      <c r="AH436" s="2" t="b">
        <f>AND(LEFT(PARTICIPANTS!B478,2)="HU",OR(LEN(PARTICIPANTS!B478)=6,AND(LEN(PARTICIPANTS!B478)=7,MID(PARTICIPANTS!B478,4,1)=" ")))</f>
        <v>0</v>
      </c>
    </row>
    <row r="437" spans="33:34" x14ac:dyDescent="0.3">
      <c r="AG437" s="2" t="b">
        <f>AND(LEFT(AUDIENCES!B630,2)="HU",OR(LEN(AUDIENCES!B630)=6,AND(LEN(AUDIENCES!B630)=7,MID(AUDIENCES!B630,4,1)=" ")))</f>
        <v>0</v>
      </c>
      <c r="AH437" s="2" t="b">
        <f>AND(LEFT(PARTICIPANTS!B479,2)="HU",OR(LEN(PARTICIPANTS!B479)=6,AND(LEN(PARTICIPANTS!B479)=7,MID(PARTICIPANTS!B479,4,1)=" ")))</f>
        <v>0</v>
      </c>
    </row>
    <row r="438" spans="33:34" x14ac:dyDescent="0.3">
      <c r="AG438" s="2" t="b">
        <f>AND(LEFT(AUDIENCES!B631,2)="HU",OR(LEN(AUDIENCES!B631)=6,AND(LEN(AUDIENCES!B631)=7,MID(AUDIENCES!B631,4,1)=" ")))</f>
        <v>0</v>
      </c>
      <c r="AH438" s="2" t="b">
        <f>AND(LEFT(PARTICIPANTS!B480,2)="HU",OR(LEN(PARTICIPANTS!B480)=6,AND(LEN(PARTICIPANTS!B480)=7,MID(PARTICIPANTS!B480,4,1)=" ")))</f>
        <v>0</v>
      </c>
    </row>
    <row r="439" spans="33:34" x14ac:dyDescent="0.3">
      <c r="AG439" s="2" t="b">
        <f>AND(LEFT(AUDIENCES!B632,2)="HU",OR(LEN(AUDIENCES!B632)=6,AND(LEN(AUDIENCES!B632)=7,MID(AUDIENCES!B632,4,1)=" ")))</f>
        <v>0</v>
      </c>
      <c r="AH439" s="2" t="b">
        <f>AND(LEFT(PARTICIPANTS!B481,2)="HU",OR(LEN(PARTICIPANTS!B481)=6,AND(LEN(PARTICIPANTS!B481)=7,MID(PARTICIPANTS!B481,4,1)=" ")))</f>
        <v>0</v>
      </c>
    </row>
    <row r="440" spans="33:34" x14ac:dyDescent="0.3">
      <c r="AG440" s="2" t="b">
        <f>AND(LEFT(AUDIENCES!B633,2)="HU",OR(LEN(AUDIENCES!B633)=6,AND(LEN(AUDIENCES!B633)=7,MID(AUDIENCES!B633,4,1)=" ")))</f>
        <v>0</v>
      </c>
      <c r="AH440" s="2" t="b">
        <f>AND(LEFT(PARTICIPANTS!B482,2)="HU",OR(LEN(PARTICIPANTS!B482)=6,AND(LEN(PARTICIPANTS!B482)=7,MID(PARTICIPANTS!B482,4,1)=" ")))</f>
        <v>0</v>
      </c>
    </row>
    <row r="441" spans="33:34" x14ac:dyDescent="0.3">
      <c r="AG441" s="2" t="b">
        <f>AND(LEFT(AUDIENCES!B634,2)="HU",OR(LEN(AUDIENCES!B634)=6,AND(LEN(AUDIENCES!B634)=7,MID(AUDIENCES!B634,4,1)=" ")))</f>
        <v>0</v>
      </c>
      <c r="AH441" s="2" t="b">
        <f>AND(LEFT(PARTICIPANTS!B483,2)="HU",OR(LEN(PARTICIPANTS!B483)=6,AND(LEN(PARTICIPANTS!B483)=7,MID(PARTICIPANTS!B483,4,1)=" ")))</f>
        <v>0</v>
      </c>
    </row>
    <row r="442" spans="33:34" x14ac:dyDescent="0.3">
      <c r="AG442" s="2" t="b">
        <f>AND(LEFT(AUDIENCES!B635,2)="HU",OR(LEN(AUDIENCES!B635)=6,AND(LEN(AUDIENCES!B635)=7,MID(AUDIENCES!B635,4,1)=" ")))</f>
        <v>0</v>
      </c>
      <c r="AH442" s="2" t="b">
        <f>AND(LEFT(PARTICIPANTS!B484,2)="HU",OR(LEN(PARTICIPANTS!B484)=6,AND(LEN(PARTICIPANTS!B484)=7,MID(PARTICIPANTS!B484,4,1)=" ")))</f>
        <v>0</v>
      </c>
    </row>
    <row r="443" spans="33:34" x14ac:dyDescent="0.3">
      <c r="AG443" s="2" t="b">
        <f>AND(LEFT(AUDIENCES!B636,2)="HU",OR(LEN(AUDIENCES!B636)=6,AND(LEN(AUDIENCES!B636)=7,MID(AUDIENCES!B636,4,1)=" ")))</f>
        <v>0</v>
      </c>
      <c r="AH443" s="2" t="b">
        <f>AND(LEFT(PARTICIPANTS!B485,2)="HU",OR(LEN(PARTICIPANTS!B485)=6,AND(LEN(PARTICIPANTS!B485)=7,MID(PARTICIPANTS!B485,4,1)=" ")))</f>
        <v>0</v>
      </c>
    </row>
    <row r="444" spans="33:34" x14ac:dyDescent="0.3">
      <c r="AG444" s="2" t="b">
        <f>AND(LEFT(AUDIENCES!B637,2)="HU",OR(LEN(AUDIENCES!B637)=6,AND(LEN(AUDIENCES!B637)=7,MID(AUDIENCES!B637,4,1)=" ")))</f>
        <v>0</v>
      </c>
      <c r="AH444" s="2" t="b">
        <f>AND(LEFT(PARTICIPANTS!B486,2)="HU",OR(LEN(PARTICIPANTS!B486)=6,AND(LEN(PARTICIPANTS!B486)=7,MID(PARTICIPANTS!B486,4,1)=" ")))</f>
        <v>0</v>
      </c>
    </row>
    <row r="445" spans="33:34" x14ac:dyDescent="0.3">
      <c r="AG445" s="2" t="b">
        <f>AND(LEFT(AUDIENCES!B638,2)="HU",OR(LEN(AUDIENCES!B638)=6,AND(LEN(AUDIENCES!B638)=7,MID(AUDIENCES!B638,4,1)=" ")))</f>
        <v>0</v>
      </c>
      <c r="AH445" s="2" t="b">
        <f>AND(LEFT(PARTICIPANTS!B487,2)="HU",OR(LEN(PARTICIPANTS!B487)=6,AND(LEN(PARTICIPANTS!B487)=7,MID(PARTICIPANTS!B487,4,1)=" ")))</f>
        <v>0</v>
      </c>
    </row>
    <row r="446" spans="33:34" x14ac:dyDescent="0.3">
      <c r="AG446" s="2" t="b">
        <f>AND(LEFT(AUDIENCES!B639,2)="HU",OR(LEN(AUDIENCES!B639)=6,AND(LEN(AUDIENCES!B639)=7,MID(AUDIENCES!B639,4,1)=" ")))</f>
        <v>0</v>
      </c>
      <c r="AH446" s="2" t="b">
        <f>AND(LEFT(PARTICIPANTS!B488,2)="HU",OR(LEN(PARTICIPANTS!B488)=6,AND(LEN(PARTICIPANTS!B488)=7,MID(PARTICIPANTS!B488,4,1)=" ")))</f>
        <v>0</v>
      </c>
    </row>
    <row r="447" spans="33:34" x14ac:dyDescent="0.3">
      <c r="AG447" s="2" t="b">
        <f>AND(LEFT(AUDIENCES!B640,2)="HU",OR(LEN(AUDIENCES!B640)=6,AND(LEN(AUDIENCES!B640)=7,MID(AUDIENCES!B640,4,1)=" ")))</f>
        <v>0</v>
      </c>
      <c r="AH447" s="2" t="b">
        <f>AND(LEFT(PARTICIPANTS!B489,2)="HU",OR(LEN(PARTICIPANTS!B489)=6,AND(LEN(PARTICIPANTS!B489)=7,MID(PARTICIPANTS!B489,4,1)=" ")))</f>
        <v>0</v>
      </c>
    </row>
    <row r="448" spans="33:34" x14ac:dyDescent="0.3">
      <c r="AG448" s="2" t="b">
        <f>AND(LEFT(AUDIENCES!B641,2)="HU",OR(LEN(AUDIENCES!B641)=6,AND(LEN(AUDIENCES!B641)=7,MID(AUDIENCES!B641,4,1)=" ")))</f>
        <v>0</v>
      </c>
      <c r="AH448" s="2" t="b">
        <f>AND(LEFT(PARTICIPANTS!B490,2)="HU",OR(LEN(PARTICIPANTS!B490)=6,AND(LEN(PARTICIPANTS!B490)=7,MID(PARTICIPANTS!B490,4,1)=" ")))</f>
        <v>0</v>
      </c>
    </row>
    <row r="449" spans="33:34" x14ac:dyDescent="0.3">
      <c r="AG449" s="2" t="b">
        <f>AND(LEFT(AUDIENCES!B642,2)="HU",OR(LEN(AUDIENCES!B642)=6,AND(LEN(AUDIENCES!B642)=7,MID(AUDIENCES!B642,4,1)=" ")))</f>
        <v>0</v>
      </c>
      <c r="AH449" s="2" t="b">
        <f>AND(LEFT(PARTICIPANTS!B491,2)="HU",OR(LEN(PARTICIPANTS!B491)=6,AND(LEN(PARTICIPANTS!B491)=7,MID(PARTICIPANTS!B491,4,1)=" ")))</f>
        <v>0</v>
      </c>
    </row>
    <row r="450" spans="33:34" x14ac:dyDescent="0.3">
      <c r="AG450" s="2" t="b">
        <f>AND(LEFT(AUDIENCES!B643,2)="HU",OR(LEN(AUDIENCES!B643)=6,AND(LEN(AUDIENCES!B643)=7,MID(AUDIENCES!B643,4,1)=" ")))</f>
        <v>0</v>
      </c>
      <c r="AH450" s="2" t="b">
        <f>AND(LEFT(PARTICIPANTS!B492,2)="HU",OR(LEN(PARTICIPANTS!B492)=6,AND(LEN(PARTICIPANTS!B492)=7,MID(PARTICIPANTS!B492,4,1)=" ")))</f>
        <v>0</v>
      </c>
    </row>
    <row r="451" spans="33:34" x14ac:dyDescent="0.3">
      <c r="AG451" s="2" t="b">
        <f>AND(LEFT(AUDIENCES!B644,2)="HU",OR(LEN(AUDIENCES!B644)=6,AND(LEN(AUDIENCES!B644)=7,MID(AUDIENCES!B644,4,1)=" ")))</f>
        <v>0</v>
      </c>
      <c r="AH451" s="2" t="b">
        <f>AND(LEFT(PARTICIPANTS!B493,2)="HU",OR(LEN(PARTICIPANTS!B493)=6,AND(LEN(PARTICIPANTS!B493)=7,MID(PARTICIPANTS!B493,4,1)=" ")))</f>
        <v>0</v>
      </c>
    </row>
    <row r="452" spans="33:34" x14ac:dyDescent="0.3">
      <c r="AG452" s="2" t="b">
        <f>AND(LEFT(AUDIENCES!B645,2)="HU",OR(LEN(AUDIENCES!B645)=6,AND(LEN(AUDIENCES!B645)=7,MID(AUDIENCES!B645,4,1)=" ")))</f>
        <v>0</v>
      </c>
      <c r="AH452" s="2" t="b">
        <f>AND(LEFT(PARTICIPANTS!B494,2)="HU",OR(LEN(PARTICIPANTS!B494)=6,AND(LEN(PARTICIPANTS!B494)=7,MID(PARTICIPANTS!B494,4,1)=" ")))</f>
        <v>0</v>
      </c>
    </row>
    <row r="453" spans="33:34" x14ac:dyDescent="0.3">
      <c r="AG453" s="2" t="b">
        <f>AND(LEFT(AUDIENCES!B646,2)="HU",OR(LEN(AUDIENCES!B646)=6,AND(LEN(AUDIENCES!B646)=7,MID(AUDIENCES!B646,4,1)=" ")))</f>
        <v>0</v>
      </c>
      <c r="AH453" s="2" t="b">
        <f>AND(LEFT(PARTICIPANTS!B495,2)="HU",OR(LEN(PARTICIPANTS!B495)=6,AND(LEN(PARTICIPANTS!B495)=7,MID(PARTICIPANTS!B495,4,1)=" ")))</f>
        <v>0</v>
      </c>
    </row>
    <row r="454" spans="33:34" x14ac:dyDescent="0.3">
      <c r="AG454" s="2" t="b">
        <f>AND(LEFT(AUDIENCES!B647,2)="HU",OR(LEN(AUDIENCES!B647)=6,AND(LEN(AUDIENCES!B647)=7,MID(AUDIENCES!B647,4,1)=" ")))</f>
        <v>0</v>
      </c>
      <c r="AH454" s="2" t="b">
        <f>AND(LEFT(PARTICIPANTS!B496,2)="HU",OR(LEN(PARTICIPANTS!B496)=6,AND(LEN(PARTICIPANTS!B496)=7,MID(PARTICIPANTS!B496,4,1)=" ")))</f>
        <v>0</v>
      </c>
    </row>
    <row r="455" spans="33:34" x14ac:dyDescent="0.3">
      <c r="AG455" s="2" t="b">
        <f>AND(LEFT(AUDIENCES!B648,2)="HU",OR(LEN(AUDIENCES!B648)=6,AND(LEN(AUDIENCES!B648)=7,MID(AUDIENCES!B648,4,1)=" ")))</f>
        <v>0</v>
      </c>
      <c r="AH455" s="2" t="b">
        <f>AND(LEFT(PARTICIPANTS!B497,2)="HU",OR(LEN(PARTICIPANTS!B497)=6,AND(LEN(PARTICIPANTS!B497)=7,MID(PARTICIPANTS!B497,4,1)=" ")))</f>
        <v>0</v>
      </c>
    </row>
    <row r="456" spans="33:34" x14ac:dyDescent="0.3">
      <c r="AG456" s="2" t="b">
        <f>AND(LEFT(AUDIENCES!B649,2)="HU",OR(LEN(AUDIENCES!B649)=6,AND(LEN(AUDIENCES!B649)=7,MID(AUDIENCES!B649,4,1)=" ")))</f>
        <v>0</v>
      </c>
      <c r="AH456" s="2" t="b">
        <f>AND(LEFT(PARTICIPANTS!B498,2)="HU",OR(LEN(PARTICIPANTS!B498)=6,AND(LEN(PARTICIPANTS!B498)=7,MID(PARTICIPANTS!B498,4,1)=" ")))</f>
        <v>0</v>
      </c>
    </row>
    <row r="457" spans="33:34" x14ac:dyDescent="0.3">
      <c r="AG457" s="2" t="b">
        <f>AND(LEFT(AUDIENCES!B650,2)="HU",OR(LEN(AUDIENCES!B650)=6,AND(LEN(AUDIENCES!B650)=7,MID(AUDIENCES!B650,4,1)=" ")))</f>
        <v>0</v>
      </c>
      <c r="AH457" s="2" t="b">
        <f>AND(LEFT(PARTICIPANTS!B499,2)="HU",OR(LEN(PARTICIPANTS!B499)=6,AND(LEN(PARTICIPANTS!B499)=7,MID(PARTICIPANTS!B499,4,1)=" ")))</f>
        <v>0</v>
      </c>
    </row>
    <row r="458" spans="33:34" x14ac:dyDescent="0.3">
      <c r="AG458" s="2" t="b">
        <f>AND(LEFT(AUDIENCES!B651,2)="HU",OR(LEN(AUDIENCES!B651)=6,AND(LEN(AUDIENCES!B651)=7,MID(AUDIENCES!B651,4,1)=" ")))</f>
        <v>0</v>
      </c>
      <c r="AH458" s="2" t="b">
        <f>AND(LEFT(PARTICIPANTS!B500,2)="HU",OR(LEN(PARTICIPANTS!B500)=6,AND(LEN(PARTICIPANTS!B500)=7,MID(PARTICIPANTS!B500,4,1)=" ")))</f>
        <v>0</v>
      </c>
    </row>
    <row r="459" spans="33:34" x14ac:dyDescent="0.3">
      <c r="AG459" s="2" t="b">
        <f>AND(LEFT(AUDIENCES!B652,2)="HU",OR(LEN(AUDIENCES!B652)=6,AND(LEN(AUDIENCES!B652)=7,MID(AUDIENCES!B652,4,1)=" ")))</f>
        <v>0</v>
      </c>
      <c r="AH459" s="2" t="b">
        <f>AND(LEFT(PARTICIPANTS!B501,2)="HU",OR(LEN(PARTICIPANTS!B501)=6,AND(LEN(PARTICIPANTS!B501)=7,MID(PARTICIPANTS!B501,4,1)=" ")))</f>
        <v>0</v>
      </c>
    </row>
    <row r="460" spans="33:34" x14ac:dyDescent="0.3">
      <c r="AG460" s="2" t="b">
        <f>AND(LEFT(AUDIENCES!B653,2)="HU",OR(LEN(AUDIENCES!B653)=6,AND(LEN(AUDIENCES!B653)=7,MID(AUDIENCES!B653,4,1)=" ")))</f>
        <v>0</v>
      </c>
      <c r="AH460" s="2" t="b">
        <f>AND(LEFT(PARTICIPANTS!B502,2)="HU",OR(LEN(PARTICIPANTS!B502)=6,AND(LEN(PARTICIPANTS!B502)=7,MID(PARTICIPANTS!B502,4,1)=" ")))</f>
        <v>0</v>
      </c>
    </row>
    <row r="461" spans="33:34" x14ac:dyDescent="0.3">
      <c r="AG461" s="2" t="b">
        <f>AND(LEFT(AUDIENCES!B654,2)="HU",OR(LEN(AUDIENCES!B654)=6,AND(LEN(AUDIENCES!B654)=7,MID(AUDIENCES!B654,4,1)=" ")))</f>
        <v>0</v>
      </c>
      <c r="AH461" s="2" t="b">
        <f>AND(LEFT(PARTICIPANTS!B503,2)="HU",OR(LEN(PARTICIPANTS!B503)=6,AND(LEN(PARTICIPANTS!B503)=7,MID(PARTICIPANTS!B503,4,1)=" ")))</f>
        <v>0</v>
      </c>
    </row>
    <row r="462" spans="33:34" x14ac:dyDescent="0.3">
      <c r="AG462" s="2" t="b">
        <f>AND(LEFT(AUDIENCES!B655,2)="HU",OR(LEN(AUDIENCES!B655)=6,AND(LEN(AUDIENCES!B655)=7,MID(AUDIENCES!B655,4,1)=" ")))</f>
        <v>0</v>
      </c>
      <c r="AH462" s="2" t="b">
        <f>AND(LEFT(PARTICIPANTS!B504,2)="HU",OR(LEN(PARTICIPANTS!B504)=6,AND(LEN(PARTICIPANTS!B504)=7,MID(PARTICIPANTS!B504,4,1)=" ")))</f>
        <v>0</v>
      </c>
    </row>
    <row r="463" spans="33:34" x14ac:dyDescent="0.3">
      <c r="AG463" s="2" t="b">
        <f>AND(LEFT(AUDIENCES!B656,2)="HU",OR(LEN(AUDIENCES!B656)=6,AND(LEN(AUDIENCES!B656)=7,MID(AUDIENCES!B656,4,1)=" ")))</f>
        <v>0</v>
      </c>
      <c r="AH463" s="2" t="b">
        <f>AND(LEFT(PARTICIPANTS!B505,2)="HU",OR(LEN(PARTICIPANTS!B505)=6,AND(LEN(PARTICIPANTS!B505)=7,MID(PARTICIPANTS!B505,4,1)=" ")))</f>
        <v>0</v>
      </c>
    </row>
    <row r="464" spans="33:34" x14ac:dyDescent="0.3">
      <c r="AG464" s="2" t="b">
        <f>AND(LEFT(AUDIENCES!B657,2)="HU",OR(LEN(AUDIENCES!B657)=6,AND(LEN(AUDIENCES!B657)=7,MID(AUDIENCES!B657,4,1)=" ")))</f>
        <v>0</v>
      </c>
      <c r="AH464" s="2" t="b">
        <f>AND(LEFT(PARTICIPANTS!B506,2)="HU",OR(LEN(PARTICIPANTS!B506)=6,AND(LEN(PARTICIPANTS!B506)=7,MID(PARTICIPANTS!B506,4,1)=" ")))</f>
        <v>0</v>
      </c>
    </row>
    <row r="465" spans="33:34" x14ac:dyDescent="0.3">
      <c r="AG465" s="2" t="b">
        <f>AND(LEFT(AUDIENCES!B658,2)="HU",OR(LEN(AUDIENCES!B658)=6,AND(LEN(AUDIENCES!B658)=7,MID(AUDIENCES!B658,4,1)=" ")))</f>
        <v>0</v>
      </c>
      <c r="AH465" s="2" t="b">
        <f>AND(LEFT(PARTICIPANTS!B507,2)="HU",OR(LEN(PARTICIPANTS!B507)=6,AND(LEN(PARTICIPANTS!B507)=7,MID(PARTICIPANTS!B507,4,1)=" ")))</f>
        <v>0</v>
      </c>
    </row>
    <row r="466" spans="33:34" x14ac:dyDescent="0.3">
      <c r="AG466" s="2" t="b">
        <f>AND(LEFT(AUDIENCES!B659,2)="HU",OR(LEN(AUDIENCES!B659)=6,AND(LEN(AUDIENCES!B659)=7,MID(AUDIENCES!B659,4,1)=" ")))</f>
        <v>0</v>
      </c>
      <c r="AH466" s="2" t="b">
        <f>AND(LEFT(PARTICIPANTS!B508,2)="HU",OR(LEN(PARTICIPANTS!B508)=6,AND(LEN(PARTICIPANTS!B508)=7,MID(PARTICIPANTS!B508,4,1)=" ")))</f>
        <v>0</v>
      </c>
    </row>
    <row r="467" spans="33:34" x14ac:dyDescent="0.3">
      <c r="AG467" s="2" t="b">
        <f>AND(LEFT(AUDIENCES!B660,2)="HU",OR(LEN(AUDIENCES!B660)=6,AND(LEN(AUDIENCES!B660)=7,MID(AUDIENCES!B660,4,1)=" ")))</f>
        <v>0</v>
      </c>
      <c r="AH467" s="2" t="b">
        <f>AND(LEFT(PARTICIPANTS!B509,2)="HU",OR(LEN(PARTICIPANTS!B509)=6,AND(LEN(PARTICIPANTS!B509)=7,MID(PARTICIPANTS!B509,4,1)=" ")))</f>
        <v>0</v>
      </c>
    </row>
    <row r="468" spans="33:34" x14ac:dyDescent="0.3">
      <c r="AG468" s="2" t="b">
        <f>AND(LEFT(AUDIENCES!B661,2)="HU",OR(LEN(AUDIENCES!B661)=6,AND(LEN(AUDIENCES!B661)=7,MID(AUDIENCES!B661,4,1)=" ")))</f>
        <v>0</v>
      </c>
      <c r="AH468" s="2" t="b">
        <f>AND(LEFT(PARTICIPANTS!B510,2)="HU",OR(LEN(PARTICIPANTS!B510)=6,AND(LEN(PARTICIPANTS!B510)=7,MID(PARTICIPANTS!B510,4,1)=" ")))</f>
        <v>0</v>
      </c>
    </row>
    <row r="469" spans="33:34" x14ac:dyDescent="0.3">
      <c r="AG469" s="2" t="b">
        <f>AND(LEFT(AUDIENCES!B662,2)="HU",OR(LEN(AUDIENCES!B662)=6,AND(LEN(AUDIENCES!B662)=7,MID(AUDIENCES!B662,4,1)=" ")))</f>
        <v>0</v>
      </c>
      <c r="AH469" s="2" t="b">
        <f>AND(LEFT(PARTICIPANTS!B511,2)="HU",OR(LEN(PARTICIPANTS!B511)=6,AND(LEN(PARTICIPANTS!B511)=7,MID(PARTICIPANTS!B511,4,1)=" ")))</f>
        <v>0</v>
      </c>
    </row>
    <row r="470" spans="33:34" x14ac:dyDescent="0.3">
      <c r="AG470" s="2" t="b">
        <f>AND(LEFT(AUDIENCES!B663,2)="HU",OR(LEN(AUDIENCES!B663)=6,AND(LEN(AUDIENCES!B663)=7,MID(AUDIENCES!B663,4,1)=" ")))</f>
        <v>0</v>
      </c>
      <c r="AH470" s="2" t="b">
        <f>AND(LEFT(PARTICIPANTS!B512,2)="HU",OR(LEN(PARTICIPANTS!B512)=6,AND(LEN(PARTICIPANTS!B512)=7,MID(PARTICIPANTS!B512,4,1)=" ")))</f>
        <v>0</v>
      </c>
    </row>
    <row r="471" spans="33:34" x14ac:dyDescent="0.3">
      <c r="AG471" s="2" t="b">
        <f>AND(LEFT(AUDIENCES!B664,2)="HU",OR(LEN(AUDIENCES!B664)=6,AND(LEN(AUDIENCES!B664)=7,MID(AUDIENCES!B664,4,1)=" ")))</f>
        <v>0</v>
      </c>
      <c r="AH471" s="2" t="b">
        <f>AND(LEFT(PARTICIPANTS!B513,2)="HU",OR(LEN(PARTICIPANTS!B513)=6,AND(LEN(PARTICIPANTS!B513)=7,MID(PARTICIPANTS!B513,4,1)=" ")))</f>
        <v>0</v>
      </c>
    </row>
    <row r="472" spans="33:34" x14ac:dyDescent="0.3">
      <c r="AG472" s="2" t="b">
        <f>AND(LEFT(AUDIENCES!B665,2)="HU",OR(LEN(AUDIENCES!B665)=6,AND(LEN(AUDIENCES!B665)=7,MID(AUDIENCES!B665,4,1)=" ")))</f>
        <v>0</v>
      </c>
      <c r="AH472" s="2" t="b">
        <f>AND(LEFT(PARTICIPANTS!B514,2)="HU",OR(LEN(PARTICIPANTS!B514)=6,AND(LEN(PARTICIPANTS!B514)=7,MID(PARTICIPANTS!B514,4,1)=" ")))</f>
        <v>0</v>
      </c>
    </row>
    <row r="473" spans="33:34" x14ac:dyDescent="0.3">
      <c r="AG473" s="2" t="b">
        <f>AND(LEFT(AUDIENCES!B666,2)="HU",OR(LEN(AUDIENCES!B666)=6,AND(LEN(AUDIENCES!B666)=7,MID(AUDIENCES!B666,4,1)=" ")))</f>
        <v>0</v>
      </c>
      <c r="AH473" s="2" t="b">
        <f>AND(LEFT(PARTICIPANTS!B515,2)="HU",OR(LEN(PARTICIPANTS!B515)=6,AND(LEN(PARTICIPANTS!B515)=7,MID(PARTICIPANTS!B515,4,1)=" ")))</f>
        <v>0</v>
      </c>
    </row>
    <row r="474" spans="33:34" x14ac:dyDescent="0.3">
      <c r="AG474" s="2" t="b">
        <f>AND(LEFT(AUDIENCES!B667,2)="HU",OR(LEN(AUDIENCES!B667)=6,AND(LEN(AUDIENCES!B667)=7,MID(AUDIENCES!B667,4,1)=" ")))</f>
        <v>0</v>
      </c>
      <c r="AH474" s="2" t="b">
        <f>AND(LEFT(PARTICIPANTS!B516,2)="HU",OR(LEN(PARTICIPANTS!B516)=6,AND(LEN(PARTICIPANTS!B516)=7,MID(PARTICIPANTS!B516,4,1)=" ")))</f>
        <v>0</v>
      </c>
    </row>
    <row r="475" spans="33:34" x14ac:dyDescent="0.3">
      <c r="AG475" s="2" t="b">
        <f>AND(LEFT(AUDIENCES!B668,2)="HU",OR(LEN(AUDIENCES!B668)=6,AND(LEN(AUDIENCES!B668)=7,MID(AUDIENCES!B668,4,1)=" ")))</f>
        <v>0</v>
      </c>
      <c r="AH475" s="2" t="b">
        <f>AND(LEFT(PARTICIPANTS!B517,2)="HU",OR(LEN(PARTICIPANTS!B517)=6,AND(LEN(PARTICIPANTS!B517)=7,MID(PARTICIPANTS!B517,4,1)=" ")))</f>
        <v>0</v>
      </c>
    </row>
    <row r="476" spans="33:34" x14ac:dyDescent="0.3">
      <c r="AG476" s="2" t="b">
        <f>AND(LEFT(AUDIENCES!B669,2)="HU",OR(LEN(AUDIENCES!B669)=6,AND(LEN(AUDIENCES!B669)=7,MID(AUDIENCES!B669,4,1)=" ")))</f>
        <v>0</v>
      </c>
      <c r="AH476" s="2" t="b">
        <f>AND(LEFT(PARTICIPANTS!B518,2)="HU",OR(LEN(PARTICIPANTS!B518)=6,AND(LEN(PARTICIPANTS!B518)=7,MID(PARTICIPANTS!B518,4,1)=" ")))</f>
        <v>0</v>
      </c>
    </row>
    <row r="477" spans="33:34" x14ac:dyDescent="0.3">
      <c r="AG477" s="2" t="b">
        <f>AND(LEFT(AUDIENCES!B670,2)="HU",OR(LEN(AUDIENCES!B670)=6,AND(LEN(AUDIENCES!B670)=7,MID(AUDIENCES!B670,4,1)=" ")))</f>
        <v>0</v>
      </c>
      <c r="AH477" s="2" t="b">
        <f>AND(LEFT(PARTICIPANTS!B519,2)="HU",OR(LEN(PARTICIPANTS!B519)=6,AND(LEN(PARTICIPANTS!B519)=7,MID(PARTICIPANTS!B519,4,1)=" ")))</f>
        <v>0</v>
      </c>
    </row>
    <row r="478" spans="33:34" x14ac:dyDescent="0.3">
      <c r="AG478" s="2" t="b">
        <f>AND(LEFT(AUDIENCES!B671,2)="HU",OR(LEN(AUDIENCES!B671)=6,AND(LEN(AUDIENCES!B671)=7,MID(AUDIENCES!B671,4,1)=" ")))</f>
        <v>0</v>
      </c>
      <c r="AH478" s="2" t="b">
        <f>AND(LEFT(PARTICIPANTS!B520,2)="HU",OR(LEN(PARTICIPANTS!B520)=6,AND(LEN(PARTICIPANTS!B520)=7,MID(PARTICIPANTS!B520,4,1)=" ")))</f>
        <v>0</v>
      </c>
    </row>
    <row r="479" spans="33:34" x14ac:dyDescent="0.3">
      <c r="AG479" s="2" t="b">
        <f>AND(LEFT(AUDIENCES!B672,2)="HU",OR(LEN(AUDIENCES!B672)=6,AND(LEN(AUDIENCES!B672)=7,MID(AUDIENCES!B672,4,1)=" ")))</f>
        <v>0</v>
      </c>
      <c r="AH479" s="2" t="b">
        <f>AND(LEFT(PARTICIPANTS!B521,2)="HU",OR(LEN(PARTICIPANTS!B521)=6,AND(LEN(PARTICIPANTS!B521)=7,MID(PARTICIPANTS!B521,4,1)=" ")))</f>
        <v>0</v>
      </c>
    </row>
    <row r="480" spans="33:34" x14ac:dyDescent="0.3">
      <c r="AG480" s="2" t="b">
        <f>AND(LEFT(AUDIENCES!B673,2)="HU",OR(LEN(AUDIENCES!B673)=6,AND(LEN(AUDIENCES!B673)=7,MID(AUDIENCES!B673,4,1)=" ")))</f>
        <v>0</v>
      </c>
      <c r="AH480" s="2" t="b">
        <f>AND(LEFT(PARTICIPANTS!B522,2)="HU",OR(LEN(PARTICIPANTS!B522)=6,AND(LEN(PARTICIPANTS!B522)=7,MID(PARTICIPANTS!B522,4,1)=" ")))</f>
        <v>0</v>
      </c>
    </row>
    <row r="481" spans="33:34" x14ac:dyDescent="0.3">
      <c r="AG481" s="2" t="b">
        <f>AND(LEFT(AUDIENCES!B674,2)="HU",OR(LEN(AUDIENCES!B674)=6,AND(LEN(AUDIENCES!B674)=7,MID(AUDIENCES!B674,4,1)=" ")))</f>
        <v>0</v>
      </c>
      <c r="AH481" s="2" t="b">
        <f>AND(LEFT(PARTICIPANTS!B523,2)="HU",OR(LEN(PARTICIPANTS!B523)=6,AND(LEN(PARTICIPANTS!B523)=7,MID(PARTICIPANTS!B523,4,1)=" ")))</f>
        <v>0</v>
      </c>
    </row>
    <row r="482" spans="33:34" x14ac:dyDescent="0.3">
      <c r="AG482" s="2" t="b">
        <f>AND(LEFT(AUDIENCES!B675,2)="HU",OR(LEN(AUDIENCES!B675)=6,AND(LEN(AUDIENCES!B675)=7,MID(AUDIENCES!B675,4,1)=" ")))</f>
        <v>0</v>
      </c>
      <c r="AH482" s="2" t="b">
        <f>AND(LEFT(PARTICIPANTS!B524,2)="HU",OR(LEN(PARTICIPANTS!B524)=6,AND(LEN(PARTICIPANTS!B524)=7,MID(PARTICIPANTS!B524,4,1)=" ")))</f>
        <v>0</v>
      </c>
    </row>
    <row r="483" spans="33:34" x14ac:dyDescent="0.3">
      <c r="AG483" s="2" t="b">
        <f>AND(LEFT(AUDIENCES!B676,2)="HU",OR(LEN(AUDIENCES!B676)=6,AND(LEN(AUDIENCES!B676)=7,MID(AUDIENCES!B676,4,1)=" ")))</f>
        <v>0</v>
      </c>
      <c r="AH483" s="2" t="b">
        <f>AND(LEFT(PARTICIPANTS!B525,2)="HU",OR(LEN(PARTICIPANTS!B525)=6,AND(LEN(PARTICIPANTS!B525)=7,MID(PARTICIPANTS!B525,4,1)=" ")))</f>
        <v>0</v>
      </c>
    </row>
    <row r="484" spans="33:34" x14ac:dyDescent="0.3">
      <c r="AG484" s="2" t="b">
        <f>AND(LEFT(AUDIENCES!B677,2)="HU",OR(LEN(AUDIENCES!B677)=6,AND(LEN(AUDIENCES!B677)=7,MID(AUDIENCES!B677,4,1)=" ")))</f>
        <v>0</v>
      </c>
      <c r="AH484" s="2" t="b">
        <f>AND(LEFT(PARTICIPANTS!B526,2)="HU",OR(LEN(PARTICIPANTS!B526)=6,AND(LEN(PARTICIPANTS!B526)=7,MID(PARTICIPANTS!B526,4,1)=" ")))</f>
        <v>0</v>
      </c>
    </row>
    <row r="485" spans="33:34" x14ac:dyDescent="0.3">
      <c r="AG485" s="2" t="b">
        <f>AND(LEFT(AUDIENCES!B678,2)="HU",OR(LEN(AUDIENCES!B678)=6,AND(LEN(AUDIENCES!B678)=7,MID(AUDIENCES!B678,4,1)=" ")))</f>
        <v>0</v>
      </c>
      <c r="AH485" s="2" t="b">
        <f>AND(LEFT(PARTICIPANTS!B527,2)="HU",OR(LEN(PARTICIPANTS!B527)=6,AND(LEN(PARTICIPANTS!B527)=7,MID(PARTICIPANTS!B527,4,1)=" ")))</f>
        <v>0</v>
      </c>
    </row>
    <row r="486" spans="33:34" x14ac:dyDescent="0.3">
      <c r="AG486" s="2" t="b">
        <f>AND(LEFT(AUDIENCES!B679,2)="HU",OR(LEN(AUDIENCES!B679)=6,AND(LEN(AUDIENCES!B679)=7,MID(AUDIENCES!B679,4,1)=" ")))</f>
        <v>0</v>
      </c>
      <c r="AH486" s="2" t="b">
        <f>AND(LEFT(PARTICIPANTS!B528,2)="HU",OR(LEN(PARTICIPANTS!B528)=6,AND(LEN(PARTICIPANTS!B528)=7,MID(PARTICIPANTS!B528,4,1)=" ")))</f>
        <v>0</v>
      </c>
    </row>
    <row r="487" spans="33:34" x14ac:dyDescent="0.3">
      <c r="AG487" s="2" t="b">
        <f>AND(LEFT(AUDIENCES!B680,2)="HU",OR(LEN(AUDIENCES!B680)=6,AND(LEN(AUDIENCES!B680)=7,MID(AUDIENCES!B680,4,1)=" ")))</f>
        <v>0</v>
      </c>
      <c r="AH487" s="2" t="b">
        <f>AND(LEFT(PARTICIPANTS!B529,2)="HU",OR(LEN(PARTICIPANTS!B529)=6,AND(LEN(PARTICIPANTS!B529)=7,MID(PARTICIPANTS!B529,4,1)=" ")))</f>
        <v>0</v>
      </c>
    </row>
    <row r="488" spans="33:34" x14ac:dyDescent="0.3">
      <c r="AG488" s="2" t="b">
        <f>AND(LEFT(AUDIENCES!B681,2)="HU",OR(LEN(AUDIENCES!B681)=6,AND(LEN(AUDIENCES!B681)=7,MID(AUDIENCES!B681,4,1)=" ")))</f>
        <v>0</v>
      </c>
      <c r="AH488" s="2" t="b">
        <f>AND(LEFT(PARTICIPANTS!B530,2)="HU",OR(LEN(PARTICIPANTS!B530)=6,AND(LEN(PARTICIPANTS!B530)=7,MID(PARTICIPANTS!B530,4,1)=" ")))</f>
        <v>0</v>
      </c>
    </row>
    <row r="489" spans="33:34" x14ac:dyDescent="0.3">
      <c r="AG489" s="2" t="b">
        <f>AND(LEFT(AUDIENCES!B682,2)="HU",OR(LEN(AUDIENCES!B682)=6,AND(LEN(AUDIENCES!B682)=7,MID(AUDIENCES!B682,4,1)=" ")))</f>
        <v>0</v>
      </c>
      <c r="AH489" s="2" t="b">
        <f>AND(LEFT(PARTICIPANTS!B531,2)="HU",OR(LEN(PARTICIPANTS!B531)=6,AND(LEN(PARTICIPANTS!B531)=7,MID(PARTICIPANTS!B531,4,1)=" ")))</f>
        <v>0</v>
      </c>
    </row>
    <row r="490" spans="33:34" x14ac:dyDescent="0.3">
      <c r="AG490" s="2" t="b">
        <f>AND(LEFT(AUDIENCES!B683,2)="HU",OR(LEN(AUDIENCES!B683)=6,AND(LEN(AUDIENCES!B683)=7,MID(AUDIENCES!B683,4,1)=" ")))</f>
        <v>0</v>
      </c>
      <c r="AH490" s="2" t="b">
        <f>AND(LEFT(PARTICIPANTS!B532,2)="HU",OR(LEN(PARTICIPANTS!B532)=6,AND(LEN(PARTICIPANTS!B532)=7,MID(PARTICIPANTS!B532,4,1)=" ")))</f>
        <v>0</v>
      </c>
    </row>
    <row r="491" spans="33:34" x14ac:dyDescent="0.3">
      <c r="AG491" s="2" t="b">
        <f>AND(LEFT(AUDIENCES!B684,2)="HU",OR(LEN(AUDIENCES!B684)=6,AND(LEN(AUDIENCES!B684)=7,MID(AUDIENCES!B684,4,1)=" ")))</f>
        <v>0</v>
      </c>
      <c r="AH491" s="2" t="b">
        <f>AND(LEFT(PARTICIPANTS!B533,2)="HU",OR(LEN(PARTICIPANTS!B533)=6,AND(LEN(PARTICIPANTS!B533)=7,MID(PARTICIPANTS!B533,4,1)=" ")))</f>
        <v>0</v>
      </c>
    </row>
    <row r="492" spans="33:34" x14ac:dyDescent="0.3">
      <c r="AG492" s="2" t="b">
        <f>AND(LEFT(AUDIENCES!B685,2)="HU",OR(LEN(AUDIENCES!B685)=6,AND(LEN(AUDIENCES!B685)=7,MID(AUDIENCES!B685,4,1)=" ")))</f>
        <v>0</v>
      </c>
      <c r="AH492" s="2" t="b">
        <f>AND(LEFT(PARTICIPANTS!B534,2)="HU",OR(LEN(PARTICIPANTS!B534)=6,AND(LEN(PARTICIPANTS!B534)=7,MID(PARTICIPANTS!B534,4,1)=" ")))</f>
        <v>0</v>
      </c>
    </row>
    <row r="493" spans="33:34" x14ac:dyDescent="0.3">
      <c r="AG493" s="2" t="b">
        <f>AND(LEFT(AUDIENCES!B686,2)="HU",OR(LEN(AUDIENCES!B686)=6,AND(LEN(AUDIENCES!B686)=7,MID(AUDIENCES!B686,4,1)=" ")))</f>
        <v>0</v>
      </c>
      <c r="AH493" s="2" t="b">
        <f>AND(LEFT(PARTICIPANTS!B535,2)="HU",OR(LEN(PARTICIPANTS!B535)=6,AND(LEN(PARTICIPANTS!B535)=7,MID(PARTICIPANTS!B535,4,1)=" ")))</f>
        <v>0</v>
      </c>
    </row>
    <row r="494" spans="33:34" x14ac:dyDescent="0.3">
      <c r="AG494" s="2" t="b">
        <f>AND(LEFT(AUDIENCES!B687,2)="HU",OR(LEN(AUDIENCES!B687)=6,AND(LEN(AUDIENCES!B687)=7,MID(AUDIENCES!B687,4,1)=" ")))</f>
        <v>0</v>
      </c>
      <c r="AH494" s="2" t="b">
        <f>AND(LEFT(PARTICIPANTS!B536,2)="HU",OR(LEN(PARTICIPANTS!B536)=6,AND(LEN(PARTICIPANTS!B536)=7,MID(PARTICIPANTS!B536,4,1)=" ")))</f>
        <v>0</v>
      </c>
    </row>
    <row r="495" spans="33:34" x14ac:dyDescent="0.3">
      <c r="AG495" s="2" t="b">
        <f>AND(LEFT(AUDIENCES!B688,2)="HU",OR(LEN(AUDIENCES!B688)=6,AND(LEN(AUDIENCES!B688)=7,MID(AUDIENCES!B688,4,1)=" ")))</f>
        <v>0</v>
      </c>
      <c r="AH495" s="2" t="b">
        <f>AND(LEFT(PARTICIPANTS!B537,2)="HU",OR(LEN(PARTICIPANTS!B537)=6,AND(LEN(PARTICIPANTS!B537)=7,MID(PARTICIPANTS!B537,4,1)=" ")))</f>
        <v>0</v>
      </c>
    </row>
    <row r="496" spans="33:34" x14ac:dyDescent="0.3">
      <c r="AG496" s="2" t="b">
        <f>AND(LEFT(AUDIENCES!B689,2)="HU",OR(LEN(AUDIENCES!B689)=6,AND(LEN(AUDIENCES!B689)=7,MID(AUDIENCES!B689,4,1)=" ")))</f>
        <v>0</v>
      </c>
      <c r="AH496" s="2" t="b">
        <f>AND(LEFT(PARTICIPANTS!B538,2)="HU",OR(LEN(PARTICIPANTS!B538)=6,AND(LEN(PARTICIPANTS!B538)=7,MID(PARTICIPANTS!B538,4,1)=" ")))</f>
        <v>0</v>
      </c>
    </row>
    <row r="497" spans="33:34" x14ac:dyDescent="0.3">
      <c r="AG497" s="2" t="b">
        <f>AND(LEFT(AUDIENCES!B690,2)="HU",OR(LEN(AUDIENCES!B690)=6,AND(LEN(AUDIENCES!B690)=7,MID(AUDIENCES!B690,4,1)=" ")))</f>
        <v>0</v>
      </c>
      <c r="AH497" s="2" t="b">
        <f>AND(LEFT(PARTICIPANTS!B539,2)="HU",OR(LEN(PARTICIPANTS!B539)=6,AND(LEN(PARTICIPANTS!B539)=7,MID(PARTICIPANTS!B539,4,1)=" ")))</f>
        <v>0</v>
      </c>
    </row>
    <row r="498" spans="33:34" x14ac:dyDescent="0.3">
      <c r="AG498" s="2" t="b">
        <f>AND(LEFT(AUDIENCES!B691,2)="HU",OR(LEN(AUDIENCES!B691)=6,AND(LEN(AUDIENCES!B691)=7,MID(AUDIENCES!B691,4,1)=" ")))</f>
        <v>0</v>
      </c>
      <c r="AH498" s="2" t="b">
        <f>AND(LEFT(PARTICIPANTS!B540,2)="HU",OR(LEN(PARTICIPANTS!B540)=6,AND(LEN(PARTICIPANTS!B540)=7,MID(PARTICIPANTS!B540,4,1)=" ")))</f>
        <v>0</v>
      </c>
    </row>
    <row r="499" spans="33:34" x14ac:dyDescent="0.3">
      <c r="AG499" s="2" t="b">
        <f>AND(LEFT(AUDIENCES!B692,2)="HU",OR(LEN(AUDIENCES!B692)=6,AND(LEN(AUDIENCES!B692)=7,MID(AUDIENCES!B692,4,1)=" ")))</f>
        <v>0</v>
      </c>
      <c r="AH499" s="2" t="b">
        <f>AND(LEFT(PARTICIPANTS!B541,2)="HU",OR(LEN(PARTICIPANTS!B541)=6,AND(LEN(PARTICIPANTS!B541)=7,MID(PARTICIPANTS!B541,4,1)=" ")))</f>
        <v>0</v>
      </c>
    </row>
    <row r="500" spans="33:34" x14ac:dyDescent="0.3">
      <c r="AG500" s="2" t="b">
        <f>AND(LEFT(AUDIENCES!B693,2)="HU",OR(LEN(AUDIENCES!B693)=6,AND(LEN(AUDIENCES!B693)=7,MID(AUDIENCES!B693,4,1)=" ")))</f>
        <v>0</v>
      </c>
      <c r="AH500" s="2" t="b">
        <f>AND(LEFT(PARTICIPANTS!B542,2)="HU",OR(LEN(PARTICIPANTS!B542)=6,AND(LEN(PARTICIPANTS!B542)=7,MID(PARTICIPANTS!B542,4,1)=" ")))</f>
        <v>0</v>
      </c>
    </row>
    <row r="501" spans="33:34" x14ac:dyDescent="0.3">
      <c r="AG501" s="2" t="b">
        <f>AND(LEFT(AUDIENCES!B694,2)="HU",OR(LEN(AUDIENCES!B694)=6,AND(LEN(AUDIENCES!B694)=7,MID(AUDIENCES!B694,4,1)=" ")))</f>
        <v>0</v>
      </c>
      <c r="AH501" s="2" t="b">
        <f>AND(LEFT(PARTICIPANTS!B543,2)="HU",OR(LEN(PARTICIPANTS!B543)=6,AND(LEN(PARTICIPANTS!B543)=7,MID(PARTICIPANTS!B543,4,1)=" ")))</f>
        <v>0</v>
      </c>
    </row>
    <row r="502" spans="33:34" x14ac:dyDescent="0.3">
      <c r="AG502" s="2" t="b">
        <f>AND(LEFT(AUDIENCES!B695,2)="HU",OR(LEN(AUDIENCES!B695)=6,AND(LEN(AUDIENCES!B695)=7,MID(AUDIENCES!B695,4,1)=" ")))</f>
        <v>0</v>
      </c>
      <c r="AH502" s="2" t="b">
        <f>AND(LEFT(PARTICIPANTS!B544,2)="HU",OR(LEN(PARTICIPANTS!B544)=6,AND(LEN(PARTICIPANTS!B544)=7,MID(PARTICIPANTS!B544,4,1)=" ")))</f>
        <v>0</v>
      </c>
    </row>
    <row r="503" spans="33:34" x14ac:dyDescent="0.3">
      <c r="AG503" s="2" t="b">
        <f>AND(LEFT(AUDIENCES!B696,2)="HU",OR(LEN(AUDIENCES!B696)=6,AND(LEN(AUDIENCES!B696)=7,MID(AUDIENCES!B696,4,1)=" ")))</f>
        <v>0</v>
      </c>
      <c r="AH503" s="2" t="b">
        <f>AND(LEFT(PARTICIPANTS!B545,2)="HU",OR(LEN(PARTICIPANTS!B545)=6,AND(LEN(PARTICIPANTS!B545)=7,MID(PARTICIPANTS!B545,4,1)=" ")))</f>
        <v>0</v>
      </c>
    </row>
    <row r="504" spans="33:34" x14ac:dyDescent="0.3">
      <c r="AG504" s="2" t="b">
        <f>AND(LEFT(AUDIENCES!B697,2)="HU",OR(LEN(AUDIENCES!B697)=6,AND(LEN(AUDIENCES!B697)=7,MID(AUDIENCES!B697,4,1)=" ")))</f>
        <v>0</v>
      </c>
      <c r="AH504" s="2" t="b">
        <f>AND(LEFT(PARTICIPANTS!B546,2)="HU",OR(LEN(PARTICIPANTS!B546)=6,AND(LEN(PARTICIPANTS!B546)=7,MID(PARTICIPANTS!B546,4,1)=" ")))</f>
        <v>0</v>
      </c>
    </row>
    <row r="505" spans="33:34" x14ac:dyDescent="0.3">
      <c r="AG505" s="2" t="b">
        <f>AND(LEFT(AUDIENCES!B698,2)="HU",OR(LEN(AUDIENCES!B698)=6,AND(LEN(AUDIENCES!B698)=7,MID(AUDIENCES!B698,4,1)=" ")))</f>
        <v>0</v>
      </c>
      <c r="AH505" s="2" t="b">
        <f>AND(LEFT(PARTICIPANTS!B547,2)="HU",OR(LEN(PARTICIPANTS!B547)=6,AND(LEN(PARTICIPANTS!B547)=7,MID(PARTICIPANTS!B547,4,1)=" ")))</f>
        <v>0</v>
      </c>
    </row>
    <row r="506" spans="33:34" x14ac:dyDescent="0.3">
      <c r="AG506" s="2" t="b">
        <f>AND(LEFT(AUDIENCES!B699,2)="HU",OR(LEN(AUDIENCES!B699)=6,AND(LEN(AUDIENCES!B699)=7,MID(AUDIENCES!B699,4,1)=" ")))</f>
        <v>0</v>
      </c>
      <c r="AH506" s="2" t="b">
        <f>AND(LEFT(PARTICIPANTS!B548,2)="HU",OR(LEN(PARTICIPANTS!B548)=6,AND(LEN(PARTICIPANTS!B548)=7,MID(PARTICIPANTS!B548,4,1)=" ")))</f>
        <v>0</v>
      </c>
    </row>
    <row r="507" spans="33:34" x14ac:dyDescent="0.3">
      <c r="AG507" s="2" t="b">
        <f>AND(LEFT(AUDIENCES!B700,2)="HU",OR(LEN(AUDIENCES!B700)=6,AND(LEN(AUDIENCES!B700)=7,MID(AUDIENCES!B700,4,1)=" ")))</f>
        <v>0</v>
      </c>
      <c r="AH507" s="2" t="b">
        <f>AND(LEFT(PARTICIPANTS!B549,2)="HU",OR(LEN(PARTICIPANTS!B549)=6,AND(LEN(PARTICIPANTS!B549)=7,MID(PARTICIPANTS!B549,4,1)=" ")))</f>
        <v>0</v>
      </c>
    </row>
    <row r="508" spans="33:34" x14ac:dyDescent="0.3">
      <c r="AG508" s="2" t="b">
        <f>AND(LEFT(AUDIENCES!B701,2)="HU",OR(LEN(AUDIENCES!B701)=6,AND(LEN(AUDIENCES!B701)=7,MID(AUDIENCES!B701,4,1)=" ")))</f>
        <v>0</v>
      </c>
      <c r="AH508" s="2" t="b">
        <f>AND(LEFT(PARTICIPANTS!B550,2)="HU",OR(LEN(PARTICIPANTS!B550)=6,AND(LEN(PARTICIPANTS!B550)=7,MID(PARTICIPANTS!B550,4,1)=" ")))</f>
        <v>0</v>
      </c>
    </row>
    <row r="509" spans="33:34" x14ac:dyDescent="0.3">
      <c r="AG509" s="2" t="b">
        <f>AND(LEFT(AUDIENCES!B702,2)="HU",OR(LEN(AUDIENCES!B702)=6,AND(LEN(AUDIENCES!B702)=7,MID(AUDIENCES!B702,4,1)=" ")))</f>
        <v>0</v>
      </c>
      <c r="AH509" s="2" t="b">
        <f>AND(LEFT(PARTICIPANTS!B551,2)="HU",OR(LEN(PARTICIPANTS!B551)=6,AND(LEN(PARTICIPANTS!B551)=7,MID(PARTICIPANTS!B551,4,1)=" ")))</f>
        <v>0</v>
      </c>
    </row>
    <row r="510" spans="33:34" x14ac:dyDescent="0.3">
      <c r="AG510" s="2" t="b">
        <f>AND(LEFT(AUDIENCES!B703,2)="HU",OR(LEN(AUDIENCES!B703)=6,AND(LEN(AUDIENCES!B703)=7,MID(AUDIENCES!B703,4,1)=" ")))</f>
        <v>0</v>
      </c>
      <c r="AH510" s="2" t="b">
        <f>AND(LEFT(PARTICIPANTS!B552,2)="HU",OR(LEN(PARTICIPANTS!B552)=6,AND(LEN(PARTICIPANTS!B552)=7,MID(PARTICIPANTS!B552,4,1)=" ")))</f>
        <v>0</v>
      </c>
    </row>
    <row r="511" spans="33:34" x14ac:dyDescent="0.3">
      <c r="AG511" s="2" t="b">
        <f>AND(LEFT(AUDIENCES!B704,2)="HU",OR(LEN(AUDIENCES!B704)=6,AND(LEN(AUDIENCES!B704)=7,MID(AUDIENCES!B704,4,1)=" ")))</f>
        <v>0</v>
      </c>
      <c r="AH511" s="2" t="b">
        <f>AND(LEFT(PARTICIPANTS!B553,2)="HU",OR(LEN(PARTICIPANTS!B553)=6,AND(LEN(PARTICIPANTS!B553)=7,MID(PARTICIPANTS!B553,4,1)=" ")))</f>
        <v>0</v>
      </c>
    </row>
    <row r="512" spans="33:34" x14ac:dyDescent="0.3">
      <c r="AG512" s="2" t="b">
        <f>AND(LEFT(AUDIENCES!B705,2)="HU",OR(LEN(AUDIENCES!B705)=6,AND(LEN(AUDIENCES!B705)=7,MID(AUDIENCES!B705,4,1)=" ")))</f>
        <v>0</v>
      </c>
      <c r="AH512" s="2" t="b">
        <f>AND(LEFT(PARTICIPANTS!B554,2)="HU",OR(LEN(PARTICIPANTS!B554)=6,AND(LEN(PARTICIPANTS!B554)=7,MID(PARTICIPANTS!B554,4,1)=" ")))</f>
        <v>0</v>
      </c>
    </row>
    <row r="513" spans="33:34" x14ac:dyDescent="0.3">
      <c r="AG513" s="2" t="b">
        <f>AND(LEFT(AUDIENCES!B706,2)="HU",OR(LEN(AUDIENCES!B706)=6,AND(LEN(AUDIENCES!B706)=7,MID(AUDIENCES!B706,4,1)=" ")))</f>
        <v>0</v>
      </c>
      <c r="AH513" s="2" t="b">
        <f>AND(LEFT(PARTICIPANTS!B555,2)="HU",OR(LEN(PARTICIPANTS!B555)=6,AND(LEN(PARTICIPANTS!B555)=7,MID(PARTICIPANTS!B555,4,1)=" ")))</f>
        <v>0</v>
      </c>
    </row>
    <row r="514" spans="33:34" x14ac:dyDescent="0.3">
      <c r="AG514" s="2" t="b">
        <f>AND(LEFT(AUDIENCES!B707,2)="HU",OR(LEN(AUDIENCES!B707)=6,AND(LEN(AUDIENCES!B707)=7,MID(AUDIENCES!B707,4,1)=" ")))</f>
        <v>0</v>
      </c>
      <c r="AH514" s="2" t="b">
        <f>AND(LEFT(PARTICIPANTS!B556,2)="HU",OR(LEN(PARTICIPANTS!B556)=6,AND(LEN(PARTICIPANTS!B556)=7,MID(PARTICIPANTS!B556,4,1)=" ")))</f>
        <v>0</v>
      </c>
    </row>
    <row r="515" spans="33:34" x14ac:dyDescent="0.3">
      <c r="AG515" s="2" t="b">
        <f>AND(LEFT(AUDIENCES!B708,2)="HU",OR(LEN(AUDIENCES!B708)=6,AND(LEN(AUDIENCES!B708)=7,MID(AUDIENCES!B708,4,1)=" ")))</f>
        <v>0</v>
      </c>
      <c r="AH515" s="2" t="b">
        <f>AND(LEFT(PARTICIPANTS!B557,2)="HU",OR(LEN(PARTICIPANTS!B557)=6,AND(LEN(PARTICIPANTS!B557)=7,MID(PARTICIPANTS!B557,4,1)=" ")))</f>
        <v>0</v>
      </c>
    </row>
    <row r="516" spans="33:34" x14ac:dyDescent="0.3">
      <c r="AG516" s="2" t="b">
        <f>AND(LEFT(AUDIENCES!B709,2)="HU",OR(LEN(AUDIENCES!B709)=6,AND(LEN(AUDIENCES!B709)=7,MID(AUDIENCES!B709,4,1)=" ")))</f>
        <v>0</v>
      </c>
      <c r="AH516" s="2" t="b">
        <f>AND(LEFT(PARTICIPANTS!B558,2)="HU",OR(LEN(PARTICIPANTS!B558)=6,AND(LEN(PARTICIPANTS!B558)=7,MID(PARTICIPANTS!B558,4,1)=" ")))</f>
        <v>0</v>
      </c>
    </row>
    <row r="517" spans="33:34" x14ac:dyDescent="0.3">
      <c r="AG517" s="2" t="b">
        <f>AND(LEFT(AUDIENCES!B710,2)="HU",OR(LEN(AUDIENCES!B710)=6,AND(LEN(AUDIENCES!B710)=7,MID(AUDIENCES!B710,4,1)=" ")))</f>
        <v>0</v>
      </c>
      <c r="AH517" s="2" t="b">
        <f>AND(LEFT(PARTICIPANTS!B559,2)="HU",OR(LEN(PARTICIPANTS!B559)=6,AND(LEN(PARTICIPANTS!B559)=7,MID(PARTICIPANTS!B559,4,1)=" ")))</f>
        <v>0</v>
      </c>
    </row>
    <row r="518" spans="33:34" x14ac:dyDescent="0.3">
      <c r="AG518" s="2" t="b">
        <f>AND(LEFT(AUDIENCES!B711,2)="HU",OR(LEN(AUDIENCES!B711)=6,AND(LEN(AUDIENCES!B711)=7,MID(AUDIENCES!B711,4,1)=" ")))</f>
        <v>0</v>
      </c>
      <c r="AH518" s="2" t="b">
        <f>AND(LEFT(PARTICIPANTS!B560,2)="HU",OR(LEN(PARTICIPANTS!B560)=6,AND(LEN(PARTICIPANTS!B560)=7,MID(PARTICIPANTS!B560,4,1)=" ")))</f>
        <v>0</v>
      </c>
    </row>
    <row r="519" spans="33:34" x14ac:dyDescent="0.3">
      <c r="AG519" s="2" t="b">
        <f>AND(LEFT(AUDIENCES!B712,2)="HU",OR(LEN(AUDIENCES!B712)=6,AND(LEN(AUDIENCES!B712)=7,MID(AUDIENCES!B712,4,1)=" ")))</f>
        <v>0</v>
      </c>
      <c r="AH519" s="2" t="b">
        <f>AND(LEFT(PARTICIPANTS!B561,2)="HU",OR(LEN(PARTICIPANTS!B561)=6,AND(LEN(PARTICIPANTS!B561)=7,MID(PARTICIPANTS!B561,4,1)=" ")))</f>
        <v>0</v>
      </c>
    </row>
    <row r="520" spans="33:34" x14ac:dyDescent="0.3">
      <c r="AG520" s="2" t="b">
        <f>AND(LEFT(AUDIENCES!B713,2)="HU",OR(LEN(AUDIENCES!B713)=6,AND(LEN(AUDIENCES!B713)=7,MID(AUDIENCES!B713,4,1)=" ")))</f>
        <v>0</v>
      </c>
      <c r="AH520" s="2" t="b">
        <f>AND(LEFT(PARTICIPANTS!B562,2)="HU",OR(LEN(PARTICIPANTS!B562)=6,AND(LEN(PARTICIPANTS!B562)=7,MID(PARTICIPANTS!B562,4,1)=" ")))</f>
        <v>0</v>
      </c>
    </row>
    <row r="521" spans="33:34" x14ac:dyDescent="0.3">
      <c r="AG521" s="2" t="b">
        <f>AND(LEFT(AUDIENCES!B714,2)="HU",OR(LEN(AUDIENCES!B714)=6,AND(LEN(AUDIENCES!B714)=7,MID(AUDIENCES!B714,4,1)=" ")))</f>
        <v>0</v>
      </c>
      <c r="AH521" s="2" t="b">
        <f>AND(LEFT(PARTICIPANTS!B563,2)="HU",OR(LEN(PARTICIPANTS!B563)=6,AND(LEN(PARTICIPANTS!B563)=7,MID(PARTICIPANTS!B563,4,1)=" ")))</f>
        <v>0</v>
      </c>
    </row>
    <row r="522" spans="33:34" x14ac:dyDescent="0.3">
      <c r="AG522" s="2" t="b">
        <f>AND(LEFT(AUDIENCES!B715,2)="HU",OR(LEN(AUDIENCES!B715)=6,AND(LEN(AUDIENCES!B715)=7,MID(AUDIENCES!B715,4,1)=" ")))</f>
        <v>0</v>
      </c>
      <c r="AH522" s="2" t="b">
        <f>AND(LEFT(PARTICIPANTS!B564,2)="HU",OR(LEN(PARTICIPANTS!B564)=6,AND(LEN(PARTICIPANTS!B564)=7,MID(PARTICIPANTS!B564,4,1)=" ")))</f>
        <v>0</v>
      </c>
    </row>
    <row r="523" spans="33:34" x14ac:dyDescent="0.3">
      <c r="AG523" s="2" t="b">
        <f>AND(LEFT(AUDIENCES!B716,2)="HU",OR(LEN(AUDIENCES!B716)=6,AND(LEN(AUDIENCES!B716)=7,MID(AUDIENCES!B716,4,1)=" ")))</f>
        <v>0</v>
      </c>
      <c r="AH523" s="2" t="b">
        <f>AND(LEFT(PARTICIPANTS!B565,2)="HU",OR(LEN(PARTICIPANTS!B565)=6,AND(LEN(PARTICIPANTS!B565)=7,MID(PARTICIPANTS!B565,4,1)=" ")))</f>
        <v>0</v>
      </c>
    </row>
    <row r="524" spans="33:34" x14ac:dyDescent="0.3">
      <c r="AG524" s="2" t="b">
        <f>AND(LEFT(AUDIENCES!B717,2)="HU",OR(LEN(AUDIENCES!B717)=6,AND(LEN(AUDIENCES!B717)=7,MID(AUDIENCES!B717,4,1)=" ")))</f>
        <v>0</v>
      </c>
      <c r="AH524" s="2" t="b">
        <f>AND(LEFT(PARTICIPANTS!B566,2)="HU",OR(LEN(PARTICIPANTS!B566)=6,AND(LEN(PARTICIPANTS!B566)=7,MID(PARTICIPANTS!B566,4,1)=" ")))</f>
        <v>0</v>
      </c>
    </row>
    <row r="525" spans="33:34" x14ac:dyDescent="0.3">
      <c r="AG525" s="2" t="b">
        <f>AND(LEFT(AUDIENCES!B718,2)="HU",OR(LEN(AUDIENCES!B718)=6,AND(LEN(AUDIENCES!B718)=7,MID(AUDIENCES!B718,4,1)=" ")))</f>
        <v>0</v>
      </c>
      <c r="AH525" s="2" t="b">
        <f>AND(LEFT(PARTICIPANTS!B567,2)="HU",OR(LEN(PARTICIPANTS!B567)=6,AND(LEN(PARTICIPANTS!B567)=7,MID(PARTICIPANTS!B567,4,1)=" ")))</f>
        <v>0</v>
      </c>
    </row>
    <row r="526" spans="33:34" x14ac:dyDescent="0.3">
      <c r="AG526" s="2" t="b">
        <f>AND(LEFT(AUDIENCES!B719,2)="HU",OR(LEN(AUDIENCES!B719)=6,AND(LEN(AUDIENCES!B719)=7,MID(AUDIENCES!B719,4,1)=" ")))</f>
        <v>0</v>
      </c>
      <c r="AH526" s="2" t="b">
        <f>AND(LEFT(PARTICIPANTS!B568,2)="HU",OR(LEN(PARTICIPANTS!B568)=6,AND(LEN(PARTICIPANTS!B568)=7,MID(PARTICIPANTS!B568,4,1)=" ")))</f>
        <v>0</v>
      </c>
    </row>
    <row r="527" spans="33:34" x14ac:dyDescent="0.3">
      <c r="AG527" s="2" t="b">
        <f>AND(LEFT(AUDIENCES!B720,2)="HU",OR(LEN(AUDIENCES!B720)=6,AND(LEN(AUDIENCES!B720)=7,MID(AUDIENCES!B720,4,1)=" ")))</f>
        <v>0</v>
      </c>
      <c r="AH527" s="2" t="b">
        <f>AND(LEFT(PARTICIPANTS!B569,2)="HU",OR(LEN(PARTICIPANTS!B569)=6,AND(LEN(PARTICIPANTS!B569)=7,MID(PARTICIPANTS!B569,4,1)=" ")))</f>
        <v>0</v>
      </c>
    </row>
    <row r="528" spans="33:34" x14ac:dyDescent="0.3">
      <c r="AG528" s="2" t="b">
        <f>AND(LEFT(AUDIENCES!B721,2)="HU",OR(LEN(AUDIENCES!B721)=6,AND(LEN(AUDIENCES!B721)=7,MID(AUDIENCES!B721,4,1)=" ")))</f>
        <v>0</v>
      </c>
      <c r="AH528" s="2" t="b">
        <f>AND(LEFT(PARTICIPANTS!B570,2)="HU",OR(LEN(PARTICIPANTS!B570)=6,AND(LEN(PARTICIPANTS!B570)=7,MID(PARTICIPANTS!B570,4,1)=" ")))</f>
        <v>0</v>
      </c>
    </row>
    <row r="529" spans="33:34" x14ac:dyDescent="0.3">
      <c r="AG529" s="2" t="b">
        <f>AND(LEFT(AUDIENCES!B722,2)="HU",OR(LEN(AUDIENCES!B722)=6,AND(LEN(AUDIENCES!B722)=7,MID(AUDIENCES!B722,4,1)=" ")))</f>
        <v>0</v>
      </c>
      <c r="AH529" s="2" t="b">
        <f>AND(LEFT(PARTICIPANTS!B571,2)="HU",OR(LEN(PARTICIPANTS!B571)=6,AND(LEN(PARTICIPANTS!B571)=7,MID(PARTICIPANTS!B571,4,1)=" ")))</f>
        <v>0</v>
      </c>
    </row>
    <row r="530" spans="33:34" x14ac:dyDescent="0.3">
      <c r="AG530" s="2" t="b">
        <f>AND(LEFT(AUDIENCES!B723,2)="HU",OR(LEN(AUDIENCES!B723)=6,AND(LEN(AUDIENCES!B723)=7,MID(AUDIENCES!B723,4,1)=" ")))</f>
        <v>0</v>
      </c>
      <c r="AH530" s="2" t="b">
        <f>AND(LEFT(PARTICIPANTS!B572,2)="HU",OR(LEN(PARTICIPANTS!B572)=6,AND(LEN(PARTICIPANTS!B572)=7,MID(PARTICIPANTS!B572,4,1)=" ")))</f>
        <v>0</v>
      </c>
    </row>
    <row r="531" spans="33:34" x14ac:dyDescent="0.3">
      <c r="AG531" s="2" t="b">
        <f>AND(LEFT(AUDIENCES!B724,2)="HU",OR(LEN(AUDIENCES!B724)=6,AND(LEN(AUDIENCES!B724)=7,MID(AUDIENCES!B724,4,1)=" ")))</f>
        <v>0</v>
      </c>
      <c r="AH531" s="2" t="b">
        <f>AND(LEFT(PARTICIPANTS!B573,2)="HU",OR(LEN(PARTICIPANTS!B573)=6,AND(LEN(PARTICIPANTS!B573)=7,MID(PARTICIPANTS!B573,4,1)=" ")))</f>
        <v>0</v>
      </c>
    </row>
    <row r="532" spans="33:34" x14ac:dyDescent="0.3">
      <c r="AG532" s="2" t="b">
        <f>AND(LEFT(AUDIENCES!B725,2)="HU",OR(LEN(AUDIENCES!B725)=6,AND(LEN(AUDIENCES!B725)=7,MID(AUDIENCES!B725,4,1)=" ")))</f>
        <v>0</v>
      </c>
      <c r="AH532" s="2" t="b">
        <f>AND(LEFT(PARTICIPANTS!B574,2)="HU",OR(LEN(PARTICIPANTS!B574)=6,AND(LEN(PARTICIPANTS!B574)=7,MID(PARTICIPANTS!B574,4,1)=" ")))</f>
        <v>0</v>
      </c>
    </row>
    <row r="533" spans="33:34" x14ac:dyDescent="0.3">
      <c r="AG533" s="2" t="b">
        <f>AND(LEFT(AUDIENCES!B726,2)="HU",OR(LEN(AUDIENCES!B726)=6,AND(LEN(AUDIENCES!B726)=7,MID(AUDIENCES!B726,4,1)=" ")))</f>
        <v>0</v>
      </c>
      <c r="AH533" s="2" t="b">
        <f>AND(LEFT(PARTICIPANTS!B575,2)="HU",OR(LEN(PARTICIPANTS!B575)=6,AND(LEN(PARTICIPANTS!B575)=7,MID(PARTICIPANTS!B575,4,1)=" ")))</f>
        <v>0</v>
      </c>
    </row>
    <row r="534" spans="33:34" x14ac:dyDescent="0.3">
      <c r="AG534" s="2" t="b">
        <f>AND(LEFT(AUDIENCES!B727,2)="HU",OR(LEN(AUDIENCES!B727)=6,AND(LEN(AUDIENCES!B727)=7,MID(AUDIENCES!B727,4,1)=" ")))</f>
        <v>0</v>
      </c>
      <c r="AH534" s="2" t="b">
        <f>AND(LEFT(PARTICIPANTS!B576,2)="HU",OR(LEN(PARTICIPANTS!B576)=6,AND(LEN(PARTICIPANTS!B576)=7,MID(PARTICIPANTS!B576,4,1)=" ")))</f>
        <v>0</v>
      </c>
    </row>
    <row r="535" spans="33:34" x14ac:dyDescent="0.3">
      <c r="AG535" s="2" t="b">
        <f>AND(LEFT(AUDIENCES!B728,2)="HU",OR(LEN(AUDIENCES!B728)=6,AND(LEN(AUDIENCES!B728)=7,MID(AUDIENCES!B728,4,1)=" ")))</f>
        <v>0</v>
      </c>
      <c r="AH535" s="2" t="b">
        <f>AND(LEFT(PARTICIPANTS!B577,2)="HU",OR(LEN(PARTICIPANTS!B577)=6,AND(LEN(PARTICIPANTS!B577)=7,MID(PARTICIPANTS!B577,4,1)=" ")))</f>
        <v>0</v>
      </c>
    </row>
    <row r="536" spans="33:34" x14ac:dyDescent="0.3">
      <c r="AG536" s="2" t="b">
        <f>AND(LEFT(AUDIENCES!B729,2)="HU",OR(LEN(AUDIENCES!B729)=6,AND(LEN(AUDIENCES!B729)=7,MID(AUDIENCES!B729,4,1)=" ")))</f>
        <v>0</v>
      </c>
      <c r="AH536" s="2" t="b">
        <f>AND(LEFT(PARTICIPANTS!B578,2)="HU",OR(LEN(PARTICIPANTS!B578)=6,AND(LEN(PARTICIPANTS!B578)=7,MID(PARTICIPANTS!B578,4,1)=" ")))</f>
        <v>0</v>
      </c>
    </row>
    <row r="537" spans="33:34" x14ac:dyDescent="0.3">
      <c r="AG537" s="2" t="b">
        <f>AND(LEFT(AUDIENCES!B730,2)="HU",OR(LEN(AUDIENCES!B730)=6,AND(LEN(AUDIENCES!B730)=7,MID(AUDIENCES!B730,4,1)=" ")))</f>
        <v>0</v>
      </c>
      <c r="AH537" s="2" t="b">
        <f>AND(LEFT(PARTICIPANTS!B579,2)="HU",OR(LEN(PARTICIPANTS!B579)=6,AND(LEN(PARTICIPANTS!B579)=7,MID(PARTICIPANTS!B579,4,1)=" ")))</f>
        <v>0</v>
      </c>
    </row>
    <row r="538" spans="33:34" x14ac:dyDescent="0.3">
      <c r="AG538" s="2" t="b">
        <f>AND(LEFT(AUDIENCES!B731,2)="HU",OR(LEN(AUDIENCES!B731)=6,AND(LEN(AUDIENCES!B731)=7,MID(AUDIENCES!B731,4,1)=" ")))</f>
        <v>0</v>
      </c>
      <c r="AH538" s="2" t="b">
        <f>AND(LEFT(PARTICIPANTS!B580,2)="HU",OR(LEN(PARTICIPANTS!B580)=6,AND(LEN(PARTICIPANTS!B580)=7,MID(PARTICIPANTS!B580,4,1)=" ")))</f>
        <v>0</v>
      </c>
    </row>
    <row r="539" spans="33:34" x14ac:dyDescent="0.3">
      <c r="AG539" s="2" t="b">
        <f>AND(LEFT(AUDIENCES!B732,2)="HU",OR(LEN(AUDIENCES!B732)=6,AND(LEN(AUDIENCES!B732)=7,MID(AUDIENCES!B732,4,1)=" ")))</f>
        <v>0</v>
      </c>
      <c r="AH539" s="2" t="b">
        <f>AND(LEFT(PARTICIPANTS!B581,2)="HU",OR(LEN(PARTICIPANTS!B581)=6,AND(LEN(PARTICIPANTS!B581)=7,MID(PARTICIPANTS!B581,4,1)=" ")))</f>
        <v>0</v>
      </c>
    </row>
    <row r="540" spans="33:34" x14ac:dyDescent="0.3">
      <c r="AG540" s="2" t="b">
        <f>AND(LEFT(AUDIENCES!B733,2)="HU",OR(LEN(AUDIENCES!B733)=6,AND(LEN(AUDIENCES!B733)=7,MID(AUDIENCES!B733,4,1)=" ")))</f>
        <v>0</v>
      </c>
      <c r="AH540" s="2" t="b">
        <f>AND(LEFT(PARTICIPANTS!B582,2)="HU",OR(LEN(PARTICIPANTS!B582)=6,AND(LEN(PARTICIPANTS!B582)=7,MID(PARTICIPANTS!B582,4,1)=" ")))</f>
        <v>0</v>
      </c>
    </row>
    <row r="541" spans="33:34" x14ac:dyDescent="0.3">
      <c r="AG541" s="2" t="b">
        <f>AND(LEFT(AUDIENCES!B734,2)="HU",OR(LEN(AUDIENCES!B734)=6,AND(LEN(AUDIENCES!B734)=7,MID(AUDIENCES!B734,4,1)=" ")))</f>
        <v>0</v>
      </c>
      <c r="AH541" s="2" t="b">
        <f>AND(LEFT(PARTICIPANTS!B583,2)="HU",OR(LEN(PARTICIPANTS!B583)=6,AND(LEN(PARTICIPANTS!B583)=7,MID(PARTICIPANTS!B583,4,1)=" ")))</f>
        <v>0</v>
      </c>
    </row>
    <row r="542" spans="33:34" x14ac:dyDescent="0.3">
      <c r="AG542" s="2" t="b">
        <f>AND(LEFT(AUDIENCES!B735,2)="HU",OR(LEN(AUDIENCES!B735)=6,AND(LEN(AUDIENCES!B735)=7,MID(AUDIENCES!B735,4,1)=" ")))</f>
        <v>0</v>
      </c>
      <c r="AH542" s="2" t="b">
        <f>AND(LEFT(PARTICIPANTS!B584,2)="HU",OR(LEN(PARTICIPANTS!B584)=6,AND(LEN(PARTICIPANTS!B584)=7,MID(PARTICIPANTS!B584,4,1)=" ")))</f>
        <v>0</v>
      </c>
    </row>
    <row r="543" spans="33:34" x14ac:dyDescent="0.3">
      <c r="AG543" s="2" t="b">
        <f>AND(LEFT(AUDIENCES!B736,2)="HU",OR(LEN(AUDIENCES!B736)=6,AND(LEN(AUDIENCES!B736)=7,MID(AUDIENCES!B736,4,1)=" ")))</f>
        <v>0</v>
      </c>
      <c r="AH543" s="2" t="b">
        <f>AND(LEFT(PARTICIPANTS!B585,2)="HU",OR(LEN(PARTICIPANTS!B585)=6,AND(LEN(PARTICIPANTS!B585)=7,MID(PARTICIPANTS!B585,4,1)=" ")))</f>
        <v>0</v>
      </c>
    </row>
    <row r="544" spans="33:34" x14ac:dyDescent="0.3">
      <c r="AG544" s="2" t="b">
        <f>AND(LEFT(AUDIENCES!B737,2)="HU",OR(LEN(AUDIENCES!B737)=6,AND(LEN(AUDIENCES!B737)=7,MID(AUDIENCES!B737,4,1)=" ")))</f>
        <v>0</v>
      </c>
      <c r="AH544" s="2" t="b">
        <f>AND(LEFT(PARTICIPANTS!B586,2)="HU",OR(LEN(PARTICIPANTS!B586)=6,AND(LEN(PARTICIPANTS!B586)=7,MID(PARTICIPANTS!B586,4,1)=" ")))</f>
        <v>0</v>
      </c>
    </row>
    <row r="545" spans="33:34" x14ac:dyDescent="0.3">
      <c r="AG545" s="2" t="b">
        <f>AND(LEFT(AUDIENCES!B738,2)="HU",OR(LEN(AUDIENCES!B738)=6,AND(LEN(AUDIENCES!B738)=7,MID(AUDIENCES!B738,4,1)=" ")))</f>
        <v>0</v>
      </c>
      <c r="AH545" s="2" t="b">
        <f>AND(LEFT(PARTICIPANTS!B587,2)="HU",OR(LEN(PARTICIPANTS!B587)=6,AND(LEN(PARTICIPANTS!B587)=7,MID(PARTICIPANTS!B587,4,1)=" ")))</f>
        <v>0</v>
      </c>
    </row>
    <row r="546" spans="33:34" x14ac:dyDescent="0.3">
      <c r="AG546" s="2" t="b">
        <f>AND(LEFT(AUDIENCES!B739,2)="HU",OR(LEN(AUDIENCES!B739)=6,AND(LEN(AUDIENCES!B739)=7,MID(AUDIENCES!B739,4,1)=" ")))</f>
        <v>0</v>
      </c>
      <c r="AH546" s="2" t="b">
        <f>AND(LEFT(PARTICIPANTS!B588,2)="HU",OR(LEN(PARTICIPANTS!B588)=6,AND(LEN(PARTICIPANTS!B588)=7,MID(PARTICIPANTS!B588,4,1)=" ")))</f>
        <v>0</v>
      </c>
    </row>
    <row r="547" spans="33:34" x14ac:dyDescent="0.3">
      <c r="AG547" s="2" t="b">
        <f>AND(LEFT(AUDIENCES!B740,2)="HU",OR(LEN(AUDIENCES!B740)=6,AND(LEN(AUDIENCES!B740)=7,MID(AUDIENCES!B740,4,1)=" ")))</f>
        <v>0</v>
      </c>
      <c r="AH547" s="2" t="b">
        <f>AND(LEFT(PARTICIPANTS!B589,2)="HU",OR(LEN(PARTICIPANTS!B589)=6,AND(LEN(PARTICIPANTS!B589)=7,MID(PARTICIPANTS!B589,4,1)=" ")))</f>
        <v>0</v>
      </c>
    </row>
    <row r="548" spans="33:34" x14ac:dyDescent="0.3">
      <c r="AG548" s="2" t="b">
        <f>AND(LEFT(AUDIENCES!B741,2)="HU",OR(LEN(AUDIENCES!B741)=6,AND(LEN(AUDIENCES!B741)=7,MID(AUDIENCES!B741,4,1)=" ")))</f>
        <v>0</v>
      </c>
      <c r="AH548" s="2" t="b">
        <f>AND(LEFT(PARTICIPANTS!B590,2)="HU",OR(LEN(PARTICIPANTS!B590)=6,AND(LEN(PARTICIPANTS!B590)=7,MID(PARTICIPANTS!B590,4,1)=" ")))</f>
        <v>0</v>
      </c>
    </row>
    <row r="549" spans="33:34" x14ac:dyDescent="0.3">
      <c r="AG549" s="2" t="b">
        <f>AND(LEFT(AUDIENCES!B742,2)="HU",OR(LEN(AUDIENCES!B742)=6,AND(LEN(AUDIENCES!B742)=7,MID(AUDIENCES!B742,4,1)=" ")))</f>
        <v>0</v>
      </c>
      <c r="AH549" s="2" t="b">
        <f>AND(LEFT(PARTICIPANTS!B591,2)="HU",OR(LEN(PARTICIPANTS!B591)=6,AND(LEN(PARTICIPANTS!B591)=7,MID(PARTICIPANTS!B591,4,1)=" ")))</f>
        <v>0</v>
      </c>
    </row>
    <row r="550" spans="33:34" x14ac:dyDescent="0.3">
      <c r="AG550" s="2" t="b">
        <f>AND(LEFT(AUDIENCES!B743,2)="HU",OR(LEN(AUDIENCES!B743)=6,AND(LEN(AUDIENCES!B743)=7,MID(AUDIENCES!B743,4,1)=" ")))</f>
        <v>0</v>
      </c>
      <c r="AH550" s="2" t="b">
        <f>AND(LEFT(PARTICIPANTS!B592,2)="HU",OR(LEN(PARTICIPANTS!B592)=6,AND(LEN(PARTICIPANTS!B592)=7,MID(PARTICIPANTS!B592,4,1)=" ")))</f>
        <v>0</v>
      </c>
    </row>
    <row r="551" spans="33:34" x14ac:dyDescent="0.3">
      <c r="AG551" s="2" t="b">
        <f>AND(LEFT(AUDIENCES!B744,2)="HU",OR(LEN(AUDIENCES!B744)=6,AND(LEN(AUDIENCES!B744)=7,MID(AUDIENCES!B744,4,1)=" ")))</f>
        <v>0</v>
      </c>
      <c r="AH551" s="2" t="b">
        <f>AND(LEFT(PARTICIPANTS!B593,2)="HU",OR(LEN(PARTICIPANTS!B593)=6,AND(LEN(PARTICIPANTS!B593)=7,MID(PARTICIPANTS!B593,4,1)=" ")))</f>
        <v>0</v>
      </c>
    </row>
    <row r="552" spans="33:34" x14ac:dyDescent="0.3">
      <c r="AG552" s="2" t="b">
        <f>AND(LEFT(AUDIENCES!B745,2)="HU",OR(LEN(AUDIENCES!B745)=6,AND(LEN(AUDIENCES!B745)=7,MID(AUDIENCES!B745,4,1)=" ")))</f>
        <v>0</v>
      </c>
      <c r="AH552" s="2" t="b">
        <f>AND(LEFT(PARTICIPANTS!B594,2)="HU",OR(LEN(PARTICIPANTS!B594)=6,AND(LEN(PARTICIPANTS!B594)=7,MID(PARTICIPANTS!B594,4,1)=" ")))</f>
        <v>0</v>
      </c>
    </row>
    <row r="553" spans="33:34" x14ac:dyDescent="0.3">
      <c r="AG553" s="2" t="b">
        <f>AND(LEFT(AUDIENCES!B746,2)="HU",OR(LEN(AUDIENCES!B746)=6,AND(LEN(AUDIENCES!B746)=7,MID(AUDIENCES!B746,4,1)=" ")))</f>
        <v>0</v>
      </c>
      <c r="AH553" s="2" t="b">
        <f>AND(LEFT(PARTICIPANTS!B595,2)="HU",OR(LEN(PARTICIPANTS!B595)=6,AND(LEN(PARTICIPANTS!B595)=7,MID(PARTICIPANTS!B595,4,1)=" ")))</f>
        <v>0</v>
      </c>
    </row>
    <row r="554" spans="33:34" x14ac:dyDescent="0.3">
      <c r="AG554" s="2" t="b">
        <f>AND(LEFT(AUDIENCES!B747,2)="HU",OR(LEN(AUDIENCES!B747)=6,AND(LEN(AUDIENCES!B747)=7,MID(AUDIENCES!B747,4,1)=" ")))</f>
        <v>0</v>
      </c>
      <c r="AH554" s="2" t="b">
        <f>AND(LEFT(PARTICIPANTS!B596,2)="HU",OR(LEN(PARTICIPANTS!B596)=6,AND(LEN(PARTICIPANTS!B596)=7,MID(PARTICIPANTS!B596,4,1)=" ")))</f>
        <v>0</v>
      </c>
    </row>
    <row r="555" spans="33:34" x14ac:dyDescent="0.3">
      <c r="AG555" s="2" t="b">
        <f>AND(LEFT(AUDIENCES!B748,2)="HU",OR(LEN(AUDIENCES!B748)=6,AND(LEN(AUDIENCES!B748)=7,MID(AUDIENCES!B748,4,1)=" ")))</f>
        <v>0</v>
      </c>
      <c r="AH555" s="2" t="b">
        <f>AND(LEFT(PARTICIPANTS!B597,2)="HU",OR(LEN(PARTICIPANTS!B597)=6,AND(LEN(PARTICIPANTS!B597)=7,MID(PARTICIPANTS!B597,4,1)=" ")))</f>
        <v>0</v>
      </c>
    </row>
    <row r="556" spans="33:34" x14ac:dyDescent="0.3">
      <c r="AG556" s="2" t="b">
        <f>AND(LEFT(AUDIENCES!B749,2)="HU",OR(LEN(AUDIENCES!B749)=6,AND(LEN(AUDIENCES!B749)=7,MID(AUDIENCES!B749,4,1)=" ")))</f>
        <v>0</v>
      </c>
      <c r="AH556" s="2" t="b">
        <f>AND(LEFT(PARTICIPANTS!B598,2)="HU",OR(LEN(PARTICIPANTS!B598)=6,AND(LEN(PARTICIPANTS!B598)=7,MID(PARTICIPANTS!B598,4,1)=" ")))</f>
        <v>0</v>
      </c>
    </row>
    <row r="557" spans="33:34" x14ac:dyDescent="0.3">
      <c r="AG557" s="2" t="b">
        <f>AND(LEFT(AUDIENCES!B750,2)="HU",OR(LEN(AUDIENCES!B750)=6,AND(LEN(AUDIENCES!B750)=7,MID(AUDIENCES!B750,4,1)=" ")))</f>
        <v>0</v>
      </c>
      <c r="AH557" s="2" t="b">
        <f>AND(LEFT(PARTICIPANTS!B599,2)="HU",OR(LEN(PARTICIPANTS!B599)=6,AND(LEN(PARTICIPANTS!B599)=7,MID(PARTICIPANTS!B599,4,1)=" ")))</f>
        <v>0</v>
      </c>
    </row>
    <row r="558" spans="33:34" x14ac:dyDescent="0.3">
      <c r="AG558" s="2" t="b">
        <f>AND(LEFT(AUDIENCES!B751,2)="HU",OR(LEN(AUDIENCES!B751)=6,AND(LEN(AUDIENCES!B751)=7,MID(AUDIENCES!B751,4,1)=" ")))</f>
        <v>0</v>
      </c>
      <c r="AH558" s="2" t="b">
        <f>AND(LEFT(PARTICIPANTS!B600,2)="HU",OR(LEN(PARTICIPANTS!B600)=6,AND(LEN(PARTICIPANTS!B600)=7,MID(PARTICIPANTS!B600,4,1)=" ")))</f>
        <v>0</v>
      </c>
    </row>
    <row r="559" spans="33:34" x14ac:dyDescent="0.3">
      <c r="AG559" s="2" t="b">
        <f>AND(LEFT(AUDIENCES!B752,2)="HU",OR(LEN(AUDIENCES!B752)=6,AND(LEN(AUDIENCES!B752)=7,MID(AUDIENCES!B752,4,1)=" ")))</f>
        <v>0</v>
      </c>
      <c r="AH559" s="2" t="b">
        <f>AND(LEFT(PARTICIPANTS!B601,2)="HU",OR(LEN(PARTICIPANTS!B601)=6,AND(LEN(PARTICIPANTS!B601)=7,MID(PARTICIPANTS!B601,4,1)=" ")))</f>
        <v>0</v>
      </c>
    </row>
    <row r="560" spans="33:34" x14ac:dyDescent="0.3">
      <c r="AG560" s="2" t="b">
        <f>AND(LEFT(AUDIENCES!B753,2)="HU",OR(LEN(AUDIENCES!B753)=6,AND(LEN(AUDIENCES!B753)=7,MID(AUDIENCES!B753,4,1)=" ")))</f>
        <v>0</v>
      </c>
      <c r="AH560" s="2" t="b">
        <f>AND(LEFT(PARTICIPANTS!B602,2)="HU",OR(LEN(PARTICIPANTS!B602)=6,AND(LEN(PARTICIPANTS!B602)=7,MID(PARTICIPANTS!B602,4,1)=" ")))</f>
        <v>0</v>
      </c>
    </row>
    <row r="561" spans="33:34" x14ac:dyDescent="0.3">
      <c r="AG561" s="2" t="b">
        <f>AND(LEFT(AUDIENCES!B754,2)="HU",OR(LEN(AUDIENCES!B754)=6,AND(LEN(AUDIENCES!B754)=7,MID(AUDIENCES!B754,4,1)=" ")))</f>
        <v>0</v>
      </c>
      <c r="AH561" s="2" t="b">
        <f>AND(LEFT(PARTICIPANTS!B603,2)="HU",OR(LEN(PARTICIPANTS!B603)=6,AND(LEN(PARTICIPANTS!B603)=7,MID(PARTICIPANTS!B603,4,1)=" ")))</f>
        <v>0</v>
      </c>
    </row>
    <row r="562" spans="33:34" x14ac:dyDescent="0.3">
      <c r="AG562" s="2" t="b">
        <f>AND(LEFT(AUDIENCES!B755,2)="HU",OR(LEN(AUDIENCES!B755)=6,AND(LEN(AUDIENCES!B755)=7,MID(AUDIENCES!B755,4,1)=" ")))</f>
        <v>0</v>
      </c>
      <c r="AH562" s="2" t="b">
        <f>AND(LEFT(PARTICIPANTS!B604,2)="HU",OR(LEN(PARTICIPANTS!B604)=6,AND(LEN(PARTICIPANTS!B604)=7,MID(PARTICIPANTS!B604,4,1)=" ")))</f>
        <v>0</v>
      </c>
    </row>
    <row r="563" spans="33:34" x14ac:dyDescent="0.3">
      <c r="AG563" s="2" t="b">
        <f>AND(LEFT(AUDIENCES!B756,2)="HU",OR(LEN(AUDIENCES!B756)=6,AND(LEN(AUDIENCES!B756)=7,MID(AUDIENCES!B756,4,1)=" ")))</f>
        <v>0</v>
      </c>
      <c r="AH563" s="2" t="b">
        <f>AND(LEFT(PARTICIPANTS!B605,2)="HU",OR(LEN(PARTICIPANTS!B605)=6,AND(LEN(PARTICIPANTS!B605)=7,MID(PARTICIPANTS!B605,4,1)=" ")))</f>
        <v>0</v>
      </c>
    </row>
    <row r="564" spans="33:34" x14ac:dyDescent="0.3">
      <c r="AG564" s="2" t="b">
        <f>AND(LEFT(AUDIENCES!B757,2)="HU",OR(LEN(AUDIENCES!B757)=6,AND(LEN(AUDIENCES!B757)=7,MID(AUDIENCES!B757,4,1)=" ")))</f>
        <v>0</v>
      </c>
      <c r="AH564" s="2" t="b">
        <f>AND(LEFT(PARTICIPANTS!B606,2)="HU",OR(LEN(PARTICIPANTS!B606)=6,AND(LEN(PARTICIPANTS!B606)=7,MID(PARTICIPANTS!B606,4,1)=" ")))</f>
        <v>0</v>
      </c>
    </row>
    <row r="565" spans="33:34" x14ac:dyDescent="0.3">
      <c r="AG565" s="2" t="b">
        <f>AND(LEFT(AUDIENCES!B758,2)="HU",OR(LEN(AUDIENCES!B758)=6,AND(LEN(AUDIENCES!B758)=7,MID(AUDIENCES!B758,4,1)=" ")))</f>
        <v>0</v>
      </c>
      <c r="AH565" s="2" t="b">
        <f>AND(LEFT(PARTICIPANTS!B607,2)="HU",OR(LEN(PARTICIPANTS!B607)=6,AND(LEN(PARTICIPANTS!B607)=7,MID(PARTICIPANTS!B607,4,1)=" ")))</f>
        <v>0</v>
      </c>
    </row>
    <row r="566" spans="33:34" x14ac:dyDescent="0.3">
      <c r="AG566" s="2" t="b">
        <f>AND(LEFT(AUDIENCES!B759,2)="HU",OR(LEN(AUDIENCES!B759)=6,AND(LEN(AUDIENCES!B759)=7,MID(AUDIENCES!B759,4,1)=" ")))</f>
        <v>0</v>
      </c>
      <c r="AH566" s="2" t="b">
        <f>AND(LEFT(PARTICIPANTS!B608,2)="HU",OR(LEN(PARTICIPANTS!B608)=6,AND(LEN(PARTICIPANTS!B608)=7,MID(PARTICIPANTS!B608,4,1)=" ")))</f>
        <v>0</v>
      </c>
    </row>
    <row r="567" spans="33:34" x14ac:dyDescent="0.3">
      <c r="AG567" s="2" t="b">
        <f>AND(LEFT(AUDIENCES!B760,2)="HU",OR(LEN(AUDIENCES!B760)=6,AND(LEN(AUDIENCES!B760)=7,MID(AUDIENCES!B760,4,1)=" ")))</f>
        <v>0</v>
      </c>
      <c r="AH567" s="2" t="b">
        <f>AND(LEFT(PARTICIPANTS!B609,2)="HU",OR(LEN(PARTICIPANTS!B609)=6,AND(LEN(PARTICIPANTS!B609)=7,MID(PARTICIPANTS!B609,4,1)=" ")))</f>
        <v>0</v>
      </c>
    </row>
    <row r="568" spans="33:34" x14ac:dyDescent="0.3">
      <c r="AG568" s="2" t="b">
        <f>AND(LEFT(AUDIENCES!B761,2)="HU",OR(LEN(AUDIENCES!B761)=6,AND(LEN(AUDIENCES!B761)=7,MID(AUDIENCES!B761,4,1)=" ")))</f>
        <v>0</v>
      </c>
      <c r="AH568" s="2" t="b">
        <f>AND(LEFT(PARTICIPANTS!B610,2)="HU",OR(LEN(PARTICIPANTS!B610)=6,AND(LEN(PARTICIPANTS!B610)=7,MID(PARTICIPANTS!B610,4,1)=" ")))</f>
        <v>0</v>
      </c>
    </row>
    <row r="569" spans="33:34" x14ac:dyDescent="0.3">
      <c r="AG569" s="2" t="b">
        <f>AND(LEFT(AUDIENCES!B762,2)="HU",OR(LEN(AUDIENCES!B762)=6,AND(LEN(AUDIENCES!B762)=7,MID(AUDIENCES!B762,4,1)=" ")))</f>
        <v>0</v>
      </c>
      <c r="AH569" s="2" t="b">
        <f>AND(LEFT(PARTICIPANTS!B611,2)="HU",OR(LEN(PARTICIPANTS!B611)=6,AND(LEN(PARTICIPANTS!B611)=7,MID(PARTICIPANTS!B611,4,1)=" ")))</f>
        <v>0</v>
      </c>
    </row>
    <row r="570" spans="33:34" x14ac:dyDescent="0.3">
      <c r="AG570" s="2" t="b">
        <f>AND(LEFT(AUDIENCES!B763,2)="HU",OR(LEN(AUDIENCES!B763)=6,AND(LEN(AUDIENCES!B763)=7,MID(AUDIENCES!B763,4,1)=" ")))</f>
        <v>0</v>
      </c>
      <c r="AH570" s="2" t="b">
        <f>AND(LEFT(PARTICIPANTS!B612,2)="HU",OR(LEN(PARTICIPANTS!B612)=6,AND(LEN(PARTICIPANTS!B612)=7,MID(PARTICIPANTS!B612,4,1)=" ")))</f>
        <v>0</v>
      </c>
    </row>
    <row r="571" spans="33:34" x14ac:dyDescent="0.3">
      <c r="AG571" s="2" t="b">
        <f>AND(LEFT(AUDIENCES!B764,2)="HU",OR(LEN(AUDIENCES!B764)=6,AND(LEN(AUDIENCES!B764)=7,MID(AUDIENCES!B764,4,1)=" ")))</f>
        <v>0</v>
      </c>
      <c r="AH571" s="2" t="b">
        <f>AND(LEFT(PARTICIPANTS!B613,2)="HU",OR(LEN(PARTICIPANTS!B613)=6,AND(LEN(PARTICIPANTS!B613)=7,MID(PARTICIPANTS!B613,4,1)=" ")))</f>
        <v>0</v>
      </c>
    </row>
    <row r="572" spans="33:34" x14ac:dyDescent="0.3">
      <c r="AG572" s="2" t="b">
        <f>AND(LEFT(AUDIENCES!B765,2)="HU",OR(LEN(AUDIENCES!B765)=6,AND(LEN(AUDIENCES!B765)=7,MID(AUDIENCES!B765,4,1)=" ")))</f>
        <v>0</v>
      </c>
      <c r="AH572" s="2" t="b">
        <f>AND(LEFT(PARTICIPANTS!B614,2)="HU",OR(LEN(PARTICIPANTS!B614)=6,AND(LEN(PARTICIPANTS!B614)=7,MID(PARTICIPANTS!B614,4,1)=" ")))</f>
        <v>0</v>
      </c>
    </row>
    <row r="573" spans="33:34" x14ac:dyDescent="0.3">
      <c r="AG573" s="2" t="b">
        <f>AND(LEFT(AUDIENCES!B766,2)="HU",OR(LEN(AUDIENCES!B766)=6,AND(LEN(AUDIENCES!B766)=7,MID(AUDIENCES!B766,4,1)=" ")))</f>
        <v>0</v>
      </c>
      <c r="AH573" s="2" t="b">
        <f>AND(LEFT(PARTICIPANTS!B615,2)="HU",OR(LEN(PARTICIPANTS!B615)=6,AND(LEN(PARTICIPANTS!B615)=7,MID(PARTICIPANTS!B615,4,1)=" ")))</f>
        <v>0</v>
      </c>
    </row>
    <row r="574" spans="33:34" x14ac:dyDescent="0.3">
      <c r="AG574" s="2" t="b">
        <f>AND(LEFT(AUDIENCES!B767,2)="HU",OR(LEN(AUDIENCES!B767)=6,AND(LEN(AUDIENCES!B767)=7,MID(AUDIENCES!B767,4,1)=" ")))</f>
        <v>0</v>
      </c>
      <c r="AH574" s="2" t="b">
        <f>AND(LEFT(PARTICIPANTS!B616,2)="HU",OR(LEN(PARTICIPANTS!B616)=6,AND(LEN(PARTICIPANTS!B616)=7,MID(PARTICIPANTS!B616,4,1)=" ")))</f>
        <v>0</v>
      </c>
    </row>
    <row r="575" spans="33:34" x14ac:dyDescent="0.3">
      <c r="AG575" s="2" t="b">
        <f>AND(LEFT(AUDIENCES!B768,2)="HU",OR(LEN(AUDIENCES!B768)=6,AND(LEN(AUDIENCES!B768)=7,MID(AUDIENCES!B768,4,1)=" ")))</f>
        <v>0</v>
      </c>
      <c r="AH575" s="2" t="b">
        <f>AND(LEFT(PARTICIPANTS!B617,2)="HU",OR(LEN(PARTICIPANTS!B617)=6,AND(LEN(PARTICIPANTS!B617)=7,MID(PARTICIPANTS!B617,4,1)=" ")))</f>
        <v>0</v>
      </c>
    </row>
    <row r="576" spans="33:34" x14ac:dyDescent="0.3">
      <c r="AG576" s="2" t="b">
        <f>AND(LEFT(AUDIENCES!B769,2)="HU",OR(LEN(AUDIENCES!B769)=6,AND(LEN(AUDIENCES!B769)=7,MID(AUDIENCES!B769,4,1)=" ")))</f>
        <v>0</v>
      </c>
      <c r="AH576" s="2" t="b">
        <f>AND(LEFT(PARTICIPANTS!B618,2)="HU",OR(LEN(PARTICIPANTS!B618)=6,AND(LEN(PARTICIPANTS!B618)=7,MID(PARTICIPANTS!B618,4,1)=" ")))</f>
        <v>0</v>
      </c>
    </row>
    <row r="577" spans="33:34" x14ac:dyDescent="0.3">
      <c r="AG577" s="2" t="b">
        <f>AND(LEFT(AUDIENCES!B770,2)="HU",OR(LEN(AUDIENCES!B770)=6,AND(LEN(AUDIENCES!B770)=7,MID(AUDIENCES!B770,4,1)=" ")))</f>
        <v>0</v>
      </c>
      <c r="AH577" s="2" t="b">
        <f>AND(LEFT(PARTICIPANTS!B619,2)="HU",OR(LEN(PARTICIPANTS!B619)=6,AND(LEN(PARTICIPANTS!B619)=7,MID(PARTICIPANTS!B619,4,1)=" ")))</f>
        <v>0</v>
      </c>
    </row>
    <row r="578" spans="33:34" x14ac:dyDescent="0.3">
      <c r="AG578" s="2" t="b">
        <f>AND(LEFT(AUDIENCES!B771,2)="HU",OR(LEN(AUDIENCES!B771)=6,AND(LEN(AUDIENCES!B771)=7,MID(AUDIENCES!B771,4,1)=" ")))</f>
        <v>0</v>
      </c>
      <c r="AH578" s="2" t="b">
        <f>AND(LEFT(PARTICIPANTS!B620,2)="HU",OR(LEN(PARTICIPANTS!B620)=6,AND(LEN(PARTICIPANTS!B620)=7,MID(PARTICIPANTS!B620,4,1)=" ")))</f>
        <v>0</v>
      </c>
    </row>
    <row r="579" spans="33:34" x14ac:dyDescent="0.3">
      <c r="AG579" s="2" t="b">
        <f>AND(LEFT(AUDIENCES!B772,2)="HU",OR(LEN(AUDIENCES!B772)=6,AND(LEN(AUDIENCES!B772)=7,MID(AUDIENCES!B772,4,1)=" ")))</f>
        <v>0</v>
      </c>
      <c r="AH579" s="2" t="b">
        <f>AND(LEFT(PARTICIPANTS!B621,2)="HU",OR(LEN(PARTICIPANTS!B621)=6,AND(LEN(PARTICIPANTS!B621)=7,MID(PARTICIPANTS!B621,4,1)=" ")))</f>
        <v>0</v>
      </c>
    </row>
    <row r="580" spans="33:34" x14ac:dyDescent="0.3">
      <c r="AG580" s="2" t="b">
        <f>AND(LEFT(AUDIENCES!B773,2)="HU",OR(LEN(AUDIENCES!B773)=6,AND(LEN(AUDIENCES!B773)=7,MID(AUDIENCES!B773,4,1)=" ")))</f>
        <v>0</v>
      </c>
      <c r="AH580" s="2" t="b">
        <f>AND(LEFT(PARTICIPANTS!B622,2)="HU",OR(LEN(PARTICIPANTS!B622)=6,AND(LEN(PARTICIPANTS!B622)=7,MID(PARTICIPANTS!B622,4,1)=" ")))</f>
        <v>0</v>
      </c>
    </row>
    <row r="581" spans="33:34" x14ac:dyDescent="0.3">
      <c r="AG581" s="2" t="b">
        <f>AND(LEFT(AUDIENCES!B774,2)="HU",OR(LEN(AUDIENCES!B774)=6,AND(LEN(AUDIENCES!B774)=7,MID(AUDIENCES!B774,4,1)=" ")))</f>
        <v>0</v>
      </c>
      <c r="AH581" s="2" t="b">
        <f>AND(LEFT(PARTICIPANTS!B623,2)="HU",OR(LEN(PARTICIPANTS!B623)=6,AND(LEN(PARTICIPANTS!B623)=7,MID(PARTICIPANTS!B623,4,1)=" ")))</f>
        <v>0</v>
      </c>
    </row>
    <row r="582" spans="33:34" x14ac:dyDescent="0.3">
      <c r="AG582" s="2" t="b">
        <f>AND(LEFT(AUDIENCES!B775,2)="HU",OR(LEN(AUDIENCES!B775)=6,AND(LEN(AUDIENCES!B775)=7,MID(AUDIENCES!B775,4,1)=" ")))</f>
        <v>0</v>
      </c>
      <c r="AH582" s="2" t="b">
        <f>AND(LEFT(PARTICIPANTS!B624,2)="HU",OR(LEN(PARTICIPANTS!B624)=6,AND(LEN(PARTICIPANTS!B624)=7,MID(PARTICIPANTS!B624,4,1)=" ")))</f>
        <v>0</v>
      </c>
    </row>
    <row r="583" spans="33:34" x14ac:dyDescent="0.3">
      <c r="AG583" s="2" t="b">
        <f>AND(LEFT(AUDIENCES!B776,2)="HU",OR(LEN(AUDIENCES!B776)=6,AND(LEN(AUDIENCES!B776)=7,MID(AUDIENCES!B776,4,1)=" ")))</f>
        <v>0</v>
      </c>
      <c r="AH583" s="2" t="b">
        <f>AND(LEFT(PARTICIPANTS!B625,2)="HU",OR(LEN(PARTICIPANTS!B625)=6,AND(LEN(PARTICIPANTS!B625)=7,MID(PARTICIPANTS!B625,4,1)=" ")))</f>
        <v>0</v>
      </c>
    </row>
    <row r="584" spans="33:34" x14ac:dyDescent="0.3">
      <c r="AG584" s="2" t="b">
        <f>AND(LEFT(AUDIENCES!B777,2)="HU",OR(LEN(AUDIENCES!B777)=6,AND(LEN(AUDIENCES!B777)=7,MID(AUDIENCES!B777,4,1)=" ")))</f>
        <v>0</v>
      </c>
      <c r="AH584" s="2" t="b">
        <f>AND(LEFT(PARTICIPANTS!B626,2)="HU",OR(LEN(PARTICIPANTS!B626)=6,AND(LEN(PARTICIPANTS!B626)=7,MID(PARTICIPANTS!B626,4,1)=" ")))</f>
        <v>0</v>
      </c>
    </row>
    <row r="585" spans="33:34" x14ac:dyDescent="0.3">
      <c r="AG585" s="2" t="b">
        <f>AND(LEFT(AUDIENCES!B778,2)="HU",OR(LEN(AUDIENCES!B778)=6,AND(LEN(AUDIENCES!B778)=7,MID(AUDIENCES!B778,4,1)=" ")))</f>
        <v>0</v>
      </c>
      <c r="AH585" s="2" t="b">
        <f>AND(LEFT(PARTICIPANTS!B627,2)="HU",OR(LEN(PARTICIPANTS!B627)=6,AND(LEN(PARTICIPANTS!B627)=7,MID(PARTICIPANTS!B627,4,1)=" ")))</f>
        <v>0</v>
      </c>
    </row>
    <row r="586" spans="33:34" x14ac:dyDescent="0.3">
      <c r="AG586" s="2" t="b">
        <f>AND(LEFT(AUDIENCES!B779,2)="HU",OR(LEN(AUDIENCES!B779)=6,AND(LEN(AUDIENCES!B779)=7,MID(AUDIENCES!B779,4,1)=" ")))</f>
        <v>0</v>
      </c>
      <c r="AH586" s="2" t="b">
        <f>AND(LEFT(PARTICIPANTS!B628,2)="HU",OR(LEN(PARTICIPANTS!B628)=6,AND(LEN(PARTICIPANTS!B628)=7,MID(PARTICIPANTS!B628,4,1)=" ")))</f>
        <v>0</v>
      </c>
    </row>
    <row r="587" spans="33:34" x14ac:dyDescent="0.3">
      <c r="AG587" s="2" t="b">
        <f>AND(LEFT(AUDIENCES!B780,2)="HU",OR(LEN(AUDIENCES!B780)=6,AND(LEN(AUDIENCES!B780)=7,MID(AUDIENCES!B780,4,1)=" ")))</f>
        <v>0</v>
      </c>
      <c r="AH587" s="2" t="b">
        <f>AND(LEFT(PARTICIPANTS!B629,2)="HU",OR(LEN(PARTICIPANTS!B629)=6,AND(LEN(PARTICIPANTS!B629)=7,MID(PARTICIPANTS!B629,4,1)=" ")))</f>
        <v>0</v>
      </c>
    </row>
    <row r="588" spans="33:34" x14ac:dyDescent="0.3">
      <c r="AG588" s="2" t="b">
        <f>AND(LEFT(AUDIENCES!B781,2)="HU",OR(LEN(AUDIENCES!B781)=6,AND(LEN(AUDIENCES!B781)=7,MID(AUDIENCES!B781,4,1)=" ")))</f>
        <v>0</v>
      </c>
      <c r="AH588" s="2" t="b">
        <f>AND(LEFT(PARTICIPANTS!B630,2)="HU",OR(LEN(PARTICIPANTS!B630)=6,AND(LEN(PARTICIPANTS!B630)=7,MID(PARTICIPANTS!B630,4,1)=" ")))</f>
        <v>0</v>
      </c>
    </row>
    <row r="589" spans="33:34" x14ac:dyDescent="0.3">
      <c r="AG589" s="2" t="b">
        <f>AND(LEFT(AUDIENCES!B782,2)="HU",OR(LEN(AUDIENCES!B782)=6,AND(LEN(AUDIENCES!B782)=7,MID(AUDIENCES!B782,4,1)=" ")))</f>
        <v>0</v>
      </c>
      <c r="AH589" s="2" t="b">
        <f>AND(LEFT(PARTICIPANTS!B631,2)="HU",OR(LEN(PARTICIPANTS!B631)=6,AND(LEN(PARTICIPANTS!B631)=7,MID(PARTICIPANTS!B631,4,1)=" ")))</f>
        <v>0</v>
      </c>
    </row>
    <row r="590" spans="33:34" x14ac:dyDescent="0.3">
      <c r="AG590" s="2" t="b">
        <f>AND(LEFT(AUDIENCES!B783,2)="HU",OR(LEN(AUDIENCES!B783)=6,AND(LEN(AUDIENCES!B783)=7,MID(AUDIENCES!B783,4,1)=" ")))</f>
        <v>0</v>
      </c>
      <c r="AH590" s="2" t="b">
        <f>AND(LEFT(PARTICIPANTS!B632,2)="HU",OR(LEN(PARTICIPANTS!B632)=6,AND(LEN(PARTICIPANTS!B632)=7,MID(PARTICIPANTS!B632,4,1)=" ")))</f>
        <v>0</v>
      </c>
    </row>
    <row r="591" spans="33:34" x14ac:dyDescent="0.3">
      <c r="AG591" s="2" t="b">
        <f>AND(LEFT(AUDIENCES!B784,2)="HU",OR(LEN(AUDIENCES!B784)=6,AND(LEN(AUDIENCES!B784)=7,MID(AUDIENCES!B784,4,1)=" ")))</f>
        <v>0</v>
      </c>
      <c r="AH591" s="2" t="b">
        <f>AND(LEFT(PARTICIPANTS!B633,2)="HU",OR(LEN(PARTICIPANTS!B633)=6,AND(LEN(PARTICIPANTS!B633)=7,MID(PARTICIPANTS!B633,4,1)=" ")))</f>
        <v>0</v>
      </c>
    </row>
    <row r="592" spans="33:34" x14ac:dyDescent="0.3">
      <c r="AG592" s="2" t="b">
        <f>AND(LEFT(AUDIENCES!B785,2)="HU",OR(LEN(AUDIENCES!B785)=6,AND(LEN(AUDIENCES!B785)=7,MID(AUDIENCES!B785,4,1)=" ")))</f>
        <v>0</v>
      </c>
      <c r="AH592" s="2" t="b">
        <f>AND(LEFT(PARTICIPANTS!B634,2)="HU",OR(LEN(PARTICIPANTS!B634)=6,AND(LEN(PARTICIPANTS!B634)=7,MID(PARTICIPANTS!B634,4,1)=" ")))</f>
        <v>0</v>
      </c>
    </row>
    <row r="593" spans="33:34" x14ac:dyDescent="0.3">
      <c r="AG593" s="2" t="b">
        <f>AND(LEFT(AUDIENCES!B786,2)="HU",OR(LEN(AUDIENCES!B786)=6,AND(LEN(AUDIENCES!B786)=7,MID(AUDIENCES!B786,4,1)=" ")))</f>
        <v>0</v>
      </c>
      <c r="AH593" s="2" t="b">
        <f>AND(LEFT(PARTICIPANTS!B635,2)="HU",OR(LEN(PARTICIPANTS!B635)=6,AND(LEN(PARTICIPANTS!B635)=7,MID(PARTICIPANTS!B635,4,1)=" ")))</f>
        <v>0</v>
      </c>
    </row>
    <row r="594" spans="33:34" x14ac:dyDescent="0.3">
      <c r="AG594" s="2" t="b">
        <f>AND(LEFT(AUDIENCES!B787,2)="HU",OR(LEN(AUDIENCES!B787)=6,AND(LEN(AUDIENCES!B787)=7,MID(AUDIENCES!B787,4,1)=" ")))</f>
        <v>0</v>
      </c>
      <c r="AH594" s="2" t="b">
        <f>AND(LEFT(PARTICIPANTS!B636,2)="HU",OR(LEN(PARTICIPANTS!B636)=6,AND(LEN(PARTICIPANTS!B636)=7,MID(PARTICIPANTS!B636,4,1)=" ")))</f>
        <v>0</v>
      </c>
    </row>
    <row r="595" spans="33:34" x14ac:dyDescent="0.3">
      <c r="AG595" s="2" t="b">
        <f>AND(LEFT(AUDIENCES!B788,2)="HU",OR(LEN(AUDIENCES!B788)=6,AND(LEN(AUDIENCES!B788)=7,MID(AUDIENCES!B788,4,1)=" ")))</f>
        <v>0</v>
      </c>
      <c r="AH595" s="2" t="b">
        <f>AND(LEFT(PARTICIPANTS!B637,2)="HU",OR(LEN(PARTICIPANTS!B637)=6,AND(LEN(PARTICIPANTS!B637)=7,MID(PARTICIPANTS!B637,4,1)=" ")))</f>
        <v>0</v>
      </c>
    </row>
    <row r="596" spans="33:34" x14ac:dyDescent="0.3">
      <c r="AG596" s="2" t="b">
        <f>AND(LEFT(AUDIENCES!B789,2)="HU",OR(LEN(AUDIENCES!B789)=6,AND(LEN(AUDIENCES!B789)=7,MID(AUDIENCES!B789,4,1)=" ")))</f>
        <v>0</v>
      </c>
      <c r="AH596" s="2" t="b">
        <f>AND(LEFT(PARTICIPANTS!B638,2)="HU",OR(LEN(PARTICIPANTS!B638)=6,AND(LEN(PARTICIPANTS!B638)=7,MID(PARTICIPANTS!B638,4,1)=" ")))</f>
        <v>0</v>
      </c>
    </row>
    <row r="597" spans="33:34" x14ac:dyDescent="0.3">
      <c r="AG597" s="2" t="b">
        <f>AND(LEFT(AUDIENCES!B790,2)="HU",OR(LEN(AUDIENCES!B790)=6,AND(LEN(AUDIENCES!B790)=7,MID(AUDIENCES!B790,4,1)=" ")))</f>
        <v>0</v>
      </c>
      <c r="AH597" s="2" t="b">
        <f>AND(LEFT(PARTICIPANTS!B639,2)="HU",OR(LEN(PARTICIPANTS!B639)=6,AND(LEN(PARTICIPANTS!B639)=7,MID(PARTICIPANTS!B639,4,1)=" ")))</f>
        <v>0</v>
      </c>
    </row>
    <row r="598" spans="33:34" x14ac:dyDescent="0.3">
      <c r="AG598" s="2" t="b">
        <f>AND(LEFT(AUDIENCES!B791,2)="HU",OR(LEN(AUDIENCES!B791)=6,AND(LEN(AUDIENCES!B791)=7,MID(AUDIENCES!B791,4,1)=" ")))</f>
        <v>0</v>
      </c>
      <c r="AH598" s="2" t="b">
        <f>AND(LEFT(PARTICIPANTS!B640,2)="HU",OR(LEN(PARTICIPANTS!B640)=6,AND(LEN(PARTICIPANTS!B640)=7,MID(PARTICIPANTS!B640,4,1)=" ")))</f>
        <v>0</v>
      </c>
    </row>
    <row r="599" spans="33:34" x14ac:dyDescent="0.3">
      <c r="AG599" s="2" t="b">
        <f>AND(LEFT(AUDIENCES!B792,2)="HU",OR(LEN(AUDIENCES!B792)=6,AND(LEN(AUDIENCES!B792)=7,MID(AUDIENCES!B792,4,1)=" ")))</f>
        <v>0</v>
      </c>
      <c r="AH599" s="2" t="b">
        <f>AND(LEFT(PARTICIPANTS!B641,2)="HU",OR(LEN(PARTICIPANTS!B641)=6,AND(LEN(PARTICIPANTS!B641)=7,MID(PARTICIPANTS!B641,4,1)=" ")))</f>
        <v>0</v>
      </c>
    </row>
    <row r="600" spans="33:34" x14ac:dyDescent="0.3">
      <c r="AG600" s="2" t="b">
        <f>AND(LEFT(AUDIENCES!B793,2)="HU",OR(LEN(AUDIENCES!B793)=6,AND(LEN(AUDIENCES!B793)=7,MID(AUDIENCES!B793,4,1)=" ")))</f>
        <v>0</v>
      </c>
      <c r="AH600" s="2" t="b">
        <f>AND(LEFT(PARTICIPANTS!B642,2)="HU",OR(LEN(PARTICIPANTS!B642)=6,AND(LEN(PARTICIPANTS!B642)=7,MID(PARTICIPANTS!B642,4,1)=" ")))</f>
        <v>0</v>
      </c>
    </row>
    <row r="601" spans="33:34" x14ac:dyDescent="0.3">
      <c r="AG601" s="2" t="b">
        <f>AND(LEFT(AUDIENCES!B794,2)="HU",OR(LEN(AUDIENCES!B794)=6,AND(LEN(AUDIENCES!B794)=7,MID(AUDIENCES!B794,4,1)=" ")))</f>
        <v>0</v>
      </c>
      <c r="AH601" s="2" t="b">
        <f>AND(LEFT(PARTICIPANTS!B643,2)="HU",OR(LEN(PARTICIPANTS!B643)=6,AND(LEN(PARTICIPANTS!B643)=7,MID(PARTICIPANTS!B643,4,1)=" ")))</f>
        <v>0</v>
      </c>
    </row>
    <row r="602" spans="33:34" x14ac:dyDescent="0.3">
      <c r="AG602" s="2" t="b">
        <f>AND(LEFT(AUDIENCES!B795,2)="HU",OR(LEN(AUDIENCES!B795)=6,AND(LEN(AUDIENCES!B795)=7,MID(AUDIENCES!B795,4,1)=" ")))</f>
        <v>0</v>
      </c>
      <c r="AH602" s="2" t="b">
        <f>AND(LEFT(PARTICIPANTS!B644,2)="HU",OR(LEN(PARTICIPANTS!B644)=6,AND(LEN(PARTICIPANTS!B644)=7,MID(PARTICIPANTS!B644,4,1)=" ")))</f>
        <v>0</v>
      </c>
    </row>
    <row r="603" spans="33:34" x14ac:dyDescent="0.3">
      <c r="AG603" s="2" t="b">
        <f>AND(LEFT(AUDIENCES!B796,2)="HU",OR(LEN(AUDIENCES!B796)=6,AND(LEN(AUDIENCES!B796)=7,MID(AUDIENCES!B796,4,1)=" ")))</f>
        <v>0</v>
      </c>
      <c r="AH603" s="2" t="b">
        <f>AND(LEFT(PARTICIPANTS!B645,2)="HU",OR(LEN(PARTICIPANTS!B645)=6,AND(LEN(PARTICIPANTS!B645)=7,MID(PARTICIPANTS!B645,4,1)=" ")))</f>
        <v>0</v>
      </c>
    </row>
    <row r="604" spans="33:34" x14ac:dyDescent="0.3">
      <c r="AG604" s="2" t="b">
        <f>AND(LEFT(AUDIENCES!B797,2)="HU",OR(LEN(AUDIENCES!B797)=6,AND(LEN(AUDIENCES!B797)=7,MID(AUDIENCES!B797,4,1)=" ")))</f>
        <v>0</v>
      </c>
      <c r="AH604" s="2" t="b">
        <f>AND(LEFT(PARTICIPANTS!B646,2)="HU",OR(LEN(PARTICIPANTS!B646)=6,AND(LEN(PARTICIPANTS!B646)=7,MID(PARTICIPANTS!B646,4,1)=" ")))</f>
        <v>0</v>
      </c>
    </row>
    <row r="605" spans="33:34" x14ac:dyDescent="0.3">
      <c r="AG605" s="2" t="b">
        <f>AND(LEFT(AUDIENCES!B798,2)="HU",OR(LEN(AUDIENCES!B798)=6,AND(LEN(AUDIENCES!B798)=7,MID(AUDIENCES!B798,4,1)=" ")))</f>
        <v>0</v>
      </c>
      <c r="AH605" s="2" t="b">
        <f>AND(LEFT(PARTICIPANTS!B647,2)="HU",OR(LEN(PARTICIPANTS!B647)=6,AND(LEN(PARTICIPANTS!B647)=7,MID(PARTICIPANTS!B647,4,1)=" ")))</f>
        <v>0</v>
      </c>
    </row>
    <row r="606" spans="33:34" x14ac:dyDescent="0.3">
      <c r="AG606" s="2" t="b">
        <f>AND(LEFT(AUDIENCES!B799,2)="HU",OR(LEN(AUDIENCES!B799)=6,AND(LEN(AUDIENCES!B799)=7,MID(AUDIENCES!B799,4,1)=" ")))</f>
        <v>0</v>
      </c>
      <c r="AH606" s="2" t="b">
        <f>AND(LEFT(PARTICIPANTS!B648,2)="HU",OR(LEN(PARTICIPANTS!B648)=6,AND(LEN(PARTICIPANTS!B648)=7,MID(PARTICIPANTS!B648,4,1)=" ")))</f>
        <v>0</v>
      </c>
    </row>
    <row r="607" spans="33:34" x14ac:dyDescent="0.3">
      <c r="AG607" s="2" t="b">
        <f>AND(LEFT(AUDIENCES!B800,2)="HU",OR(LEN(AUDIENCES!B800)=6,AND(LEN(AUDIENCES!B800)=7,MID(AUDIENCES!B800,4,1)=" ")))</f>
        <v>0</v>
      </c>
      <c r="AH607" s="2" t="b">
        <f>AND(LEFT(PARTICIPANTS!B649,2)="HU",OR(LEN(PARTICIPANTS!B649)=6,AND(LEN(PARTICIPANTS!B649)=7,MID(PARTICIPANTS!B649,4,1)=" ")))</f>
        <v>0</v>
      </c>
    </row>
    <row r="608" spans="33:34" x14ac:dyDescent="0.3">
      <c r="AG608" s="2" t="b">
        <f>AND(LEFT(AUDIENCES!B801,2)="HU",OR(LEN(AUDIENCES!B801)=6,AND(LEN(AUDIENCES!B801)=7,MID(AUDIENCES!B801,4,1)=" ")))</f>
        <v>0</v>
      </c>
      <c r="AH608" s="2" t="b">
        <f>AND(LEFT(PARTICIPANTS!B650,2)="HU",OR(LEN(PARTICIPANTS!B650)=6,AND(LEN(PARTICIPANTS!B650)=7,MID(PARTICIPANTS!B650,4,1)=" ")))</f>
        <v>0</v>
      </c>
    </row>
    <row r="609" spans="33:34" x14ac:dyDescent="0.3">
      <c r="AG609" s="2" t="b">
        <f>AND(LEFT(AUDIENCES!B802,2)="HU",OR(LEN(AUDIENCES!B802)=6,AND(LEN(AUDIENCES!B802)=7,MID(AUDIENCES!B802,4,1)=" ")))</f>
        <v>0</v>
      </c>
      <c r="AH609" s="2" t="b">
        <f>AND(LEFT(PARTICIPANTS!B651,2)="HU",OR(LEN(PARTICIPANTS!B651)=6,AND(LEN(PARTICIPANTS!B651)=7,MID(PARTICIPANTS!B651,4,1)=" ")))</f>
        <v>0</v>
      </c>
    </row>
    <row r="610" spans="33:34" x14ac:dyDescent="0.3">
      <c r="AG610" s="2" t="b">
        <f>AND(LEFT(AUDIENCES!B803,2)="HU",OR(LEN(AUDIENCES!B803)=6,AND(LEN(AUDIENCES!B803)=7,MID(AUDIENCES!B803,4,1)=" ")))</f>
        <v>0</v>
      </c>
      <c r="AH610" s="2" t="b">
        <f>AND(LEFT(PARTICIPANTS!B652,2)="HU",OR(LEN(PARTICIPANTS!B652)=6,AND(LEN(PARTICIPANTS!B652)=7,MID(PARTICIPANTS!B652,4,1)=" ")))</f>
        <v>0</v>
      </c>
    </row>
    <row r="611" spans="33:34" x14ac:dyDescent="0.3">
      <c r="AG611" s="2" t="b">
        <f>AND(LEFT(AUDIENCES!B804,2)="HU",OR(LEN(AUDIENCES!B804)=6,AND(LEN(AUDIENCES!B804)=7,MID(AUDIENCES!B804,4,1)=" ")))</f>
        <v>0</v>
      </c>
      <c r="AH611" s="2" t="b">
        <f>AND(LEFT(PARTICIPANTS!B653,2)="HU",OR(LEN(PARTICIPANTS!B653)=6,AND(LEN(PARTICIPANTS!B653)=7,MID(PARTICIPANTS!B653,4,1)=" ")))</f>
        <v>0</v>
      </c>
    </row>
    <row r="612" spans="33:34" x14ac:dyDescent="0.3">
      <c r="AG612" s="2" t="b">
        <f>AND(LEFT(AUDIENCES!B805,2)="HU",OR(LEN(AUDIENCES!B805)=6,AND(LEN(AUDIENCES!B805)=7,MID(AUDIENCES!B805,4,1)=" ")))</f>
        <v>0</v>
      </c>
      <c r="AH612" s="2" t="b">
        <f>AND(LEFT(PARTICIPANTS!B654,2)="HU",OR(LEN(PARTICIPANTS!B654)=6,AND(LEN(PARTICIPANTS!B654)=7,MID(PARTICIPANTS!B654,4,1)=" ")))</f>
        <v>0</v>
      </c>
    </row>
    <row r="613" spans="33:34" x14ac:dyDescent="0.3">
      <c r="AG613" s="2" t="b">
        <f>AND(LEFT(AUDIENCES!B806,2)="HU",OR(LEN(AUDIENCES!B806)=6,AND(LEN(AUDIENCES!B806)=7,MID(AUDIENCES!B806,4,1)=" ")))</f>
        <v>0</v>
      </c>
      <c r="AH613" s="2" t="b">
        <f>AND(LEFT(PARTICIPANTS!B655,2)="HU",OR(LEN(PARTICIPANTS!B655)=6,AND(LEN(PARTICIPANTS!B655)=7,MID(PARTICIPANTS!B655,4,1)=" ")))</f>
        <v>0</v>
      </c>
    </row>
    <row r="614" spans="33:34" x14ac:dyDescent="0.3">
      <c r="AG614" s="2" t="b">
        <f>AND(LEFT(AUDIENCES!B807,2)="HU",OR(LEN(AUDIENCES!B807)=6,AND(LEN(AUDIENCES!B807)=7,MID(AUDIENCES!B807,4,1)=" ")))</f>
        <v>0</v>
      </c>
      <c r="AH614" s="2" t="b">
        <f>AND(LEFT(PARTICIPANTS!B656,2)="HU",OR(LEN(PARTICIPANTS!B656)=6,AND(LEN(PARTICIPANTS!B656)=7,MID(PARTICIPANTS!B656,4,1)=" ")))</f>
        <v>0</v>
      </c>
    </row>
    <row r="615" spans="33:34" x14ac:dyDescent="0.3">
      <c r="AG615" s="2" t="b">
        <f>AND(LEFT(AUDIENCES!B808,2)="HU",OR(LEN(AUDIENCES!B808)=6,AND(LEN(AUDIENCES!B808)=7,MID(AUDIENCES!B808,4,1)=" ")))</f>
        <v>0</v>
      </c>
      <c r="AH615" s="2" t="b">
        <f>AND(LEFT(PARTICIPANTS!B657,2)="HU",OR(LEN(PARTICIPANTS!B657)=6,AND(LEN(PARTICIPANTS!B657)=7,MID(PARTICIPANTS!B657,4,1)=" ")))</f>
        <v>0</v>
      </c>
    </row>
    <row r="616" spans="33:34" x14ac:dyDescent="0.3">
      <c r="AG616" s="2" t="b">
        <f>AND(LEFT(AUDIENCES!B809,2)="HU",OR(LEN(AUDIENCES!B809)=6,AND(LEN(AUDIENCES!B809)=7,MID(AUDIENCES!B809,4,1)=" ")))</f>
        <v>0</v>
      </c>
      <c r="AH616" s="2" t="b">
        <f>AND(LEFT(PARTICIPANTS!B658,2)="HU",OR(LEN(PARTICIPANTS!B658)=6,AND(LEN(PARTICIPANTS!B658)=7,MID(PARTICIPANTS!B658,4,1)=" ")))</f>
        <v>0</v>
      </c>
    </row>
    <row r="617" spans="33:34" x14ac:dyDescent="0.3">
      <c r="AG617" s="2" t="b">
        <f>AND(LEFT(AUDIENCES!B810,2)="HU",OR(LEN(AUDIENCES!B810)=6,AND(LEN(AUDIENCES!B810)=7,MID(AUDIENCES!B810,4,1)=" ")))</f>
        <v>0</v>
      </c>
      <c r="AH617" s="2" t="b">
        <f>AND(LEFT(PARTICIPANTS!B659,2)="HU",OR(LEN(PARTICIPANTS!B659)=6,AND(LEN(PARTICIPANTS!B659)=7,MID(PARTICIPANTS!B659,4,1)=" ")))</f>
        <v>0</v>
      </c>
    </row>
    <row r="618" spans="33:34" x14ac:dyDescent="0.3">
      <c r="AG618" s="2" t="b">
        <f>AND(LEFT(AUDIENCES!B811,2)="HU",OR(LEN(AUDIENCES!B811)=6,AND(LEN(AUDIENCES!B811)=7,MID(AUDIENCES!B811,4,1)=" ")))</f>
        <v>0</v>
      </c>
      <c r="AH618" s="2" t="b">
        <f>AND(LEFT(PARTICIPANTS!B660,2)="HU",OR(LEN(PARTICIPANTS!B660)=6,AND(LEN(PARTICIPANTS!B660)=7,MID(PARTICIPANTS!B660,4,1)=" ")))</f>
        <v>0</v>
      </c>
    </row>
    <row r="619" spans="33:34" x14ac:dyDescent="0.3">
      <c r="AG619" s="2" t="b">
        <f>AND(LEFT(AUDIENCES!B812,2)="HU",OR(LEN(AUDIENCES!B812)=6,AND(LEN(AUDIENCES!B812)=7,MID(AUDIENCES!B812,4,1)=" ")))</f>
        <v>0</v>
      </c>
      <c r="AH619" s="2" t="b">
        <f>AND(LEFT(PARTICIPANTS!B661,2)="HU",OR(LEN(PARTICIPANTS!B661)=6,AND(LEN(PARTICIPANTS!B661)=7,MID(PARTICIPANTS!B661,4,1)=" ")))</f>
        <v>0</v>
      </c>
    </row>
    <row r="620" spans="33:34" x14ac:dyDescent="0.3">
      <c r="AG620" s="2" t="b">
        <f>AND(LEFT(AUDIENCES!B813,2)="HU",OR(LEN(AUDIENCES!B813)=6,AND(LEN(AUDIENCES!B813)=7,MID(AUDIENCES!B813,4,1)=" ")))</f>
        <v>0</v>
      </c>
      <c r="AH620" s="2" t="b">
        <f>AND(LEFT(PARTICIPANTS!B662,2)="HU",OR(LEN(PARTICIPANTS!B662)=6,AND(LEN(PARTICIPANTS!B662)=7,MID(PARTICIPANTS!B662,4,1)=" ")))</f>
        <v>0</v>
      </c>
    </row>
    <row r="621" spans="33:34" x14ac:dyDescent="0.3">
      <c r="AG621" s="2" t="b">
        <f>AND(LEFT(AUDIENCES!B814,2)="HU",OR(LEN(AUDIENCES!B814)=6,AND(LEN(AUDIENCES!B814)=7,MID(AUDIENCES!B814,4,1)=" ")))</f>
        <v>0</v>
      </c>
      <c r="AH621" s="2" t="b">
        <f>AND(LEFT(PARTICIPANTS!B663,2)="HU",OR(LEN(PARTICIPANTS!B663)=6,AND(LEN(PARTICIPANTS!B663)=7,MID(PARTICIPANTS!B663,4,1)=" ")))</f>
        <v>0</v>
      </c>
    </row>
    <row r="622" spans="33:34" x14ac:dyDescent="0.3">
      <c r="AG622" s="2" t="b">
        <f>AND(LEFT(AUDIENCES!B815,2)="HU",OR(LEN(AUDIENCES!B815)=6,AND(LEN(AUDIENCES!B815)=7,MID(AUDIENCES!B815,4,1)=" ")))</f>
        <v>0</v>
      </c>
      <c r="AH622" s="2" t="b">
        <f>AND(LEFT(PARTICIPANTS!B664,2)="HU",OR(LEN(PARTICIPANTS!B664)=6,AND(LEN(PARTICIPANTS!B664)=7,MID(PARTICIPANTS!B664,4,1)=" ")))</f>
        <v>0</v>
      </c>
    </row>
    <row r="623" spans="33:34" x14ac:dyDescent="0.3">
      <c r="AG623" s="2" t="b">
        <f>AND(LEFT(AUDIENCES!B816,2)="HU",OR(LEN(AUDIENCES!B816)=6,AND(LEN(AUDIENCES!B816)=7,MID(AUDIENCES!B816,4,1)=" ")))</f>
        <v>0</v>
      </c>
      <c r="AH623" s="2" t="b">
        <f>AND(LEFT(PARTICIPANTS!B665,2)="HU",OR(LEN(PARTICIPANTS!B665)=6,AND(LEN(PARTICIPANTS!B665)=7,MID(PARTICIPANTS!B665,4,1)=" ")))</f>
        <v>0</v>
      </c>
    </row>
    <row r="624" spans="33:34" x14ac:dyDescent="0.3">
      <c r="AG624" s="2" t="b">
        <f>AND(LEFT(AUDIENCES!B817,2)="HU",OR(LEN(AUDIENCES!B817)=6,AND(LEN(AUDIENCES!B817)=7,MID(AUDIENCES!B817,4,1)=" ")))</f>
        <v>0</v>
      </c>
      <c r="AH624" s="2" t="b">
        <f>AND(LEFT(PARTICIPANTS!B666,2)="HU",OR(LEN(PARTICIPANTS!B666)=6,AND(LEN(PARTICIPANTS!B666)=7,MID(PARTICIPANTS!B666,4,1)=" ")))</f>
        <v>0</v>
      </c>
    </row>
    <row r="625" spans="33:34" x14ac:dyDescent="0.3">
      <c r="AG625" s="2" t="b">
        <f>AND(LEFT(AUDIENCES!B818,2)="HU",OR(LEN(AUDIENCES!B818)=6,AND(LEN(AUDIENCES!B818)=7,MID(AUDIENCES!B818,4,1)=" ")))</f>
        <v>0</v>
      </c>
      <c r="AH625" s="2" t="b">
        <f>AND(LEFT(PARTICIPANTS!B667,2)="HU",OR(LEN(PARTICIPANTS!B667)=6,AND(LEN(PARTICIPANTS!B667)=7,MID(PARTICIPANTS!B667,4,1)=" ")))</f>
        <v>0</v>
      </c>
    </row>
    <row r="626" spans="33:34" x14ac:dyDescent="0.3">
      <c r="AG626" s="2" t="b">
        <f>AND(LEFT(AUDIENCES!B819,2)="HU",OR(LEN(AUDIENCES!B819)=6,AND(LEN(AUDIENCES!B819)=7,MID(AUDIENCES!B819,4,1)=" ")))</f>
        <v>0</v>
      </c>
      <c r="AH626" s="2" t="b">
        <f>AND(LEFT(PARTICIPANTS!B668,2)="HU",OR(LEN(PARTICIPANTS!B668)=6,AND(LEN(PARTICIPANTS!B668)=7,MID(PARTICIPANTS!B668,4,1)=" ")))</f>
        <v>0</v>
      </c>
    </row>
    <row r="627" spans="33:34" x14ac:dyDescent="0.3">
      <c r="AG627" s="2" t="b">
        <f>AND(LEFT(AUDIENCES!B820,2)="HU",OR(LEN(AUDIENCES!B820)=6,AND(LEN(AUDIENCES!B820)=7,MID(AUDIENCES!B820,4,1)=" ")))</f>
        <v>0</v>
      </c>
      <c r="AH627" s="2" t="b">
        <f>AND(LEFT(PARTICIPANTS!B669,2)="HU",OR(LEN(PARTICIPANTS!B669)=6,AND(LEN(PARTICIPANTS!B669)=7,MID(PARTICIPANTS!B669,4,1)=" ")))</f>
        <v>0</v>
      </c>
    </row>
    <row r="628" spans="33:34" x14ac:dyDescent="0.3">
      <c r="AG628" s="2" t="b">
        <f>AND(LEFT(AUDIENCES!B821,2)="HU",OR(LEN(AUDIENCES!B821)=6,AND(LEN(AUDIENCES!B821)=7,MID(AUDIENCES!B821,4,1)=" ")))</f>
        <v>0</v>
      </c>
      <c r="AH628" s="2" t="b">
        <f>AND(LEFT(PARTICIPANTS!B670,2)="HU",OR(LEN(PARTICIPANTS!B670)=6,AND(LEN(PARTICIPANTS!B670)=7,MID(PARTICIPANTS!B670,4,1)=" ")))</f>
        <v>0</v>
      </c>
    </row>
    <row r="629" spans="33:34" x14ac:dyDescent="0.3">
      <c r="AG629" s="2" t="b">
        <f>AND(LEFT(AUDIENCES!B822,2)="HU",OR(LEN(AUDIENCES!B822)=6,AND(LEN(AUDIENCES!B822)=7,MID(AUDIENCES!B822,4,1)=" ")))</f>
        <v>0</v>
      </c>
      <c r="AH629" s="2" t="b">
        <f>AND(LEFT(PARTICIPANTS!B671,2)="HU",OR(LEN(PARTICIPANTS!B671)=6,AND(LEN(PARTICIPANTS!B671)=7,MID(PARTICIPANTS!B671,4,1)=" ")))</f>
        <v>0</v>
      </c>
    </row>
    <row r="630" spans="33:34" x14ac:dyDescent="0.3">
      <c r="AG630" s="2" t="b">
        <f>AND(LEFT(AUDIENCES!B823,2)="HU",OR(LEN(AUDIENCES!B823)=6,AND(LEN(AUDIENCES!B823)=7,MID(AUDIENCES!B823,4,1)=" ")))</f>
        <v>0</v>
      </c>
      <c r="AH630" s="2" t="b">
        <f>AND(LEFT(PARTICIPANTS!B672,2)="HU",OR(LEN(PARTICIPANTS!B672)=6,AND(LEN(PARTICIPANTS!B672)=7,MID(PARTICIPANTS!B672,4,1)=" ")))</f>
        <v>0</v>
      </c>
    </row>
    <row r="631" spans="33:34" x14ac:dyDescent="0.3">
      <c r="AG631" s="2" t="b">
        <f>AND(LEFT(AUDIENCES!B824,2)="HU",OR(LEN(AUDIENCES!B824)=6,AND(LEN(AUDIENCES!B824)=7,MID(AUDIENCES!B824,4,1)=" ")))</f>
        <v>0</v>
      </c>
      <c r="AH631" s="2" t="b">
        <f>AND(LEFT(PARTICIPANTS!B673,2)="HU",OR(LEN(PARTICIPANTS!B673)=6,AND(LEN(PARTICIPANTS!B673)=7,MID(PARTICIPANTS!B673,4,1)=" ")))</f>
        <v>0</v>
      </c>
    </row>
    <row r="632" spans="33:34" x14ac:dyDescent="0.3">
      <c r="AG632" s="2" t="b">
        <f>AND(LEFT(AUDIENCES!B825,2)="HU",OR(LEN(AUDIENCES!B825)=6,AND(LEN(AUDIENCES!B825)=7,MID(AUDIENCES!B825,4,1)=" ")))</f>
        <v>0</v>
      </c>
      <c r="AH632" s="2" t="b">
        <f>AND(LEFT(PARTICIPANTS!B674,2)="HU",OR(LEN(PARTICIPANTS!B674)=6,AND(LEN(PARTICIPANTS!B674)=7,MID(PARTICIPANTS!B674,4,1)=" ")))</f>
        <v>0</v>
      </c>
    </row>
    <row r="633" spans="33:34" x14ac:dyDescent="0.3">
      <c r="AG633" s="2" t="b">
        <f>AND(LEFT(AUDIENCES!B826,2)="HU",OR(LEN(AUDIENCES!B826)=6,AND(LEN(AUDIENCES!B826)=7,MID(AUDIENCES!B826,4,1)=" ")))</f>
        <v>0</v>
      </c>
      <c r="AH633" s="2" t="b">
        <f>AND(LEFT(PARTICIPANTS!B675,2)="HU",OR(LEN(PARTICIPANTS!B675)=6,AND(LEN(PARTICIPANTS!B675)=7,MID(PARTICIPANTS!B675,4,1)=" ")))</f>
        <v>0</v>
      </c>
    </row>
    <row r="634" spans="33:34" x14ac:dyDescent="0.3">
      <c r="AG634" s="2" t="b">
        <f>AND(LEFT(AUDIENCES!B827,2)="HU",OR(LEN(AUDIENCES!B827)=6,AND(LEN(AUDIENCES!B827)=7,MID(AUDIENCES!B827,4,1)=" ")))</f>
        <v>0</v>
      </c>
      <c r="AH634" s="2" t="b">
        <f>AND(LEFT(PARTICIPANTS!B676,2)="HU",OR(LEN(PARTICIPANTS!B676)=6,AND(LEN(PARTICIPANTS!B676)=7,MID(PARTICIPANTS!B676,4,1)=" ")))</f>
        <v>0</v>
      </c>
    </row>
    <row r="635" spans="33:34" x14ac:dyDescent="0.3">
      <c r="AG635" s="2" t="b">
        <f>AND(LEFT(AUDIENCES!B828,2)="HU",OR(LEN(AUDIENCES!B828)=6,AND(LEN(AUDIENCES!B828)=7,MID(AUDIENCES!B828,4,1)=" ")))</f>
        <v>0</v>
      </c>
      <c r="AH635" s="2" t="b">
        <f>AND(LEFT(PARTICIPANTS!B677,2)="HU",OR(LEN(PARTICIPANTS!B677)=6,AND(LEN(PARTICIPANTS!B677)=7,MID(PARTICIPANTS!B677,4,1)=" ")))</f>
        <v>0</v>
      </c>
    </row>
    <row r="636" spans="33:34" x14ac:dyDescent="0.3">
      <c r="AG636" s="2" t="b">
        <f>AND(LEFT(AUDIENCES!B829,2)="HU",OR(LEN(AUDIENCES!B829)=6,AND(LEN(AUDIENCES!B829)=7,MID(AUDIENCES!B829,4,1)=" ")))</f>
        <v>0</v>
      </c>
      <c r="AH636" s="2" t="b">
        <f>AND(LEFT(PARTICIPANTS!B678,2)="HU",OR(LEN(PARTICIPANTS!B678)=6,AND(LEN(PARTICIPANTS!B678)=7,MID(PARTICIPANTS!B678,4,1)=" ")))</f>
        <v>0</v>
      </c>
    </row>
    <row r="637" spans="33:34" x14ac:dyDescent="0.3">
      <c r="AG637" s="2" t="b">
        <f>AND(LEFT(AUDIENCES!B830,2)="HU",OR(LEN(AUDIENCES!B830)=6,AND(LEN(AUDIENCES!B830)=7,MID(AUDIENCES!B830,4,1)=" ")))</f>
        <v>0</v>
      </c>
      <c r="AH637" s="2" t="b">
        <f>AND(LEFT(PARTICIPANTS!B679,2)="HU",OR(LEN(PARTICIPANTS!B679)=6,AND(LEN(PARTICIPANTS!B679)=7,MID(PARTICIPANTS!B679,4,1)=" ")))</f>
        <v>0</v>
      </c>
    </row>
    <row r="638" spans="33:34" x14ac:dyDescent="0.3">
      <c r="AG638" s="2" t="b">
        <f>AND(LEFT(AUDIENCES!B831,2)="HU",OR(LEN(AUDIENCES!B831)=6,AND(LEN(AUDIENCES!B831)=7,MID(AUDIENCES!B831,4,1)=" ")))</f>
        <v>0</v>
      </c>
      <c r="AH638" s="2" t="b">
        <f>AND(LEFT(PARTICIPANTS!B680,2)="HU",OR(LEN(PARTICIPANTS!B680)=6,AND(LEN(PARTICIPANTS!B680)=7,MID(PARTICIPANTS!B680,4,1)=" ")))</f>
        <v>0</v>
      </c>
    </row>
    <row r="639" spans="33:34" x14ac:dyDescent="0.3">
      <c r="AG639" s="2" t="b">
        <f>AND(LEFT(AUDIENCES!B832,2)="HU",OR(LEN(AUDIENCES!B832)=6,AND(LEN(AUDIENCES!B832)=7,MID(AUDIENCES!B832,4,1)=" ")))</f>
        <v>0</v>
      </c>
      <c r="AH639" s="2" t="b">
        <f>AND(LEFT(PARTICIPANTS!B681,2)="HU",OR(LEN(PARTICIPANTS!B681)=6,AND(LEN(PARTICIPANTS!B681)=7,MID(PARTICIPANTS!B681,4,1)=" ")))</f>
        <v>0</v>
      </c>
    </row>
    <row r="640" spans="33:34" x14ac:dyDescent="0.3">
      <c r="AG640" s="2" t="b">
        <f>AND(LEFT(AUDIENCES!B833,2)="HU",OR(LEN(AUDIENCES!B833)=6,AND(LEN(AUDIENCES!B833)=7,MID(AUDIENCES!B833,4,1)=" ")))</f>
        <v>0</v>
      </c>
      <c r="AH640" s="2" t="b">
        <f>AND(LEFT(PARTICIPANTS!B682,2)="HU",OR(LEN(PARTICIPANTS!B682)=6,AND(LEN(PARTICIPANTS!B682)=7,MID(PARTICIPANTS!B682,4,1)=" ")))</f>
        <v>0</v>
      </c>
    </row>
    <row r="641" spans="33:34" x14ac:dyDescent="0.3">
      <c r="AG641" s="2" t="b">
        <f>AND(LEFT(AUDIENCES!B834,2)="HU",OR(LEN(AUDIENCES!B834)=6,AND(LEN(AUDIENCES!B834)=7,MID(AUDIENCES!B834,4,1)=" ")))</f>
        <v>0</v>
      </c>
      <c r="AH641" s="2" t="b">
        <f>AND(LEFT(PARTICIPANTS!B683,2)="HU",OR(LEN(PARTICIPANTS!B683)=6,AND(LEN(PARTICIPANTS!B683)=7,MID(PARTICIPANTS!B683,4,1)=" ")))</f>
        <v>0</v>
      </c>
    </row>
    <row r="642" spans="33:34" x14ac:dyDescent="0.3">
      <c r="AG642" s="2" t="b">
        <f>AND(LEFT(AUDIENCES!B835,2)="HU",OR(LEN(AUDIENCES!B835)=6,AND(LEN(AUDIENCES!B835)=7,MID(AUDIENCES!B835,4,1)=" ")))</f>
        <v>0</v>
      </c>
      <c r="AH642" s="2" t="b">
        <f>AND(LEFT(PARTICIPANTS!B684,2)="HU",OR(LEN(PARTICIPANTS!B684)=6,AND(LEN(PARTICIPANTS!B684)=7,MID(PARTICIPANTS!B684,4,1)=" ")))</f>
        <v>0</v>
      </c>
    </row>
    <row r="643" spans="33:34" x14ac:dyDescent="0.3">
      <c r="AG643" s="2" t="b">
        <f>AND(LEFT(AUDIENCES!B836,2)="HU",OR(LEN(AUDIENCES!B836)=6,AND(LEN(AUDIENCES!B836)=7,MID(AUDIENCES!B836,4,1)=" ")))</f>
        <v>0</v>
      </c>
      <c r="AH643" s="2" t="b">
        <f>AND(LEFT(PARTICIPANTS!B685,2)="HU",OR(LEN(PARTICIPANTS!B685)=6,AND(LEN(PARTICIPANTS!B685)=7,MID(PARTICIPANTS!B685,4,1)=" ")))</f>
        <v>0</v>
      </c>
    </row>
    <row r="644" spans="33:34" x14ac:dyDescent="0.3">
      <c r="AG644" s="2" t="b">
        <f>AND(LEFT(AUDIENCES!B837,2)="HU",OR(LEN(AUDIENCES!B837)=6,AND(LEN(AUDIENCES!B837)=7,MID(AUDIENCES!B837,4,1)=" ")))</f>
        <v>0</v>
      </c>
      <c r="AH644" s="2" t="b">
        <f>AND(LEFT(PARTICIPANTS!B686,2)="HU",OR(LEN(PARTICIPANTS!B686)=6,AND(LEN(PARTICIPANTS!B686)=7,MID(PARTICIPANTS!B686,4,1)=" ")))</f>
        <v>0</v>
      </c>
    </row>
    <row r="645" spans="33:34" x14ac:dyDescent="0.3">
      <c r="AG645" s="2" t="b">
        <f>AND(LEFT(AUDIENCES!B838,2)="HU",OR(LEN(AUDIENCES!B838)=6,AND(LEN(AUDIENCES!B838)=7,MID(AUDIENCES!B838,4,1)=" ")))</f>
        <v>0</v>
      </c>
      <c r="AH645" s="2" t="b">
        <f>AND(LEFT(PARTICIPANTS!B687,2)="HU",OR(LEN(PARTICIPANTS!B687)=6,AND(LEN(PARTICIPANTS!B687)=7,MID(PARTICIPANTS!B687,4,1)=" ")))</f>
        <v>0</v>
      </c>
    </row>
    <row r="646" spans="33:34" x14ac:dyDescent="0.3">
      <c r="AG646" s="2" t="b">
        <f>AND(LEFT(AUDIENCES!B839,2)="HU",OR(LEN(AUDIENCES!B839)=6,AND(LEN(AUDIENCES!B839)=7,MID(AUDIENCES!B839,4,1)=" ")))</f>
        <v>0</v>
      </c>
      <c r="AH646" s="2" t="b">
        <f>AND(LEFT(PARTICIPANTS!B688,2)="HU",OR(LEN(PARTICIPANTS!B688)=6,AND(LEN(PARTICIPANTS!B688)=7,MID(PARTICIPANTS!B688,4,1)=" ")))</f>
        <v>0</v>
      </c>
    </row>
    <row r="647" spans="33:34" x14ac:dyDescent="0.3">
      <c r="AG647" s="2" t="b">
        <f>AND(LEFT(AUDIENCES!B840,2)="HU",OR(LEN(AUDIENCES!B840)=6,AND(LEN(AUDIENCES!B840)=7,MID(AUDIENCES!B840,4,1)=" ")))</f>
        <v>0</v>
      </c>
      <c r="AH647" s="2" t="b">
        <f>AND(LEFT(PARTICIPANTS!B689,2)="HU",OR(LEN(PARTICIPANTS!B689)=6,AND(LEN(PARTICIPANTS!B689)=7,MID(PARTICIPANTS!B689,4,1)=" ")))</f>
        <v>0</v>
      </c>
    </row>
    <row r="648" spans="33:34" x14ac:dyDescent="0.3">
      <c r="AG648" s="2" t="b">
        <f>AND(LEFT(AUDIENCES!B841,2)="HU",OR(LEN(AUDIENCES!B841)=6,AND(LEN(AUDIENCES!B841)=7,MID(AUDIENCES!B841,4,1)=" ")))</f>
        <v>0</v>
      </c>
      <c r="AH648" s="2" t="b">
        <f>AND(LEFT(PARTICIPANTS!B690,2)="HU",OR(LEN(PARTICIPANTS!B690)=6,AND(LEN(PARTICIPANTS!B690)=7,MID(PARTICIPANTS!B690,4,1)=" ")))</f>
        <v>0</v>
      </c>
    </row>
    <row r="649" spans="33:34" x14ac:dyDescent="0.3">
      <c r="AG649" s="2" t="b">
        <f>AND(LEFT(AUDIENCES!B842,2)="HU",OR(LEN(AUDIENCES!B842)=6,AND(LEN(AUDIENCES!B842)=7,MID(AUDIENCES!B842,4,1)=" ")))</f>
        <v>0</v>
      </c>
      <c r="AH649" s="2" t="b">
        <f>AND(LEFT(PARTICIPANTS!B691,2)="HU",OR(LEN(PARTICIPANTS!B691)=6,AND(LEN(PARTICIPANTS!B691)=7,MID(PARTICIPANTS!B691,4,1)=" ")))</f>
        <v>0</v>
      </c>
    </row>
    <row r="650" spans="33:34" x14ac:dyDescent="0.3">
      <c r="AG650" s="2" t="b">
        <f>AND(LEFT(AUDIENCES!B843,2)="HU",OR(LEN(AUDIENCES!B843)=6,AND(LEN(AUDIENCES!B843)=7,MID(AUDIENCES!B843,4,1)=" ")))</f>
        <v>0</v>
      </c>
      <c r="AH650" s="2" t="b">
        <f>AND(LEFT(PARTICIPANTS!B692,2)="HU",OR(LEN(PARTICIPANTS!B692)=6,AND(LEN(PARTICIPANTS!B692)=7,MID(PARTICIPANTS!B692,4,1)=" ")))</f>
        <v>0</v>
      </c>
    </row>
    <row r="651" spans="33:34" x14ac:dyDescent="0.3">
      <c r="AG651" s="2" t="b">
        <f>AND(LEFT(AUDIENCES!B844,2)="HU",OR(LEN(AUDIENCES!B844)=6,AND(LEN(AUDIENCES!B844)=7,MID(AUDIENCES!B844,4,1)=" ")))</f>
        <v>0</v>
      </c>
      <c r="AH651" s="2" t="b">
        <f>AND(LEFT(PARTICIPANTS!B693,2)="HU",OR(LEN(PARTICIPANTS!B693)=6,AND(LEN(PARTICIPANTS!B693)=7,MID(PARTICIPANTS!B693,4,1)=" ")))</f>
        <v>0</v>
      </c>
    </row>
    <row r="652" spans="33:34" x14ac:dyDescent="0.3">
      <c r="AG652" s="2" t="b">
        <f>AND(LEFT(AUDIENCES!B845,2)="HU",OR(LEN(AUDIENCES!B845)=6,AND(LEN(AUDIENCES!B845)=7,MID(AUDIENCES!B845,4,1)=" ")))</f>
        <v>0</v>
      </c>
      <c r="AH652" s="2" t="b">
        <f>AND(LEFT(PARTICIPANTS!B694,2)="HU",OR(LEN(PARTICIPANTS!B694)=6,AND(LEN(PARTICIPANTS!B694)=7,MID(PARTICIPANTS!B694,4,1)=" ")))</f>
        <v>0</v>
      </c>
    </row>
    <row r="653" spans="33:34" x14ac:dyDescent="0.3">
      <c r="AG653" s="2" t="b">
        <f>AND(LEFT(AUDIENCES!B846,2)="HU",OR(LEN(AUDIENCES!B846)=6,AND(LEN(AUDIENCES!B846)=7,MID(AUDIENCES!B846,4,1)=" ")))</f>
        <v>0</v>
      </c>
      <c r="AH653" s="2" t="b">
        <f>AND(LEFT(PARTICIPANTS!B695,2)="HU",OR(LEN(PARTICIPANTS!B695)=6,AND(LEN(PARTICIPANTS!B695)=7,MID(PARTICIPANTS!B695,4,1)=" ")))</f>
        <v>0</v>
      </c>
    </row>
    <row r="654" spans="33:34" x14ac:dyDescent="0.3">
      <c r="AG654" s="2" t="b">
        <f>AND(LEFT(AUDIENCES!B847,2)="HU",OR(LEN(AUDIENCES!B847)=6,AND(LEN(AUDIENCES!B847)=7,MID(AUDIENCES!B847,4,1)=" ")))</f>
        <v>0</v>
      </c>
      <c r="AH654" s="2" t="b">
        <f>AND(LEFT(PARTICIPANTS!B696,2)="HU",OR(LEN(PARTICIPANTS!B696)=6,AND(LEN(PARTICIPANTS!B696)=7,MID(PARTICIPANTS!B696,4,1)=" ")))</f>
        <v>0</v>
      </c>
    </row>
    <row r="655" spans="33:34" x14ac:dyDescent="0.3">
      <c r="AG655" s="2" t="b">
        <f>AND(LEFT(AUDIENCES!B848,2)="HU",OR(LEN(AUDIENCES!B848)=6,AND(LEN(AUDIENCES!B848)=7,MID(AUDIENCES!B848,4,1)=" ")))</f>
        <v>0</v>
      </c>
      <c r="AH655" s="2" t="b">
        <f>AND(LEFT(PARTICIPANTS!B697,2)="HU",OR(LEN(PARTICIPANTS!B697)=6,AND(LEN(PARTICIPANTS!B697)=7,MID(PARTICIPANTS!B697,4,1)=" ")))</f>
        <v>0</v>
      </c>
    </row>
    <row r="656" spans="33:34" x14ac:dyDescent="0.3">
      <c r="AG656" s="2" t="b">
        <f>AND(LEFT(AUDIENCES!B849,2)="HU",OR(LEN(AUDIENCES!B849)=6,AND(LEN(AUDIENCES!B849)=7,MID(AUDIENCES!B849,4,1)=" ")))</f>
        <v>0</v>
      </c>
      <c r="AH656" s="2" t="b">
        <f>AND(LEFT(PARTICIPANTS!B698,2)="HU",OR(LEN(PARTICIPANTS!B698)=6,AND(LEN(PARTICIPANTS!B698)=7,MID(PARTICIPANTS!B698,4,1)=" ")))</f>
        <v>0</v>
      </c>
    </row>
    <row r="657" spans="33:34" x14ac:dyDescent="0.3">
      <c r="AG657" s="2" t="b">
        <f>AND(LEFT(AUDIENCES!B850,2)="HU",OR(LEN(AUDIENCES!B850)=6,AND(LEN(AUDIENCES!B850)=7,MID(AUDIENCES!B850,4,1)=" ")))</f>
        <v>0</v>
      </c>
      <c r="AH657" s="2" t="b">
        <f>AND(LEFT(PARTICIPANTS!B699,2)="HU",OR(LEN(PARTICIPANTS!B699)=6,AND(LEN(PARTICIPANTS!B699)=7,MID(PARTICIPANTS!B699,4,1)=" ")))</f>
        <v>0</v>
      </c>
    </row>
    <row r="658" spans="33:34" x14ac:dyDescent="0.3">
      <c r="AG658" s="2" t="b">
        <f>AND(LEFT(AUDIENCES!B851,2)="HU",OR(LEN(AUDIENCES!B851)=6,AND(LEN(AUDIENCES!B851)=7,MID(AUDIENCES!B851,4,1)=" ")))</f>
        <v>0</v>
      </c>
      <c r="AH658" s="2" t="b">
        <f>AND(LEFT(PARTICIPANTS!B700,2)="HU",OR(LEN(PARTICIPANTS!B700)=6,AND(LEN(PARTICIPANTS!B700)=7,MID(PARTICIPANTS!B700,4,1)=" ")))</f>
        <v>0</v>
      </c>
    </row>
    <row r="659" spans="33:34" x14ac:dyDescent="0.3">
      <c r="AG659" s="2" t="b">
        <f>AND(LEFT(AUDIENCES!B852,2)="HU",OR(LEN(AUDIENCES!B852)=6,AND(LEN(AUDIENCES!B852)=7,MID(AUDIENCES!B852,4,1)=" ")))</f>
        <v>0</v>
      </c>
      <c r="AH659" s="2" t="b">
        <f>AND(LEFT(PARTICIPANTS!B701,2)="HU",OR(LEN(PARTICIPANTS!B701)=6,AND(LEN(PARTICIPANTS!B701)=7,MID(PARTICIPANTS!B701,4,1)=" ")))</f>
        <v>0</v>
      </c>
    </row>
    <row r="660" spans="33:34" x14ac:dyDescent="0.3">
      <c r="AG660" s="2" t="b">
        <f>AND(LEFT(AUDIENCES!B853,2)="HU",OR(LEN(AUDIENCES!B853)=6,AND(LEN(AUDIENCES!B853)=7,MID(AUDIENCES!B853,4,1)=" ")))</f>
        <v>0</v>
      </c>
      <c r="AH660" s="2" t="b">
        <f>AND(LEFT(PARTICIPANTS!B702,2)="HU",OR(LEN(PARTICIPANTS!B702)=6,AND(LEN(PARTICIPANTS!B702)=7,MID(PARTICIPANTS!B702,4,1)=" ")))</f>
        <v>0</v>
      </c>
    </row>
    <row r="661" spans="33:34" x14ac:dyDescent="0.3">
      <c r="AG661" s="2" t="b">
        <f>AND(LEFT(AUDIENCES!B854,2)="HU",OR(LEN(AUDIENCES!B854)=6,AND(LEN(AUDIENCES!B854)=7,MID(AUDIENCES!B854,4,1)=" ")))</f>
        <v>0</v>
      </c>
      <c r="AH661" s="2" t="b">
        <f>AND(LEFT(PARTICIPANTS!B703,2)="HU",OR(LEN(PARTICIPANTS!B703)=6,AND(LEN(PARTICIPANTS!B703)=7,MID(PARTICIPANTS!B703,4,1)=" ")))</f>
        <v>0</v>
      </c>
    </row>
    <row r="662" spans="33:34" x14ac:dyDescent="0.3">
      <c r="AG662" s="2" t="b">
        <f>AND(LEFT(AUDIENCES!B855,2)="HU",OR(LEN(AUDIENCES!B855)=6,AND(LEN(AUDIENCES!B855)=7,MID(AUDIENCES!B855,4,1)=" ")))</f>
        <v>0</v>
      </c>
      <c r="AH662" s="2" t="b">
        <f>AND(LEFT(PARTICIPANTS!B704,2)="HU",OR(LEN(PARTICIPANTS!B704)=6,AND(LEN(PARTICIPANTS!B704)=7,MID(PARTICIPANTS!B704,4,1)=" ")))</f>
        <v>0</v>
      </c>
    </row>
    <row r="663" spans="33:34" x14ac:dyDescent="0.3">
      <c r="AG663" s="2" t="b">
        <f>AND(LEFT(AUDIENCES!B856,2)="HU",OR(LEN(AUDIENCES!B856)=6,AND(LEN(AUDIENCES!B856)=7,MID(AUDIENCES!B856,4,1)=" ")))</f>
        <v>0</v>
      </c>
      <c r="AH663" s="2" t="b">
        <f>AND(LEFT(PARTICIPANTS!B705,2)="HU",OR(LEN(PARTICIPANTS!B705)=6,AND(LEN(PARTICIPANTS!B705)=7,MID(PARTICIPANTS!B705,4,1)=" ")))</f>
        <v>0</v>
      </c>
    </row>
    <row r="664" spans="33:34" x14ac:dyDescent="0.3">
      <c r="AG664" s="2" t="b">
        <f>AND(LEFT(AUDIENCES!B857,2)="HU",OR(LEN(AUDIENCES!B857)=6,AND(LEN(AUDIENCES!B857)=7,MID(AUDIENCES!B857,4,1)=" ")))</f>
        <v>0</v>
      </c>
      <c r="AH664" s="2" t="b">
        <f>AND(LEFT(PARTICIPANTS!B706,2)="HU",OR(LEN(PARTICIPANTS!B706)=6,AND(LEN(PARTICIPANTS!B706)=7,MID(PARTICIPANTS!B706,4,1)=" ")))</f>
        <v>0</v>
      </c>
    </row>
    <row r="665" spans="33:34" x14ac:dyDescent="0.3">
      <c r="AG665" s="2" t="b">
        <f>AND(LEFT(AUDIENCES!B858,2)="HU",OR(LEN(AUDIENCES!B858)=6,AND(LEN(AUDIENCES!B858)=7,MID(AUDIENCES!B858,4,1)=" ")))</f>
        <v>0</v>
      </c>
      <c r="AH665" s="2" t="b">
        <f>AND(LEFT(PARTICIPANTS!B707,2)="HU",OR(LEN(PARTICIPANTS!B707)=6,AND(LEN(PARTICIPANTS!B707)=7,MID(PARTICIPANTS!B707,4,1)=" ")))</f>
        <v>0</v>
      </c>
    </row>
    <row r="666" spans="33:34" x14ac:dyDescent="0.3">
      <c r="AG666" s="2" t="b">
        <f>AND(LEFT(AUDIENCES!B859,2)="HU",OR(LEN(AUDIENCES!B859)=6,AND(LEN(AUDIENCES!B859)=7,MID(AUDIENCES!B859,4,1)=" ")))</f>
        <v>0</v>
      </c>
      <c r="AH666" s="2" t="b">
        <f>AND(LEFT(PARTICIPANTS!B708,2)="HU",OR(LEN(PARTICIPANTS!B708)=6,AND(LEN(PARTICIPANTS!B708)=7,MID(PARTICIPANTS!B708,4,1)=" ")))</f>
        <v>0</v>
      </c>
    </row>
    <row r="667" spans="33:34" x14ac:dyDescent="0.3">
      <c r="AG667" s="2" t="b">
        <f>AND(LEFT(AUDIENCES!B860,2)="HU",OR(LEN(AUDIENCES!B860)=6,AND(LEN(AUDIENCES!B860)=7,MID(AUDIENCES!B860,4,1)=" ")))</f>
        <v>0</v>
      </c>
      <c r="AH667" s="2" t="b">
        <f>AND(LEFT(PARTICIPANTS!B709,2)="HU",OR(LEN(PARTICIPANTS!B709)=6,AND(LEN(PARTICIPANTS!B709)=7,MID(PARTICIPANTS!B709,4,1)=" ")))</f>
        <v>0</v>
      </c>
    </row>
    <row r="668" spans="33:34" x14ac:dyDescent="0.3">
      <c r="AG668" s="2" t="b">
        <f>AND(LEFT(AUDIENCES!B861,2)="HU",OR(LEN(AUDIENCES!B861)=6,AND(LEN(AUDIENCES!B861)=7,MID(AUDIENCES!B861,4,1)=" ")))</f>
        <v>0</v>
      </c>
      <c r="AH668" s="2" t="b">
        <f>AND(LEFT(PARTICIPANTS!B710,2)="HU",OR(LEN(PARTICIPANTS!B710)=6,AND(LEN(PARTICIPANTS!B710)=7,MID(PARTICIPANTS!B710,4,1)=" ")))</f>
        <v>0</v>
      </c>
    </row>
    <row r="669" spans="33:34" x14ac:dyDescent="0.3">
      <c r="AG669" s="2" t="b">
        <f>AND(LEFT(AUDIENCES!B862,2)="HU",OR(LEN(AUDIENCES!B862)=6,AND(LEN(AUDIENCES!B862)=7,MID(AUDIENCES!B862,4,1)=" ")))</f>
        <v>0</v>
      </c>
      <c r="AH669" s="2" t="b">
        <f>AND(LEFT(PARTICIPANTS!B711,2)="HU",OR(LEN(PARTICIPANTS!B711)=6,AND(LEN(PARTICIPANTS!B711)=7,MID(PARTICIPANTS!B711,4,1)=" ")))</f>
        <v>0</v>
      </c>
    </row>
    <row r="670" spans="33:34" x14ac:dyDescent="0.3">
      <c r="AG670" s="2" t="b">
        <f>AND(LEFT(AUDIENCES!B863,2)="HU",OR(LEN(AUDIENCES!B863)=6,AND(LEN(AUDIENCES!B863)=7,MID(AUDIENCES!B863,4,1)=" ")))</f>
        <v>0</v>
      </c>
      <c r="AH670" s="2" t="b">
        <f>AND(LEFT(PARTICIPANTS!B712,2)="HU",OR(LEN(PARTICIPANTS!B712)=6,AND(LEN(PARTICIPANTS!B712)=7,MID(PARTICIPANTS!B712,4,1)=" ")))</f>
        <v>0</v>
      </c>
    </row>
    <row r="671" spans="33:34" x14ac:dyDescent="0.3">
      <c r="AG671" s="2" t="b">
        <f>AND(LEFT(AUDIENCES!B864,2)="HU",OR(LEN(AUDIENCES!B864)=6,AND(LEN(AUDIENCES!B864)=7,MID(AUDIENCES!B864,4,1)=" ")))</f>
        <v>0</v>
      </c>
      <c r="AH671" s="2" t="b">
        <f>AND(LEFT(PARTICIPANTS!B713,2)="HU",OR(LEN(PARTICIPANTS!B713)=6,AND(LEN(PARTICIPANTS!B713)=7,MID(PARTICIPANTS!B713,4,1)=" ")))</f>
        <v>0</v>
      </c>
    </row>
    <row r="672" spans="33:34" x14ac:dyDescent="0.3">
      <c r="AG672" s="2" t="b">
        <f>AND(LEFT(AUDIENCES!B865,2)="HU",OR(LEN(AUDIENCES!B865)=6,AND(LEN(AUDIENCES!B865)=7,MID(AUDIENCES!B865,4,1)=" ")))</f>
        <v>0</v>
      </c>
      <c r="AH672" s="2" t="b">
        <f>AND(LEFT(PARTICIPANTS!B714,2)="HU",OR(LEN(PARTICIPANTS!B714)=6,AND(LEN(PARTICIPANTS!B714)=7,MID(PARTICIPANTS!B714,4,1)=" ")))</f>
        <v>0</v>
      </c>
    </row>
    <row r="673" spans="33:34" x14ac:dyDescent="0.3">
      <c r="AG673" s="2" t="b">
        <f>AND(LEFT(AUDIENCES!B866,2)="HU",OR(LEN(AUDIENCES!B866)=6,AND(LEN(AUDIENCES!B866)=7,MID(AUDIENCES!B866,4,1)=" ")))</f>
        <v>0</v>
      </c>
      <c r="AH673" s="2" t="b">
        <f>AND(LEFT(PARTICIPANTS!B715,2)="HU",OR(LEN(PARTICIPANTS!B715)=6,AND(LEN(PARTICIPANTS!B715)=7,MID(PARTICIPANTS!B715,4,1)=" ")))</f>
        <v>0</v>
      </c>
    </row>
    <row r="674" spans="33:34" x14ac:dyDescent="0.3">
      <c r="AG674" s="2" t="b">
        <f>AND(LEFT(AUDIENCES!B867,2)="HU",OR(LEN(AUDIENCES!B867)=6,AND(LEN(AUDIENCES!B867)=7,MID(AUDIENCES!B867,4,1)=" ")))</f>
        <v>0</v>
      </c>
      <c r="AH674" s="2" t="b">
        <f>AND(LEFT(PARTICIPANTS!B716,2)="HU",OR(LEN(PARTICIPANTS!B716)=6,AND(LEN(PARTICIPANTS!B716)=7,MID(PARTICIPANTS!B716,4,1)=" ")))</f>
        <v>0</v>
      </c>
    </row>
    <row r="675" spans="33:34" x14ac:dyDescent="0.3">
      <c r="AG675" s="2" t="b">
        <f>AND(LEFT(AUDIENCES!B868,2)="HU",OR(LEN(AUDIENCES!B868)=6,AND(LEN(AUDIENCES!B868)=7,MID(AUDIENCES!B868,4,1)=" ")))</f>
        <v>0</v>
      </c>
      <c r="AH675" s="2" t="b">
        <f>AND(LEFT(PARTICIPANTS!B717,2)="HU",OR(LEN(PARTICIPANTS!B717)=6,AND(LEN(PARTICIPANTS!B717)=7,MID(PARTICIPANTS!B717,4,1)=" ")))</f>
        <v>0</v>
      </c>
    </row>
    <row r="676" spans="33:34" x14ac:dyDescent="0.3">
      <c r="AG676" s="2" t="b">
        <f>AND(LEFT(AUDIENCES!B869,2)="HU",OR(LEN(AUDIENCES!B869)=6,AND(LEN(AUDIENCES!B869)=7,MID(AUDIENCES!B869,4,1)=" ")))</f>
        <v>0</v>
      </c>
      <c r="AH676" s="2" t="b">
        <f>AND(LEFT(PARTICIPANTS!B718,2)="HU",OR(LEN(PARTICIPANTS!B718)=6,AND(LEN(PARTICIPANTS!B718)=7,MID(PARTICIPANTS!B718,4,1)=" ")))</f>
        <v>0</v>
      </c>
    </row>
    <row r="677" spans="33:34" x14ac:dyDescent="0.3">
      <c r="AG677" s="2" t="b">
        <f>AND(LEFT(AUDIENCES!B870,2)="HU",OR(LEN(AUDIENCES!B870)=6,AND(LEN(AUDIENCES!B870)=7,MID(AUDIENCES!B870,4,1)=" ")))</f>
        <v>0</v>
      </c>
      <c r="AH677" s="2" t="b">
        <f>AND(LEFT(PARTICIPANTS!B719,2)="HU",OR(LEN(PARTICIPANTS!B719)=6,AND(LEN(PARTICIPANTS!B719)=7,MID(PARTICIPANTS!B719,4,1)=" ")))</f>
        <v>0</v>
      </c>
    </row>
    <row r="678" spans="33:34" x14ac:dyDescent="0.3">
      <c r="AG678" s="2" t="b">
        <f>AND(LEFT(AUDIENCES!B871,2)="HU",OR(LEN(AUDIENCES!B871)=6,AND(LEN(AUDIENCES!B871)=7,MID(AUDIENCES!B871,4,1)=" ")))</f>
        <v>0</v>
      </c>
      <c r="AH678" s="2" t="b">
        <f>AND(LEFT(PARTICIPANTS!B720,2)="HU",OR(LEN(PARTICIPANTS!B720)=6,AND(LEN(PARTICIPANTS!B720)=7,MID(PARTICIPANTS!B720,4,1)=" ")))</f>
        <v>0</v>
      </c>
    </row>
    <row r="679" spans="33:34" x14ac:dyDescent="0.3">
      <c r="AG679" s="2" t="b">
        <f>AND(LEFT(AUDIENCES!B872,2)="HU",OR(LEN(AUDIENCES!B872)=6,AND(LEN(AUDIENCES!B872)=7,MID(AUDIENCES!B872,4,1)=" ")))</f>
        <v>0</v>
      </c>
      <c r="AH679" s="2" t="b">
        <f>AND(LEFT(PARTICIPANTS!B721,2)="HU",OR(LEN(PARTICIPANTS!B721)=6,AND(LEN(PARTICIPANTS!B721)=7,MID(PARTICIPANTS!B721,4,1)=" ")))</f>
        <v>0</v>
      </c>
    </row>
    <row r="680" spans="33:34" x14ac:dyDescent="0.3">
      <c r="AG680" s="2" t="b">
        <f>AND(LEFT(AUDIENCES!B873,2)="HU",OR(LEN(AUDIENCES!B873)=6,AND(LEN(AUDIENCES!B873)=7,MID(AUDIENCES!B873,4,1)=" ")))</f>
        <v>0</v>
      </c>
      <c r="AH680" s="2" t="b">
        <f>AND(LEFT(PARTICIPANTS!B722,2)="HU",OR(LEN(PARTICIPANTS!B722)=6,AND(LEN(PARTICIPANTS!B722)=7,MID(PARTICIPANTS!B722,4,1)=" ")))</f>
        <v>0</v>
      </c>
    </row>
    <row r="681" spans="33:34" x14ac:dyDescent="0.3">
      <c r="AG681" s="2" t="b">
        <f>AND(LEFT(AUDIENCES!B874,2)="HU",OR(LEN(AUDIENCES!B874)=6,AND(LEN(AUDIENCES!B874)=7,MID(AUDIENCES!B874,4,1)=" ")))</f>
        <v>0</v>
      </c>
      <c r="AH681" s="2" t="b">
        <f>AND(LEFT(PARTICIPANTS!B723,2)="HU",OR(LEN(PARTICIPANTS!B723)=6,AND(LEN(PARTICIPANTS!B723)=7,MID(PARTICIPANTS!B723,4,1)=" ")))</f>
        <v>0</v>
      </c>
    </row>
    <row r="682" spans="33:34" x14ac:dyDescent="0.3">
      <c r="AG682" s="2" t="b">
        <f>AND(LEFT(AUDIENCES!B875,2)="HU",OR(LEN(AUDIENCES!B875)=6,AND(LEN(AUDIENCES!B875)=7,MID(AUDIENCES!B875,4,1)=" ")))</f>
        <v>0</v>
      </c>
      <c r="AH682" s="2" t="b">
        <f>AND(LEFT(PARTICIPANTS!B724,2)="HU",OR(LEN(PARTICIPANTS!B724)=6,AND(LEN(PARTICIPANTS!B724)=7,MID(PARTICIPANTS!B724,4,1)=" ")))</f>
        <v>0</v>
      </c>
    </row>
    <row r="683" spans="33:34" x14ac:dyDescent="0.3">
      <c r="AG683" s="2" t="b">
        <f>AND(LEFT(AUDIENCES!B876,2)="HU",OR(LEN(AUDIENCES!B876)=6,AND(LEN(AUDIENCES!B876)=7,MID(AUDIENCES!B876,4,1)=" ")))</f>
        <v>0</v>
      </c>
      <c r="AH683" s="2" t="b">
        <f>AND(LEFT(PARTICIPANTS!B725,2)="HU",OR(LEN(PARTICIPANTS!B725)=6,AND(LEN(PARTICIPANTS!B725)=7,MID(PARTICIPANTS!B725,4,1)=" ")))</f>
        <v>0</v>
      </c>
    </row>
    <row r="684" spans="33:34" x14ac:dyDescent="0.3">
      <c r="AG684" s="2" t="b">
        <f>AND(LEFT(AUDIENCES!B877,2)="HU",OR(LEN(AUDIENCES!B877)=6,AND(LEN(AUDIENCES!B877)=7,MID(AUDIENCES!B877,4,1)=" ")))</f>
        <v>0</v>
      </c>
      <c r="AH684" s="2" t="b">
        <f>AND(LEFT(PARTICIPANTS!B726,2)="HU",OR(LEN(PARTICIPANTS!B726)=6,AND(LEN(PARTICIPANTS!B726)=7,MID(PARTICIPANTS!B726,4,1)=" ")))</f>
        <v>0</v>
      </c>
    </row>
    <row r="685" spans="33:34" x14ac:dyDescent="0.3">
      <c r="AG685" s="2" t="b">
        <f>AND(LEFT(AUDIENCES!B878,2)="HU",OR(LEN(AUDIENCES!B878)=6,AND(LEN(AUDIENCES!B878)=7,MID(AUDIENCES!B878,4,1)=" ")))</f>
        <v>0</v>
      </c>
      <c r="AH685" s="2" t="b">
        <f>AND(LEFT(PARTICIPANTS!B727,2)="HU",OR(LEN(PARTICIPANTS!B727)=6,AND(LEN(PARTICIPANTS!B727)=7,MID(PARTICIPANTS!B727,4,1)=" ")))</f>
        <v>0</v>
      </c>
    </row>
    <row r="686" spans="33:34" x14ac:dyDescent="0.3">
      <c r="AG686" s="2" t="b">
        <f>AND(LEFT(AUDIENCES!B879,2)="HU",OR(LEN(AUDIENCES!B879)=6,AND(LEN(AUDIENCES!B879)=7,MID(AUDIENCES!B879,4,1)=" ")))</f>
        <v>0</v>
      </c>
      <c r="AH686" s="2" t="b">
        <f>AND(LEFT(PARTICIPANTS!B728,2)="HU",OR(LEN(PARTICIPANTS!B728)=6,AND(LEN(PARTICIPANTS!B728)=7,MID(PARTICIPANTS!B728,4,1)=" ")))</f>
        <v>0</v>
      </c>
    </row>
    <row r="687" spans="33:34" x14ac:dyDescent="0.3">
      <c r="AG687" s="2" t="b">
        <f>AND(LEFT(AUDIENCES!B880,2)="HU",OR(LEN(AUDIENCES!B880)=6,AND(LEN(AUDIENCES!B880)=7,MID(AUDIENCES!B880,4,1)=" ")))</f>
        <v>0</v>
      </c>
      <c r="AH687" s="2" t="b">
        <f>AND(LEFT(PARTICIPANTS!B729,2)="HU",OR(LEN(PARTICIPANTS!B729)=6,AND(LEN(PARTICIPANTS!B729)=7,MID(PARTICIPANTS!B729,4,1)=" ")))</f>
        <v>0</v>
      </c>
    </row>
    <row r="688" spans="33:34" x14ac:dyDescent="0.3">
      <c r="AG688" s="2" t="b">
        <f>AND(LEFT(AUDIENCES!B881,2)="HU",OR(LEN(AUDIENCES!B881)=6,AND(LEN(AUDIENCES!B881)=7,MID(AUDIENCES!B881,4,1)=" ")))</f>
        <v>0</v>
      </c>
      <c r="AH688" s="2" t="b">
        <f>AND(LEFT(PARTICIPANTS!B730,2)="HU",OR(LEN(PARTICIPANTS!B730)=6,AND(LEN(PARTICIPANTS!B730)=7,MID(PARTICIPANTS!B730,4,1)=" ")))</f>
        <v>0</v>
      </c>
    </row>
    <row r="689" spans="33:34" x14ac:dyDescent="0.3">
      <c r="AG689" s="2" t="b">
        <f>AND(LEFT(AUDIENCES!B882,2)="HU",OR(LEN(AUDIENCES!B882)=6,AND(LEN(AUDIENCES!B882)=7,MID(AUDIENCES!B882,4,1)=" ")))</f>
        <v>0</v>
      </c>
      <c r="AH689" s="2" t="b">
        <f>AND(LEFT(PARTICIPANTS!B731,2)="HU",OR(LEN(PARTICIPANTS!B731)=6,AND(LEN(PARTICIPANTS!B731)=7,MID(PARTICIPANTS!B731,4,1)=" ")))</f>
        <v>0</v>
      </c>
    </row>
    <row r="690" spans="33:34" x14ac:dyDescent="0.3">
      <c r="AG690" s="2" t="b">
        <f>AND(LEFT(AUDIENCES!B883,2)="HU",OR(LEN(AUDIENCES!B883)=6,AND(LEN(AUDIENCES!B883)=7,MID(AUDIENCES!B883,4,1)=" ")))</f>
        <v>0</v>
      </c>
      <c r="AH690" s="2" t="b">
        <f>AND(LEFT(PARTICIPANTS!B732,2)="HU",OR(LEN(PARTICIPANTS!B732)=6,AND(LEN(PARTICIPANTS!B732)=7,MID(PARTICIPANTS!B732,4,1)=" ")))</f>
        <v>0</v>
      </c>
    </row>
    <row r="691" spans="33:34" x14ac:dyDescent="0.3">
      <c r="AG691" s="2" t="b">
        <f>AND(LEFT(AUDIENCES!B884,2)="HU",OR(LEN(AUDIENCES!B884)=6,AND(LEN(AUDIENCES!B884)=7,MID(AUDIENCES!B884,4,1)=" ")))</f>
        <v>0</v>
      </c>
      <c r="AH691" s="2" t="b">
        <f>AND(LEFT(PARTICIPANTS!B733,2)="HU",OR(LEN(PARTICIPANTS!B733)=6,AND(LEN(PARTICIPANTS!B733)=7,MID(PARTICIPANTS!B733,4,1)=" ")))</f>
        <v>0</v>
      </c>
    </row>
    <row r="692" spans="33:34" x14ac:dyDescent="0.3">
      <c r="AG692" s="2" t="b">
        <f>AND(LEFT(AUDIENCES!B885,2)="HU",OR(LEN(AUDIENCES!B885)=6,AND(LEN(AUDIENCES!B885)=7,MID(AUDIENCES!B885,4,1)=" ")))</f>
        <v>0</v>
      </c>
      <c r="AH692" s="2" t="b">
        <f>AND(LEFT(PARTICIPANTS!B734,2)="HU",OR(LEN(PARTICIPANTS!B734)=6,AND(LEN(PARTICIPANTS!B734)=7,MID(PARTICIPANTS!B734,4,1)=" ")))</f>
        <v>0</v>
      </c>
    </row>
    <row r="693" spans="33:34" x14ac:dyDescent="0.3">
      <c r="AG693" s="2" t="b">
        <f>AND(LEFT(AUDIENCES!B886,2)="HU",OR(LEN(AUDIENCES!B886)=6,AND(LEN(AUDIENCES!B886)=7,MID(AUDIENCES!B886,4,1)=" ")))</f>
        <v>0</v>
      </c>
      <c r="AH693" s="2" t="b">
        <f>AND(LEFT(PARTICIPANTS!B735,2)="HU",OR(LEN(PARTICIPANTS!B735)=6,AND(LEN(PARTICIPANTS!B735)=7,MID(PARTICIPANTS!B735,4,1)=" ")))</f>
        <v>0</v>
      </c>
    </row>
    <row r="694" spans="33:34" x14ac:dyDescent="0.3">
      <c r="AG694" s="2" t="b">
        <f>AND(LEFT(AUDIENCES!B887,2)="HU",OR(LEN(AUDIENCES!B887)=6,AND(LEN(AUDIENCES!B887)=7,MID(AUDIENCES!B887,4,1)=" ")))</f>
        <v>0</v>
      </c>
      <c r="AH694" s="2" t="b">
        <f>AND(LEFT(PARTICIPANTS!B736,2)="HU",OR(LEN(PARTICIPANTS!B736)=6,AND(LEN(PARTICIPANTS!B736)=7,MID(PARTICIPANTS!B736,4,1)=" ")))</f>
        <v>0</v>
      </c>
    </row>
    <row r="695" spans="33:34" x14ac:dyDescent="0.3">
      <c r="AG695" s="2" t="b">
        <f>AND(LEFT(AUDIENCES!B888,2)="HU",OR(LEN(AUDIENCES!B888)=6,AND(LEN(AUDIENCES!B888)=7,MID(AUDIENCES!B888,4,1)=" ")))</f>
        <v>0</v>
      </c>
      <c r="AH695" s="2" t="b">
        <f>AND(LEFT(PARTICIPANTS!B737,2)="HU",OR(LEN(PARTICIPANTS!B737)=6,AND(LEN(PARTICIPANTS!B737)=7,MID(PARTICIPANTS!B737,4,1)=" ")))</f>
        <v>0</v>
      </c>
    </row>
    <row r="696" spans="33:34" x14ac:dyDescent="0.3">
      <c r="AG696" s="2" t="b">
        <f>AND(LEFT(AUDIENCES!B889,2)="HU",OR(LEN(AUDIENCES!B889)=6,AND(LEN(AUDIENCES!B889)=7,MID(AUDIENCES!B889,4,1)=" ")))</f>
        <v>0</v>
      </c>
      <c r="AH696" s="2" t="b">
        <f>AND(LEFT(PARTICIPANTS!B738,2)="HU",OR(LEN(PARTICIPANTS!B738)=6,AND(LEN(PARTICIPANTS!B738)=7,MID(PARTICIPANTS!B738,4,1)=" ")))</f>
        <v>0</v>
      </c>
    </row>
    <row r="697" spans="33:34" x14ac:dyDescent="0.3">
      <c r="AG697" s="2" t="b">
        <f>AND(LEFT(AUDIENCES!B890,2)="HU",OR(LEN(AUDIENCES!B890)=6,AND(LEN(AUDIENCES!B890)=7,MID(AUDIENCES!B890,4,1)=" ")))</f>
        <v>0</v>
      </c>
      <c r="AH697" s="2" t="b">
        <f>AND(LEFT(PARTICIPANTS!B739,2)="HU",OR(LEN(PARTICIPANTS!B739)=6,AND(LEN(PARTICIPANTS!B739)=7,MID(PARTICIPANTS!B739,4,1)=" ")))</f>
        <v>0</v>
      </c>
    </row>
    <row r="698" spans="33:34" x14ac:dyDescent="0.3">
      <c r="AG698" s="2" t="b">
        <f>AND(LEFT(AUDIENCES!B891,2)="HU",OR(LEN(AUDIENCES!B891)=6,AND(LEN(AUDIENCES!B891)=7,MID(AUDIENCES!B891,4,1)=" ")))</f>
        <v>0</v>
      </c>
      <c r="AH698" s="2" t="b">
        <f>AND(LEFT(PARTICIPANTS!B740,2)="HU",OR(LEN(PARTICIPANTS!B740)=6,AND(LEN(PARTICIPANTS!B740)=7,MID(PARTICIPANTS!B740,4,1)=" ")))</f>
        <v>0</v>
      </c>
    </row>
    <row r="699" spans="33:34" x14ac:dyDescent="0.3">
      <c r="AG699" s="2" t="b">
        <f>AND(LEFT(AUDIENCES!B892,2)="HU",OR(LEN(AUDIENCES!B892)=6,AND(LEN(AUDIENCES!B892)=7,MID(AUDIENCES!B892,4,1)=" ")))</f>
        <v>0</v>
      </c>
      <c r="AH699" s="2" t="b">
        <f>AND(LEFT(PARTICIPANTS!B741,2)="HU",OR(LEN(PARTICIPANTS!B741)=6,AND(LEN(PARTICIPANTS!B741)=7,MID(PARTICIPANTS!B741,4,1)=" ")))</f>
        <v>0</v>
      </c>
    </row>
    <row r="700" spans="33:34" x14ac:dyDescent="0.3">
      <c r="AG700" s="2" t="b">
        <f>AND(LEFT(AUDIENCES!B893,2)="HU",OR(LEN(AUDIENCES!B893)=6,AND(LEN(AUDIENCES!B893)=7,MID(AUDIENCES!B893,4,1)=" ")))</f>
        <v>0</v>
      </c>
      <c r="AH700" s="2" t="b">
        <f>AND(LEFT(PARTICIPANTS!B742,2)="HU",OR(LEN(PARTICIPANTS!B742)=6,AND(LEN(PARTICIPANTS!B742)=7,MID(PARTICIPANTS!B742,4,1)=" ")))</f>
        <v>0</v>
      </c>
    </row>
    <row r="701" spans="33:34" x14ac:dyDescent="0.3">
      <c r="AG701" s="2" t="b">
        <f>AND(LEFT(AUDIENCES!B894,2)="HU",OR(LEN(AUDIENCES!B894)=6,AND(LEN(AUDIENCES!B894)=7,MID(AUDIENCES!B894,4,1)=" ")))</f>
        <v>0</v>
      </c>
      <c r="AH701" s="2" t="b">
        <f>AND(LEFT(PARTICIPANTS!B743,2)="HU",OR(LEN(PARTICIPANTS!B743)=6,AND(LEN(PARTICIPANTS!B743)=7,MID(PARTICIPANTS!B743,4,1)=" ")))</f>
        <v>0</v>
      </c>
    </row>
    <row r="702" spans="33:34" x14ac:dyDescent="0.3">
      <c r="AG702" s="2" t="b">
        <f>AND(LEFT(AUDIENCES!B895,2)="HU",OR(LEN(AUDIENCES!B895)=6,AND(LEN(AUDIENCES!B895)=7,MID(AUDIENCES!B895,4,1)=" ")))</f>
        <v>0</v>
      </c>
      <c r="AH702" s="2" t="b">
        <f>AND(LEFT(PARTICIPANTS!B744,2)="HU",OR(LEN(PARTICIPANTS!B744)=6,AND(LEN(PARTICIPANTS!B744)=7,MID(PARTICIPANTS!B744,4,1)=" ")))</f>
        <v>0</v>
      </c>
    </row>
    <row r="703" spans="33:34" x14ac:dyDescent="0.3">
      <c r="AG703" s="2" t="b">
        <f>AND(LEFT(AUDIENCES!B896,2)="HU",OR(LEN(AUDIENCES!B896)=6,AND(LEN(AUDIENCES!B896)=7,MID(AUDIENCES!B896,4,1)=" ")))</f>
        <v>0</v>
      </c>
      <c r="AH703" s="2" t="b">
        <f>AND(LEFT(PARTICIPANTS!B745,2)="HU",OR(LEN(PARTICIPANTS!B745)=6,AND(LEN(PARTICIPANTS!B745)=7,MID(PARTICIPANTS!B745,4,1)=" ")))</f>
        <v>0</v>
      </c>
    </row>
    <row r="704" spans="33:34" x14ac:dyDescent="0.3">
      <c r="AG704" s="2" t="b">
        <f>AND(LEFT(AUDIENCES!B897,2)="HU",OR(LEN(AUDIENCES!B897)=6,AND(LEN(AUDIENCES!B897)=7,MID(AUDIENCES!B897,4,1)=" ")))</f>
        <v>0</v>
      </c>
      <c r="AH704" s="2" t="b">
        <f>AND(LEFT(PARTICIPANTS!B746,2)="HU",OR(LEN(PARTICIPANTS!B746)=6,AND(LEN(PARTICIPANTS!B746)=7,MID(PARTICIPANTS!B746,4,1)=" ")))</f>
        <v>0</v>
      </c>
    </row>
    <row r="705" spans="33:34" x14ac:dyDescent="0.3">
      <c r="AG705" s="2" t="b">
        <f>AND(LEFT(AUDIENCES!B898,2)="HU",OR(LEN(AUDIENCES!B898)=6,AND(LEN(AUDIENCES!B898)=7,MID(AUDIENCES!B898,4,1)=" ")))</f>
        <v>0</v>
      </c>
      <c r="AH705" s="2" t="b">
        <f>AND(LEFT(PARTICIPANTS!B747,2)="HU",OR(LEN(PARTICIPANTS!B747)=6,AND(LEN(PARTICIPANTS!B747)=7,MID(PARTICIPANTS!B747,4,1)=" ")))</f>
        <v>0</v>
      </c>
    </row>
    <row r="706" spans="33:34" x14ac:dyDescent="0.3">
      <c r="AG706" s="2" t="b">
        <f>AND(LEFT(AUDIENCES!B899,2)="HU",OR(LEN(AUDIENCES!B899)=6,AND(LEN(AUDIENCES!B899)=7,MID(AUDIENCES!B899,4,1)=" ")))</f>
        <v>0</v>
      </c>
      <c r="AH706" s="2" t="b">
        <f>AND(LEFT(PARTICIPANTS!B748,2)="HU",OR(LEN(PARTICIPANTS!B748)=6,AND(LEN(PARTICIPANTS!B748)=7,MID(PARTICIPANTS!B748,4,1)=" ")))</f>
        <v>0</v>
      </c>
    </row>
    <row r="707" spans="33:34" x14ac:dyDescent="0.3">
      <c r="AG707" s="2" t="b">
        <f>AND(LEFT(AUDIENCES!B900,2)="HU",OR(LEN(AUDIENCES!B900)=6,AND(LEN(AUDIENCES!B900)=7,MID(AUDIENCES!B900,4,1)=" ")))</f>
        <v>0</v>
      </c>
      <c r="AH707" s="2" t="b">
        <f>AND(LEFT(PARTICIPANTS!B749,2)="HU",OR(LEN(PARTICIPANTS!B749)=6,AND(LEN(PARTICIPANTS!B749)=7,MID(PARTICIPANTS!B749,4,1)=" ")))</f>
        <v>0</v>
      </c>
    </row>
    <row r="708" spans="33:34" x14ac:dyDescent="0.3">
      <c r="AG708" s="2" t="b">
        <f>AND(LEFT(AUDIENCES!B901,2)="HU",OR(LEN(AUDIENCES!B901)=6,AND(LEN(AUDIENCES!B901)=7,MID(AUDIENCES!B901,4,1)=" ")))</f>
        <v>0</v>
      </c>
      <c r="AH708" s="2" t="b">
        <f>AND(LEFT(PARTICIPANTS!B750,2)="HU",OR(LEN(PARTICIPANTS!B750)=6,AND(LEN(PARTICIPANTS!B750)=7,MID(PARTICIPANTS!B750,4,1)=" ")))</f>
        <v>0</v>
      </c>
    </row>
    <row r="709" spans="33:34" x14ac:dyDescent="0.3">
      <c r="AG709" s="2" t="b">
        <f>AND(LEFT(AUDIENCES!B902,2)="HU",OR(LEN(AUDIENCES!B902)=6,AND(LEN(AUDIENCES!B902)=7,MID(AUDIENCES!B902,4,1)=" ")))</f>
        <v>0</v>
      </c>
      <c r="AH709" s="2" t="b">
        <f>AND(LEFT(PARTICIPANTS!B751,2)="HU",OR(LEN(PARTICIPANTS!B751)=6,AND(LEN(PARTICIPANTS!B751)=7,MID(PARTICIPANTS!B751,4,1)=" ")))</f>
        <v>0</v>
      </c>
    </row>
    <row r="710" spans="33:34" x14ac:dyDescent="0.3">
      <c r="AG710" s="2" t="b">
        <f>AND(LEFT(AUDIENCES!B903,2)="HU",OR(LEN(AUDIENCES!B903)=6,AND(LEN(AUDIENCES!B903)=7,MID(AUDIENCES!B903,4,1)=" ")))</f>
        <v>0</v>
      </c>
      <c r="AH710" s="2" t="b">
        <f>AND(LEFT(PARTICIPANTS!B752,2)="HU",OR(LEN(PARTICIPANTS!B752)=6,AND(LEN(PARTICIPANTS!B752)=7,MID(PARTICIPANTS!B752,4,1)=" ")))</f>
        <v>0</v>
      </c>
    </row>
    <row r="711" spans="33:34" x14ac:dyDescent="0.3">
      <c r="AG711" s="2" t="b">
        <f>AND(LEFT(AUDIENCES!B904,2)="HU",OR(LEN(AUDIENCES!B904)=6,AND(LEN(AUDIENCES!B904)=7,MID(AUDIENCES!B904,4,1)=" ")))</f>
        <v>0</v>
      </c>
      <c r="AH711" s="2" t="b">
        <f>AND(LEFT(PARTICIPANTS!B753,2)="HU",OR(LEN(PARTICIPANTS!B753)=6,AND(LEN(PARTICIPANTS!B753)=7,MID(PARTICIPANTS!B753,4,1)=" ")))</f>
        <v>0</v>
      </c>
    </row>
    <row r="712" spans="33:34" x14ac:dyDescent="0.3">
      <c r="AG712" s="2" t="b">
        <f>AND(LEFT(AUDIENCES!B905,2)="HU",OR(LEN(AUDIENCES!B905)=6,AND(LEN(AUDIENCES!B905)=7,MID(AUDIENCES!B905,4,1)=" ")))</f>
        <v>0</v>
      </c>
      <c r="AH712" s="2" t="b">
        <f>AND(LEFT(PARTICIPANTS!B754,2)="HU",OR(LEN(PARTICIPANTS!B754)=6,AND(LEN(PARTICIPANTS!B754)=7,MID(PARTICIPANTS!B754,4,1)=" ")))</f>
        <v>0</v>
      </c>
    </row>
    <row r="713" spans="33:34" x14ac:dyDescent="0.3">
      <c r="AG713" s="2" t="b">
        <f>AND(LEFT(AUDIENCES!B906,2)="HU",OR(LEN(AUDIENCES!B906)=6,AND(LEN(AUDIENCES!B906)=7,MID(AUDIENCES!B906,4,1)=" ")))</f>
        <v>0</v>
      </c>
      <c r="AH713" s="2" t="b">
        <f>AND(LEFT(PARTICIPANTS!B755,2)="HU",OR(LEN(PARTICIPANTS!B755)=6,AND(LEN(PARTICIPANTS!B755)=7,MID(PARTICIPANTS!B755,4,1)=" ")))</f>
        <v>0</v>
      </c>
    </row>
    <row r="714" spans="33:34" x14ac:dyDescent="0.3">
      <c r="AG714" s="2" t="b">
        <f>AND(LEFT(AUDIENCES!B907,2)="HU",OR(LEN(AUDIENCES!B907)=6,AND(LEN(AUDIENCES!B907)=7,MID(AUDIENCES!B907,4,1)=" ")))</f>
        <v>0</v>
      </c>
      <c r="AH714" s="2" t="b">
        <f>AND(LEFT(PARTICIPANTS!B756,2)="HU",OR(LEN(PARTICIPANTS!B756)=6,AND(LEN(PARTICIPANTS!B756)=7,MID(PARTICIPANTS!B756,4,1)=" ")))</f>
        <v>0</v>
      </c>
    </row>
    <row r="715" spans="33:34" x14ac:dyDescent="0.3">
      <c r="AG715" s="2" t="b">
        <f>AND(LEFT(AUDIENCES!B908,2)="HU",OR(LEN(AUDIENCES!B908)=6,AND(LEN(AUDIENCES!B908)=7,MID(AUDIENCES!B908,4,1)=" ")))</f>
        <v>0</v>
      </c>
      <c r="AH715" s="2" t="b">
        <f>AND(LEFT(PARTICIPANTS!B757,2)="HU",OR(LEN(PARTICIPANTS!B757)=6,AND(LEN(PARTICIPANTS!B757)=7,MID(PARTICIPANTS!B757,4,1)=" ")))</f>
        <v>0</v>
      </c>
    </row>
    <row r="716" spans="33:34" x14ac:dyDescent="0.3">
      <c r="AG716" s="2" t="b">
        <f>AND(LEFT(AUDIENCES!B909,2)="HU",OR(LEN(AUDIENCES!B909)=6,AND(LEN(AUDIENCES!B909)=7,MID(AUDIENCES!B909,4,1)=" ")))</f>
        <v>0</v>
      </c>
      <c r="AH716" s="2" t="b">
        <f>AND(LEFT(PARTICIPANTS!B758,2)="HU",OR(LEN(PARTICIPANTS!B758)=6,AND(LEN(PARTICIPANTS!B758)=7,MID(PARTICIPANTS!B758,4,1)=" ")))</f>
        <v>0</v>
      </c>
    </row>
    <row r="717" spans="33:34" x14ac:dyDescent="0.3">
      <c r="AG717" s="2" t="b">
        <f>AND(LEFT(AUDIENCES!B910,2)="HU",OR(LEN(AUDIENCES!B910)=6,AND(LEN(AUDIENCES!B910)=7,MID(AUDIENCES!B910,4,1)=" ")))</f>
        <v>0</v>
      </c>
      <c r="AH717" s="2" t="b">
        <f>AND(LEFT(PARTICIPANTS!B759,2)="HU",OR(LEN(PARTICIPANTS!B759)=6,AND(LEN(PARTICIPANTS!B759)=7,MID(PARTICIPANTS!B759,4,1)=" ")))</f>
        <v>0</v>
      </c>
    </row>
    <row r="718" spans="33:34" x14ac:dyDescent="0.3">
      <c r="AG718" s="2" t="b">
        <f>AND(LEFT(AUDIENCES!B911,2)="HU",OR(LEN(AUDIENCES!B911)=6,AND(LEN(AUDIENCES!B911)=7,MID(AUDIENCES!B911,4,1)=" ")))</f>
        <v>0</v>
      </c>
      <c r="AH718" s="2" t="b">
        <f>AND(LEFT(PARTICIPANTS!B760,2)="HU",OR(LEN(PARTICIPANTS!B760)=6,AND(LEN(PARTICIPANTS!B760)=7,MID(PARTICIPANTS!B760,4,1)=" ")))</f>
        <v>0</v>
      </c>
    </row>
    <row r="719" spans="33:34" x14ac:dyDescent="0.3">
      <c r="AG719" s="2" t="b">
        <f>AND(LEFT(AUDIENCES!B912,2)="HU",OR(LEN(AUDIENCES!B912)=6,AND(LEN(AUDIENCES!B912)=7,MID(AUDIENCES!B912,4,1)=" ")))</f>
        <v>0</v>
      </c>
      <c r="AH719" s="2" t="b">
        <f>AND(LEFT(PARTICIPANTS!B761,2)="HU",OR(LEN(PARTICIPANTS!B761)=6,AND(LEN(PARTICIPANTS!B761)=7,MID(PARTICIPANTS!B761,4,1)=" ")))</f>
        <v>0</v>
      </c>
    </row>
    <row r="720" spans="33:34" x14ac:dyDescent="0.3">
      <c r="AG720" s="2" t="b">
        <f>AND(LEFT(AUDIENCES!B913,2)="HU",OR(LEN(AUDIENCES!B913)=6,AND(LEN(AUDIENCES!B913)=7,MID(AUDIENCES!B913,4,1)=" ")))</f>
        <v>0</v>
      </c>
      <c r="AH720" s="2" t="b">
        <f>AND(LEFT(PARTICIPANTS!B762,2)="HU",OR(LEN(PARTICIPANTS!B762)=6,AND(LEN(PARTICIPANTS!B762)=7,MID(PARTICIPANTS!B762,4,1)=" ")))</f>
        <v>0</v>
      </c>
    </row>
    <row r="721" spans="33:34" x14ac:dyDescent="0.3">
      <c r="AG721" s="2" t="b">
        <f>AND(LEFT(AUDIENCES!B914,2)="HU",OR(LEN(AUDIENCES!B914)=6,AND(LEN(AUDIENCES!B914)=7,MID(AUDIENCES!B914,4,1)=" ")))</f>
        <v>0</v>
      </c>
      <c r="AH721" s="2" t="b">
        <f>AND(LEFT(PARTICIPANTS!B763,2)="HU",OR(LEN(PARTICIPANTS!B763)=6,AND(LEN(PARTICIPANTS!B763)=7,MID(PARTICIPANTS!B763,4,1)=" ")))</f>
        <v>0</v>
      </c>
    </row>
    <row r="722" spans="33:34" x14ac:dyDescent="0.3">
      <c r="AG722" s="2" t="b">
        <f>AND(LEFT(AUDIENCES!B915,2)="HU",OR(LEN(AUDIENCES!B915)=6,AND(LEN(AUDIENCES!B915)=7,MID(AUDIENCES!B915,4,1)=" ")))</f>
        <v>0</v>
      </c>
      <c r="AH722" s="2" t="b">
        <f>AND(LEFT(PARTICIPANTS!B764,2)="HU",OR(LEN(PARTICIPANTS!B764)=6,AND(LEN(PARTICIPANTS!B764)=7,MID(PARTICIPANTS!B764,4,1)=" ")))</f>
        <v>0</v>
      </c>
    </row>
    <row r="723" spans="33:34" x14ac:dyDescent="0.3">
      <c r="AG723" s="2" t="b">
        <f>AND(LEFT(AUDIENCES!B916,2)="HU",OR(LEN(AUDIENCES!B916)=6,AND(LEN(AUDIENCES!B916)=7,MID(AUDIENCES!B916,4,1)=" ")))</f>
        <v>0</v>
      </c>
      <c r="AH723" s="2" t="b">
        <f>AND(LEFT(PARTICIPANTS!B765,2)="HU",OR(LEN(PARTICIPANTS!B765)=6,AND(LEN(PARTICIPANTS!B765)=7,MID(PARTICIPANTS!B765,4,1)=" ")))</f>
        <v>0</v>
      </c>
    </row>
    <row r="724" spans="33:34" x14ac:dyDescent="0.3">
      <c r="AG724" s="2" t="b">
        <f>AND(LEFT(AUDIENCES!B917,2)="HU",OR(LEN(AUDIENCES!B917)=6,AND(LEN(AUDIENCES!B917)=7,MID(AUDIENCES!B917,4,1)=" ")))</f>
        <v>0</v>
      </c>
      <c r="AH724" s="2" t="b">
        <f>AND(LEFT(PARTICIPANTS!B766,2)="HU",OR(LEN(PARTICIPANTS!B766)=6,AND(LEN(PARTICIPANTS!B766)=7,MID(PARTICIPANTS!B766,4,1)=" ")))</f>
        <v>0</v>
      </c>
    </row>
    <row r="725" spans="33:34" x14ac:dyDescent="0.3">
      <c r="AG725" s="2" t="b">
        <f>AND(LEFT(AUDIENCES!B918,2)="HU",OR(LEN(AUDIENCES!B918)=6,AND(LEN(AUDIENCES!B918)=7,MID(AUDIENCES!B918,4,1)=" ")))</f>
        <v>0</v>
      </c>
      <c r="AH725" s="2" t="b">
        <f>AND(LEFT(PARTICIPANTS!B767,2)="HU",OR(LEN(PARTICIPANTS!B767)=6,AND(LEN(PARTICIPANTS!B767)=7,MID(PARTICIPANTS!B767,4,1)=" ")))</f>
        <v>0</v>
      </c>
    </row>
    <row r="726" spans="33:34" x14ac:dyDescent="0.3">
      <c r="AG726" s="2" t="b">
        <f>AND(LEFT(AUDIENCES!B919,2)="HU",OR(LEN(AUDIENCES!B919)=6,AND(LEN(AUDIENCES!B919)=7,MID(AUDIENCES!B919,4,1)=" ")))</f>
        <v>0</v>
      </c>
      <c r="AH726" s="2" t="b">
        <f>AND(LEFT(PARTICIPANTS!B768,2)="HU",OR(LEN(PARTICIPANTS!B768)=6,AND(LEN(PARTICIPANTS!B768)=7,MID(PARTICIPANTS!B768,4,1)=" ")))</f>
        <v>0</v>
      </c>
    </row>
    <row r="727" spans="33:34" x14ac:dyDescent="0.3">
      <c r="AG727" s="2" t="b">
        <f>AND(LEFT(AUDIENCES!B920,2)="HU",OR(LEN(AUDIENCES!B920)=6,AND(LEN(AUDIENCES!B920)=7,MID(AUDIENCES!B920,4,1)=" ")))</f>
        <v>0</v>
      </c>
      <c r="AH727" s="2" t="b">
        <f>AND(LEFT(PARTICIPANTS!B769,2)="HU",OR(LEN(PARTICIPANTS!B769)=6,AND(LEN(PARTICIPANTS!B769)=7,MID(PARTICIPANTS!B769,4,1)=" ")))</f>
        <v>0</v>
      </c>
    </row>
    <row r="728" spans="33:34" x14ac:dyDescent="0.3">
      <c r="AG728" s="2" t="b">
        <f>AND(LEFT(AUDIENCES!B921,2)="HU",OR(LEN(AUDIENCES!B921)=6,AND(LEN(AUDIENCES!B921)=7,MID(AUDIENCES!B921,4,1)=" ")))</f>
        <v>0</v>
      </c>
      <c r="AH728" s="2" t="b">
        <f>AND(LEFT(PARTICIPANTS!B770,2)="HU",OR(LEN(PARTICIPANTS!B770)=6,AND(LEN(PARTICIPANTS!B770)=7,MID(PARTICIPANTS!B770,4,1)=" ")))</f>
        <v>0</v>
      </c>
    </row>
    <row r="729" spans="33:34" x14ac:dyDescent="0.3">
      <c r="AG729" s="2" t="b">
        <f>AND(LEFT(AUDIENCES!B922,2)="HU",OR(LEN(AUDIENCES!B922)=6,AND(LEN(AUDIENCES!B922)=7,MID(AUDIENCES!B922,4,1)=" ")))</f>
        <v>0</v>
      </c>
      <c r="AH729" s="2" t="b">
        <f>AND(LEFT(PARTICIPANTS!B771,2)="HU",OR(LEN(PARTICIPANTS!B771)=6,AND(LEN(PARTICIPANTS!B771)=7,MID(PARTICIPANTS!B771,4,1)=" ")))</f>
        <v>0</v>
      </c>
    </row>
    <row r="730" spans="33:34" x14ac:dyDescent="0.3">
      <c r="AG730" s="2" t="b">
        <f>AND(LEFT(AUDIENCES!B923,2)="HU",OR(LEN(AUDIENCES!B923)=6,AND(LEN(AUDIENCES!B923)=7,MID(AUDIENCES!B923,4,1)=" ")))</f>
        <v>0</v>
      </c>
      <c r="AH730" s="2" t="b">
        <f>AND(LEFT(PARTICIPANTS!B772,2)="HU",OR(LEN(PARTICIPANTS!B772)=6,AND(LEN(PARTICIPANTS!B772)=7,MID(PARTICIPANTS!B772,4,1)=" ")))</f>
        <v>0</v>
      </c>
    </row>
    <row r="731" spans="33:34" x14ac:dyDescent="0.3">
      <c r="AG731" s="2" t="b">
        <f>AND(LEFT(AUDIENCES!B924,2)="HU",OR(LEN(AUDIENCES!B924)=6,AND(LEN(AUDIENCES!B924)=7,MID(AUDIENCES!B924,4,1)=" ")))</f>
        <v>0</v>
      </c>
      <c r="AH731" s="2" t="b">
        <f>AND(LEFT(PARTICIPANTS!B773,2)="HU",OR(LEN(PARTICIPANTS!B773)=6,AND(LEN(PARTICIPANTS!B773)=7,MID(PARTICIPANTS!B773,4,1)=" ")))</f>
        <v>0</v>
      </c>
    </row>
    <row r="732" spans="33:34" x14ac:dyDescent="0.3">
      <c r="AG732" s="2" t="b">
        <f>AND(LEFT(AUDIENCES!B925,2)="HU",OR(LEN(AUDIENCES!B925)=6,AND(LEN(AUDIENCES!B925)=7,MID(AUDIENCES!B925,4,1)=" ")))</f>
        <v>0</v>
      </c>
      <c r="AH732" s="2" t="b">
        <f>AND(LEFT(PARTICIPANTS!B774,2)="HU",OR(LEN(PARTICIPANTS!B774)=6,AND(LEN(PARTICIPANTS!B774)=7,MID(PARTICIPANTS!B774,4,1)=" ")))</f>
        <v>0</v>
      </c>
    </row>
    <row r="733" spans="33:34" x14ac:dyDescent="0.3">
      <c r="AG733" s="2" t="b">
        <f>AND(LEFT(AUDIENCES!B926,2)="HU",OR(LEN(AUDIENCES!B926)=6,AND(LEN(AUDIENCES!B926)=7,MID(AUDIENCES!B926,4,1)=" ")))</f>
        <v>0</v>
      </c>
      <c r="AH733" s="2" t="b">
        <f>AND(LEFT(PARTICIPANTS!B775,2)="HU",OR(LEN(PARTICIPANTS!B775)=6,AND(LEN(PARTICIPANTS!B775)=7,MID(PARTICIPANTS!B775,4,1)=" ")))</f>
        <v>0</v>
      </c>
    </row>
    <row r="734" spans="33:34" x14ac:dyDescent="0.3">
      <c r="AG734" s="2" t="b">
        <f>AND(LEFT(AUDIENCES!B927,2)="HU",OR(LEN(AUDIENCES!B927)=6,AND(LEN(AUDIENCES!B927)=7,MID(AUDIENCES!B927,4,1)=" ")))</f>
        <v>0</v>
      </c>
      <c r="AH734" s="2" t="b">
        <f>AND(LEFT(PARTICIPANTS!B776,2)="HU",OR(LEN(PARTICIPANTS!B776)=6,AND(LEN(PARTICIPANTS!B776)=7,MID(PARTICIPANTS!B776,4,1)=" ")))</f>
        <v>0</v>
      </c>
    </row>
    <row r="735" spans="33:34" x14ac:dyDescent="0.3">
      <c r="AG735" s="2" t="b">
        <f>AND(LEFT(AUDIENCES!B928,2)="HU",OR(LEN(AUDIENCES!B928)=6,AND(LEN(AUDIENCES!B928)=7,MID(AUDIENCES!B928,4,1)=" ")))</f>
        <v>0</v>
      </c>
      <c r="AH735" s="2" t="b">
        <f>AND(LEFT(PARTICIPANTS!B777,2)="HU",OR(LEN(PARTICIPANTS!B777)=6,AND(LEN(PARTICIPANTS!B777)=7,MID(PARTICIPANTS!B777,4,1)=" ")))</f>
        <v>0</v>
      </c>
    </row>
    <row r="736" spans="33:34" x14ac:dyDescent="0.3">
      <c r="AG736" s="2" t="b">
        <f>AND(LEFT(AUDIENCES!B929,2)="HU",OR(LEN(AUDIENCES!B929)=6,AND(LEN(AUDIENCES!B929)=7,MID(AUDIENCES!B929,4,1)=" ")))</f>
        <v>0</v>
      </c>
      <c r="AH736" s="2" t="b">
        <f>AND(LEFT(PARTICIPANTS!B778,2)="HU",OR(LEN(PARTICIPANTS!B778)=6,AND(LEN(PARTICIPANTS!B778)=7,MID(PARTICIPANTS!B778,4,1)=" ")))</f>
        <v>0</v>
      </c>
    </row>
    <row r="737" spans="33:34" x14ac:dyDescent="0.3">
      <c r="AG737" s="2" t="b">
        <f>AND(LEFT(AUDIENCES!B930,2)="HU",OR(LEN(AUDIENCES!B930)=6,AND(LEN(AUDIENCES!B930)=7,MID(AUDIENCES!B930,4,1)=" ")))</f>
        <v>0</v>
      </c>
      <c r="AH737" s="2" t="b">
        <f>AND(LEFT(PARTICIPANTS!B779,2)="HU",OR(LEN(PARTICIPANTS!B779)=6,AND(LEN(PARTICIPANTS!B779)=7,MID(PARTICIPANTS!B779,4,1)=" ")))</f>
        <v>0</v>
      </c>
    </row>
    <row r="738" spans="33:34" x14ac:dyDescent="0.3">
      <c r="AG738" s="2" t="b">
        <f>AND(LEFT(AUDIENCES!B931,2)="HU",OR(LEN(AUDIENCES!B931)=6,AND(LEN(AUDIENCES!B931)=7,MID(AUDIENCES!B931,4,1)=" ")))</f>
        <v>0</v>
      </c>
      <c r="AH738" s="2" t="b">
        <f>AND(LEFT(PARTICIPANTS!B780,2)="HU",OR(LEN(PARTICIPANTS!B780)=6,AND(LEN(PARTICIPANTS!B780)=7,MID(PARTICIPANTS!B780,4,1)=" ")))</f>
        <v>0</v>
      </c>
    </row>
    <row r="739" spans="33:34" x14ac:dyDescent="0.3">
      <c r="AG739" s="2" t="b">
        <f>AND(LEFT(AUDIENCES!B932,2)="HU",OR(LEN(AUDIENCES!B932)=6,AND(LEN(AUDIENCES!B932)=7,MID(AUDIENCES!B932,4,1)=" ")))</f>
        <v>0</v>
      </c>
      <c r="AH739" s="2" t="b">
        <f>AND(LEFT(PARTICIPANTS!B781,2)="HU",OR(LEN(PARTICIPANTS!B781)=6,AND(LEN(PARTICIPANTS!B781)=7,MID(PARTICIPANTS!B781,4,1)=" ")))</f>
        <v>0</v>
      </c>
    </row>
    <row r="740" spans="33:34" x14ac:dyDescent="0.3">
      <c r="AG740" s="2" t="b">
        <f>AND(LEFT(AUDIENCES!B933,2)="HU",OR(LEN(AUDIENCES!B933)=6,AND(LEN(AUDIENCES!B933)=7,MID(AUDIENCES!B933,4,1)=" ")))</f>
        <v>0</v>
      </c>
      <c r="AH740" s="2" t="b">
        <f>AND(LEFT(PARTICIPANTS!B782,2)="HU",OR(LEN(PARTICIPANTS!B782)=6,AND(LEN(PARTICIPANTS!B782)=7,MID(PARTICIPANTS!B782,4,1)=" ")))</f>
        <v>0</v>
      </c>
    </row>
    <row r="741" spans="33:34" x14ac:dyDescent="0.3">
      <c r="AG741" s="2" t="b">
        <f>AND(LEFT(AUDIENCES!B934,2)="HU",OR(LEN(AUDIENCES!B934)=6,AND(LEN(AUDIENCES!B934)=7,MID(AUDIENCES!B934,4,1)=" ")))</f>
        <v>0</v>
      </c>
      <c r="AH741" s="2" t="b">
        <f>AND(LEFT(PARTICIPANTS!B783,2)="HU",OR(LEN(PARTICIPANTS!B783)=6,AND(LEN(PARTICIPANTS!B783)=7,MID(PARTICIPANTS!B783,4,1)=" ")))</f>
        <v>0</v>
      </c>
    </row>
    <row r="742" spans="33:34" x14ac:dyDescent="0.3">
      <c r="AG742" s="2" t="b">
        <f>AND(LEFT(AUDIENCES!B935,2)="HU",OR(LEN(AUDIENCES!B935)=6,AND(LEN(AUDIENCES!B935)=7,MID(AUDIENCES!B935,4,1)=" ")))</f>
        <v>0</v>
      </c>
      <c r="AH742" s="2" t="b">
        <f>AND(LEFT(PARTICIPANTS!B784,2)="HU",OR(LEN(PARTICIPANTS!B784)=6,AND(LEN(PARTICIPANTS!B784)=7,MID(PARTICIPANTS!B784,4,1)=" ")))</f>
        <v>0</v>
      </c>
    </row>
    <row r="743" spans="33:34" x14ac:dyDescent="0.3">
      <c r="AG743" s="2" t="b">
        <f>AND(LEFT(AUDIENCES!B936,2)="HU",OR(LEN(AUDIENCES!B936)=6,AND(LEN(AUDIENCES!B936)=7,MID(AUDIENCES!B936,4,1)=" ")))</f>
        <v>0</v>
      </c>
      <c r="AH743" s="2" t="b">
        <f>AND(LEFT(PARTICIPANTS!B785,2)="HU",OR(LEN(PARTICIPANTS!B785)=6,AND(LEN(PARTICIPANTS!B785)=7,MID(PARTICIPANTS!B785,4,1)=" ")))</f>
        <v>0</v>
      </c>
    </row>
    <row r="744" spans="33:34" x14ac:dyDescent="0.3">
      <c r="AG744" s="2" t="b">
        <f>AND(LEFT(AUDIENCES!B937,2)="HU",OR(LEN(AUDIENCES!B937)=6,AND(LEN(AUDIENCES!B937)=7,MID(AUDIENCES!B937,4,1)=" ")))</f>
        <v>0</v>
      </c>
      <c r="AH744" s="2" t="b">
        <f>AND(LEFT(PARTICIPANTS!B786,2)="HU",OR(LEN(PARTICIPANTS!B786)=6,AND(LEN(PARTICIPANTS!B786)=7,MID(PARTICIPANTS!B786,4,1)=" ")))</f>
        <v>0</v>
      </c>
    </row>
    <row r="745" spans="33:34" x14ac:dyDescent="0.3">
      <c r="AG745" s="2" t="b">
        <f>AND(LEFT(AUDIENCES!B938,2)="HU",OR(LEN(AUDIENCES!B938)=6,AND(LEN(AUDIENCES!B938)=7,MID(AUDIENCES!B938,4,1)=" ")))</f>
        <v>0</v>
      </c>
      <c r="AH745" s="2" t="b">
        <f>AND(LEFT(PARTICIPANTS!B787,2)="HU",OR(LEN(PARTICIPANTS!B787)=6,AND(LEN(PARTICIPANTS!B787)=7,MID(PARTICIPANTS!B787,4,1)=" ")))</f>
        <v>0</v>
      </c>
    </row>
    <row r="746" spans="33:34" x14ac:dyDescent="0.3">
      <c r="AG746" s="2" t="b">
        <f>AND(LEFT(AUDIENCES!B939,2)="HU",OR(LEN(AUDIENCES!B939)=6,AND(LEN(AUDIENCES!B939)=7,MID(AUDIENCES!B939,4,1)=" ")))</f>
        <v>0</v>
      </c>
      <c r="AH746" s="2" t="b">
        <f>AND(LEFT(PARTICIPANTS!B788,2)="HU",OR(LEN(PARTICIPANTS!B788)=6,AND(LEN(PARTICIPANTS!B788)=7,MID(PARTICIPANTS!B788,4,1)=" ")))</f>
        <v>0</v>
      </c>
    </row>
    <row r="747" spans="33:34" x14ac:dyDescent="0.3">
      <c r="AG747" s="2" t="b">
        <f>AND(LEFT(AUDIENCES!B940,2)="HU",OR(LEN(AUDIENCES!B940)=6,AND(LEN(AUDIENCES!B940)=7,MID(AUDIENCES!B940,4,1)=" ")))</f>
        <v>0</v>
      </c>
      <c r="AH747" s="2" t="b">
        <f>AND(LEFT(PARTICIPANTS!B789,2)="HU",OR(LEN(PARTICIPANTS!B789)=6,AND(LEN(PARTICIPANTS!B789)=7,MID(PARTICIPANTS!B789,4,1)=" ")))</f>
        <v>0</v>
      </c>
    </row>
    <row r="748" spans="33:34" x14ac:dyDescent="0.3">
      <c r="AG748" s="2" t="b">
        <f>AND(LEFT(AUDIENCES!B941,2)="HU",OR(LEN(AUDIENCES!B941)=6,AND(LEN(AUDIENCES!B941)=7,MID(AUDIENCES!B941,4,1)=" ")))</f>
        <v>0</v>
      </c>
      <c r="AH748" s="2" t="b">
        <f>AND(LEFT(PARTICIPANTS!B790,2)="HU",OR(LEN(PARTICIPANTS!B790)=6,AND(LEN(PARTICIPANTS!B790)=7,MID(PARTICIPANTS!B790,4,1)=" ")))</f>
        <v>0</v>
      </c>
    </row>
    <row r="749" spans="33:34" x14ac:dyDescent="0.3">
      <c r="AG749" s="2" t="b">
        <f>AND(LEFT(AUDIENCES!B942,2)="HU",OR(LEN(AUDIENCES!B942)=6,AND(LEN(AUDIENCES!B942)=7,MID(AUDIENCES!B942,4,1)=" ")))</f>
        <v>0</v>
      </c>
      <c r="AH749" s="2" t="b">
        <f>AND(LEFT(PARTICIPANTS!B791,2)="HU",OR(LEN(PARTICIPANTS!B791)=6,AND(LEN(PARTICIPANTS!B791)=7,MID(PARTICIPANTS!B791,4,1)=" ")))</f>
        <v>0</v>
      </c>
    </row>
    <row r="750" spans="33:34" x14ac:dyDescent="0.3">
      <c r="AG750" s="2" t="b">
        <f>AND(LEFT(AUDIENCES!B943,2)="HU",OR(LEN(AUDIENCES!B943)=6,AND(LEN(AUDIENCES!B943)=7,MID(AUDIENCES!B943,4,1)=" ")))</f>
        <v>0</v>
      </c>
      <c r="AH750" s="2" t="b">
        <f>AND(LEFT(PARTICIPANTS!B792,2)="HU",OR(LEN(PARTICIPANTS!B792)=6,AND(LEN(PARTICIPANTS!B792)=7,MID(PARTICIPANTS!B792,4,1)=" ")))</f>
        <v>0</v>
      </c>
    </row>
    <row r="751" spans="33:34" x14ac:dyDescent="0.3">
      <c r="AG751" s="2" t="b">
        <f>AND(LEFT(AUDIENCES!B944,2)="HU",OR(LEN(AUDIENCES!B944)=6,AND(LEN(AUDIENCES!B944)=7,MID(AUDIENCES!B944,4,1)=" ")))</f>
        <v>0</v>
      </c>
      <c r="AH751" s="2" t="b">
        <f>AND(LEFT(PARTICIPANTS!B793,2)="HU",OR(LEN(PARTICIPANTS!B793)=6,AND(LEN(PARTICIPANTS!B793)=7,MID(PARTICIPANTS!B793,4,1)=" ")))</f>
        <v>0</v>
      </c>
    </row>
    <row r="752" spans="33:34" x14ac:dyDescent="0.3">
      <c r="AG752" s="2" t="b">
        <f>AND(LEFT(AUDIENCES!B945,2)="HU",OR(LEN(AUDIENCES!B945)=6,AND(LEN(AUDIENCES!B945)=7,MID(AUDIENCES!B945,4,1)=" ")))</f>
        <v>0</v>
      </c>
      <c r="AH752" s="2" t="b">
        <f>AND(LEFT(PARTICIPANTS!B794,2)="HU",OR(LEN(PARTICIPANTS!B794)=6,AND(LEN(PARTICIPANTS!B794)=7,MID(PARTICIPANTS!B794,4,1)=" ")))</f>
        <v>0</v>
      </c>
    </row>
    <row r="753" spans="33:34" x14ac:dyDescent="0.3">
      <c r="AG753" s="2" t="b">
        <f>AND(LEFT(AUDIENCES!B946,2)="HU",OR(LEN(AUDIENCES!B946)=6,AND(LEN(AUDIENCES!B946)=7,MID(AUDIENCES!B946,4,1)=" ")))</f>
        <v>0</v>
      </c>
      <c r="AH753" s="2" t="b">
        <f>AND(LEFT(PARTICIPANTS!B795,2)="HU",OR(LEN(PARTICIPANTS!B795)=6,AND(LEN(PARTICIPANTS!B795)=7,MID(PARTICIPANTS!B795,4,1)=" ")))</f>
        <v>0</v>
      </c>
    </row>
    <row r="754" spans="33:34" x14ac:dyDescent="0.3">
      <c r="AG754" s="2" t="b">
        <f>AND(LEFT(AUDIENCES!B947,2)="HU",OR(LEN(AUDIENCES!B947)=6,AND(LEN(AUDIENCES!B947)=7,MID(AUDIENCES!B947,4,1)=" ")))</f>
        <v>0</v>
      </c>
      <c r="AH754" s="2" t="b">
        <f>AND(LEFT(PARTICIPANTS!B796,2)="HU",OR(LEN(PARTICIPANTS!B796)=6,AND(LEN(PARTICIPANTS!B796)=7,MID(PARTICIPANTS!B796,4,1)=" ")))</f>
        <v>0</v>
      </c>
    </row>
    <row r="755" spans="33:34" x14ac:dyDescent="0.3">
      <c r="AG755" s="2" t="b">
        <f>AND(LEFT(AUDIENCES!B948,2)="HU",OR(LEN(AUDIENCES!B948)=6,AND(LEN(AUDIENCES!B948)=7,MID(AUDIENCES!B948,4,1)=" ")))</f>
        <v>0</v>
      </c>
      <c r="AH755" s="2" t="b">
        <f>AND(LEFT(PARTICIPANTS!B797,2)="HU",OR(LEN(PARTICIPANTS!B797)=6,AND(LEN(PARTICIPANTS!B797)=7,MID(PARTICIPANTS!B797,4,1)=" ")))</f>
        <v>0</v>
      </c>
    </row>
    <row r="756" spans="33:34" x14ac:dyDescent="0.3">
      <c r="AG756" s="2" t="b">
        <f>AND(LEFT(AUDIENCES!B949,2)="HU",OR(LEN(AUDIENCES!B949)=6,AND(LEN(AUDIENCES!B949)=7,MID(AUDIENCES!B949,4,1)=" ")))</f>
        <v>0</v>
      </c>
      <c r="AH756" s="2" t="b">
        <f>AND(LEFT(PARTICIPANTS!B798,2)="HU",OR(LEN(PARTICIPANTS!B798)=6,AND(LEN(PARTICIPANTS!B798)=7,MID(PARTICIPANTS!B798,4,1)=" ")))</f>
        <v>0</v>
      </c>
    </row>
    <row r="757" spans="33:34" x14ac:dyDescent="0.3">
      <c r="AG757" s="2" t="b">
        <f>AND(LEFT(AUDIENCES!B950,2)="HU",OR(LEN(AUDIENCES!B950)=6,AND(LEN(AUDIENCES!B950)=7,MID(AUDIENCES!B950,4,1)=" ")))</f>
        <v>0</v>
      </c>
      <c r="AH757" s="2" t="b">
        <f>AND(LEFT(PARTICIPANTS!B799,2)="HU",OR(LEN(PARTICIPANTS!B799)=6,AND(LEN(PARTICIPANTS!B799)=7,MID(PARTICIPANTS!B799,4,1)=" ")))</f>
        <v>0</v>
      </c>
    </row>
    <row r="758" spans="33:34" x14ac:dyDescent="0.3">
      <c r="AG758" s="2" t="b">
        <f>AND(LEFT(AUDIENCES!B951,2)="HU",OR(LEN(AUDIENCES!B951)=6,AND(LEN(AUDIENCES!B951)=7,MID(AUDIENCES!B951,4,1)=" ")))</f>
        <v>0</v>
      </c>
      <c r="AH758" s="2" t="b">
        <f>AND(LEFT(PARTICIPANTS!B800,2)="HU",OR(LEN(PARTICIPANTS!B800)=6,AND(LEN(PARTICIPANTS!B800)=7,MID(PARTICIPANTS!B800,4,1)=" ")))</f>
        <v>0</v>
      </c>
    </row>
    <row r="759" spans="33:34" x14ac:dyDescent="0.3">
      <c r="AG759" s="2" t="b">
        <f>AND(LEFT(AUDIENCES!B952,2)="HU",OR(LEN(AUDIENCES!B952)=6,AND(LEN(AUDIENCES!B952)=7,MID(AUDIENCES!B952,4,1)=" ")))</f>
        <v>0</v>
      </c>
      <c r="AH759" s="2" t="b">
        <f>AND(LEFT(PARTICIPANTS!B801,2)="HU",OR(LEN(PARTICIPANTS!B801)=6,AND(LEN(PARTICIPANTS!B801)=7,MID(PARTICIPANTS!B801,4,1)=" ")))</f>
        <v>0</v>
      </c>
    </row>
    <row r="760" spans="33:34" x14ac:dyDescent="0.3">
      <c r="AG760" s="2" t="b">
        <f>AND(LEFT(AUDIENCES!B953,2)="HU",OR(LEN(AUDIENCES!B953)=6,AND(LEN(AUDIENCES!B953)=7,MID(AUDIENCES!B953,4,1)=" ")))</f>
        <v>0</v>
      </c>
      <c r="AH760" s="2" t="b">
        <f>AND(LEFT(PARTICIPANTS!B802,2)="HU",OR(LEN(PARTICIPANTS!B802)=6,AND(LEN(PARTICIPANTS!B802)=7,MID(PARTICIPANTS!B802,4,1)=" ")))</f>
        <v>0</v>
      </c>
    </row>
    <row r="761" spans="33:34" x14ac:dyDescent="0.3">
      <c r="AG761" s="2" t="b">
        <f>AND(LEFT(AUDIENCES!B954,2)="HU",OR(LEN(AUDIENCES!B954)=6,AND(LEN(AUDIENCES!B954)=7,MID(AUDIENCES!B954,4,1)=" ")))</f>
        <v>0</v>
      </c>
      <c r="AH761" s="2" t="b">
        <f>AND(LEFT(PARTICIPANTS!B803,2)="HU",OR(LEN(PARTICIPANTS!B803)=6,AND(LEN(PARTICIPANTS!B803)=7,MID(PARTICIPANTS!B803,4,1)=" ")))</f>
        <v>0</v>
      </c>
    </row>
    <row r="762" spans="33:34" x14ac:dyDescent="0.3">
      <c r="AG762" s="2" t="b">
        <f>AND(LEFT(AUDIENCES!B955,2)="HU",OR(LEN(AUDIENCES!B955)=6,AND(LEN(AUDIENCES!B955)=7,MID(AUDIENCES!B955,4,1)=" ")))</f>
        <v>0</v>
      </c>
      <c r="AH762" s="2" t="b">
        <f>AND(LEFT(PARTICIPANTS!B804,2)="HU",OR(LEN(PARTICIPANTS!B804)=6,AND(LEN(PARTICIPANTS!B804)=7,MID(PARTICIPANTS!B804,4,1)=" ")))</f>
        <v>0</v>
      </c>
    </row>
    <row r="763" spans="33:34" x14ac:dyDescent="0.3">
      <c r="AG763" s="2" t="b">
        <f>AND(LEFT(AUDIENCES!B956,2)="HU",OR(LEN(AUDIENCES!B956)=6,AND(LEN(AUDIENCES!B956)=7,MID(AUDIENCES!B956,4,1)=" ")))</f>
        <v>0</v>
      </c>
      <c r="AH763" s="2" t="b">
        <f>AND(LEFT(PARTICIPANTS!B805,2)="HU",OR(LEN(PARTICIPANTS!B805)=6,AND(LEN(PARTICIPANTS!B805)=7,MID(PARTICIPANTS!B805,4,1)=" ")))</f>
        <v>0</v>
      </c>
    </row>
    <row r="764" spans="33:34" x14ac:dyDescent="0.3">
      <c r="AG764" s="2" t="b">
        <f>AND(LEFT(AUDIENCES!B957,2)="HU",OR(LEN(AUDIENCES!B957)=6,AND(LEN(AUDIENCES!B957)=7,MID(AUDIENCES!B957,4,1)=" ")))</f>
        <v>0</v>
      </c>
      <c r="AH764" s="2" t="b">
        <f>AND(LEFT(PARTICIPANTS!B806,2)="HU",OR(LEN(PARTICIPANTS!B806)=6,AND(LEN(PARTICIPANTS!B806)=7,MID(PARTICIPANTS!B806,4,1)=" ")))</f>
        <v>0</v>
      </c>
    </row>
    <row r="765" spans="33:34" x14ac:dyDescent="0.3">
      <c r="AG765" s="2" t="b">
        <f>AND(LEFT(AUDIENCES!B958,2)="HU",OR(LEN(AUDIENCES!B958)=6,AND(LEN(AUDIENCES!B958)=7,MID(AUDIENCES!B958,4,1)=" ")))</f>
        <v>0</v>
      </c>
      <c r="AH765" s="2" t="b">
        <f>AND(LEFT(PARTICIPANTS!B807,2)="HU",OR(LEN(PARTICIPANTS!B807)=6,AND(LEN(PARTICIPANTS!B807)=7,MID(PARTICIPANTS!B807,4,1)=" ")))</f>
        <v>0</v>
      </c>
    </row>
    <row r="766" spans="33:34" x14ac:dyDescent="0.3">
      <c r="AG766" s="2" t="b">
        <f>AND(LEFT(AUDIENCES!B959,2)="HU",OR(LEN(AUDIENCES!B959)=6,AND(LEN(AUDIENCES!B959)=7,MID(AUDIENCES!B959,4,1)=" ")))</f>
        <v>0</v>
      </c>
      <c r="AH766" s="2" t="b">
        <f>AND(LEFT(PARTICIPANTS!B808,2)="HU",OR(LEN(PARTICIPANTS!B808)=6,AND(LEN(PARTICIPANTS!B808)=7,MID(PARTICIPANTS!B808,4,1)=" ")))</f>
        <v>0</v>
      </c>
    </row>
    <row r="767" spans="33:34" x14ac:dyDescent="0.3">
      <c r="AG767" s="2" t="b">
        <f>AND(LEFT(AUDIENCES!B960,2)="HU",OR(LEN(AUDIENCES!B960)=6,AND(LEN(AUDIENCES!B960)=7,MID(AUDIENCES!B960,4,1)=" ")))</f>
        <v>0</v>
      </c>
      <c r="AH767" s="2" t="b">
        <f>AND(LEFT(PARTICIPANTS!B809,2)="HU",OR(LEN(PARTICIPANTS!B809)=6,AND(LEN(PARTICIPANTS!B809)=7,MID(PARTICIPANTS!B809,4,1)=" ")))</f>
        <v>0</v>
      </c>
    </row>
    <row r="768" spans="33:34" x14ac:dyDescent="0.3">
      <c r="AG768" s="2" t="b">
        <f>AND(LEFT(AUDIENCES!B961,2)="HU",OR(LEN(AUDIENCES!B961)=6,AND(LEN(AUDIENCES!B961)=7,MID(AUDIENCES!B961,4,1)=" ")))</f>
        <v>0</v>
      </c>
      <c r="AH768" s="2" t="b">
        <f>AND(LEFT(PARTICIPANTS!B810,2)="HU",OR(LEN(PARTICIPANTS!B810)=6,AND(LEN(PARTICIPANTS!B810)=7,MID(PARTICIPANTS!B810,4,1)=" ")))</f>
        <v>0</v>
      </c>
    </row>
    <row r="769" spans="33:34" x14ac:dyDescent="0.3">
      <c r="AG769" s="2" t="b">
        <f>AND(LEFT(AUDIENCES!B962,2)="HU",OR(LEN(AUDIENCES!B962)=6,AND(LEN(AUDIENCES!B962)=7,MID(AUDIENCES!B962,4,1)=" ")))</f>
        <v>0</v>
      </c>
      <c r="AH769" s="2" t="b">
        <f>AND(LEFT(PARTICIPANTS!B811,2)="HU",OR(LEN(PARTICIPANTS!B811)=6,AND(LEN(PARTICIPANTS!B811)=7,MID(PARTICIPANTS!B811,4,1)=" ")))</f>
        <v>0</v>
      </c>
    </row>
    <row r="770" spans="33:34" x14ac:dyDescent="0.3">
      <c r="AG770" s="2" t="b">
        <f>AND(LEFT(AUDIENCES!B963,2)="HU",OR(LEN(AUDIENCES!B963)=6,AND(LEN(AUDIENCES!B963)=7,MID(AUDIENCES!B963,4,1)=" ")))</f>
        <v>0</v>
      </c>
      <c r="AH770" s="2" t="b">
        <f>AND(LEFT(PARTICIPANTS!B812,2)="HU",OR(LEN(PARTICIPANTS!B812)=6,AND(LEN(PARTICIPANTS!B812)=7,MID(PARTICIPANTS!B812,4,1)=" ")))</f>
        <v>0</v>
      </c>
    </row>
    <row r="771" spans="33:34" x14ac:dyDescent="0.3">
      <c r="AG771" s="2" t="b">
        <f>AND(LEFT(AUDIENCES!B964,2)="HU",OR(LEN(AUDIENCES!B964)=6,AND(LEN(AUDIENCES!B964)=7,MID(AUDIENCES!B964,4,1)=" ")))</f>
        <v>0</v>
      </c>
      <c r="AH771" s="2" t="b">
        <f>AND(LEFT(PARTICIPANTS!B813,2)="HU",OR(LEN(PARTICIPANTS!B813)=6,AND(LEN(PARTICIPANTS!B813)=7,MID(PARTICIPANTS!B813,4,1)=" ")))</f>
        <v>0</v>
      </c>
    </row>
    <row r="772" spans="33:34" x14ac:dyDescent="0.3">
      <c r="AG772" s="2" t="b">
        <f>AND(LEFT(AUDIENCES!B965,2)="HU",OR(LEN(AUDIENCES!B965)=6,AND(LEN(AUDIENCES!B965)=7,MID(AUDIENCES!B965,4,1)=" ")))</f>
        <v>0</v>
      </c>
      <c r="AH772" s="2" t="b">
        <f>AND(LEFT(PARTICIPANTS!B814,2)="HU",OR(LEN(PARTICIPANTS!B814)=6,AND(LEN(PARTICIPANTS!B814)=7,MID(PARTICIPANTS!B814,4,1)=" ")))</f>
        <v>0</v>
      </c>
    </row>
    <row r="773" spans="33:34" x14ac:dyDescent="0.3">
      <c r="AG773" s="2" t="b">
        <f>AND(LEFT(AUDIENCES!B966,2)="HU",OR(LEN(AUDIENCES!B966)=6,AND(LEN(AUDIENCES!B966)=7,MID(AUDIENCES!B966,4,1)=" ")))</f>
        <v>0</v>
      </c>
      <c r="AH773" s="2" t="b">
        <f>AND(LEFT(PARTICIPANTS!B815,2)="HU",OR(LEN(PARTICIPANTS!B815)=6,AND(LEN(PARTICIPANTS!B815)=7,MID(PARTICIPANTS!B815,4,1)=" ")))</f>
        <v>0</v>
      </c>
    </row>
    <row r="774" spans="33:34" x14ac:dyDescent="0.3">
      <c r="AG774" s="2" t="b">
        <f>AND(LEFT(AUDIENCES!B967,2)="HU",OR(LEN(AUDIENCES!B967)=6,AND(LEN(AUDIENCES!B967)=7,MID(AUDIENCES!B967,4,1)=" ")))</f>
        <v>0</v>
      </c>
      <c r="AH774" s="2" t="b">
        <f>AND(LEFT(PARTICIPANTS!B816,2)="HU",OR(LEN(PARTICIPANTS!B816)=6,AND(LEN(PARTICIPANTS!B816)=7,MID(PARTICIPANTS!B816,4,1)=" ")))</f>
        <v>0</v>
      </c>
    </row>
    <row r="775" spans="33:34" x14ac:dyDescent="0.3">
      <c r="AG775" s="2" t="b">
        <f>AND(LEFT(AUDIENCES!B968,2)="HU",OR(LEN(AUDIENCES!B968)=6,AND(LEN(AUDIENCES!B968)=7,MID(AUDIENCES!B968,4,1)=" ")))</f>
        <v>0</v>
      </c>
      <c r="AH775" s="2" t="b">
        <f>AND(LEFT(PARTICIPANTS!B817,2)="HU",OR(LEN(PARTICIPANTS!B817)=6,AND(LEN(PARTICIPANTS!B817)=7,MID(PARTICIPANTS!B817,4,1)=" ")))</f>
        <v>0</v>
      </c>
    </row>
    <row r="776" spans="33:34" x14ac:dyDescent="0.3">
      <c r="AG776" s="2" t="b">
        <f>AND(LEFT(AUDIENCES!B969,2)="HU",OR(LEN(AUDIENCES!B969)=6,AND(LEN(AUDIENCES!B969)=7,MID(AUDIENCES!B969,4,1)=" ")))</f>
        <v>0</v>
      </c>
      <c r="AH776" s="2" t="b">
        <f>AND(LEFT(PARTICIPANTS!B818,2)="HU",OR(LEN(PARTICIPANTS!B818)=6,AND(LEN(PARTICIPANTS!B818)=7,MID(PARTICIPANTS!B818,4,1)=" ")))</f>
        <v>0</v>
      </c>
    </row>
    <row r="777" spans="33:34" x14ac:dyDescent="0.3">
      <c r="AG777" s="2" t="b">
        <f>AND(LEFT(AUDIENCES!B970,2)="HU",OR(LEN(AUDIENCES!B970)=6,AND(LEN(AUDIENCES!B970)=7,MID(AUDIENCES!B970,4,1)=" ")))</f>
        <v>0</v>
      </c>
      <c r="AH777" s="2" t="b">
        <f>AND(LEFT(PARTICIPANTS!B819,2)="HU",OR(LEN(PARTICIPANTS!B819)=6,AND(LEN(PARTICIPANTS!B819)=7,MID(PARTICIPANTS!B819,4,1)=" ")))</f>
        <v>0</v>
      </c>
    </row>
    <row r="778" spans="33:34" x14ac:dyDescent="0.3">
      <c r="AG778" s="2" t="b">
        <f>AND(LEFT(AUDIENCES!B971,2)="HU",OR(LEN(AUDIENCES!B971)=6,AND(LEN(AUDIENCES!B971)=7,MID(AUDIENCES!B971,4,1)=" ")))</f>
        <v>0</v>
      </c>
      <c r="AH778" s="2" t="b">
        <f>AND(LEFT(PARTICIPANTS!B820,2)="HU",OR(LEN(PARTICIPANTS!B820)=6,AND(LEN(PARTICIPANTS!B820)=7,MID(PARTICIPANTS!B820,4,1)=" ")))</f>
        <v>0</v>
      </c>
    </row>
    <row r="779" spans="33:34" x14ac:dyDescent="0.3">
      <c r="AG779" s="2" t="b">
        <f>AND(LEFT(AUDIENCES!B972,2)="HU",OR(LEN(AUDIENCES!B972)=6,AND(LEN(AUDIENCES!B972)=7,MID(AUDIENCES!B972,4,1)=" ")))</f>
        <v>0</v>
      </c>
      <c r="AH779" s="2" t="b">
        <f>AND(LEFT(PARTICIPANTS!B821,2)="HU",OR(LEN(PARTICIPANTS!B821)=6,AND(LEN(PARTICIPANTS!B821)=7,MID(PARTICIPANTS!B821,4,1)=" ")))</f>
        <v>0</v>
      </c>
    </row>
    <row r="780" spans="33:34" x14ac:dyDescent="0.3">
      <c r="AG780" s="2" t="b">
        <f>AND(LEFT(AUDIENCES!B973,2)="HU",OR(LEN(AUDIENCES!B973)=6,AND(LEN(AUDIENCES!B973)=7,MID(AUDIENCES!B973,4,1)=" ")))</f>
        <v>0</v>
      </c>
      <c r="AH780" s="2" t="b">
        <f>AND(LEFT(PARTICIPANTS!B822,2)="HU",OR(LEN(PARTICIPANTS!B822)=6,AND(LEN(PARTICIPANTS!B822)=7,MID(PARTICIPANTS!B822,4,1)=" ")))</f>
        <v>0</v>
      </c>
    </row>
    <row r="781" spans="33:34" x14ac:dyDescent="0.3">
      <c r="AG781" s="2" t="b">
        <f>AND(LEFT(AUDIENCES!B974,2)="HU",OR(LEN(AUDIENCES!B974)=6,AND(LEN(AUDIENCES!B974)=7,MID(AUDIENCES!B974,4,1)=" ")))</f>
        <v>0</v>
      </c>
      <c r="AH781" s="2" t="b">
        <f>AND(LEFT(PARTICIPANTS!B823,2)="HU",OR(LEN(PARTICIPANTS!B823)=6,AND(LEN(PARTICIPANTS!B823)=7,MID(PARTICIPANTS!B823,4,1)=" ")))</f>
        <v>0</v>
      </c>
    </row>
    <row r="782" spans="33:34" x14ac:dyDescent="0.3">
      <c r="AG782" s="2" t="b">
        <f>AND(LEFT(AUDIENCES!B975,2)="HU",OR(LEN(AUDIENCES!B975)=6,AND(LEN(AUDIENCES!B975)=7,MID(AUDIENCES!B975,4,1)=" ")))</f>
        <v>0</v>
      </c>
      <c r="AH782" s="2" t="b">
        <f>AND(LEFT(PARTICIPANTS!B824,2)="HU",OR(LEN(PARTICIPANTS!B824)=6,AND(LEN(PARTICIPANTS!B824)=7,MID(PARTICIPANTS!B824,4,1)=" ")))</f>
        <v>0</v>
      </c>
    </row>
    <row r="783" spans="33:34" x14ac:dyDescent="0.3">
      <c r="AG783" s="2" t="b">
        <f>AND(LEFT(AUDIENCES!B976,2)="HU",OR(LEN(AUDIENCES!B976)=6,AND(LEN(AUDIENCES!B976)=7,MID(AUDIENCES!B976,4,1)=" ")))</f>
        <v>0</v>
      </c>
      <c r="AH783" s="2" t="b">
        <f>AND(LEFT(PARTICIPANTS!B825,2)="HU",OR(LEN(PARTICIPANTS!B825)=6,AND(LEN(PARTICIPANTS!B825)=7,MID(PARTICIPANTS!B825,4,1)=" ")))</f>
        <v>0</v>
      </c>
    </row>
    <row r="784" spans="33:34" x14ac:dyDescent="0.3">
      <c r="AG784" s="2" t="b">
        <f>AND(LEFT(AUDIENCES!B977,2)="HU",OR(LEN(AUDIENCES!B977)=6,AND(LEN(AUDIENCES!B977)=7,MID(AUDIENCES!B977,4,1)=" ")))</f>
        <v>0</v>
      </c>
      <c r="AH784" s="2" t="b">
        <f>AND(LEFT(PARTICIPANTS!B826,2)="HU",OR(LEN(PARTICIPANTS!B826)=6,AND(LEN(PARTICIPANTS!B826)=7,MID(PARTICIPANTS!B826,4,1)=" ")))</f>
        <v>0</v>
      </c>
    </row>
    <row r="785" spans="33:34" x14ac:dyDescent="0.3">
      <c r="AG785" s="2" t="b">
        <f>AND(LEFT(AUDIENCES!B978,2)="HU",OR(LEN(AUDIENCES!B978)=6,AND(LEN(AUDIENCES!B978)=7,MID(AUDIENCES!B978,4,1)=" ")))</f>
        <v>0</v>
      </c>
      <c r="AH785" s="2" t="b">
        <f>AND(LEFT(PARTICIPANTS!B827,2)="HU",OR(LEN(PARTICIPANTS!B827)=6,AND(LEN(PARTICIPANTS!B827)=7,MID(PARTICIPANTS!B827,4,1)=" ")))</f>
        <v>0</v>
      </c>
    </row>
    <row r="786" spans="33:34" x14ac:dyDescent="0.3">
      <c r="AG786" s="2" t="b">
        <f>AND(LEFT(AUDIENCES!B979,2)="HU",OR(LEN(AUDIENCES!B979)=6,AND(LEN(AUDIENCES!B979)=7,MID(AUDIENCES!B979,4,1)=" ")))</f>
        <v>0</v>
      </c>
      <c r="AH786" s="2" t="b">
        <f>AND(LEFT(PARTICIPANTS!B828,2)="HU",OR(LEN(PARTICIPANTS!B828)=6,AND(LEN(PARTICIPANTS!B828)=7,MID(PARTICIPANTS!B828,4,1)=" ")))</f>
        <v>0</v>
      </c>
    </row>
    <row r="787" spans="33:34" x14ac:dyDescent="0.3">
      <c r="AG787" s="2" t="b">
        <f>AND(LEFT(AUDIENCES!B980,2)="HU",OR(LEN(AUDIENCES!B980)=6,AND(LEN(AUDIENCES!B980)=7,MID(AUDIENCES!B980,4,1)=" ")))</f>
        <v>0</v>
      </c>
      <c r="AH787" s="2" t="b">
        <f>AND(LEFT(PARTICIPANTS!B829,2)="HU",OR(LEN(PARTICIPANTS!B829)=6,AND(LEN(PARTICIPANTS!B829)=7,MID(PARTICIPANTS!B829,4,1)=" ")))</f>
        <v>0</v>
      </c>
    </row>
    <row r="788" spans="33:34" x14ac:dyDescent="0.3">
      <c r="AG788" s="2" t="b">
        <f>AND(LEFT(AUDIENCES!B981,2)="HU",OR(LEN(AUDIENCES!B981)=6,AND(LEN(AUDIENCES!B981)=7,MID(AUDIENCES!B981,4,1)=" ")))</f>
        <v>0</v>
      </c>
      <c r="AH788" s="2" t="b">
        <f>AND(LEFT(PARTICIPANTS!B830,2)="HU",OR(LEN(PARTICIPANTS!B830)=6,AND(LEN(PARTICIPANTS!B830)=7,MID(PARTICIPANTS!B830,4,1)=" ")))</f>
        <v>0</v>
      </c>
    </row>
    <row r="789" spans="33:34" x14ac:dyDescent="0.3">
      <c r="AG789" s="2" t="b">
        <f>AND(LEFT(AUDIENCES!B982,2)="HU",OR(LEN(AUDIENCES!B982)=6,AND(LEN(AUDIENCES!B982)=7,MID(AUDIENCES!B982,4,1)=" ")))</f>
        <v>0</v>
      </c>
      <c r="AH789" s="2" t="b">
        <f>AND(LEFT(PARTICIPANTS!B831,2)="HU",OR(LEN(PARTICIPANTS!B831)=6,AND(LEN(PARTICIPANTS!B831)=7,MID(PARTICIPANTS!B831,4,1)=" ")))</f>
        <v>0</v>
      </c>
    </row>
    <row r="790" spans="33:34" x14ac:dyDescent="0.3">
      <c r="AG790" s="2" t="b">
        <f>AND(LEFT(AUDIENCES!B983,2)="HU",OR(LEN(AUDIENCES!B983)=6,AND(LEN(AUDIENCES!B983)=7,MID(AUDIENCES!B983,4,1)=" ")))</f>
        <v>0</v>
      </c>
      <c r="AH790" s="2" t="b">
        <f>AND(LEFT(PARTICIPANTS!B832,2)="HU",OR(LEN(PARTICIPANTS!B832)=6,AND(LEN(PARTICIPANTS!B832)=7,MID(PARTICIPANTS!B832,4,1)=" ")))</f>
        <v>0</v>
      </c>
    </row>
    <row r="791" spans="33:34" x14ac:dyDescent="0.3">
      <c r="AG791" s="2" t="b">
        <f>AND(LEFT(AUDIENCES!B984,2)="HU",OR(LEN(AUDIENCES!B984)=6,AND(LEN(AUDIENCES!B984)=7,MID(AUDIENCES!B984,4,1)=" ")))</f>
        <v>0</v>
      </c>
      <c r="AH791" s="2" t="b">
        <f>AND(LEFT(PARTICIPANTS!B833,2)="HU",OR(LEN(PARTICIPANTS!B833)=6,AND(LEN(PARTICIPANTS!B833)=7,MID(PARTICIPANTS!B833,4,1)=" ")))</f>
        <v>0</v>
      </c>
    </row>
    <row r="792" spans="33:34" x14ac:dyDescent="0.3">
      <c r="AG792" s="2" t="b">
        <f>AND(LEFT(AUDIENCES!B985,2)="HU",OR(LEN(AUDIENCES!B985)=6,AND(LEN(AUDIENCES!B985)=7,MID(AUDIENCES!B985,4,1)=" ")))</f>
        <v>0</v>
      </c>
      <c r="AH792" s="2" t="b">
        <f>AND(LEFT(PARTICIPANTS!B834,2)="HU",OR(LEN(PARTICIPANTS!B834)=6,AND(LEN(PARTICIPANTS!B834)=7,MID(PARTICIPANTS!B834,4,1)=" ")))</f>
        <v>0</v>
      </c>
    </row>
    <row r="793" spans="33:34" x14ac:dyDescent="0.3">
      <c r="AG793" s="2" t="b">
        <f>AND(LEFT(AUDIENCES!B986,2)="HU",OR(LEN(AUDIENCES!B986)=6,AND(LEN(AUDIENCES!B986)=7,MID(AUDIENCES!B986,4,1)=" ")))</f>
        <v>0</v>
      </c>
      <c r="AH793" s="2" t="b">
        <f>AND(LEFT(PARTICIPANTS!B835,2)="HU",OR(LEN(PARTICIPANTS!B835)=6,AND(LEN(PARTICIPANTS!B835)=7,MID(PARTICIPANTS!B835,4,1)=" ")))</f>
        <v>0</v>
      </c>
    </row>
    <row r="794" spans="33:34" x14ac:dyDescent="0.3">
      <c r="AG794" s="2" t="b">
        <f>AND(LEFT(AUDIENCES!B987,2)="HU",OR(LEN(AUDIENCES!B987)=6,AND(LEN(AUDIENCES!B987)=7,MID(AUDIENCES!B987,4,1)=" ")))</f>
        <v>0</v>
      </c>
      <c r="AH794" s="2" t="b">
        <f>AND(LEFT(PARTICIPANTS!B836,2)="HU",OR(LEN(PARTICIPANTS!B836)=6,AND(LEN(PARTICIPANTS!B836)=7,MID(PARTICIPANTS!B836,4,1)=" ")))</f>
        <v>0</v>
      </c>
    </row>
    <row r="795" spans="33:34" x14ac:dyDescent="0.3">
      <c r="AG795" s="2" t="b">
        <f>AND(LEFT(AUDIENCES!B988,2)="HU",OR(LEN(AUDIENCES!B988)=6,AND(LEN(AUDIENCES!B988)=7,MID(AUDIENCES!B988,4,1)=" ")))</f>
        <v>0</v>
      </c>
      <c r="AH795" s="2" t="b">
        <f>AND(LEFT(PARTICIPANTS!B837,2)="HU",OR(LEN(PARTICIPANTS!B837)=6,AND(LEN(PARTICIPANTS!B837)=7,MID(PARTICIPANTS!B837,4,1)=" ")))</f>
        <v>0</v>
      </c>
    </row>
    <row r="796" spans="33:34" x14ac:dyDescent="0.3">
      <c r="AG796" s="2" t="b">
        <f>AND(LEFT(AUDIENCES!B989,2)="HU",OR(LEN(AUDIENCES!B989)=6,AND(LEN(AUDIENCES!B989)=7,MID(AUDIENCES!B989,4,1)=" ")))</f>
        <v>0</v>
      </c>
      <c r="AH796" s="2" t="b">
        <f>AND(LEFT(PARTICIPANTS!B838,2)="HU",OR(LEN(PARTICIPANTS!B838)=6,AND(LEN(PARTICIPANTS!B838)=7,MID(PARTICIPANTS!B838,4,1)=" ")))</f>
        <v>0</v>
      </c>
    </row>
    <row r="797" spans="33:34" x14ac:dyDescent="0.3">
      <c r="AG797" s="2" t="b">
        <f>AND(LEFT(AUDIENCES!B990,2)="HU",OR(LEN(AUDIENCES!B990)=6,AND(LEN(AUDIENCES!B990)=7,MID(AUDIENCES!B990,4,1)=" ")))</f>
        <v>0</v>
      </c>
      <c r="AH797" s="2" t="b">
        <f>AND(LEFT(PARTICIPANTS!B839,2)="HU",OR(LEN(PARTICIPANTS!B839)=6,AND(LEN(PARTICIPANTS!B839)=7,MID(PARTICIPANTS!B839,4,1)=" ")))</f>
        <v>0</v>
      </c>
    </row>
    <row r="798" spans="33:34" x14ac:dyDescent="0.3">
      <c r="AG798" s="2" t="b">
        <f>AND(LEFT(AUDIENCES!B991,2)="HU",OR(LEN(AUDIENCES!B991)=6,AND(LEN(AUDIENCES!B991)=7,MID(AUDIENCES!B991,4,1)=" ")))</f>
        <v>0</v>
      </c>
      <c r="AH798" s="2" t="b">
        <f>AND(LEFT(PARTICIPANTS!B840,2)="HU",OR(LEN(PARTICIPANTS!B840)=6,AND(LEN(PARTICIPANTS!B840)=7,MID(PARTICIPANTS!B840,4,1)=" ")))</f>
        <v>0</v>
      </c>
    </row>
    <row r="799" spans="33:34" x14ac:dyDescent="0.3">
      <c r="AG799" s="2" t="b">
        <f>AND(LEFT(AUDIENCES!B992,2)="HU",OR(LEN(AUDIENCES!B992)=6,AND(LEN(AUDIENCES!B992)=7,MID(AUDIENCES!B992,4,1)=" ")))</f>
        <v>0</v>
      </c>
      <c r="AH799" s="2" t="b">
        <f>AND(LEFT(PARTICIPANTS!B841,2)="HU",OR(LEN(PARTICIPANTS!B841)=6,AND(LEN(PARTICIPANTS!B841)=7,MID(PARTICIPANTS!B841,4,1)=" ")))</f>
        <v>0</v>
      </c>
    </row>
    <row r="800" spans="33:34" x14ac:dyDescent="0.3">
      <c r="AG800" s="2" t="b">
        <f>AND(LEFT(AUDIENCES!B993,2)="HU",OR(LEN(AUDIENCES!B993)=6,AND(LEN(AUDIENCES!B993)=7,MID(AUDIENCES!B993,4,1)=" ")))</f>
        <v>0</v>
      </c>
      <c r="AH800" s="2" t="b">
        <f>AND(LEFT(PARTICIPANTS!B842,2)="HU",OR(LEN(PARTICIPANTS!B842)=6,AND(LEN(PARTICIPANTS!B842)=7,MID(PARTICIPANTS!B842,4,1)=" ")))</f>
        <v>0</v>
      </c>
    </row>
    <row r="801" spans="33:34" x14ac:dyDescent="0.3">
      <c r="AG801" s="2" t="b">
        <f>AND(LEFT(AUDIENCES!B994,2)="HU",OR(LEN(AUDIENCES!B994)=6,AND(LEN(AUDIENCES!B994)=7,MID(AUDIENCES!B994,4,1)=" ")))</f>
        <v>0</v>
      </c>
      <c r="AH801" s="2" t="b">
        <f>AND(LEFT(PARTICIPANTS!B843,2)="HU",OR(LEN(PARTICIPANTS!B843)=6,AND(LEN(PARTICIPANTS!B843)=7,MID(PARTICIPANTS!B843,4,1)=" ")))</f>
        <v>0</v>
      </c>
    </row>
    <row r="802" spans="33:34" x14ac:dyDescent="0.3">
      <c r="AG802" s="2" t="b">
        <f>AND(LEFT(AUDIENCES!B995,2)="HU",OR(LEN(AUDIENCES!B995)=6,AND(LEN(AUDIENCES!B995)=7,MID(AUDIENCES!B995,4,1)=" ")))</f>
        <v>0</v>
      </c>
      <c r="AH802" s="2" t="b">
        <f>AND(LEFT(PARTICIPANTS!B844,2)="HU",OR(LEN(PARTICIPANTS!B844)=6,AND(LEN(PARTICIPANTS!B844)=7,MID(PARTICIPANTS!B844,4,1)=" ")))</f>
        <v>0</v>
      </c>
    </row>
    <row r="803" spans="33:34" x14ac:dyDescent="0.3">
      <c r="AG803" s="2" t="b">
        <f>AND(LEFT(AUDIENCES!B996,2)="HU",OR(LEN(AUDIENCES!B996)=6,AND(LEN(AUDIENCES!B996)=7,MID(AUDIENCES!B996,4,1)=" ")))</f>
        <v>0</v>
      </c>
      <c r="AH803" s="2" t="b">
        <f>AND(LEFT(PARTICIPANTS!B845,2)="HU",OR(LEN(PARTICIPANTS!B845)=6,AND(LEN(PARTICIPANTS!B845)=7,MID(PARTICIPANTS!B845,4,1)=" ")))</f>
        <v>0</v>
      </c>
    </row>
    <row r="804" spans="33:34" x14ac:dyDescent="0.3">
      <c r="AG804" s="2" t="b">
        <f>AND(LEFT(AUDIENCES!B997,2)="HU",OR(LEN(AUDIENCES!B997)=6,AND(LEN(AUDIENCES!B997)=7,MID(AUDIENCES!B997,4,1)=" ")))</f>
        <v>0</v>
      </c>
      <c r="AH804" s="2" t="b">
        <f>AND(LEFT(PARTICIPANTS!B846,2)="HU",OR(LEN(PARTICIPANTS!B846)=6,AND(LEN(PARTICIPANTS!B846)=7,MID(PARTICIPANTS!B846,4,1)=" ")))</f>
        <v>0</v>
      </c>
    </row>
    <row r="805" spans="33:34" x14ac:dyDescent="0.3">
      <c r="AG805" s="2" t="b">
        <f>AND(LEFT(AUDIENCES!B998,2)="HU",OR(LEN(AUDIENCES!B998)=6,AND(LEN(AUDIENCES!B998)=7,MID(AUDIENCES!B998,4,1)=" ")))</f>
        <v>0</v>
      </c>
      <c r="AH805" s="2" t="b">
        <f>AND(LEFT(PARTICIPANTS!B847,2)="HU",OR(LEN(PARTICIPANTS!B847)=6,AND(LEN(PARTICIPANTS!B847)=7,MID(PARTICIPANTS!B847,4,1)=" ")))</f>
        <v>0</v>
      </c>
    </row>
    <row r="806" spans="33:34" x14ac:dyDescent="0.3">
      <c r="AG806" s="2" t="b">
        <f>AND(LEFT(AUDIENCES!B999,2)="HU",OR(LEN(AUDIENCES!B999)=6,AND(LEN(AUDIENCES!B999)=7,MID(AUDIENCES!B999,4,1)=" ")))</f>
        <v>0</v>
      </c>
      <c r="AH806" s="2" t="b">
        <f>AND(LEFT(PARTICIPANTS!B848,2)="HU",OR(LEN(PARTICIPANTS!B848)=6,AND(LEN(PARTICIPANTS!B848)=7,MID(PARTICIPANTS!B848,4,1)=" ")))</f>
        <v>0</v>
      </c>
    </row>
    <row r="807" spans="33:34" x14ac:dyDescent="0.3">
      <c r="AG807" s="2" t="b">
        <f>AND(LEFT(AUDIENCES!B1000,2)="HU",OR(LEN(AUDIENCES!B1000)=6,AND(LEN(AUDIENCES!B1000)=7,MID(AUDIENCES!B1000,4,1)=" ")))</f>
        <v>0</v>
      </c>
      <c r="AH807" s="2" t="b">
        <f>AND(LEFT(PARTICIPANTS!B849,2)="HU",OR(LEN(PARTICIPANTS!B849)=6,AND(LEN(PARTICIPANTS!B849)=7,MID(PARTICIPANTS!B849,4,1)=" ")))</f>
        <v>0</v>
      </c>
    </row>
    <row r="808" spans="33:34" x14ac:dyDescent="0.3">
      <c r="AG808" s="2" t="b">
        <f>AND(LEFT(AUDIENCES!B1001,2)="HU",OR(LEN(AUDIENCES!B1001)=6,AND(LEN(AUDIENCES!B1001)=7,MID(AUDIENCES!B1001,4,1)=" ")))</f>
        <v>0</v>
      </c>
      <c r="AH808" s="2" t="b">
        <f>AND(LEFT(PARTICIPANTS!B850,2)="HU",OR(LEN(PARTICIPANTS!B850)=6,AND(LEN(PARTICIPANTS!B850)=7,MID(PARTICIPANTS!B850,4,1)=" ")))</f>
        <v>0</v>
      </c>
    </row>
    <row r="809" spans="33:34" x14ac:dyDescent="0.3">
      <c r="AG809" s="2" t="b">
        <f>AND(LEFT(AUDIENCES!B1002,2)="HU",OR(LEN(AUDIENCES!B1002)=6,AND(LEN(AUDIENCES!B1002)=7,MID(AUDIENCES!B1002,4,1)=" ")))</f>
        <v>0</v>
      </c>
      <c r="AH809" s="2" t="b">
        <f>AND(LEFT(PARTICIPANTS!B851,2)="HU",OR(LEN(PARTICIPANTS!B851)=6,AND(LEN(PARTICIPANTS!B851)=7,MID(PARTICIPANTS!B851,4,1)=" ")))</f>
        <v>0</v>
      </c>
    </row>
    <row r="810" spans="33:34" x14ac:dyDescent="0.3">
      <c r="AG810" s="2" t="b">
        <f>AND(LEFT(AUDIENCES!B1003,2)="HU",OR(LEN(AUDIENCES!B1003)=6,AND(LEN(AUDIENCES!B1003)=7,MID(AUDIENCES!B1003,4,1)=" ")))</f>
        <v>0</v>
      </c>
      <c r="AH810" s="2" t="b">
        <f>AND(LEFT(PARTICIPANTS!B852,2)="HU",OR(LEN(PARTICIPANTS!B852)=6,AND(LEN(PARTICIPANTS!B852)=7,MID(PARTICIPANTS!B852,4,1)=" ")))</f>
        <v>0</v>
      </c>
    </row>
    <row r="811" spans="33:34" x14ac:dyDescent="0.3">
      <c r="AG811" s="2" t="b">
        <f>AND(LEFT(AUDIENCES!B1004,2)="HU",OR(LEN(AUDIENCES!B1004)=6,AND(LEN(AUDIENCES!B1004)=7,MID(AUDIENCES!B1004,4,1)=" ")))</f>
        <v>0</v>
      </c>
      <c r="AH811" s="2" t="b">
        <f>AND(LEFT(PARTICIPANTS!B853,2)="HU",OR(LEN(PARTICIPANTS!B853)=6,AND(LEN(PARTICIPANTS!B853)=7,MID(PARTICIPANTS!B853,4,1)=" ")))</f>
        <v>0</v>
      </c>
    </row>
    <row r="812" spans="33:34" x14ac:dyDescent="0.3">
      <c r="AG812" s="2" t="b">
        <f>AND(LEFT(AUDIENCES!B1005,2)="HU",OR(LEN(AUDIENCES!B1005)=6,AND(LEN(AUDIENCES!B1005)=7,MID(AUDIENCES!B1005,4,1)=" ")))</f>
        <v>0</v>
      </c>
      <c r="AH812" s="2" t="b">
        <f>AND(LEFT(PARTICIPANTS!B854,2)="HU",OR(LEN(PARTICIPANTS!B854)=6,AND(LEN(PARTICIPANTS!B854)=7,MID(PARTICIPANTS!B854,4,1)=" ")))</f>
        <v>0</v>
      </c>
    </row>
    <row r="813" spans="33:34" x14ac:dyDescent="0.3">
      <c r="AG813" s="2" t="b">
        <f>AND(LEFT(AUDIENCES!B1006,2)="HU",OR(LEN(AUDIENCES!B1006)=6,AND(LEN(AUDIENCES!B1006)=7,MID(AUDIENCES!B1006,4,1)=" ")))</f>
        <v>0</v>
      </c>
      <c r="AH813" s="2" t="b">
        <f>AND(LEFT(PARTICIPANTS!B855,2)="HU",OR(LEN(PARTICIPANTS!B855)=6,AND(LEN(PARTICIPANTS!B855)=7,MID(PARTICIPANTS!B855,4,1)=" ")))</f>
        <v>0</v>
      </c>
    </row>
    <row r="814" spans="33:34" x14ac:dyDescent="0.3">
      <c r="AG814" s="2" t="b">
        <f>AND(LEFT(AUDIENCES!B1007,2)="HU",OR(LEN(AUDIENCES!B1007)=6,AND(LEN(AUDIENCES!B1007)=7,MID(AUDIENCES!B1007,4,1)=" ")))</f>
        <v>0</v>
      </c>
      <c r="AH814" s="2" t="b">
        <f>AND(LEFT(PARTICIPANTS!B856,2)="HU",OR(LEN(PARTICIPANTS!B856)=6,AND(LEN(PARTICIPANTS!B856)=7,MID(PARTICIPANTS!B856,4,1)=" ")))</f>
        <v>0</v>
      </c>
    </row>
    <row r="815" spans="33:34" x14ac:dyDescent="0.3">
      <c r="AG815" s="2" t="b">
        <f>AND(LEFT(AUDIENCES!B1008,2)="HU",OR(LEN(AUDIENCES!B1008)=6,AND(LEN(AUDIENCES!B1008)=7,MID(AUDIENCES!B1008,4,1)=" ")))</f>
        <v>0</v>
      </c>
      <c r="AH815" s="2" t="b">
        <f>AND(LEFT(PARTICIPANTS!B857,2)="HU",OR(LEN(PARTICIPANTS!B857)=6,AND(LEN(PARTICIPANTS!B857)=7,MID(PARTICIPANTS!B857,4,1)=" ")))</f>
        <v>0</v>
      </c>
    </row>
    <row r="816" spans="33:34" x14ac:dyDescent="0.3">
      <c r="AG816" s="2" t="b">
        <f>AND(LEFT(AUDIENCES!B1009,2)="HU",OR(LEN(AUDIENCES!B1009)=6,AND(LEN(AUDIENCES!B1009)=7,MID(AUDIENCES!B1009,4,1)=" ")))</f>
        <v>0</v>
      </c>
      <c r="AH816" s="2" t="b">
        <f>AND(LEFT(PARTICIPANTS!B858,2)="HU",OR(LEN(PARTICIPANTS!B858)=6,AND(LEN(PARTICIPANTS!B858)=7,MID(PARTICIPANTS!B858,4,1)=" ")))</f>
        <v>0</v>
      </c>
    </row>
    <row r="817" spans="33:34" x14ac:dyDescent="0.3">
      <c r="AG817" s="2" t="b">
        <f>AND(LEFT(AUDIENCES!B1010,2)="HU",OR(LEN(AUDIENCES!B1010)=6,AND(LEN(AUDIENCES!B1010)=7,MID(AUDIENCES!B1010,4,1)=" ")))</f>
        <v>0</v>
      </c>
      <c r="AH817" s="2" t="b">
        <f>AND(LEFT(PARTICIPANTS!B859,2)="HU",OR(LEN(PARTICIPANTS!B859)=6,AND(LEN(PARTICIPANTS!B859)=7,MID(PARTICIPANTS!B859,4,1)=" ")))</f>
        <v>0</v>
      </c>
    </row>
    <row r="818" spans="33:34" x14ac:dyDescent="0.3">
      <c r="AG818" s="2" t="b">
        <f>AND(LEFT(AUDIENCES!B1011,2)="HU",OR(LEN(AUDIENCES!B1011)=6,AND(LEN(AUDIENCES!B1011)=7,MID(AUDIENCES!B1011,4,1)=" ")))</f>
        <v>0</v>
      </c>
      <c r="AH818" s="2" t="b">
        <f>AND(LEFT(PARTICIPANTS!B860,2)="HU",OR(LEN(PARTICIPANTS!B860)=6,AND(LEN(PARTICIPANTS!B860)=7,MID(PARTICIPANTS!B860,4,1)=" ")))</f>
        <v>0</v>
      </c>
    </row>
    <row r="819" spans="33:34" x14ac:dyDescent="0.3">
      <c r="AG819" s="2" t="b">
        <f>AND(LEFT(AUDIENCES!B1012,2)="HU",OR(LEN(AUDIENCES!B1012)=6,AND(LEN(AUDIENCES!B1012)=7,MID(AUDIENCES!B1012,4,1)=" ")))</f>
        <v>0</v>
      </c>
      <c r="AH819" s="2" t="b">
        <f>AND(LEFT(PARTICIPANTS!B861,2)="HU",OR(LEN(PARTICIPANTS!B861)=6,AND(LEN(PARTICIPANTS!B861)=7,MID(PARTICIPANTS!B861,4,1)=" ")))</f>
        <v>0</v>
      </c>
    </row>
    <row r="820" spans="33:34" x14ac:dyDescent="0.3">
      <c r="AG820" s="2" t="b">
        <f>AND(LEFT(AUDIENCES!B1013,2)="HU",OR(LEN(AUDIENCES!B1013)=6,AND(LEN(AUDIENCES!B1013)=7,MID(AUDIENCES!B1013,4,1)=" ")))</f>
        <v>0</v>
      </c>
      <c r="AH820" s="2" t="b">
        <f>AND(LEFT(PARTICIPANTS!B862,2)="HU",OR(LEN(PARTICIPANTS!B862)=6,AND(LEN(PARTICIPANTS!B862)=7,MID(PARTICIPANTS!B862,4,1)=" ")))</f>
        <v>0</v>
      </c>
    </row>
    <row r="821" spans="33:34" x14ac:dyDescent="0.3">
      <c r="AG821" s="2" t="b">
        <f>AND(LEFT(AUDIENCES!B1014,2)="HU",OR(LEN(AUDIENCES!B1014)=6,AND(LEN(AUDIENCES!B1014)=7,MID(AUDIENCES!B1014,4,1)=" ")))</f>
        <v>0</v>
      </c>
      <c r="AH821" s="2" t="b">
        <f>AND(LEFT(PARTICIPANTS!B863,2)="HU",OR(LEN(PARTICIPANTS!B863)=6,AND(LEN(PARTICIPANTS!B863)=7,MID(PARTICIPANTS!B863,4,1)=" ")))</f>
        <v>0</v>
      </c>
    </row>
    <row r="822" spans="33:34" x14ac:dyDescent="0.3">
      <c r="AG822" s="2" t="b">
        <f>AND(LEFT(AUDIENCES!B1015,2)="HU",OR(LEN(AUDIENCES!B1015)=6,AND(LEN(AUDIENCES!B1015)=7,MID(AUDIENCES!B1015,4,1)=" ")))</f>
        <v>0</v>
      </c>
      <c r="AH822" s="2" t="b">
        <f>AND(LEFT(PARTICIPANTS!B864,2)="HU",OR(LEN(PARTICIPANTS!B864)=6,AND(LEN(PARTICIPANTS!B864)=7,MID(PARTICIPANTS!B864,4,1)=" ")))</f>
        <v>0</v>
      </c>
    </row>
    <row r="823" spans="33:34" x14ac:dyDescent="0.3">
      <c r="AG823" s="2" t="b">
        <f>AND(LEFT(AUDIENCES!B1016,2)="HU",OR(LEN(AUDIENCES!B1016)=6,AND(LEN(AUDIENCES!B1016)=7,MID(AUDIENCES!B1016,4,1)=" ")))</f>
        <v>0</v>
      </c>
      <c r="AH823" s="2" t="b">
        <f>AND(LEFT(PARTICIPANTS!B865,2)="HU",OR(LEN(PARTICIPANTS!B865)=6,AND(LEN(PARTICIPANTS!B865)=7,MID(PARTICIPANTS!B865,4,1)=" ")))</f>
        <v>0</v>
      </c>
    </row>
    <row r="824" spans="33:34" x14ac:dyDescent="0.3">
      <c r="AG824" s="2" t="b">
        <f>AND(LEFT(AUDIENCES!B1017,2)="HU",OR(LEN(AUDIENCES!B1017)=6,AND(LEN(AUDIENCES!B1017)=7,MID(AUDIENCES!B1017,4,1)=" ")))</f>
        <v>0</v>
      </c>
      <c r="AH824" s="2" t="b">
        <f>AND(LEFT(PARTICIPANTS!B866,2)="HU",OR(LEN(PARTICIPANTS!B866)=6,AND(LEN(PARTICIPANTS!B866)=7,MID(PARTICIPANTS!B866,4,1)=" ")))</f>
        <v>0</v>
      </c>
    </row>
    <row r="825" spans="33:34" x14ac:dyDescent="0.3">
      <c r="AG825" s="2" t="b">
        <f>AND(LEFT(AUDIENCES!B1018,2)="HU",OR(LEN(AUDIENCES!B1018)=6,AND(LEN(AUDIENCES!B1018)=7,MID(AUDIENCES!B1018,4,1)=" ")))</f>
        <v>0</v>
      </c>
      <c r="AH825" s="2" t="b">
        <f>AND(LEFT(PARTICIPANTS!B867,2)="HU",OR(LEN(PARTICIPANTS!B867)=6,AND(LEN(PARTICIPANTS!B867)=7,MID(PARTICIPANTS!B867,4,1)=" ")))</f>
        <v>0</v>
      </c>
    </row>
    <row r="826" spans="33:34" x14ac:dyDescent="0.3">
      <c r="AG826" s="2" t="b">
        <f>AND(LEFT(AUDIENCES!B1019,2)="HU",OR(LEN(AUDIENCES!B1019)=6,AND(LEN(AUDIENCES!B1019)=7,MID(AUDIENCES!B1019,4,1)=" ")))</f>
        <v>0</v>
      </c>
      <c r="AH826" s="2" t="b">
        <f>AND(LEFT(PARTICIPANTS!B868,2)="HU",OR(LEN(PARTICIPANTS!B868)=6,AND(LEN(PARTICIPANTS!B868)=7,MID(PARTICIPANTS!B868,4,1)=" ")))</f>
        <v>0</v>
      </c>
    </row>
    <row r="827" spans="33:34" x14ac:dyDescent="0.3">
      <c r="AG827" s="2" t="b">
        <f>AND(LEFT(AUDIENCES!B1020,2)="HU",OR(LEN(AUDIENCES!B1020)=6,AND(LEN(AUDIENCES!B1020)=7,MID(AUDIENCES!B1020,4,1)=" ")))</f>
        <v>0</v>
      </c>
      <c r="AH827" s="2" t="b">
        <f>AND(LEFT(PARTICIPANTS!B869,2)="HU",OR(LEN(PARTICIPANTS!B869)=6,AND(LEN(PARTICIPANTS!B869)=7,MID(PARTICIPANTS!B869,4,1)=" ")))</f>
        <v>0</v>
      </c>
    </row>
    <row r="828" spans="33:34" x14ac:dyDescent="0.3">
      <c r="AG828" s="2" t="b">
        <f>AND(LEFT(AUDIENCES!B1021,2)="HU",OR(LEN(AUDIENCES!B1021)=6,AND(LEN(AUDIENCES!B1021)=7,MID(AUDIENCES!B1021,4,1)=" ")))</f>
        <v>0</v>
      </c>
      <c r="AH828" s="2" t="b">
        <f>AND(LEFT(PARTICIPANTS!B870,2)="HU",OR(LEN(PARTICIPANTS!B870)=6,AND(LEN(PARTICIPANTS!B870)=7,MID(PARTICIPANTS!B870,4,1)=" ")))</f>
        <v>0</v>
      </c>
    </row>
    <row r="829" spans="33:34" x14ac:dyDescent="0.3">
      <c r="AG829" s="2" t="b">
        <f>AND(LEFT(AUDIENCES!B1022,2)="HU",OR(LEN(AUDIENCES!B1022)=6,AND(LEN(AUDIENCES!B1022)=7,MID(AUDIENCES!B1022,4,1)=" ")))</f>
        <v>0</v>
      </c>
      <c r="AH829" s="2" t="b">
        <f>AND(LEFT(PARTICIPANTS!B871,2)="HU",OR(LEN(PARTICIPANTS!B871)=6,AND(LEN(PARTICIPANTS!B871)=7,MID(PARTICIPANTS!B871,4,1)=" ")))</f>
        <v>0</v>
      </c>
    </row>
    <row r="830" spans="33:34" x14ac:dyDescent="0.3">
      <c r="AG830" s="2" t="b">
        <f>AND(LEFT(AUDIENCES!B1023,2)="HU",OR(LEN(AUDIENCES!B1023)=6,AND(LEN(AUDIENCES!B1023)=7,MID(AUDIENCES!B1023,4,1)=" ")))</f>
        <v>0</v>
      </c>
      <c r="AH830" s="2" t="b">
        <f>AND(LEFT(PARTICIPANTS!B872,2)="HU",OR(LEN(PARTICIPANTS!B872)=6,AND(LEN(PARTICIPANTS!B872)=7,MID(PARTICIPANTS!B872,4,1)=" ")))</f>
        <v>0</v>
      </c>
    </row>
    <row r="831" spans="33:34" x14ac:dyDescent="0.3">
      <c r="AG831" s="2" t="b">
        <f>AND(LEFT(AUDIENCES!B1024,2)="HU",OR(LEN(AUDIENCES!B1024)=6,AND(LEN(AUDIENCES!B1024)=7,MID(AUDIENCES!B1024,4,1)=" ")))</f>
        <v>0</v>
      </c>
      <c r="AH831" s="2" t="b">
        <f>AND(LEFT(PARTICIPANTS!B873,2)="HU",OR(LEN(PARTICIPANTS!B873)=6,AND(LEN(PARTICIPANTS!B873)=7,MID(PARTICIPANTS!B873,4,1)=" ")))</f>
        <v>0</v>
      </c>
    </row>
    <row r="832" spans="33:34" x14ac:dyDescent="0.3">
      <c r="AG832" s="2" t="b">
        <f>AND(LEFT(AUDIENCES!B1025,2)="HU",OR(LEN(AUDIENCES!B1025)=6,AND(LEN(AUDIENCES!B1025)=7,MID(AUDIENCES!B1025,4,1)=" ")))</f>
        <v>0</v>
      </c>
      <c r="AH832" s="2" t="b">
        <f>AND(LEFT(PARTICIPANTS!B874,2)="HU",OR(LEN(PARTICIPANTS!B874)=6,AND(LEN(PARTICIPANTS!B874)=7,MID(PARTICIPANTS!B874,4,1)=" ")))</f>
        <v>0</v>
      </c>
    </row>
    <row r="833" spans="33:34" x14ac:dyDescent="0.3">
      <c r="AG833" s="2" t="b">
        <f>AND(LEFT(AUDIENCES!B1026,2)="HU",OR(LEN(AUDIENCES!B1026)=6,AND(LEN(AUDIENCES!B1026)=7,MID(AUDIENCES!B1026,4,1)=" ")))</f>
        <v>0</v>
      </c>
      <c r="AH833" s="2" t="b">
        <f>AND(LEFT(PARTICIPANTS!B875,2)="HU",OR(LEN(PARTICIPANTS!B875)=6,AND(LEN(PARTICIPANTS!B875)=7,MID(PARTICIPANTS!B875,4,1)=" ")))</f>
        <v>0</v>
      </c>
    </row>
    <row r="834" spans="33:34" x14ac:dyDescent="0.3">
      <c r="AG834" s="2" t="b">
        <f>AND(LEFT(AUDIENCES!B1027,2)="HU",OR(LEN(AUDIENCES!B1027)=6,AND(LEN(AUDIENCES!B1027)=7,MID(AUDIENCES!B1027,4,1)=" ")))</f>
        <v>0</v>
      </c>
      <c r="AH834" s="2" t="b">
        <f>AND(LEFT(PARTICIPANTS!B876,2)="HU",OR(LEN(PARTICIPANTS!B876)=6,AND(LEN(PARTICIPANTS!B876)=7,MID(PARTICIPANTS!B876,4,1)=" ")))</f>
        <v>0</v>
      </c>
    </row>
    <row r="835" spans="33:34" x14ac:dyDescent="0.3">
      <c r="AG835" s="2" t="b">
        <f>AND(LEFT(AUDIENCES!B1028,2)="HU",OR(LEN(AUDIENCES!B1028)=6,AND(LEN(AUDIENCES!B1028)=7,MID(AUDIENCES!B1028,4,1)=" ")))</f>
        <v>0</v>
      </c>
      <c r="AH835" s="2" t="b">
        <f>AND(LEFT(PARTICIPANTS!B877,2)="HU",OR(LEN(PARTICIPANTS!B877)=6,AND(LEN(PARTICIPANTS!B877)=7,MID(PARTICIPANTS!B877,4,1)=" ")))</f>
        <v>0</v>
      </c>
    </row>
    <row r="836" spans="33:34" x14ac:dyDescent="0.3">
      <c r="AG836" s="2" t="b">
        <f>AND(LEFT(AUDIENCES!B1029,2)="HU",OR(LEN(AUDIENCES!B1029)=6,AND(LEN(AUDIENCES!B1029)=7,MID(AUDIENCES!B1029,4,1)=" ")))</f>
        <v>0</v>
      </c>
      <c r="AH836" s="2" t="b">
        <f>AND(LEFT(PARTICIPANTS!B878,2)="HU",OR(LEN(PARTICIPANTS!B878)=6,AND(LEN(PARTICIPANTS!B878)=7,MID(PARTICIPANTS!B878,4,1)=" ")))</f>
        <v>0</v>
      </c>
    </row>
    <row r="837" spans="33:34" x14ac:dyDescent="0.3">
      <c r="AG837" s="2" t="b">
        <f>AND(LEFT(AUDIENCES!B1030,2)="HU",OR(LEN(AUDIENCES!B1030)=6,AND(LEN(AUDIENCES!B1030)=7,MID(AUDIENCES!B1030,4,1)=" ")))</f>
        <v>0</v>
      </c>
      <c r="AH837" s="2" t="b">
        <f>AND(LEFT(PARTICIPANTS!B879,2)="HU",OR(LEN(PARTICIPANTS!B879)=6,AND(LEN(PARTICIPANTS!B879)=7,MID(PARTICIPANTS!B879,4,1)=" ")))</f>
        <v>0</v>
      </c>
    </row>
    <row r="838" spans="33:34" x14ac:dyDescent="0.3">
      <c r="AG838" s="2" t="b">
        <f>AND(LEFT(AUDIENCES!B1031,2)="HU",OR(LEN(AUDIENCES!B1031)=6,AND(LEN(AUDIENCES!B1031)=7,MID(AUDIENCES!B1031,4,1)=" ")))</f>
        <v>0</v>
      </c>
      <c r="AH838" s="2" t="b">
        <f>AND(LEFT(PARTICIPANTS!B880,2)="HU",OR(LEN(PARTICIPANTS!B880)=6,AND(LEN(PARTICIPANTS!B880)=7,MID(PARTICIPANTS!B880,4,1)=" ")))</f>
        <v>0</v>
      </c>
    </row>
    <row r="839" spans="33:34" x14ac:dyDescent="0.3">
      <c r="AG839" s="2" t="b">
        <f>AND(LEFT(AUDIENCES!B1032,2)="HU",OR(LEN(AUDIENCES!B1032)=6,AND(LEN(AUDIENCES!B1032)=7,MID(AUDIENCES!B1032,4,1)=" ")))</f>
        <v>0</v>
      </c>
      <c r="AH839" s="2" t="b">
        <f>AND(LEFT(PARTICIPANTS!B881,2)="HU",OR(LEN(PARTICIPANTS!B881)=6,AND(LEN(PARTICIPANTS!B881)=7,MID(PARTICIPANTS!B881,4,1)=" ")))</f>
        <v>0</v>
      </c>
    </row>
    <row r="840" spans="33:34" x14ac:dyDescent="0.3">
      <c r="AG840" s="2" t="b">
        <f>AND(LEFT(AUDIENCES!B1033,2)="HU",OR(LEN(AUDIENCES!B1033)=6,AND(LEN(AUDIENCES!B1033)=7,MID(AUDIENCES!B1033,4,1)=" ")))</f>
        <v>0</v>
      </c>
      <c r="AH840" s="2" t="b">
        <f>AND(LEFT(PARTICIPANTS!B882,2)="HU",OR(LEN(PARTICIPANTS!B882)=6,AND(LEN(PARTICIPANTS!B882)=7,MID(PARTICIPANTS!B882,4,1)=" ")))</f>
        <v>0</v>
      </c>
    </row>
    <row r="841" spans="33:34" x14ac:dyDescent="0.3">
      <c r="AG841" s="2" t="b">
        <f>AND(LEFT(AUDIENCES!B1034,2)="HU",OR(LEN(AUDIENCES!B1034)=6,AND(LEN(AUDIENCES!B1034)=7,MID(AUDIENCES!B1034,4,1)=" ")))</f>
        <v>0</v>
      </c>
      <c r="AH841" s="2" t="b">
        <f>AND(LEFT(PARTICIPANTS!B883,2)="HU",OR(LEN(PARTICIPANTS!B883)=6,AND(LEN(PARTICIPANTS!B883)=7,MID(PARTICIPANTS!B883,4,1)=" ")))</f>
        <v>0</v>
      </c>
    </row>
    <row r="842" spans="33:34" x14ac:dyDescent="0.3">
      <c r="AG842" s="2" t="b">
        <f>AND(LEFT(AUDIENCES!B1035,2)="HU",OR(LEN(AUDIENCES!B1035)=6,AND(LEN(AUDIENCES!B1035)=7,MID(AUDIENCES!B1035,4,1)=" ")))</f>
        <v>0</v>
      </c>
      <c r="AH842" s="2" t="b">
        <f>AND(LEFT(PARTICIPANTS!B884,2)="HU",OR(LEN(PARTICIPANTS!B884)=6,AND(LEN(PARTICIPANTS!B884)=7,MID(PARTICIPANTS!B884,4,1)=" ")))</f>
        <v>0</v>
      </c>
    </row>
    <row r="843" spans="33:34" x14ac:dyDescent="0.3">
      <c r="AG843" s="2" t="b">
        <f>AND(LEFT(AUDIENCES!B1036,2)="HU",OR(LEN(AUDIENCES!B1036)=6,AND(LEN(AUDIENCES!B1036)=7,MID(AUDIENCES!B1036,4,1)=" ")))</f>
        <v>0</v>
      </c>
      <c r="AH843" s="2" t="b">
        <f>AND(LEFT(PARTICIPANTS!B885,2)="HU",OR(LEN(PARTICIPANTS!B885)=6,AND(LEN(PARTICIPANTS!B885)=7,MID(PARTICIPANTS!B885,4,1)=" ")))</f>
        <v>0</v>
      </c>
    </row>
    <row r="844" spans="33:34" x14ac:dyDescent="0.3">
      <c r="AG844" s="2" t="b">
        <f>AND(LEFT(AUDIENCES!B1037,2)="HU",OR(LEN(AUDIENCES!B1037)=6,AND(LEN(AUDIENCES!B1037)=7,MID(AUDIENCES!B1037,4,1)=" ")))</f>
        <v>0</v>
      </c>
      <c r="AH844" s="2" t="b">
        <f>AND(LEFT(PARTICIPANTS!B886,2)="HU",OR(LEN(PARTICIPANTS!B886)=6,AND(LEN(PARTICIPANTS!B886)=7,MID(PARTICIPANTS!B886,4,1)=" ")))</f>
        <v>0</v>
      </c>
    </row>
    <row r="845" spans="33:34" x14ac:dyDescent="0.3">
      <c r="AG845" s="2" t="b">
        <f>AND(LEFT(AUDIENCES!B1038,2)="HU",OR(LEN(AUDIENCES!B1038)=6,AND(LEN(AUDIENCES!B1038)=7,MID(AUDIENCES!B1038,4,1)=" ")))</f>
        <v>0</v>
      </c>
      <c r="AH845" s="2" t="b">
        <f>AND(LEFT(PARTICIPANTS!B887,2)="HU",OR(LEN(PARTICIPANTS!B887)=6,AND(LEN(PARTICIPANTS!B887)=7,MID(PARTICIPANTS!B887,4,1)=" ")))</f>
        <v>0</v>
      </c>
    </row>
    <row r="846" spans="33:34" x14ac:dyDescent="0.3">
      <c r="AG846" s="2" t="b">
        <f>AND(LEFT(AUDIENCES!B1039,2)="HU",OR(LEN(AUDIENCES!B1039)=6,AND(LEN(AUDIENCES!B1039)=7,MID(AUDIENCES!B1039,4,1)=" ")))</f>
        <v>0</v>
      </c>
      <c r="AH846" s="2" t="b">
        <f>AND(LEFT(PARTICIPANTS!B888,2)="HU",OR(LEN(PARTICIPANTS!B888)=6,AND(LEN(PARTICIPANTS!B888)=7,MID(PARTICIPANTS!B888,4,1)=" ")))</f>
        <v>0</v>
      </c>
    </row>
    <row r="847" spans="33:34" x14ac:dyDescent="0.3">
      <c r="AG847" s="2" t="b">
        <f>AND(LEFT(AUDIENCES!B1040,2)="HU",OR(LEN(AUDIENCES!B1040)=6,AND(LEN(AUDIENCES!B1040)=7,MID(AUDIENCES!B1040,4,1)=" ")))</f>
        <v>0</v>
      </c>
      <c r="AH847" s="2" t="b">
        <f>AND(LEFT(PARTICIPANTS!B889,2)="HU",OR(LEN(PARTICIPANTS!B889)=6,AND(LEN(PARTICIPANTS!B889)=7,MID(PARTICIPANTS!B889,4,1)=" ")))</f>
        <v>0</v>
      </c>
    </row>
    <row r="848" spans="33:34" x14ac:dyDescent="0.3">
      <c r="AG848" s="2" t="b">
        <f>AND(LEFT(AUDIENCES!B1041,2)="HU",OR(LEN(AUDIENCES!B1041)=6,AND(LEN(AUDIENCES!B1041)=7,MID(AUDIENCES!B1041,4,1)=" ")))</f>
        <v>0</v>
      </c>
      <c r="AH848" s="2" t="b">
        <f>AND(LEFT(PARTICIPANTS!B890,2)="HU",OR(LEN(PARTICIPANTS!B890)=6,AND(LEN(PARTICIPANTS!B890)=7,MID(PARTICIPANTS!B890,4,1)=" ")))</f>
        <v>0</v>
      </c>
    </row>
    <row r="849" spans="33:34" x14ac:dyDescent="0.3">
      <c r="AG849" s="2" t="b">
        <f>AND(LEFT(AUDIENCES!B1042,2)="HU",OR(LEN(AUDIENCES!B1042)=6,AND(LEN(AUDIENCES!B1042)=7,MID(AUDIENCES!B1042,4,1)=" ")))</f>
        <v>0</v>
      </c>
      <c r="AH849" s="2" t="b">
        <f>AND(LEFT(PARTICIPANTS!B891,2)="HU",OR(LEN(PARTICIPANTS!B891)=6,AND(LEN(PARTICIPANTS!B891)=7,MID(PARTICIPANTS!B891,4,1)=" ")))</f>
        <v>0</v>
      </c>
    </row>
    <row r="850" spans="33:34" x14ac:dyDescent="0.3">
      <c r="AG850" s="2" t="b">
        <f>AND(LEFT(AUDIENCES!B1043,2)="HU",OR(LEN(AUDIENCES!B1043)=6,AND(LEN(AUDIENCES!B1043)=7,MID(AUDIENCES!B1043,4,1)=" ")))</f>
        <v>0</v>
      </c>
      <c r="AH850" s="2" t="b">
        <f>AND(LEFT(PARTICIPANTS!B892,2)="HU",OR(LEN(PARTICIPANTS!B892)=6,AND(LEN(PARTICIPANTS!B892)=7,MID(PARTICIPANTS!B892,4,1)=" ")))</f>
        <v>0</v>
      </c>
    </row>
    <row r="851" spans="33:34" x14ac:dyDescent="0.3">
      <c r="AG851" s="2" t="b">
        <f>AND(LEFT(AUDIENCES!B1044,2)="HU",OR(LEN(AUDIENCES!B1044)=6,AND(LEN(AUDIENCES!B1044)=7,MID(AUDIENCES!B1044,4,1)=" ")))</f>
        <v>0</v>
      </c>
      <c r="AH851" s="2" t="b">
        <f>AND(LEFT(PARTICIPANTS!B893,2)="HU",OR(LEN(PARTICIPANTS!B893)=6,AND(LEN(PARTICIPANTS!B893)=7,MID(PARTICIPANTS!B893,4,1)=" ")))</f>
        <v>0</v>
      </c>
    </row>
    <row r="852" spans="33:34" x14ac:dyDescent="0.3">
      <c r="AG852" s="2" t="b">
        <f>AND(LEFT(AUDIENCES!B1045,2)="HU",OR(LEN(AUDIENCES!B1045)=6,AND(LEN(AUDIENCES!B1045)=7,MID(AUDIENCES!B1045,4,1)=" ")))</f>
        <v>0</v>
      </c>
      <c r="AH852" s="2" t="b">
        <f>AND(LEFT(PARTICIPANTS!B894,2)="HU",OR(LEN(PARTICIPANTS!B894)=6,AND(LEN(PARTICIPANTS!B894)=7,MID(PARTICIPANTS!B894,4,1)=" ")))</f>
        <v>0</v>
      </c>
    </row>
    <row r="853" spans="33:34" x14ac:dyDescent="0.3">
      <c r="AG853" s="2" t="b">
        <f>AND(LEFT(AUDIENCES!B1046,2)="HU",OR(LEN(AUDIENCES!B1046)=6,AND(LEN(AUDIENCES!B1046)=7,MID(AUDIENCES!B1046,4,1)=" ")))</f>
        <v>0</v>
      </c>
      <c r="AH853" s="2" t="b">
        <f>AND(LEFT(PARTICIPANTS!B895,2)="HU",OR(LEN(PARTICIPANTS!B895)=6,AND(LEN(PARTICIPANTS!B895)=7,MID(PARTICIPANTS!B895,4,1)=" ")))</f>
        <v>0</v>
      </c>
    </row>
    <row r="854" spans="33:34" x14ac:dyDescent="0.3">
      <c r="AG854" s="2" t="b">
        <f>AND(LEFT(AUDIENCES!B1047,2)="HU",OR(LEN(AUDIENCES!B1047)=6,AND(LEN(AUDIENCES!B1047)=7,MID(AUDIENCES!B1047,4,1)=" ")))</f>
        <v>0</v>
      </c>
      <c r="AH854" s="2" t="b">
        <f>AND(LEFT(PARTICIPANTS!B896,2)="HU",OR(LEN(PARTICIPANTS!B896)=6,AND(LEN(PARTICIPANTS!B896)=7,MID(PARTICIPANTS!B896,4,1)=" ")))</f>
        <v>0</v>
      </c>
    </row>
    <row r="855" spans="33:34" x14ac:dyDescent="0.3">
      <c r="AG855" s="2" t="b">
        <f>AND(LEFT(AUDIENCES!B1048,2)="HU",OR(LEN(AUDIENCES!B1048)=6,AND(LEN(AUDIENCES!B1048)=7,MID(AUDIENCES!B1048,4,1)=" ")))</f>
        <v>0</v>
      </c>
      <c r="AH855" s="2" t="b">
        <f>AND(LEFT(PARTICIPANTS!B897,2)="HU",OR(LEN(PARTICIPANTS!B897)=6,AND(LEN(PARTICIPANTS!B897)=7,MID(PARTICIPANTS!B897,4,1)=" ")))</f>
        <v>0</v>
      </c>
    </row>
    <row r="856" spans="33:34" x14ac:dyDescent="0.3">
      <c r="AG856" s="2" t="b">
        <f>AND(LEFT(AUDIENCES!B1049,2)="HU",OR(LEN(AUDIENCES!B1049)=6,AND(LEN(AUDIENCES!B1049)=7,MID(AUDIENCES!B1049,4,1)=" ")))</f>
        <v>0</v>
      </c>
      <c r="AH856" s="2" t="b">
        <f>AND(LEFT(PARTICIPANTS!B898,2)="HU",OR(LEN(PARTICIPANTS!B898)=6,AND(LEN(PARTICIPANTS!B898)=7,MID(PARTICIPANTS!B898,4,1)=" ")))</f>
        <v>0</v>
      </c>
    </row>
    <row r="857" spans="33:34" x14ac:dyDescent="0.3">
      <c r="AG857" s="2" t="b">
        <f>AND(LEFT(AUDIENCES!B1050,2)="HU",OR(LEN(AUDIENCES!B1050)=6,AND(LEN(AUDIENCES!B1050)=7,MID(AUDIENCES!B1050,4,1)=" ")))</f>
        <v>0</v>
      </c>
      <c r="AH857" s="2" t="b">
        <f>AND(LEFT(PARTICIPANTS!B899,2)="HU",OR(LEN(PARTICIPANTS!B899)=6,AND(LEN(PARTICIPANTS!B899)=7,MID(PARTICIPANTS!B899,4,1)=" ")))</f>
        <v>0</v>
      </c>
    </row>
    <row r="858" spans="33:34" x14ac:dyDescent="0.3">
      <c r="AG858" s="2" t="b">
        <f>AND(LEFT(AUDIENCES!B1051,2)="HU",OR(LEN(AUDIENCES!B1051)=6,AND(LEN(AUDIENCES!B1051)=7,MID(AUDIENCES!B1051,4,1)=" ")))</f>
        <v>0</v>
      </c>
      <c r="AH858" s="2" t="b">
        <f>AND(LEFT(PARTICIPANTS!B900,2)="HU",OR(LEN(PARTICIPANTS!B900)=6,AND(LEN(PARTICIPANTS!B900)=7,MID(PARTICIPANTS!B900,4,1)=" ")))</f>
        <v>0</v>
      </c>
    </row>
    <row r="859" spans="33:34" x14ac:dyDescent="0.3">
      <c r="AG859" s="2" t="b">
        <f>AND(LEFT(AUDIENCES!B1052,2)="HU",OR(LEN(AUDIENCES!B1052)=6,AND(LEN(AUDIENCES!B1052)=7,MID(AUDIENCES!B1052,4,1)=" ")))</f>
        <v>0</v>
      </c>
      <c r="AH859" s="2" t="b">
        <f>AND(LEFT(PARTICIPANTS!B901,2)="HU",OR(LEN(PARTICIPANTS!B901)=6,AND(LEN(PARTICIPANTS!B901)=7,MID(PARTICIPANTS!B901,4,1)=" ")))</f>
        <v>0</v>
      </c>
    </row>
    <row r="860" spans="33:34" x14ac:dyDescent="0.3">
      <c r="AG860" s="2" t="b">
        <f>AND(LEFT(AUDIENCES!B1053,2)="HU",OR(LEN(AUDIENCES!B1053)=6,AND(LEN(AUDIENCES!B1053)=7,MID(AUDIENCES!B1053,4,1)=" ")))</f>
        <v>0</v>
      </c>
      <c r="AH860" s="2" t="b">
        <f>AND(LEFT(PARTICIPANTS!B902,2)="HU",OR(LEN(PARTICIPANTS!B902)=6,AND(LEN(PARTICIPANTS!B902)=7,MID(PARTICIPANTS!B902,4,1)=" ")))</f>
        <v>0</v>
      </c>
    </row>
    <row r="861" spans="33:34" x14ac:dyDescent="0.3">
      <c r="AG861" s="2" t="b">
        <f>AND(LEFT(AUDIENCES!B1054,2)="HU",OR(LEN(AUDIENCES!B1054)=6,AND(LEN(AUDIENCES!B1054)=7,MID(AUDIENCES!B1054,4,1)=" ")))</f>
        <v>0</v>
      </c>
      <c r="AH861" s="2" t="b">
        <f>AND(LEFT(PARTICIPANTS!B903,2)="HU",OR(LEN(PARTICIPANTS!B903)=6,AND(LEN(PARTICIPANTS!B903)=7,MID(PARTICIPANTS!B903,4,1)=" ")))</f>
        <v>0</v>
      </c>
    </row>
    <row r="862" spans="33:34" x14ac:dyDescent="0.3">
      <c r="AG862" s="2" t="b">
        <f>AND(LEFT(AUDIENCES!B1055,2)="HU",OR(LEN(AUDIENCES!B1055)=6,AND(LEN(AUDIENCES!B1055)=7,MID(AUDIENCES!B1055,4,1)=" ")))</f>
        <v>0</v>
      </c>
      <c r="AH862" s="2" t="b">
        <f>AND(LEFT(PARTICIPANTS!B904,2)="HU",OR(LEN(PARTICIPANTS!B904)=6,AND(LEN(PARTICIPANTS!B904)=7,MID(PARTICIPANTS!B904,4,1)=" ")))</f>
        <v>0</v>
      </c>
    </row>
    <row r="863" spans="33:34" x14ac:dyDescent="0.3">
      <c r="AG863" s="2" t="b">
        <f>AND(LEFT(AUDIENCES!B1056,2)="HU",OR(LEN(AUDIENCES!B1056)=6,AND(LEN(AUDIENCES!B1056)=7,MID(AUDIENCES!B1056,4,1)=" ")))</f>
        <v>0</v>
      </c>
      <c r="AH863" s="2" t="b">
        <f>AND(LEFT(PARTICIPANTS!B905,2)="HU",OR(LEN(PARTICIPANTS!B905)=6,AND(LEN(PARTICIPANTS!B905)=7,MID(PARTICIPANTS!B905,4,1)=" ")))</f>
        <v>0</v>
      </c>
    </row>
    <row r="864" spans="33:34" x14ac:dyDescent="0.3">
      <c r="AG864" s="2" t="b">
        <f>AND(LEFT(AUDIENCES!B1057,2)="HU",OR(LEN(AUDIENCES!B1057)=6,AND(LEN(AUDIENCES!B1057)=7,MID(AUDIENCES!B1057,4,1)=" ")))</f>
        <v>0</v>
      </c>
      <c r="AH864" s="2" t="b">
        <f>AND(LEFT(PARTICIPANTS!B906,2)="HU",OR(LEN(PARTICIPANTS!B906)=6,AND(LEN(PARTICIPANTS!B906)=7,MID(PARTICIPANTS!B906,4,1)=" ")))</f>
        <v>0</v>
      </c>
    </row>
    <row r="865" spans="33:34" x14ac:dyDescent="0.3">
      <c r="AG865" s="2" t="b">
        <f>AND(LEFT(AUDIENCES!B1058,2)="HU",OR(LEN(AUDIENCES!B1058)=6,AND(LEN(AUDIENCES!B1058)=7,MID(AUDIENCES!B1058,4,1)=" ")))</f>
        <v>0</v>
      </c>
      <c r="AH865" s="2" t="b">
        <f>AND(LEFT(PARTICIPANTS!B907,2)="HU",OR(LEN(PARTICIPANTS!B907)=6,AND(LEN(PARTICIPANTS!B907)=7,MID(PARTICIPANTS!B907,4,1)=" ")))</f>
        <v>0</v>
      </c>
    </row>
    <row r="866" spans="33:34" x14ac:dyDescent="0.3">
      <c r="AG866" s="2" t="b">
        <f>AND(LEFT(AUDIENCES!B1059,2)="HU",OR(LEN(AUDIENCES!B1059)=6,AND(LEN(AUDIENCES!B1059)=7,MID(AUDIENCES!B1059,4,1)=" ")))</f>
        <v>0</v>
      </c>
      <c r="AH866" s="2" t="b">
        <f>AND(LEFT(PARTICIPANTS!B908,2)="HU",OR(LEN(PARTICIPANTS!B908)=6,AND(LEN(PARTICIPANTS!B908)=7,MID(PARTICIPANTS!B908,4,1)=" ")))</f>
        <v>0</v>
      </c>
    </row>
    <row r="867" spans="33:34" x14ac:dyDescent="0.3">
      <c r="AG867" s="2" t="b">
        <f>AND(LEFT(AUDIENCES!B1060,2)="HU",OR(LEN(AUDIENCES!B1060)=6,AND(LEN(AUDIENCES!B1060)=7,MID(AUDIENCES!B1060,4,1)=" ")))</f>
        <v>0</v>
      </c>
      <c r="AH867" s="2" t="b">
        <f>AND(LEFT(PARTICIPANTS!B909,2)="HU",OR(LEN(PARTICIPANTS!B909)=6,AND(LEN(PARTICIPANTS!B909)=7,MID(PARTICIPANTS!B909,4,1)=" ")))</f>
        <v>0</v>
      </c>
    </row>
    <row r="868" spans="33:34" x14ac:dyDescent="0.3">
      <c r="AG868" s="2" t="b">
        <f>AND(LEFT(AUDIENCES!B1061,2)="HU",OR(LEN(AUDIENCES!B1061)=6,AND(LEN(AUDIENCES!B1061)=7,MID(AUDIENCES!B1061,4,1)=" ")))</f>
        <v>0</v>
      </c>
      <c r="AH868" s="2" t="b">
        <f>AND(LEFT(PARTICIPANTS!B910,2)="HU",OR(LEN(PARTICIPANTS!B910)=6,AND(LEN(PARTICIPANTS!B910)=7,MID(PARTICIPANTS!B910,4,1)=" ")))</f>
        <v>0</v>
      </c>
    </row>
    <row r="869" spans="33:34" x14ac:dyDescent="0.3">
      <c r="AG869" s="2" t="b">
        <f>AND(LEFT(AUDIENCES!B1062,2)="HU",OR(LEN(AUDIENCES!B1062)=6,AND(LEN(AUDIENCES!B1062)=7,MID(AUDIENCES!B1062,4,1)=" ")))</f>
        <v>0</v>
      </c>
      <c r="AH869" s="2" t="b">
        <f>AND(LEFT(PARTICIPANTS!B911,2)="HU",OR(LEN(PARTICIPANTS!B911)=6,AND(LEN(PARTICIPANTS!B911)=7,MID(PARTICIPANTS!B911,4,1)=" ")))</f>
        <v>0</v>
      </c>
    </row>
    <row r="870" spans="33:34" x14ac:dyDescent="0.3">
      <c r="AG870" s="2" t="b">
        <f>AND(LEFT(AUDIENCES!B1063,2)="HU",OR(LEN(AUDIENCES!B1063)=6,AND(LEN(AUDIENCES!B1063)=7,MID(AUDIENCES!B1063,4,1)=" ")))</f>
        <v>0</v>
      </c>
      <c r="AH870" s="2" t="b">
        <f>AND(LEFT(PARTICIPANTS!B912,2)="HU",OR(LEN(PARTICIPANTS!B912)=6,AND(LEN(PARTICIPANTS!B912)=7,MID(PARTICIPANTS!B912,4,1)=" ")))</f>
        <v>0</v>
      </c>
    </row>
    <row r="871" spans="33:34" x14ac:dyDescent="0.3">
      <c r="AG871" s="2" t="b">
        <f>AND(LEFT(AUDIENCES!B1064,2)="HU",OR(LEN(AUDIENCES!B1064)=6,AND(LEN(AUDIENCES!B1064)=7,MID(AUDIENCES!B1064,4,1)=" ")))</f>
        <v>0</v>
      </c>
      <c r="AH871" s="2" t="b">
        <f>AND(LEFT(PARTICIPANTS!B913,2)="HU",OR(LEN(PARTICIPANTS!B913)=6,AND(LEN(PARTICIPANTS!B913)=7,MID(PARTICIPANTS!B913,4,1)=" ")))</f>
        <v>0</v>
      </c>
    </row>
    <row r="872" spans="33:34" x14ac:dyDescent="0.3">
      <c r="AG872" s="2" t="b">
        <f>AND(LEFT(AUDIENCES!B1065,2)="HU",OR(LEN(AUDIENCES!B1065)=6,AND(LEN(AUDIENCES!B1065)=7,MID(AUDIENCES!B1065,4,1)=" ")))</f>
        <v>0</v>
      </c>
      <c r="AH872" s="2" t="b">
        <f>AND(LEFT(PARTICIPANTS!B914,2)="HU",OR(LEN(PARTICIPANTS!B914)=6,AND(LEN(PARTICIPANTS!B914)=7,MID(PARTICIPANTS!B914,4,1)=" ")))</f>
        <v>0</v>
      </c>
    </row>
    <row r="873" spans="33:34" x14ac:dyDescent="0.3">
      <c r="AG873" s="2" t="b">
        <f>AND(LEFT(AUDIENCES!B1066,2)="HU",OR(LEN(AUDIENCES!B1066)=6,AND(LEN(AUDIENCES!B1066)=7,MID(AUDIENCES!B1066,4,1)=" ")))</f>
        <v>0</v>
      </c>
      <c r="AH873" s="2" t="b">
        <f>AND(LEFT(PARTICIPANTS!B915,2)="HU",OR(LEN(PARTICIPANTS!B915)=6,AND(LEN(PARTICIPANTS!B915)=7,MID(PARTICIPANTS!B915,4,1)=" ")))</f>
        <v>0</v>
      </c>
    </row>
    <row r="874" spans="33:34" x14ac:dyDescent="0.3">
      <c r="AG874" s="2" t="b">
        <f>AND(LEFT(AUDIENCES!B1067,2)="HU",OR(LEN(AUDIENCES!B1067)=6,AND(LEN(AUDIENCES!B1067)=7,MID(AUDIENCES!B1067,4,1)=" ")))</f>
        <v>0</v>
      </c>
      <c r="AH874" s="2" t="b">
        <f>AND(LEFT(PARTICIPANTS!B916,2)="HU",OR(LEN(PARTICIPANTS!B916)=6,AND(LEN(PARTICIPANTS!B916)=7,MID(PARTICIPANTS!B916,4,1)=" ")))</f>
        <v>0</v>
      </c>
    </row>
    <row r="875" spans="33:34" x14ac:dyDescent="0.3">
      <c r="AG875" s="2" t="b">
        <f>AND(LEFT(AUDIENCES!B1068,2)="HU",OR(LEN(AUDIENCES!B1068)=6,AND(LEN(AUDIENCES!B1068)=7,MID(AUDIENCES!B1068,4,1)=" ")))</f>
        <v>0</v>
      </c>
      <c r="AH875" s="2" t="b">
        <f>AND(LEFT(PARTICIPANTS!B917,2)="HU",OR(LEN(PARTICIPANTS!B917)=6,AND(LEN(PARTICIPANTS!B917)=7,MID(PARTICIPANTS!B917,4,1)=" ")))</f>
        <v>0</v>
      </c>
    </row>
    <row r="876" spans="33:34" x14ac:dyDescent="0.3">
      <c r="AG876" s="2" t="b">
        <f>AND(LEFT(AUDIENCES!B1069,2)="HU",OR(LEN(AUDIENCES!B1069)=6,AND(LEN(AUDIENCES!B1069)=7,MID(AUDIENCES!B1069,4,1)=" ")))</f>
        <v>0</v>
      </c>
      <c r="AH876" s="2" t="b">
        <f>AND(LEFT(PARTICIPANTS!B918,2)="HU",OR(LEN(PARTICIPANTS!B918)=6,AND(LEN(PARTICIPANTS!B918)=7,MID(PARTICIPANTS!B918,4,1)=" ")))</f>
        <v>0</v>
      </c>
    </row>
    <row r="877" spans="33:34" x14ac:dyDescent="0.3">
      <c r="AG877" s="2" t="b">
        <f>AND(LEFT(AUDIENCES!B1070,2)="HU",OR(LEN(AUDIENCES!B1070)=6,AND(LEN(AUDIENCES!B1070)=7,MID(AUDIENCES!B1070,4,1)=" ")))</f>
        <v>0</v>
      </c>
      <c r="AH877" s="2" t="b">
        <f>AND(LEFT(PARTICIPANTS!B919,2)="HU",OR(LEN(PARTICIPANTS!B919)=6,AND(LEN(PARTICIPANTS!B919)=7,MID(PARTICIPANTS!B919,4,1)=" ")))</f>
        <v>0</v>
      </c>
    </row>
    <row r="878" spans="33:34" x14ac:dyDescent="0.3">
      <c r="AG878" s="2" t="b">
        <f>AND(LEFT(AUDIENCES!B1071,2)="HU",OR(LEN(AUDIENCES!B1071)=6,AND(LEN(AUDIENCES!B1071)=7,MID(AUDIENCES!B1071,4,1)=" ")))</f>
        <v>0</v>
      </c>
      <c r="AH878" s="2" t="b">
        <f>AND(LEFT(PARTICIPANTS!B920,2)="HU",OR(LEN(PARTICIPANTS!B920)=6,AND(LEN(PARTICIPANTS!B920)=7,MID(PARTICIPANTS!B920,4,1)=" ")))</f>
        <v>0</v>
      </c>
    </row>
    <row r="879" spans="33:34" x14ac:dyDescent="0.3">
      <c r="AG879" s="2" t="b">
        <f>AND(LEFT(AUDIENCES!B1072,2)="HU",OR(LEN(AUDIENCES!B1072)=6,AND(LEN(AUDIENCES!B1072)=7,MID(AUDIENCES!B1072,4,1)=" ")))</f>
        <v>0</v>
      </c>
      <c r="AH879" s="2" t="b">
        <f>AND(LEFT(PARTICIPANTS!B921,2)="HU",OR(LEN(PARTICIPANTS!B921)=6,AND(LEN(PARTICIPANTS!B921)=7,MID(PARTICIPANTS!B921,4,1)=" ")))</f>
        <v>0</v>
      </c>
    </row>
    <row r="880" spans="33:34" x14ac:dyDescent="0.3">
      <c r="AG880" s="2" t="b">
        <f>AND(LEFT(AUDIENCES!B1073,2)="HU",OR(LEN(AUDIENCES!B1073)=6,AND(LEN(AUDIENCES!B1073)=7,MID(AUDIENCES!B1073,4,1)=" ")))</f>
        <v>0</v>
      </c>
      <c r="AH880" s="2" t="b">
        <f>AND(LEFT(PARTICIPANTS!B922,2)="HU",OR(LEN(PARTICIPANTS!B922)=6,AND(LEN(PARTICIPANTS!B922)=7,MID(PARTICIPANTS!B922,4,1)=" ")))</f>
        <v>0</v>
      </c>
    </row>
    <row r="881" spans="33:34" x14ac:dyDescent="0.3">
      <c r="AG881" s="2" t="b">
        <f>AND(LEFT(AUDIENCES!B1074,2)="HU",OR(LEN(AUDIENCES!B1074)=6,AND(LEN(AUDIENCES!B1074)=7,MID(AUDIENCES!B1074,4,1)=" ")))</f>
        <v>0</v>
      </c>
      <c r="AH881" s="2" t="b">
        <f>AND(LEFT(PARTICIPANTS!B923,2)="HU",OR(LEN(PARTICIPANTS!B923)=6,AND(LEN(PARTICIPANTS!B923)=7,MID(PARTICIPANTS!B923,4,1)=" ")))</f>
        <v>0</v>
      </c>
    </row>
    <row r="882" spans="33:34" x14ac:dyDescent="0.3">
      <c r="AG882" s="2" t="b">
        <f>AND(LEFT(AUDIENCES!B1075,2)="HU",OR(LEN(AUDIENCES!B1075)=6,AND(LEN(AUDIENCES!B1075)=7,MID(AUDIENCES!B1075,4,1)=" ")))</f>
        <v>0</v>
      </c>
      <c r="AH882" s="2" t="b">
        <f>AND(LEFT(PARTICIPANTS!B924,2)="HU",OR(LEN(PARTICIPANTS!B924)=6,AND(LEN(PARTICIPANTS!B924)=7,MID(PARTICIPANTS!B924,4,1)=" ")))</f>
        <v>0</v>
      </c>
    </row>
    <row r="883" spans="33:34" x14ac:dyDescent="0.3">
      <c r="AG883" s="2" t="b">
        <f>AND(LEFT(AUDIENCES!B1076,2)="HU",OR(LEN(AUDIENCES!B1076)=6,AND(LEN(AUDIENCES!B1076)=7,MID(AUDIENCES!B1076,4,1)=" ")))</f>
        <v>0</v>
      </c>
      <c r="AH883" s="2" t="b">
        <f>AND(LEFT(PARTICIPANTS!B925,2)="HU",OR(LEN(PARTICIPANTS!B925)=6,AND(LEN(PARTICIPANTS!B925)=7,MID(PARTICIPANTS!B925,4,1)=" ")))</f>
        <v>0</v>
      </c>
    </row>
    <row r="884" spans="33:34" x14ac:dyDescent="0.3">
      <c r="AG884" s="2" t="b">
        <f>AND(LEFT(AUDIENCES!B1077,2)="HU",OR(LEN(AUDIENCES!B1077)=6,AND(LEN(AUDIENCES!B1077)=7,MID(AUDIENCES!B1077,4,1)=" ")))</f>
        <v>0</v>
      </c>
      <c r="AH884" s="2" t="b">
        <f>AND(LEFT(PARTICIPANTS!B926,2)="HU",OR(LEN(PARTICIPANTS!B926)=6,AND(LEN(PARTICIPANTS!B926)=7,MID(PARTICIPANTS!B926,4,1)=" ")))</f>
        <v>0</v>
      </c>
    </row>
    <row r="885" spans="33:34" x14ac:dyDescent="0.3">
      <c r="AG885" s="2" t="b">
        <f>AND(LEFT(AUDIENCES!B1078,2)="HU",OR(LEN(AUDIENCES!B1078)=6,AND(LEN(AUDIENCES!B1078)=7,MID(AUDIENCES!B1078,4,1)=" ")))</f>
        <v>0</v>
      </c>
      <c r="AH885" s="2" t="b">
        <f>AND(LEFT(PARTICIPANTS!B927,2)="HU",OR(LEN(PARTICIPANTS!B927)=6,AND(LEN(PARTICIPANTS!B927)=7,MID(PARTICIPANTS!B927,4,1)=" ")))</f>
        <v>0</v>
      </c>
    </row>
    <row r="886" spans="33:34" x14ac:dyDescent="0.3">
      <c r="AG886" s="2" t="b">
        <f>AND(LEFT(AUDIENCES!B1079,2)="HU",OR(LEN(AUDIENCES!B1079)=6,AND(LEN(AUDIENCES!B1079)=7,MID(AUDIENCES!B1079,4,1)=" ")))</f>
        <v>0</v>
      </c>
      <c r="AH886" s="2" t="b">
        <f>AND(LEFT(PARTICIPANTS!B928,2)="HU",OR(LEN(PARTICIPANTS!B928)=6,AND(LEN(PARTICIPANTS!B928)=7,MID(PARTICIPANTS!B928,4,1)=" ")))</f>
        <v>0</v>
      </c>
    </row>
    <row r="887" spans="33:34" x14ac:dyDescent="0.3">
      <c r="AG887" s="2" t="b">
        <f>AND(LEFT(AUDIENCES!B1080,2)="HU",OR(LEN(AUDIENCES!B1080)=6,AND(LEN(AUDIENCES!B1080)=7,MID(AUDIENCES!B1080,4,1)=" ")))</f>
        <v>0</v>
      </c>
      <c r="AH887" s="2" t="b">
        <f>AND(LEFT(PARTICIPANTS!B929,2)="HU",OR(LEN(PARTICIPANTS!B929)=6,AND(LEN(PARTICIPANTS!B929)=7,MID(PARTICIPANTS!B929,4,1)=" ")))</f>
        <v>0</v>
      </c>
    </row>
    <row r="888" spans="33:34" x14ac:dyDescent="0.3">
      <c r="AG888" s="2" t="b">
        <f>AND(LEFT(AUDIENCES!B1081,2)="HU",OR(LEN(AUDIENCES!B1081)=6,AND(LEN(AUDIENCES!B1081)=7,MID(AUDIENCES!B1081,4,1)=" ")))</f>
        <v>0</v>
      </c>
      <c r="AH888" s="2" t="b">
        <f>AND(LEFT(PARTICIPANTS!B930,2)="HU",OR(LEN(PARTICIPANTS!B930)=6,AND(LEN(PARTICIPANTS!B930)=7,MID(PARTICIPANTS!B930,4,1)=" ")))</f>
        <v>0</v>
      </c>
    </row>
    <row r="889" spans="33:34" x14ac:dyDescent="0.3">
      <c r="AG889" s="2" t="b">
        <f>AND(LEFT(AUDIENCES!B1082,2)="HU",OR(LEN(AUDIENCES!B1082)=6,AND(LEN(AUDIENCES!B1082)=7,MID(AUDIENCES!B1082,4,1)=" ")))</f>
        <v>0</v>
      </c>
      <c r="AH889" s="2" t="b">
        <f>AND(LEFT(PARTICIPANTS!B931,2)="HU",OR(LEN(PARTICIPANTS!B931)=6,AND(LEN(PARTICIPANTS!B931)=7,MID(PARTICIPANTS!B931,4,1)=" ")))</f>
        <v>0</v>
      </c>
    </row>
    <row r="890" spans="33:34" x14ac:dyDescent="0.3">
      <c r="AG890" s="2" t="b">
        <f>AND(LEFT(AUDIENCES!B1083,2)="HU",OR(LEN(AUDIENCES!B1083)=6,AND(LEN(AUDIENCES!B1083)=7,MID(AUDIENCES!B1083,4,1)=" ")))</f>
        <v>0</v>
      </c>
      <c r="AH890" s="2" t="b">
        <f>AND(LEFT(PARTICIPANTS!B932,2)="HU",OR(LEN(PARTICIPANTS!B932)=6,AND(LEN(PARTICIPANTS!B932)=7,MID(PARTICIPANTS!B932,4,1)=" ")))</f>
        <v>0</v>
      </c>
    </row>
    <row r="891" spans="33:34" x14ac:dyDescent="0.3">
      <c r="AG891" s="2" t="b">
        <f>AND(LEFT(AUDIENCES!B1084,2)="HU",OR(LEN(AUDIENCES!B1084)=6,AND(LEN(AUDIENCES!B1084)=7,MID(AUDIENCES!B1084,4,1)=" ")))</f>
        <v>0</v>
      </c>
      <c r="AH891" s="2" t="b">
        <f>AND(LEFT(PARTICIPANTS!B933,2)="HU",OR(LEN(PARTICIPANTS!B933)=6,AND(LEN(PARTICIPANTS!B933)=7,MID(PARTICIPANTS!B933,4,1)=" ")))</f>
        <v>0</v>
      </c>
    </row>
    <row r="892" spans="33:34" x14ac:dyDescent="0.3">
      <c r="AG892" s="2" t="b">
        <f>AND(LEFT(AUDIENCES!B1085,2)="HU",OR(LEN(AUDIENCES!B1085)=6,AND(LEN(AUDIENCES!B1085)=7,MID(AUDIENCES!B1085,4,1)=" ")))</f>
        <v>0</v>
      </c>
      <c r="AH892" s="2" t="b">
        <f>AND(LEFT(PARTICIPANTS!B934,2)="HU",OR(LEN(PARTICIPANTS!B934)=6,AND(LEN(PARTICIPANTS!B934)=7,MID(PARTICIPANTS!B934,4,1)=" ")))</f>
        <v>0</v>
      </c>
    </row>
    <row r="893" spans="33:34" x14ac:dyDescent="0.3">
      <c r="AG893" s="2" t="b">
        <f>AND(LEFT(AUDIENCES!B1086,2)="HU",OR(LEN(AUDIENCES!B1086)=6,AND(LEN(AUDIENCES!B1086)=7,MID(AUDIENCES!B1086,4,1)=" ")))</f>
        <v>0</v>
      </c>
      <c r="AH893" s="2" t="b">
        <f>AND(LEFT(PARTICIPANTS!B935,2)="HU",OR(LEN(PARTICIPANTS!B935)=6,AND(LEN(PARTICIPANTS!B935)=7,MID(PARTICIPANTS!B935,4,1)=" ")))</f>
        <v>0</v>
      </c>
    </row>
    <row r="894" spans="33:34" x14ac:dyDescent="0.3">
      <c r="AG894" s="2" t="b">
        <f>AND(LEFT(AUDIENCES!B1087,2)="HU",OR(LEN(AUDIENCES!B1087)=6,AND(LEN(AUDIENCES!B1087)=7,MID(AUDIENCES!B1087,4,1)=" ")))</f>
        <v>0</v>
      </c>
      <c r="AH894" s="2" t="b">
        <f>AND(LEFT(PARTICIPANTS!B936,2)="HU",OR(LEN(PARTICIPANTS!B936)=6,AND(LEN(PARTICIPANTS!B936)=7,MID(PARTICIPANTS!B936,4,1)=" ")))</f>
        <v>0</v>
      </c>
    </row>
    <row r="895" spans="33:34" x14ac:dyDescent="0.3">
      <c r="AG895" s="2" t="b">
        <f>AND(LEFT(AUDIENCES!B1088,2)="HU",OR(LEN(AUDIENCES!B1088)=6,AND(LEN(AUDIENCES!B1088)=7,MID(AUDIENCES!B1088,4,1)=" ")))</f>
        <v>0</v>
      </c>
      <c r="AH895" s="2" t="b">
        <f>AND(LEFT(PARTICIPANTS!B937,2)="HU",OR(LEN(PARTICIPANTS!B937)=6,AND(LEN(PARTICIPANTS!B937)=7,MID(PARTICIPANTS!B937,4,1)=" ")))</f>
        <v>0</v>
      </c>
    </row>
    <row r="896" spans="33:34" x14ac:dyDescent="0.3">
      <c r="AG896" s="2" t="b">
        <f>AND(LEFT(AUDIENCES!B1089,2)="HU",OR(LEN(AUDIENCES!B1089)=6,AND(LEN(AUDIENCES!B1089)=7,MID(AUDIENCES!B1089,4,1)=" ")))</f>
        <v>0</v>
      </c>
      <c r="AH896" s="2" t="b">
        <f>AND(LEFT(PARTICIPANTS!B938,2)="HU",OR(LEN(PARTICIPANTS!B938)=6,AND(LEN(PARTICIPANTS!B938)=7,MID(PARTICIPANTS!B938,4,1)=" ")))</f>
        <v>0</v>
      </c>
    </row>
    <row r="897" spans="33:34" x14ac:dyDescent="0.3">
      <c r="AG897" s="2" t="b">
        <f>AND(LEFT(AUDIENCES!B1090,2)="HU",OR(LEN(AUDIENCES!B1090)=6,AND(LEN(AUDIENCES!B1090)=7,MID(AUDIENCES!B1090,4,1)=" ")))</f>
        <v>0</v>
      </c>
      <c r="AH897" s="2" t="b">
        <f>AND(LEFT(PARTICIPANTS!B939,2)="HU",OR(LEN(PARTICIPANTS!B939)=6,AND(LEN(PARTICIPANTS!B939)=7,MID(PARTICIPANTS!B939,4,1)=" ")))</f>
        <v>0</v>
      </c>
    </row>
    <row r="898" spans="33:34" x14ac:dyDescent="0.3">
      <c r="AG898" s="2" t="b">
        <f>AND(LEFT(AUDIENCES!B1091,2)="HU",OR(LEN(AUDIENCES!B1091)=6,AND(LEN(AUDIENCES!B1091)=7,MID(AUDIENCES!B1091,4,1)=" ")))</f>
        <v>0</v>
      </c>
      <c r="AH898" s="2" t="b">
        <f>AND(LEFT(PARTICIPANTS!B940,2)="HU",OR(LEN(PARTICIPANTS!B940)=6,AND(LEN(PARTICIPANTS!B940)=7,MID(PARTICIPANTS!B940,4,1)=" ")))</f>
        <v>0</v>
      </c>
    </row>
    <row r="899" spans="33:34" x14ac:dyDescent="0.3">
      <c r="AG899" s="2" t="b">
        <f>AND(LEFT(AUDIENCES!B1092,2)="HU",OR(LEN(AUDIENCES!B1092)=6,AND(LEN(AUDIENCES!B1092)=7,MID(AUDIENCES!B1092,4,1)=" ")))</f>
        <v>0</v>
      </c>
      <c r="AH899" s="2" t="b">
        <f>AND(LEFT(PARTICIPANTS!B941,2)="HU",OR(LEN(PARTICIPANTS!B941)=6,AND(LEN(PARTICIPANTS!B941)=7,MID(PARTICIPANTS!B941,4,1)=" ")))</f>
        <v>0</v>
      </c>
    </row>
    <row r="900" spans="33:34" x14ac:dyDescent="0.3">
      <c r="AG900" s="2" t="b">
        <f>AND(LEFT(AUDIENCES!B1093,2)="HU",OR(LEN(AUDIENCES!B1093)=6,AND(LEN(AUDIENCES!B1093)=7,MID(AUDIENCES!B1093,4,1)=" ")))</f>
        <v>0</v>
      </c>
      <c r="AH900" s="2" t="b">
        <f>AND(LEFT(PARTICIPANTS!B942,2)="HU",OR(LEN(PARTICIPANTS!B942)=6,AND(LEN(PARTICIPANTS!B942)=7,MID(PARTICIPANTS!B942,4,1)=" ")))</f>
        <v>0</v>
      </c>
    </row>
    <row r="901" spans="33:34" x14ac:dyDescent="0.3">
      <c r="AG901" s="2" t="b">
        <f>AND(LEFT(AUDIENCES!B1094,2)="HU",OR(LEN(AUDIENCES!B1094)=6,AND(LEN(AUDIENCES!B1094)=7,MID(AUDIENCES!B1094,4,1)=" ")))</f>
        <v>0</v>
      </c>
      <c r="AH901" s="2" t="b">
        <f>AND(LEFT(PARTICIPANTS!B943,2)="HU",OR(LEN(PARTICIPANTS!B943)=6,AND(LEN(PARTICIPANTS!B943)=7,MID(PARTICIPANTS!B943,4,1)=" ")))</f>
        <v>0</v>
      </c>
    </row>
    <row r="902" spans="33:34" x14ac:dyDescent="0.3">
      <c r="AG902" s="2" t="b">
        <f>AND(LEFT(AUDIENCES!B1095,2)="HU",OR(LEN(AUDIENCES!B1095)=6,AND(LEN(AUDIENCES!B1095)=7,MID(AUDIENCES!B1095,4,1)=" ")))</f>
        <v>0</v>
      </c>
      <c r="AH902" s="2" t="b">
        <f>AND(LEFT(PARTICIPANTS!B944,2)="HU",OR(LEN(PARTICIPANTS!B944)=6,AND(LEN(PARTICIPANTS!B944)=7,MID(PARTICIPANTS!B944,4,1)=" ")))</f>
        <v>0</v>
      </c>
    </row>
    <row r="903" spans="33:34" x14ac:dyDescent="0.3">
      <c r="AG903" s="2" t="b">
        <f>AND(LEFT(AUDIENCES!B1096,2)="HU",OR(LEN(AUDIENCES!B1096)=6,AND(LEN(AUDIENCES!B1096)=7,MID(AUDIENCES!B1096,4,1)=" ")))</f>
        <v>0</v>
      </c>
      <c r="AH903" s="2" t="b">
        <f>AND(LEFT(PARTICIPANTS!B945,2)="HU",OR(LEN(PARTICIPANTS!B945)=6,AND(LEN(PARTICIPANTS!B945)=7,MID(PARTICIPANTS!B945,4,1)=" ")))</f>
        <v>0</v>
      </c>
    </row>
    <row r="904" spans="33:34" x14ac:dyDescent="0.3">
      <c r="AG904" s="2" t="b">
        <f>AND(LEFT(AUDIENCES!B1097,2)="HU",OR(LEN(AUDIENCES!B1097)=6,AND(LEN(AUDIENCES!B1097)=7,MID(AUDIENCES!B1097,4,1)=" ")))</f>
        <v>0</v>
      </c>
      <c r="AH904" s="2" t="b">
        <f>AND(LEFT(PARTICIPANTS!B946,2)="HU",OR(LEN(PARTICIPANTS!B946)=6,AND(LEN(PARTICIPANTS!B946)=7,MID(PARTICIPANTS!B946,4,1)=" ")))</f>
        <v>0</v>
      </c>
    </row>
    <row r="905" spans="33:34" x14ac:dyDescent="0.3">
      <c r="AG905" s="2" t="b">
        <f>AND(LEFT(AUDIENCES!B1098,2)="HU",OR(LEN(AUDIENCES!B1098)=6,AND(LEN(AUDIENCES!B1098)=7,MID(AUDIENCES!B1098,4,1)=" ")))</f>
        <v>0</v>
      </c>
      <c r="AH905" s="2" t="b">
        <f>AND(LEFT(PARTICIPANTS!B947,2)="HU",OR(LEN(PARTICIPANTS!B947)=6,AND(LEN(PARTICIPANTS!B947)=7,MID(PARTICIPANTS!B947,4,1)=" ")))</f>
        <v>0</v>
      </c>
    </row>
    <row r="906" spans="33:34" x14ac:dyDescent="0.3">
      <c r="AG906" s="2" t="b">
        <f>AND(LEFT(AUDIENCES!B1099,2)="HU",OR(LEN(AUDIENCES!B1099)=6,AND(LEN(AUDIENCES!B1099)=7,MID(AUDIENCES!B1099,4,1)=" ")))</f>
        <v>0</v>
      </c>
      <c r="AH906" s="2" t="b">
        <f>AND(LEFT(PARTICIPANTS!B948,2)="HU",OR(LEN(PARTICIPANTS!B948)=6,AND(LEN(PARTICIPANTS!B948)=7,MID(PARTICIPANTS!B948,4,1)=" ")))</f>
        <v>0</v>
      </c>
    </row>
    <row r="907" spans="33:34" x14ac:dyDescent="0.3">
      <c r="AG907" s="2" t="b">
        <f>AND(LEFT(AUDIENCES!B1100,2)="HU",OR(LEN(AUDIENCES!B1100)=6,AND(LEN(AUDIENCES!B1100)=7,MID(AUDIENCES!B1100,4,1)=" ")))</f>
        <v>0</v>
      </c>
      <c r="AH907" s="2" t="b">
        <f>AND(LEFT(PARTICIPANTS!B949,2)="HU",OR(LEN(PARTICIPANTS!B949)=6,AND(LEN(PARTICIPANTS!B949)=7,MID(PARTICIPANTS!B949,4,1)=" ")))</f>
        <v>0</v>
      </c>
    </row>
    <row r="908" spans="33:34" x14ac:dyDescent="0.3">
      <c r="AG908" s="2" t="b">
        <f>AND(LEFT(AUDIENCES!B1101,2)="HU",OR(LEN(AUDIENCES!B1101)=6,AND(LEN(AUDIENCES!B1101)=7,MID(AUDIENCES!B1101,4,1)=" ")))</f>
        <v>0</v>
      </c>
      <c r="AH908" s="2" t="b">
        <f>AND(LEFT(PARTICIPANTS!B950,2)="HU",OR(LEN(PARTICIPANTS!B950)=6,AND(LEN(PARTICIPANTS!B950)=7,MID(PARTICIPANTS!B950,4,1)=" ")))</f>
        <v>0</v>
      </c>
    </row>
    <row r="909" spans="33:34" x14ac:dyDescent="0.3">
      <c r="AG909" s="2" t="b">
        <f>AND(LEFT(AUDIENCES!B1102,2)="HU",OR(LEN(AUDIENCES!B1102)=6,AND(LEN(AUDIENCES!B1102)=7,MID(AUDIENCES!B1102,4,1)=" ")))</f>
        <v>0</v>
      </c>
      <c r="AH909" s="2" t="b">
        <f>AND(LEFT(PARTICIPANTS!B951,2)="HU",OR(LEN(PARTICIPANTS!B951)=6,AND(LEN(PARTICIPANTS!B951)=7,MID(PARTICIPANTS!B951,4,1)=" ")))</f>
        <v>0</v>
      </c>
    </row>
    <row r="910" spans="33:34" x14ac:dyDescent="0.3">
      <c r="AG910" s="2" t="b">
        <f>AND(LEFT(AUDIENCES!B1103,2)="HU",OR(LEN(AUDIENCES!B1103)=6,AND(LEN(AUDIENCES!B1103)=7,MID(AUDIENCES!B1103,4,1)=" ")))</f>
        <v>0</v>
      </c>
      <c r="AH910" s="2" t="b">
        <f>AND(LEFT(PARTICIPANTS!B952,2)="HU",OR(LEN(PARTICIPANTS!B952)=6,AND(LEN(PARTICIPANTS!B952)=7,MID(PARTICIPANTS!B952,4,1)=" ")))</f>
        <v>0</v>
      </c>
    </row>
    <row r="911" spans="33:34" x14ac:dyDescent="0.3">
      <c r="AG911" s="2" t="b">
        <f>AND(LEFT(AUDIENCES!B1104,2)="HU",OR(LEN(AUDIENCES!B1104)=6,AND(LEN(AUDIENCES!B1104)=7,MID(AUDIENCES!B1104,4,1)=" ")))</f>
        <v>0</v>
      </c>
      <c r="AH911" s="2" t="b">
        <f>AND(LEFT(PARTICIPANTS!B953,2)="HU",OR(LEN(PARTICIPANTS!B953)=6,AND(LEN(PARTICIPANTS!B953)=7,MID(PARTICIPANTS!B953,4,1)=" ")))</f>
        <v>0</v>
      </c>
    </row>
    <row r="912" spans="33:34" x14ac:dyDescent="0.3">
      <c r="AG912" s="2" t="b">
        <f>AND(LEFT(AUDIENCES!B1105,2)="HU",OR(LEN(AUDIENCES!B1105)=6,AND(LEN(AUDIENCES!B1105)=7,MID(AUDIENCES!B1105,4,1)=" ")))</f>
        <v>0</v>
      </c>
      <c r="AH912" s="2" t="b">
        <f>AND(LEFT(PARTICIPANTS!B954,2)="HU",OR(LEN(PARTICIPANTS!B954)=6,AND(LEN(PARTICIPANTS!B954)=7,MID(PARTICIPANTS!B954,4,1)=" ")))</f>
        <v>0</v>
      </c>
    </row>
    <row r="913" spans="33:34" x14ac:dyDescent="0.3">
      <c r="AG913" s="2" t="b">
        <f>AND(LEFT(AUDIENCES!B1106,2)="HU",OR(LEN(AUDIENCES!B1106)=6,AND(LEN(AUDIENCES!B1106)=7,MID(AUDIENCES!B1106,4,1)=" ")))</f>
        <v>0</v>
      </c>
      <c r="AH913" s="2" t="b">
        <f>AND(LEFT(PARTICIPANTS!B955,2)="HU",OR(LEN(PARTICIPANTS!B955)=6,AND(LEN(PARTICIPANTS!B955)=7,MID(PARTICIPANTS!B955,4,1)=" ")))</f>
        <v>0</v>
      </c>
    </row>
    <row r="914" spans="33:34" x14ac:dyDescent="0.3">
      <c r="AG914" s="2" t="b">
        <f>AND(LEFT(AUDIENCES!B1107,2)="HU",OR(LEN(AUDIENCES!B1107)=6,AND(LEN(AUDIENCES!B1107)=7,MID(AUDIENCES!B1107,4,1)=" ")))</f>
        <v>0</v>
      </c>
      <c r="AH914" s="2" t="b">
        <f>AND(LEFT(PARTICIPANTS!B956,2)="HU",OR(LEN(PARTICIPANTS!B956)=6,AND(LEN(PARTICIPANTS!B956)=7,MID(PARTICIPANTS!B956,4,1)=" ")))</f>
        <v>0</v>
      </c>
    </row>
    <row r="915" spans="33:34" x14ac:dyDescent="0.3">
      <c r="AG915" s="2" t="b">
        <f>AND(LEFT(AUDIENCES!B1108,2)="HU",OR(LEN(AUDIENCES!B1108)=6,AND(LEN(AUDIENCES!B1108)=7,MID(AUDIENCES!B1108,4,1)=" ")))</f>
        <v>0</v>
      </c>
      <c r="AH915" s="2" t="b">
        <f>AND(LEFT(PARTICIPANTS!B957,2)="HU",OR(LEN(PARTICIPANTS!B957)=6,AND(LEN(PARTICIPANTS!B957)=7,MID(PARTICIPANTS!B957,4,1)=" ")))</f>
        <v>0</v>
      </c>
    </row>
    <row r="916" spans="33:34" x14ac:dyDescent="0.3">
      <c r="AG916" s="2" t="b">
        <f>AND(LEFT(AUDIENCES!B1109,2)="HU",OR(LEN(AUDIENCES!B1109)=6,AND(LEN(AUDIENCES!B1109)=7,MID(AUDIENCES!B1109,4,1)=" ")))</f>
        <v>0</v>
      </c>
      <c r="AH916" s="2" t="b">
        <f>AND(LEFT(PARTICIPANTS!B958,2)="HU",OR(LEN(PARTICIPANTS!B958)=6,AND(LEN(PARTICIPANTS!B958)=7,MID(PARTICIPANTS!B958,4,1)=" ")))</f>
        <v>0</v>
      </c>
    </row>
    <row r="917" spans="33:34" x14ac:dyDescent="0.3">
      <c r="AG917" s="2" t="b">
        <f>AND(LEFT(AUDIENCES!B1110,2)="HU",OR(LEN(AUDIENCES!B1110)=6,AND(LEN(AUDIENCES!B1110)=7,MID(AUDIENCES!B1110,4,1)=" ")))</f>
        <v>0</v>
      </c>
      <c r="AH917" s="2" t="b">
        <f>AND(LEFT(PARTICIPANTS!B959,2)="HU",OR(LEN(PARTICIPANTS!B959)=6,AND(LEN(PARTICIPANTS!B959)=7,MID(PARTICIPANTS!B959,4,1)=" ")))</f>
        <v>0</v>
      </c>
    </row>
    <row r="918" spans="33:34" x14ac:dyDescent="0.3">
      <c r="AG918" s="2" t="b">
        <f>AND(LEFT(AUDIENCES!B1111,2)="HU",OR(LEN(AUDIENCES!B1111)=6,AND(LEN(AUDIENCES!B1111)=7,MID(AUDIENCES!B1111,4,1)=" ")))</f>
        <v>0</v>
      </c>
      <c r="AH918" s="2" t="b">
        <f>AND(LEFT(PARTICIPANTS!B960,2)="HU",OR(LEN(PARTICIPANTS!B960)=6,AND(LEN(PARTICIPANTS!B960)=7,MID(PARTICIPANTS!B960,4,1)=" ")))</f>
        <v>0</v>
      </c>
    </row>
    <row r="919" spans="33:34" x14ac:dyDescent="0.3">
      <c r="AG919" s="2" t="b">
        <f>AND(LEFT(AUDIENCES!B1112,2)="HU",OR(LEN(AUDIENCES!B1112)=6,AND(LEN(AUDIENCES!B1112)=7,MID(AUDIENCES!B1112,4,1)=" ")))</f>
        <v>0</v>
      </c>
      <c r="AH919" s="2" t="b">
        <f>AND(LEFT(PARTICIPANTS!B961,2)="HU",OR(LEN(PARTICIPANTS!B961)=6,AND(LEN(PARTICIPANTS!B961)=7,MID(PARTICIPANTS!B961,4,1)=" ")))</f>
        <v>0</v>
      </c>
    </row>
    <row r="920" spans="33:34" x14ac:dyDescent="0.3">
      <c r="AG920" s="2" t="b">
        <f>AND(LEFT(AUDIENCES!B1113,2)="HU",OR(LEN(AUDIENCES!B1113)=6,AND(LEN(AUDIENCES!B1113)=7,MID(AUDIENCES!B1113,4,1)=" ")))</f>
        <v>0</v>
      </c>
      <c r="AH920" s="2" t="b">
        <f>AND(LEFT(PARTICIPANTS!B962,2)="HU",OR(LEN(PARTICIPANTS!B962)=6,AND(LEN(PARTICIPANTS!B962)=7,MID(PARTICIPANTS!B962,4,1)=" ")))</f>
        <v>0</v>
      </c>
    </row>
    <row r="921" spans="33:34" x14ac:dyDescent="0.3">
      <c r="AG921" s="2" t="b">
        <f>AND(LEFT(AUDIENCES!B1114,2)="HU",OR(LEN(AUDIENCES!B1114)=6,AND(LEN(AUDIENCES!B1114)=7,MID(AUDIENCES!B1114,4,1)=" ")))</f>
        <v>0</v>
      </c>
      <c r="AH921" s="2" t="b">
        <f>AND(LEFT(PARTICIPANTS!B963,2)="HU",OR(LEN(PARTICIPANTS!B963)=6,AND(LEN(PARTICIPANTS!B963)=7,MID(PARTICIPANTS!B963,4,1)=" ")))</f>
        <v>0</v>
      </c>
    </row>
    <row r="922" spans="33:34" x14ac:dyDescent="0.3">
      <c r="AG922" s="2" t="b">
        <f>AND(LEFT(AUDIENCES!B1115,2)="HU",OR(LEN(AUDIENCES!B1115)=6,AND(LEN(AUDIENCES!B1115)=7,MID(AUDIENCES!B1115,4,1)=" ")))</f>
        <v>0</v>
      </c>
      <c r="AH922" s="2" t="b">
        <f>AND(LEFT(PARTICIPANTS!B964,2)="HU",OR(LEN(PARTICIPANTS!B964)=6,AND(LEN(PARTICIPANTS!B964)=7,MID(PARTICIPANTS!B964,4,1)=" ")))</f>
        <v>0</v>
      </c>
    </row>
    <row r="923" spans="33:34" x14ac:dyDescent="0.3">
      <c r="AG923" s="2" t="b">
        <f>AND(LEFT(AUDIENCES!B1116,2)="HU",OR(LEN(AUDIENCES!B1116)=6,AND(LEN(AUDIENCES!B1116)=7,MID(AUDIENCES!B1116,4,1)=" ")))</f>
        <v>0</v>
      </c>
      <c r="AH923" s="2" t="b">
        <f>AND(LEFT(PARTICIPANTS!B965,2)="HU",OR(LEN(PARTICIPANTS!B965)=6,AND(LEN(PARTICIPANTS!B965)=7,MID(PARTICIPANTS!B965,4,1)=" ")))</f>
        <v>0</v>
      </c>
    </row>
    <row r="924" spans="33:34" x14ac:dyDescent="0.3">
      <c r="AG924" s="2" t="b">
        <f>AND(LEFT(AUDIENCES!B1117,2)="HU",OR(LEN(AUDIENCES!B1117)=6,AND(LEN(AUDIENCES!B1117)=7,MID(AUDIENCES!B1117,4,1)=" ")))</f>
        <v>0</v>
      </c>
      <c r="AH924" s="2" t="b">
        <f>AND(LEFT(PARTICIPANTS!B966,2)="HU",OR(LEN(PARTICIPANTS!B966)=6,AND(LEN(PARTICIPANTS!B966)=7,MID(PARTICIPANTS!B966,4,1)=" ")))</f>
        <v>0</v>
      </c>
    </row>
    <row r="925" spans="33:34" x14ac:dyDescent="0.3">
      <c r="AG925" s="2" t="b">
        <f>AND(LEFT(AUDIENCES!B1118,2)="HU",OR(LEN(AUDIENCES!B1118)=6,AND(LEN(AUDIENCES!B1118)=7,MID(AUDIENCES!B1118,4,1)=" ")))</f>
        <v>0</v>
      </c>
      <c r="AH925" s="2" t="b">
        <f>AND(LEFT(PARTICIPANTS!B967,2)="HU",OR(LEN(PARTICIPANTS!B967)=6,AND(LEN(PARTICIPANTS!B967)=7,MID(PARTICIPANTS!B967,4,1)=" ")))</f>
        <v>0</v>
      </c>
    </row>
    <row r="926" spans="33:34" x14ac:dyDescent="0.3">
      <c r="AG926" s="2" t="b">
        <f>AND(LEFT(AUDIENCES!B1119,2)="HU",OR(LEN(AUDIENCES!B1119)=6,AND(LEN(AUDIENCES!B1119)=7,MID(AUDIENCES!B1119,4,1)=" ")))</f>
        <v>0</v>
      </c>
      <c r="AH926" s="2" t="b">
        <f>AND(LEFT(PARTICIPANTS!B968,2)="HU",OR(LEN(PARTICIPANTS!B968)=6,AND(LEN(PARTICIPANTS!B968)=7,MID(PARTICIPANTS!B968,4,1)=" ")))</f>
        <v>0</v>
      </c>
    </row>
    <row r="927" spans="33:34" x14ac:dyDescent="0.3">
      <c r="AG927" s="2" t="b">
        <f>AND(LEFT(AUDIENCES!B1120,2)="HU",OR(LEN(AUDIENCES!B1120)=6,AND(LEN(AUDIENCES!B1120)=7,MID(AUDIENCES!B1120,4,1)=" ")))</f>
        <v>0</v>
      </c>
      <c r="AH927" s="2" t="b">
        <f>AND(LEFT(PARTICIPANTS!B969,2)="HU",OR(LEN(PARTICIPANTS!B969)=6,AND(LEN(PARTICIPANTS!B969)=7,MID(PARTICIPANTS!B969,4,1)=" ")))</f>
        <v>0</v>
      </c>
    </row>
    <row r="928" spans="33:34" x14ac:dyDescent="0.3">
      <c r="AG928" s="2" t="b">
        <f>AND(LEFT(AUDIENCES!B1121,2)="HU",OR(LEN(AUDIENCES!B1121)=6,AND(LEN(AUDIENCES!B1121)=7,MID(AUDIENCES!B1121,4,1)=" ")))</f>
        <v>0</v>
      </c>
      <c r="AH928" s="2" t="b">
        <f>AND(LEFT(PARTICIPANTS!B970,2)="HU",OR(LEN(PARTICIPANTS!B970)=6,AND(LEN(PARTICIPANTS!B970)=7,MID(PARTICIPANTS!B970,4,1)=" ")))</f>
        <v>0</v>
      </c>
    </row>
    <row r="929" spans="33:34" x14ac:dyDescent="0.3">
      <c r="AG929" s="2" t="b">
        <f>AND(LEFT(AUDIENCES!B1122,2)="HU",OR(LEN(AUDIENCES!B1122)=6,AND(LEN(AUDIENCES!B1122)=7,MID(AUDIENCES!B1122,4,1)=" ")))</f>
        <v>0</v>
      </c>
      <c r="AH929" s="2" t="b">
        <f>AND(LEFT(PARTICIPANTS!B971,2)="HU",OR(LEN(PARTICIPANTS!B971)=6,AND(LEN(PARTICIPANTS!B971)=7,MID(PARTICIPANTS!B971,4,1)=" ")))</f>
        <v>0</v>
      </c>
    </row>
    <row r="930" spans="33:34" x14ac:dyDescent="0.3">
      <c r="AG930" s="2" t="b">
        <f>AND(LEFT(AUDIENCES!B1123,2)="HU",OR(LEN(AUDIENCES!B1123)=6,AND(LEN(AUDIENCES!B1123)=7,MID(AUDIENCES!B1123,4,1)=" ")))</f>
        <v>0</v>
      </c>
      <c r="AH930" s="2" t="b">
        <f>AND(LEFT(PARTICIPANTS!B972,2)="HU",OR(LEN(PARTICIPANTS!B972)=6,AND(LEN(PARTICIPANTS!B972)=7,MID(PARTICIPANTS!B972,4,1)=" ")))</f>
        <v>0</v>
      </c>
    </row>
    <row r="931" spans="33:34" x14ac:dyDescent="0.3">
      <c r="AG931" s="2" t="b">
        <f>AND(LEFT(AUDIENCES!B1124,2)="HU",OR(LEN(AUDIENCES!B1124)=6,AND(LEN(AUDIENCES!B1124)=7,MID(AUDIENCES!B1124,4,1)=" ")))</f>
        <v>0</v>
      </c>
      <c r="AH931" s="2" t="b">
        <f>AND(LEFT(PARTICIPANTS!B973,2)="HU",OR(LEN(PARTICIPANTS!B973)=6,AND(LEN(PARTICIPANTS!B973)=7,MID(PARTICIPANTS!B973,4,1)=" ")))</f>
        <v>0</v>
      </c>
    </row>
    <row r="932" spans="33:34" x14ac:dyDescent="0.3">
      <c r="AG932" s="2" t="b">
        <f>AND(LEFT(AUDIENCES!B1125,2)="HU",OR(LEN(AUDIENCES!B1125)=6,AND(LEN(AUDIENCES!B1125)=7,MID(AUDIENCES!B1125,4,1)=" ")))</f>
        <v>0</v>
      </c>
      <c r="AH932" s="2" t="b">
        <f>AND(LEFT(PARTICIPANTS!B974,2)="HU",OR(LEN(PARTICIPANTS!B974)=6,AND(LEN(PARTICIPANTS!B974)=7,MID(PARTICIPANTS!B974,4,1)=" ")))</f>
        <v>0</v>
      </c>
    </row>
    <row r="933" spans="33:34" x14ac:dyDescent="0.3">
      <c r="AG933" s="2" t="b">
        <f>AND(LEFT(AUDIENCES!B1126,2)="HU",OR(LEN(AUDIENCES!B1126)=6,AND(LEN(AUDIENCES!B1126)=7,MID(AUDIENCES!B1126,4,1)=" ")))</f>
        <v>0</v>
      </c>
      <c r="AH933" s="2" t="b">
        <f>AND(LEFT(PARTICIPANTS!B975,2)="HU",OR(LEN(PARTICIPANTS!B975)=6,AND(LEN(PARTICIPANTS!B975)=7,MID(PARTICIPANTS!B975,4,1)=" ")))</f>
        <v>0</v>
      </c>
    </row>
    <row r="934" spans="33:34" x14ac:dyDescent="0.3">
      <c r="AG934" s="2" t="b">
        <f>AND(LEFT(AUDIENCES!B1127,2)="HU",OR(LEN(AUDIENCES!B1127)=6,AND(LEN(AUDIENCES!B1127)=7,MID(AUDIENCES!B1127,4,1)=" ")))</f>
        <v>0</v>
      </c>
      <c r="AH934" s="2" t="b">
        <f>AND(LEFT(PARTICIPANTS!B976,2)="HU",OR(LEN(PARTICIPANTS!B976)=6,AND(LEN(PARTICIPANTS!B976)=7,MID(PARTICIPANTS!B976,4,1)=" ")))</f>
        <v>0</v>
      </c>
    </row>
    <row r="935" spans="33:34" x14ac:dyDescent="0.3">
      <c r="AG935" s="2" t="b">
        <f>AND(LEFT(AUDIENCES!B1128,2)="HU",OR(LEN(AUDIENCES!B1128)=6,AND(LEN(AUDIENCES!B1128)=7,MID(AUDIENCES!B1128,4,1)=" ")))</f>
        <v>0</v>
      </c>
      <c r="AH935" s="2" t="b">
        <f>AND(LEFT(PARTICIPANTS!B977,2)="HU",OR(LEN(PARTICIPANTS!B977)=6,AND(LEN(PARTICIPANTS!B977)=7,MID(PARTICIPANTS!B977,4,1)=" ")))</f>
        <v>0</v>
      </c>
    </row>
    <row r="936" spans="33:34" x14ac:dyDescent="0.3">
      <c r="AG936" s="2" t="b">
        <f>AND(LEFT(AUDIENCES!B1129,2)="HU",OR(LEN(AUDIENCES!B1129)=6,AND(LEN(AUDIENCES!B1129)=7,MID(AUDIENCES!B1129,4,1)=" ")))</f>
        <v>0</v>
      </c>
      <c r="AH936" s="2" t="b">
        <f>AND(LEFT(PARTICIPANTS!B978,2)="HU",OR(LEN(PARTICIPANTS!B978)=6,AND(LEN(PARTICIPANTS!B978)=7,MID(PARTICIPANTS!B978,4,1)=" ")))</f>
        <v>0</v>
      </c>
    </row>
    <row r="937" spans="33:34" x14ac:dyDescent="0.3">
      <c r="AG937" s="2" t="b">
        <f>AND(LEFT(AUDIENCES!B1130,2)="HU",OR(LEN(AUDIENCES!B1130)=6,AND(LEN(AUDIENCES!B1130)=7,MID(AUDIENCES!B1130,4,1)=" ")))</f>
        <v>0</v>
      </c>
      <c r="AH937" s="2" t="b">
        <f>AND(LEFT(PARTICIPANTS!B979,2)="HU",OR(LEN(PARTICIPANTS!B979)=6,AND(LEN(PARTICIPANTS!B979)=7,MID(PARTICIPANTS!B979,4,1)=" ")))</f>
        <v>0</v>
      </c>
    </row>
    <row r="938" spans="33:34" x14ac:dyDescent="0.3">
      <c r="AG938" s="2" t="b">
        <f>AND(LEFT(AUDIENCES!B1131,2)="HU",OR(LEN(AUDIENCES!B1131)=6,AND(LEN(AUDIENCES!B1131)=7,MID(AUDIENCES!B1131,4,1)=" ")))</f>
        <v>0</v>
      </c>
      <c r="AH938" s="2" t="b">
        <f>AND(LEFT(PARTICIPANTS!B980,2)="HU",OR(LEN(PARTICIPANTS!B980)=6,AND(LEN(PARTICIPANTS!B980)=7,MID(PARTICIPANTS!B980,4,1)=" ")))</f>
        <v>0</v>
      </c>
    </row>
    <row r="939" spans="33:34" x14ac:dyDescent="0.3">
      <c r="AG939" s="2" t="b">
        <f>AND(LEFT(AUDIENCES!B1132,2)="HU",OR(LEN(AUDIENCES!B1132)=6,AND(LEN(AUDIENCES!B1132)=7,MID(AUDIENCES!B1132,4,1)=" ")))</f>
        <v>0</v>
      </c>
      <c r="AH939" s="2" t="b">
        <f>AND(LEFT(PARTICIPANTS!B981,2)="HU",OR(LEN(PARTICIPANTS!B981)=6,AND(LEN(PARTICIPANTS!B981)=7,MID(PARTICIPANTS!B981,4,1)=" ")))</f>
        <v>0</v>
      </c>
    </row>
    <row r="940" spans="33:34" x14ac:dyDescent="0.3">
      <c r="AG940" s="2" t="b">
        <f>AND(LEFT(AUDIENCES!B1133,2)="HU",OR(LEN(AUDIENCES!B1133)=6,AND(LEN(AUDIENCES!B1133)=7,MID(AUDIENCES!B1133,4,1)=" ")))</f>
        <v>0</v>
      </c>
      <c r="AH940" s="2" t="b">
        <f>AND(LEFT(PARTICIPANTS!B982,2)="HU",OR(LEN(PARTICIPANTS!B982)=6,AND(LEN(PARTICIPANTS!B982)=7,MID(PARTICIPANTS!B982,4,1)=" ")))</f>
        <v>0</v>
      </c>
    </row>
    <row r="941" spans="33:34" x14ac:dyDescent="0.3">
      <c r="AG941" s="2" t="b">
        <f>AND(LEFT(AUDIENCES!B1134,2)="HU",OR(LEN(AUDIENCES!B1134)=6,AND(LEN(AUDIENCES!B1134)=7,MID(AUDIENCES!B1134,4,1)=" ")))</f>
        <v>0</v>
      </c>
      <c r="AH941" s="2" t="b">
        <f>AND(LEFT(PARTICIPANTS!B983,2)="HU",OR(LEN(PARTICIPANTS!B983)=6,AND(LEN(PARTICIPANTS!B983)=7,MID(PARTICIPANTS!B983,4,1)=" ")))</f>
        <v>0</v>
      </c>
    </row>
    <row r="942" spans="33:34" x14ac:dyDescent="0.3">
      <c r="AG942" s="2" t="b">
        <f>AND(LEFT(AUDIENCES!B1135,2)="HU",OR(LEN(AUDIENCES!B1135)=6,AND(LEN(AUDIENCES!B1135)=7,MID(AUDIENCES!B1135,4,1)=" ")))</f>
        <v>0</v>
      </c>
      <c r="AH942" s="2" t="b">
        <f>AND(LEFT(PARTICIPANTS!B984,2)="HU",OR(LEN(PARTICIPANTS!B984)=6,AND(LEN(PARTICIPANTS!B984)=7,MID(PARTICIPANTS!B984,4,1)=" ")))</f>
        <v>0</v>
      </c>
    </row>
    <row r="943" spans="33:34" x14ac:dyDescent="0.3">
      <c r="AG943" s="2" t="b">
        <f>AND(LEFT(AUDIENCES!B1136,2)="HU",OR(LEN(AUDIENCES!B1136)=6,AND(LEN(AUDIENCES!B1136)=7,MID(AUDIENCES!B1136,4,1)=" ")))</f>
        <v>0</v>
      </c>
      <c r="AH943" s="2" t="b">
        <f>AND(LEFT(PARTICIPANTS!B985,2)="HU",OR(LEN(PARTICIPANTS!B985)=6,AND(LEN(PARTICIPANTS!B985)=7,MID(PARTICIPANTS!B985,4,1)=" ")))</f>
        <v>0</v>
      </c>
    </row>
    <row r="944" spans="33:34" x14ac:dyDescent="0.3">
      <c r="AG944" s="2" t="b">
        <f>AND(LEFT(AUDIENCES!B1137,2)="HU",OR(LEN(AUDIENCES!B1137)=6,AND(LEN(AUDIENCES!B1137)=7,MID(AUDIENCES!B1137,4,1)=" ")))</f>
        <v>0</v>
      </c>
      <c r="AH944" s="2" t="b">
        <f>AND(LEFT(PARTICIPANTS!B986,2)="HU",OR(LEN(PARTICIPANTS!B986)=6,AND(LEN(PARTICIPANTS!B986)=7,MID(PARTICIPANTS!B986,4,1)=" ")))</f>
        <v>0</v>
      </c>
    </row>
    <row r="945" spans="33:34" x14ac:dyDescent="0.3">
      <c r="AG945" s="2" t="b">
        <f>AND(LEFT(AUDIENCES!B1138,2)="HU",OR(LEN(AUDIENCES!B1138)=6,AND(LEN(AUDIENCES!B1138)=7,MID(AUDIENCES!B1138,4,1)=" ")))</f>
        <v>0</v>
      </c>
      <c r="AH945" s="2" t="b">
        <f>AND(LEFT(PARTICIPANTS!B987,2)="HU",OR(LEN(PARTICIPANTS!B987)=6,AND(LEN(PARTICIPANTS!B987)=7,MID(PARTICIPANTS!B987,4,1)=" ")))</f>
        <v>0</v>
      </c>
    </row>
    <row r="946" spans="33:34" x14ac:dyDescent="0.3">
      <c r="AG946" s="2" t="b">
        <f>AND(LEFT(AUDIENCES!B1139,2)="HU",OR(LEN(AUDIENCES!B1139)=6,AND(LEN(AUDIENCES!B1139)=7,MID(AUDIENCES!B1139,4,1)=" ")))</f>
        <v>0</v>
      </c>
      <c r="AH946" s="2" t="b">
        <f>AND(LEFT(PARTICIPANTS!B988,2)="HU",OR(LEN(PARTICIPANTS!B988)=6,AND(LEN(PARTICIPANTS!B988)=7,MID(PARTICIPANTS!B988,4,1)=" ")))</f>
        <v>0</v>
      </c>
    </row>
    <row r="947" spans="33:34" x14ac:dyDescent="0.3">
      <c r="AG947" s="2" t="b">
        <f>AND(LEFT(AUDIENCES!B1140,2)="HU",OR(LEN(AUDIENCES!B1140)=6,AND(LEN(AUDIENCES!B1140)=7,MID(AUDIENCES!B1140,4,1)=" ")))</f>
        <v>0</v>
      </c>
      <c r="AH947" s="2" t="b">
        <f>AND(LEFT(PARTICIPANTS!B989,2)="HU",OR(LEN(PARTICIPANTS!B989)=6,AND(LEN(PARTICIPANTS!B989)=7,MID(PARTICIPANTS!B989,4,1)=" ")))</f>
        <v>0</v>
      </c>
    </row>
    <row r="948" spans="33:34" x14ac:dyDescent="0.3">
      <c r="AG948" s="2" t="b">
        <f>AND(LEFT(AUDIENCES!B1141,2)="HU",OR(LEN(AUDIENCES!B1141)=6,AND(LEN(AUDIENCES!B1141)=7,MID(AUDIENCES!B1141,4,1)=" ")))</f>
        <v>0</v>
      </c>
      <c r="AH948" s="2" t="b">
        <f>AND(LEFT(PARTICIPANTS!B990,2)="HU",OR(LEN(PARTICIPANTS!B990)=6,AND(LEN(PARTICIPANTS!B990)=7,MID(PARTICIPANTS!B990,4,1)=" ")))</f>
        <v>0</v>
      </c>
    </row>
    <row r="949" spans="33:34" x14ac:dyDescent="0.3">
      <c r="AG949" s="2" t="b">
        <f>AND(LEFT(AUDIENCES!B1142,2)="HU",OR(LEN(AUDIENCES!B1142)=6,AND(LEN(AUDIENCES!B1142)=7,MID(AUDIENCES!B1142,4,1)=" ")))</f>
        <v>0</v>
      </c>
      <c r="AH949" s="2" t="b">
        <f>AND(LEFT(PARTICIPANTS!B991,2)="HU",OR(LEN(PARTICIPANTS!B991)=6,AND(LEN(PARTICIPANTS!B991)=7,MID(PARTICIPANTS!B991,4,1)=" ")))</f>
        <v>0</v>
      </c>
    </row>
    <row r="950" spans="33:34" x14ac:dyDescent="0.3">
      <c r="AG950" s="2" t="b">
        <f>AND(LEFT(AUDIENCES!B1143,2)="HU",OR(LEN(AUDIENCES!B1143)=6,AND(LEN(AUDIENCES!B1143)=7,MID(AUDIENCES!B1143,4,1)=" ")))</f>
        <v>0</v>
      </c>
      <c r="AH950" s="2" t="b">
        <f>AND(LEFT(PARTICIPANTS!B992,2)="HU",OR(LEN(PARTICIPANTS!B992)=6,AND(LEN(PARTICIPANTS!B992)=7,MID(PARTICIPANTS!B992,4,1)=" ")))</f>
        <v>0</v>
      </c>
    </row>
    <row r="951" spans="33:34" x14ac:dyDescent="0.3">
      <c r="AG951" s="2" t="b">
        <f>AND(LEFT(AUDIENCES!B1144,2)="HU",OR(LEN(AUDIENCES!B1144)=6,AND(LEN(AUDIENCES!B1144)=7,MID(AUDIENCES!B1144,4,1)=" ")))</f>
        <v>0</v>
      </c>
      <c r="AH951" s="2" t="b">
        <f>AND(LEFT(PARTICIPANTS!B993,2)="HU",OR(LEN(PARTICIPANTS!B993)=6,AND(LEN(PARTICIPANTS!B993)=7,MID(PARTICIPANTS!B993,4,1)=" ")))</f>
        <v>0</v>
      </c>
    </row>
    <row r="952" spans="33:34" x14ac:dyDescent="0.3">
      <c r="AG952" s="2" t="b">
        <f>AND(LEFT(AUDIENCES!B1145,2)="HU",OR(LEN(AUDIENCES!B1145)=6,AND(LEN(AUDIENCES!B1145)=7,MID(AUDIENCES!B1145,4,1)=" ")))</f>
        <v>0</v>
      </c>
      <c r="AH952" s="2" t="b">
        <f>AND(LEFT(PARTICIPANTS!B994,2)="HU",OR(LEN(PARTICIPANTS!B994)=6,AND(LEN(PARTICIPANTS!B994)=7,MID(PARTICIPANTS!B994,4,1)=" ")))</f>
        <v>0</v>
      </c>
    </row>
    <row r="953" spans="33:34" x14ac:dyDescent="0.3">
      <c r="AG953" s="2" t="b">
        <f>AND(LEFT(AUDIENCES!B1146,2)="HU",OR(LEN(AUDIENCES!B1146)=6,AND(LEN(AUDIENCES!B1146)=7,MID(AUDIENCES!B1146,4,1)=" ")))</f>
        <v>0</v>
      </c>
      <c r="AH953" s="2" t="b">
        <f>AND(LEFT(PARTICIPANTS!B995,2)="HU",OR(LEN(PARTICIPANTS!B995)=6,AND(LEN(PARTICIPANTS!B995)=7,MID(PARTICIPANTS!B995,4,1)=" ")))</f>
        <v>0</v>
      </c>
    </row>
    <row r="954" spans="33:34" x14ac:dyDescent="0.3">
      <c r="AG954" s="2" t="b">
        <f>AND(LEFT(AUDIENCES!B1147,2)="HU",OR(LEN(AUDIENCES!B1147)=6,AND(LEN(AUDIENCES!B1147)=7,MID(AUDIENCES!B1147,4,1)=" ")))</f>
        <v>0</v>
      </c>
      <c r="AH954" s="2" t="b">
        <f>AND(LEFT(PARTICIPANTS!B996,2)="HU",OR(LEN(PARTICIPANTS!B996)=6,AND(LEN(PARTICIPANTS!B996)=7,MID(PARTICIPANTS!B996,4,1)=" ")))</f>
        <v>0</v>
      </c>
    </row>
    <row r="955" spans="33:34" x14ac:dyDescent="0.3">
      <c r="AG955" s="2" t="b">
        <f>AND(LEFT(AUDIENCES!B1148,2)="HU",OR(LEN(AUDIENCES!B1148)=6,AND(LEN(AUDIENCES!B1148)=7,MID(AUDIENCES!B1148,4,1)=" ")))</f>
        <v>0</v>
      </c>
      <c r="AH955" s="2" t="b">
        <f>AND(LEFT(PARTICIPANTS!B997,2)="HU",OR(LEN(PARTICIPANTS!B997)=6,AND(LEN(PARTICIPANTS!B997)=7,MID(PARTICIPANTS!B997,4,1)=" ")))</f>
        <v>0</v>
      </c>
    </row>
    <row r="956" spans="33:34" x14ac:dyDescent="0.3">
      <c r="AG956" s="2" t="b">
        <f>AND(LEFT(AUDIENCES!B1149,2)="HU",OR(LEN(AUDIENCES!B1149)=6,AND(LEN(AUDIENCES!B1149)=7,MID(AUDIENCES!B1149,4,1)=" ")))</f>
        <v>0</v>
      </c>
      <c r="AH956" s="2" t="b">
        <f>AND(LEFT(PARTICIPANTS!B998,2)="HU",OR(LEN(PARTICIPANTS!B998)=6,AND(LEN(PARTICIPANTS!B998)=7,MID(PARTICIPANTS!B998,4,1)=" ")))</f>
        <v>0</v>
      </c>
    </row>
    <row r="957" spans="33:34" x14ac:dyDescent="0.3">
      <c r="AG957" s="2" t="b">
        <f>AND(LEFT(AUDIENCES!B1150,2)="HU",OR(LEN(AUDIENCES!B1150)=6,AND(LEN(AUDIENCES!B1150)=7,MID(AUDIENCES!B1150,4,1)=" ")))</f>
        <v>0</v>
      </c>
      <c r="AH957" s="2" t="b">
        <f>AND(LEFT(PARTICIPANTS!B999,2)="HU",OR(LEN(PARTICIPANTS!B999)=6,AND(LEN(PARTICIPANTS!B999)=7,MID(PARTICIPANTS!B999,4,1)=" ")))</f>
        <v>0</v>
      </c>
    </row>
    <row r="958" spans="33:34" x14ac:dyDescent="0.3">
      <c r="AG958" s="2" t="b">
        <f>AND(LEFT(AUDIENCES!B1151,2)="HU",OR(LEN(AUDIENCES!B1151)=6,AND(LEN(AUDIENCES!B1151)=7,MID(AUDIENCES!B1151,4,1)=" ")))</f>
        <v>0</v>
      </c>
      <c r="AH958" s="2" t="b">
        <f>AND(LEFT(PARTICIPANTS!B1000,2)="HU",OR(LEN(PARTICIPANTS!B1000)=6,AND(LEN(PARTICIPANTS!B1000)=7,MID(PARTICIPANTS!B1000,4,1)=" ")))</f>
        <v>0</v>
      </c>
    </row>
    <row r="959" spans="33:34" x14ac:dyDescent="0.3">
      <c r="AG959" s="2" t="b">
        <f>AND(LEFT(AUDIENCES!B1152,2)="HU",OR(LEN(AUDIENCES!B1152)=6,AND(LEN(AUDIENCES!B1152)=7,MID(AUDIENCES!B1152,4,1)=" ")))</f>
        <v>0</v>
      </c>
      <c r="AH959" s="2" t="b">
        <f>AND(LEFT(PARTICIPANTS!B1001,2)="HU",OR(LEN(PARTICIPANTS!B1001)=6,AND(LEN(PARTICIPANTS!B1001)=7,MID(PARTICIPANTS!B1001,4,1)=" ")))</f>
        <v>0</v>
      </c>
    </row>
    <row r="960" spans="33:34" x14ac:dyDescent="0.3">
      <c r="AG960" s="2" t="b">
        <f>AND(LEFT(AUDIENCES!B1153,2)="HU",OR(LEN(AUDIENCES!B1153)=6,AND(LEN(AUDIENCES!B1153)=7,MID(AUDIENCES!B1153,4,1)=" ")))</f>
        <v>0</v>
      </c>
      <c r="AH960" s="2" t="b">
        <f>AND(LEFT(PARTICIPANTS!B1002,2)="HU",OR(LEN(PARTICIPANTS!B1002)=6,AND(LEN(PARTICIPANTS!B1002)=7,MID(PARTICIPANTS!B1002,4,1)=" ")))</f>
        <v>0</v>
      </c>
    </row>
    <row r="961" spans="33:34" x14ac:dyDescent="0.3">
      <c r="AG961" s="2" t="b">
        <f>AND(LEFT(AUDIENCES!B1154,2)="HU",OR(LEN(AUDIENCES!B1154)=6,AND(LEN(AUDIENCES!B1154)=7,MID(AUDIENCES!B1154,4,1)=" ")))</f>
        <v>0</v>
      </c>
      <c r="AH961" s="2" t="b">
        <f>AND(LEFT(PARTICIPANTS!B1003,2)="HU",OR(LEN(PARTICIPANTS!B1003)=6,AND(LEN(PARTICIPANTS!B1003)=7,MID(PARTICIPANTS!B1003,4,1)=" ")))</f>
        <v>0</v>
      </c>
    </row>
    <row r="962" spans="33:34" x14ac:dyDescent="0.3">
      <c r="AG962" s="2" t="b">
        <f>AND(LEFT(AUDIENCES!B1155,2)="HU",OR(LEN(AUDIENCES!B1155)=6,AND(LEN(AUDIENCES!B1155)=7,MID(AUDIENCES!B1155,4,1)=" ")))</f>
        <v>0</v>
      </c>
      <c r="AH962" s="2" t="b">
        <f>AND(LEFT(PARTICIPANTS!B1004,2)="HU",OR(LEN(PARTICIPANTS!B1004)=6,AND(LEN(PARTICIPANTS!B1004)=7,MID(PARTICIPANTS!B1004,4,1)=" ")))</f>
        <v>0</v>
      </c>
    </row>
    <row r="963" spans="33:34" x14ac:dyDescent="0.3">
      <c r="AG963" s="2" t="b">
        <f>AND(LEFT(AUDIENCES!B1156,2)="HU",OR(LEN(AUDIENCES!B1156)=6,AND(LEN(AUDIENCES!B1156)=7,MID(AUDIENCES!B1156,4,1)=" ")))</f>
        <v>0</v>
      </c>
      <c r="AH963" s="2" t="b">
        <f>AND(LEFT(PARTICIPANTS!B1005,2)="HU",OR(LEN(PARTICIPANTS!B1005)=6,AND(LEN(PARTICIPANTS!B1005)=7,MID(PARTICIPANTS!B1005,4,1)=" ")))</f>
        <v>0</v>
      </c>
    </row>
    <row r="964" spans="33:34" x14ac:dyDescent="0.3">
      <c r="AG964" s="2" t="b">
        <f>AND(LEFT(AUDIENCES!B1157,2)="HU",OR(LEN(AUDIENCES!B1157)=6,AND(LEN(AUDIENCES!B1157)=7,MID(AUDIENCES!B1157,4,1)=" ")))</f>
        <v>0</v>
      </c>
      <c r="AH964" s="2" t="b">
        <f>AND(LEFT(PARTICIPANTS!B1006,2)="HU",OR(LEN(PARTICIPANTS!B1006)=6,AND(LEN(PARTICIPANTS!B1006)=7,MID(PARTICIPANTS!B1006,4,1)=" ")))</f>
        <v>0</v>
      </c>
    </row>
    <row r="965" spans="33:34" x14ac:dyDescent="0.3">
      <c r="AG965" s="2" t="b">
        <f>AND(LEFT(AUDIENCES!B1158,2)="HU",OR(LEN(AUDIENCES!B1158)=6,AND(LEN(AUDIENCES!B1158)=7,MID(AUDIENCES!B1158,4,1)=" ")))</f>
        <v>0</v>
      </c>
      <c r="AH965" s="2" t="b">
        <f>AND(LEFT(PARTICIPANTS!B1007,2)="HU",OR(LEN(PARTICIPANTS!B1007)=6,AND(LEN(PARTICIPANTS!B1007)=7,MID(PARTICIPANTS!B1007,4,1)=" ")))</f>
        <v>0</v>
      </c>
    </row>
    <row r="966" spans="33:34" x14ac:dyDescent="0.3">
      <c r="AG966" s="2" t="b">
        <f>AND(LEFT(AUDIENCES!B1159,2)="HU",OR(LEN(AUDIENCES!B1159)=6,AND(LEN(AUDIENCES!B1159)=7,MID(AUDIENCES!B1159,4,1)=" ")))</f>
        <v>0</v>
      </c>
      <c r="AH966" s="2" t="b">
        <f>AND(LEFT(PARTICIPANTS!B1008,2)="HU",OR(LEN(PARTICIPANTS!B1008)=6,AND(LEN(PARTICIPANTS!B1008)=7,MID(PARTICIPANTS!B1008,4,1)=" ")))</f>
        <v>0</v>
      </c>
    </row>
    <row r="967" spans="33:34" x14ac:dyDescent="0.3">
      <c r="AG967" s="2" t="b">
        <f>AND(LEFT(AUDIENCES!B1160,2)="HU",OR(LEN(AUDIENCES!B1160)=6,AND(LEN(AUDIENCES!B1160)=7,MID(AUDIENCES!B1160,4,1)=" ")))</f>
        <v>0</v>
      </c>
      <c r="AH967" s="2" t="b">
        <f>AND(LEFT(PARTICIPANTS!B1009,2)="HU",OR(LEN(PARTICIPANTS!B1009)=6,AND(LEN(PARTICIPANTS!B1009)=7,MID(PARTICIPANTS!B1009,4,1)=" ")))</f>
        <v>0</v>
      </c>
    </row>
    <row r="968" spans="33:34" x14ac:dyDescent="0.3">
      <c r="AG968" s="2" t="b">
        <f>AND(LEFT(AUDIENCES!B1161,2)="HU",OR(LEN(AUDIENCES!B1161)=6,AND(LEN(AUDIENCES!B1161)=7,MID(AUDIENCES!B1161,4,1)=" ")))</f>
        <v>0</v>
      </c>
      <c r="AH968" s="2" t="b">
        <f>AND(LEFT(PARTICIPANTS!B1010,2)="HU",OR(LEN(PARTICIPANTS!B1010)=6,AND(LEN(PARTICIPANTS!B1010)=7,MID(PARTICIPANTS!B1010,4,1)=" ")))</f>
        <v>0</v>
      </c>
    </row>
    <row r="969" spans="33:34" x14ac:dyDescent="0.3">
      <c r="AG969" s="2" t="b">
        <f>AND(LEFT(AUDIENCES!B1162,2)="HU",OR(LEN(AUDIENCES!B1162)=6,AND(LEN(AUDIENCES!B1162)=7,MID(AUDIENCES!B1162,4,1)=" ")))</f>
        <v>0</v>
      </c>
      <c r="AH969" s="2" t="b">
        <f>AND(LEFT(PARTICIPANTS!B1011,2)="HU",OR(LEN(PARTICIPANTS!B1011)=6,AND(LEN(PARTICIPANTS!B1011)=7,MID(PARTICIPANTS!B1011,4,1)=" ")))</f>
        <v>0</v>
      </c>
    </row>
    <row r="970" spans="33:34" x14ac:dyDescent="0.3">
      <c r="AG970" s="2" t="b">
        <f>AND(LEFT(AUDIENCES!B1163,2)="HU",OR(LEN(AUDIENCES!B1163)=6,AND(LEN(AUDIENCES!B1163)=7,MID(AUDIENCES!B1163,4,1)=" ")))</f>
        <v>0</v>
      </c>
      <c r="AH970" s="2" t="b">
        <f>AND(LEFT(PARTICIPANTS!B1012,2)="HU",OR(LEN(PARTICIPANTS!B1012)=6,AND(LEN(PARTICIPANTS!B1012)=7,MID(PARTICIPANTS!B1012,4,1)=" ")))</f>
        <v>0</v>
      </c>
    </row>
    <row r="971" spans="33:34" x14ac:dyDescent="0.3">
      <c r="AG971" s="2" t="b">
        <f>AND(LEFT(AUDIENCES!B1164,2)="HU",OR(LEN(AUDIENCES!B1164)=6,AND(LEN(AUDIENCES!B1164)=7,MID(AUDIENCES!B1164,4,1)=" ")))</f>
        <v>0</v>
      </c>
      <c r="AH971" s="2" t="b">
        <f>AND(LEFT(PARTICIPANTS!B1013,2)="HU",OR(LEN(PARTICIPANTS!B1013)=6,AND(LEN(PARTICIPANTS!B1013)=7,MID(PARTICIPANTS!B1013,4,1)=" ")))</f>
        <v>0</v>
      </c>
    </row>
    <row r="972" spans="33:34" x14ac:dyDescent="0.3">
      <c r="AG972" s="2" t="b">
        <f>AND(LEFT(AUDIENCES!B1165,2)="HU",OR(LEN(AUDIENCES!B1165)=6,AND(LEN(AUDIENCES!B1165)=7,MID(AUDIENCES!B1165,4,1)=" ")))</f>
        <v>0</v>
      </c>
      <c r="AH972" s="2" t="b">
        <f>AND(LEFT(PARTICIPANTS!B1014,2)="HU",OR(LEN(PARTICIPANTS!B1014)=6,AND(LEN(PARTICIPANTS!B1014)=7,MID(PARTICIPANTS!B1014,4,1)=" ")))</f>
        <v>0</v>
      </c>
    </row>
    <row r="973" spans="33:34" x14ac:dyDescent="0.3">
      <c r="AG973" s="2" t="b">
        <f>AND(LEFT(AUDIENCES!B1166,2)="HU",OR(LEN(AUDIENCES!B1166)=6,AND(LEN(AUDIENCES!B1166)=7,MID(AUDIENCES!B1166,4,1)=" ")))</f>
        <v>0</v>
      </c>
      <c r="AH973" s="2" t="b">
        <f>AND(LEFT(PARTICIPANTS!B1015,2)="HU",OR(LEN(PARTICIPANTS!B1015)=6,AND(LEN(PARTICIPANTS!B1015)=7,MID(PARTICIPANTS!B1015,4,1)=" ")))</f>
        <v>0</v>
      </c>
    </row>
    <row r="974" spans="33:34" x14ac:dyDescent="0.3">
      <c r="AG974" s="2" t="b">
        <f>AND(LEFT(AUDIENCES!B1167,2)="HU",OR(LEN(AUDIENCES!B1167)=6,AND(LEN(AUDIENCES!B1167)=7,MID(AUDIENCES!B1167,4,1)=" ")))</f>
        <v>0</v>
      </c>
      <c r="AH974" s="2" t="b">
        <f>AND(LEFT(PARTICIPANTS!B1016,2)="HU",OR(LEN(PARTICIPANTS!B1016)=6,AND(LEN(PARTICIPANTS!B1016)=7,MID(PARTICIPANTS!B1016,4,1)=" ")))</f>
        <v>0</v>
      </c>
    </row>
    <row r="975" spans="33:34" x14ac:dyDescent="0.3">
      <c r="AG975" s="2" t="b">
        <f>AND(LEFT(AUDIENCES!B1168,2)="HU",OR(LEN(AUDIENCES!B1168)=6,AND(LEN(AUDIENCES!B1168)=7,MID(AUDIENCES!B1168,4,1)=" ")))</f>
        <v>0</v>
      </c>
      <c r="AH975" s="2" t="b">
        <f>AND(LEFT(PARTICIPANTS!B1017,2)="HU",OR(LEN(PARTICIPANTS!B1017)=6,AND(LEN(PARTICIPANTS!B1017)=7,MID(PARTICIPANTS!B1017,4,1)=" ")))</f>
        <v>0</v>
      </c>
    </row>
    <row r="976" spans="33:34" x14ac:dyDescent="0.3">
      <c r="AG976" s="2" t="b">
        <f>AND(LEFT(AUDIENCES!B1169,2)="HU",OR(LEN(AUDIENCES!B1169)=6,AND(LEN(AUDIENCES!B1169)=7,MID(AUDIENCES!B1169,4,1)=" ")))</f>
        <v>0</v>
      </c>
      <c r="AH976" s="2" t="b">
        <f>AND(LEFT(PARTICIPANTS!B1018,2)="HU",OR(LEN(PARTICIPANTS!B1018)=6,AND(LEN(PARTICIPANTS!B1018)=7,MID(PARTICIPANTS!B1018,4,1)=" ")))</f>
        <v>0</v>
      </c>
    </row>
    <row r="977" spans="33:34" x14ac:dyDescent="0.3">
      <c r="AG977" s="2" t="b">
        <f>AND(LEFT(AUDIENCES!B1170,2)="HU",OR(LEN(AUDIENCES!B1170)=6,AND(LEN(AUDIENCES!B1170)=7,MID(AUDIENCES!B1170,4,1)=" ")))</f>
        <v>0</v>
      </c>
      <c r="AH977" s="2" t="b">
        <f>AND(LEFT(PARTICIPANTS!B1019,2)="HU",OR(LEN(PARTICIPANTS!B1019)=6,AND(LEN(PARTICIPANTS!B1019)=7,MID(PARTICIPANTS!B1019,4,1)=" ")))</f>
        <v>0</v>
      </c>
    </row>
    <row r="978" spans="33:34" x14ac:dyDescent="0.3">
      <c r="AG978" s="2" t="b">
        <f>AND(LEFT(AUDIENCES!B1171,2)="HU",OR(LEN(AUDIENCES!B1171)=6,AND(LEN(AUDIENCES!B1171)=7,MID(AUDIENCES!B1171,4,1)=" ")))</f>
        <v>0</v>
      </c>
      <c r="AH978" s="2" t="b">
        <f>AND(LEFT(PARTICIPANTS!B1020,2)="HU",OR(LEN(PARTICIPANTS!B1020)=6,AND(LEN(PARTICIPANTS!B1020)=7,MID(PARTICIPANTS!B1020,4,1)=" ")))</f>
        <v>0</v>
      </c>
    </row>
    <row r="979" spans="33:34" x14ac:dyDescent="0.3">
      <c r="AG979" s="2" t="b">
        <f>AND(LEFT(AUDIENCES!B1172,2)="HU",OR(LEN(AUDIENCES!B1172)=6,AND(LEN(AUDIENCES!B1172)=7,MID(AUDIENCES!B1172,4,1)=" ")))</f>
        <v>0</v>
      </c>
      <c r="AH979" s="2" t="b">
        <f>AND(LEFT(PARTICIPANTS!B1021,2)="HU",OR(LEN(PARTICIPANTS!B1021)=6,AND(LEN(PARTICIPANTS!B1021)=7,MID(PARTICIPANTS!B1021,4,1)=" ")))</f>
        <v>0</v>
      </c>
    </row>
    <row r="980" spans="33:34" x14ac:dyDescent="0.3">
      <c r="AG980" s="2" t="b">
        <f>AND(LEFT(AUDIENCES!B1173,2)="HU",OR(LEN(AUDIENCES!B1173)=6,AND(LEN(AUDIENCES!B1173)=7,MID(AUDIENCES!B1173,4,1)=" ")))</f>
        <v>0</v>
      </c>
      <c r="AH980" s="2" t="b">
        <f>AND(LEFT(PARTICIPANTS!B1022,2)="HU",OR(LEN(PARTICIPANTS!B1022)=6,AND(LEN(PARTICIPANTS!B1022)=7,MID(PARTICIPANTS!B1022,4,1)=" ")))</f>
        <v>0</v>
      </c>
    </row>
    <row r="981" spans="33:34" x14ac:dyDescent="0.3">
      <c r="AG981" s="2" t="b">
        <f>AND(LEFT(AUDIENCES!B1174,2)="HU",OR(LEN(AUDIENCES!B1174)=6,AND(LEN(AUDIENCES!B1174)=7,MID(AUDIENCES!B1174,4,1)=" ")))</f>
        <v>0</v>
      </c>
      <c r="AH981" s="2" t="b">
        <f>AND(LEFT(PARTICIPANTS!B1023,2)="HU",OR(LEN(PARTICIPANTS!B1023)=6,AND(LEN(PARTICIPANTS!B1023)=7,MID(PARTICIPANTS!B1023,4,1)=" ")))</f>
        <v>0</v>
      </c>
    </row>
    <row r="982" spans="33:34" x14ac:dyDescent="0.3">
      <c r="AG982" s="2" t="b">
        <f>AND(LEFT(AUDIENCES!B1175,2)="HU",OR(LEN(AUDIENCES!B1175)=6,AND(LEN(AUDIENCES!B1175)=7,MID(AUDIENCES!B1175,4,1)=" ")))</f>
        <v>0</v>
      </c>
      <c r="AH982" s="2" t="b">
        <f>AND(LEFT(PARTICIPANTS!B1024,2)="HU",OR(LEN(PARTICIPANTS!B1024)=6,AND(LEN(PARTICIPANTS!B1024)=7,MID(PARTICIPANTS!B1024,4,1)=" ")))</f>
        <v>0</v>
      </c>
    </row>
    <row r="983" spans="33:34" x14ac:dyDescent="0.3">
      <c r="AG983" s="2" t="b">
        <f>AND(LEFT(AUDIENCES!B1176,2)="HU",OR(LEN(AUDIENCES!B1176)=6,AND(LEN(AUDIENCES!B1176)=7,MID(AUDIENCES!B1176,4,1)=" ")))</f>
        <v>0</v>
      </c>
      <c r="AH983" s="2" t="b">
        <f>AND(LEFT(PARTICIPANTS!B1025,2)="HU",OR(LEN(PARTICIPANTS!B1025)=6,AND(LEN(PARTICIPANTS!B1025)=7,MID(PARTICIPANTS!B1025,4,1)=" ")))</f>
        <v>0</v>
      </c>
    </row>
    <row r="984" spans="33:34" x14ac:dyDescent="0.3">
      <c r="AG984" s="2" t="b">
        <f>AND(LEFT(AUDIENCES!B1177,2)="HU",OR(LEN(AUDIENCES!B1177)=6,AND(LEN(AUDIENCES!B1177)=7,MID(AUDIENCES!B1177,4,1)=" ")))</f>
        <v>0</v>
      </c>
      <c r="AH984" s="2" t="b">
        <f>AND(LEFT(PARTICIPANTS!B1026,2)="HU",OR(LEN(PARTICIPANTS!B1026)=6,AND(LEN(PARTICIPANTS!B1026)=7,MID(PARTICIPANTS!B1026,4,1)=" ")))</f>
        <v>0</v>
      </c>
    </row>
    <row r="985" spans="33:34" x14ac:dyDescent="0.3">
      <c r="AG985" s="2" t="b">
        <f>AND(LEFT(AUDIENCES!B1178,2)="HU",OR(LEN(AUDIENCES!B1178)=6,AND(LEN(AUDIENCES!B1178)=7,MID(AUDIENCES!B1178,4,1)=" ")))</f>
        <v>0</v>
      </c>
      <c r="AH985" s="2" t="b">
        <f>AND(LEFT(PARTICIPANTS!B1027,2)="HU",OR(LEN(PARTICIPANTS!B1027)=6,AND(LEN(PARTICIPANTS!B1027)=7,MID(PARTICIPANTS!B1027,4,1)=" ")))</f>
        <v>0</v>
      </c>
    </row>
    <row r="986" spans="33:34" x14ac:dyDescent="0.3">
      <c r="AG986" s="2" t="b">
        <f>AND(LEFT(AUDIENCES!B1179,2)="HU",OR(LEN(AUDIENCES!B1179)=6,AND(LEN(AUDIENCES!B1179)=7,MID(AUDIENCES!B1179,4,1)=" ")))</f>
        <v>0</v>
      </c>
      <c r="AH986" s="2" t="b">
        <f>AND(LEFT(PARTICIPANTS!B1028,2)="HU",OR(LEN(PARTICIPANTS!B1028)=6,AND(LEN(PARTICIPANTS!B1028)=7,MID(PARTICIPANTS!B1028,4,1)=" ")))</f>
        <v>0</v>
      </c>
    </row>
    <row r="987" spans="33:34" x14ac:dyDescent="0.3">
      <c r="AG987" s="2" t="b">
        <f>AND(LEFT(AUDIENCES!B1180,2)="HU",OR(LEN(AUDIENCES!B1180)=6,AND(LEN(AUDIENCES!B1180)=7,MID(AUDIENCES!B1180,4,1)=" ")))</f>
        <v>0</v>
      </c>
      <c r="AH987" s="2" t="b">
        <f>AND(LEFT(PARTICIPANTS!B1029,2)="HU",OR(LEN(PARTICIPANTS!B1029)=6,AND(LEN(PARTICIPANTS!B1029)=7,MID(PARTICIPANTS!B1029,4,1)=" ")))</f>
        <v>0</v>
      </c>
    </row>
    <row r="988" spans="33:34" x14ac:dyDescent="0.3">
      <c r="AG988" s="2" t="b">
        <f>AND(LEFT(AUDIENCES!B1181,2)="HU",OR(LEN(AUDIENCES!B1181)=6,AND(LEN(AUDIENCES!B1181)=7,MID(AUDIENCES!B1181,4,1)=" ")))</f>
        <v>0</v>
      </c>
      <c r="AH988" s="2" t="b">
        <f>AND(LEFT(PARTICIPANTS!B1030,2)="HU",OR(LEN(PARTICIPANTS!B1030)=6,AND(LEN(PARTICIPANTS!B1030)=7,MID(PARTICIPANTS!B1030,4,1)=" ")))</f>
        <v>0</v>
      </c>
    </row>
    <row r="989" spans="33:34" x14ac:dyDescent="0.3">
      <c r="AG989" s="2" t="b">
        <f>AND(LEFT(AUDIENCES!B1182,2)="HU",OR(LEN(AUDIENCES!B1182)=6,AND(LEN(AUDIENCES!B1182)=7,MID(AUDIENCES!B1182,4,1)=" ")))</f>
        <v>0</v>
      </c>
      <c r="AH989" s="2" t="b">
        <f>AND(LEFT(PARTICIPANTS!B1031,2)="HU",OR(LEN(PARTICIPANTS!B1031)=6,AND(LEN(PARTICIPANTS!B1031)=7,MID(PARTICIPANTS!B1031,4,1)=" ")))</f>
        <v>0</v>
      </c>
    </row>
    <row r="990" spans="33:34" x14ac:dyDescent="0.3">
      <c r="AG990" s="2" t="b">
        <f>AND(LEFT(AUDIENCES!B1183,2)="HU",OR(LEN(AUDIENCES!B1183)=6,AND(LEN(AUDIENCES!B1183)=7,MID(AUDIENCES!B1183,4,1)=" ")))</f>
        <v>0</v>
      </c>
      <c r="AH990" s="2" t="b">
        <f>AND(LEFT(PARTICIPANTS!B1032,2)="HU",OR(LEN(PARTICIPANTS!B1032)=6,AND(LEN(PARTICIPANTS!B1032)=7,MID(PARTICIPANTS!B1032,4,1)=" ")))</f>
        <v>0</v>
      </c>
    </row>
    <row r="991" spans="33:34" x14ac:dyDescent="0.3">
      <c r="AG991" s="2" t="b">
        <f>AND(LEFT(AUDIENCES!B1184,2)="HU",OR(LEN(AUDIENCES!B1184)=6,AND(LEN(AUDIENCES!B1184)=7,MID(AUDIENCES!B1184,4,1)=" ")))</f>
        <v>0</v>
      </c>
      <c r="AH991" s="2" t="b">
        <f>AND(LEFT(PARTICIPANTS!B1033,2)="HU",OR(LEN(PARTICIPANTS!B1033)=6,AND(LEN(PARTICIPANTS!B1033)=7,MID(PARTICIPANTS!B1033,4,1)=" ")))</f>
        <v>0</v>
      </c>
    </row>
    <row r="992" spans="33:34" x14ac:dyDescent="0.3">
      <c r="AG992" s="2" t="b">
        <f>AND(LEFT(AUDIENCES!B1185,2)="HU",OR(LEN(AUDIENCES!B1185)=6,AND(LEN(AUDIENCES!B1185)=7,MID(AUDIENCES!B1185,4,1)=" ")))</f>
        <v>0</v>
      </c>
      <c r="AH992" s="2" t="b">
        <f>AND(LEFT(PARTICIPANTS!B1034,2)="HU",OR(LEN(PARTICIPANTS!B1034)=6,AND(LEN(PARTICIPANTS!B1034)=7,MID(PARTICIPANTS!B1034,4,1)=" ")))</f>
        <v>0</v>
      </c>
    </row>
    <row r="993" spans="33:34" x14ac:dyDescent="0.3">
      <c r="AG993" s="2" t="b">
        <f>AND(LEFT(AUDIENCES!B1186,2)="HU",OR(LEN(AUDIENCES!B1186)=6,AND(LEN(AUDIENCES!B1186)=7,MID(AUDIENCES!B1186,4,1)=" ")))</f>
        <v>0</v>
      </c>
      <c r="AH993" s="2" t="b">
        <f>AND(LEFT(PARTICIPANTS!B1035,2)="HU",OR(LEN(PARTICIPANTS!B1035)=6,AND(LEN(PARTICIPANTS!B1035)=7,MID(PARTICIPANTS!B1035,4,1)=" ")))</f>
        <v>0</v>
      </c>
    </row>
    <row r="994" spans="33:34" x14ac:dyDescent="0.3">
      <c r="AG994" s="2" t="b">
        <f>AND(LEFT(AUDIENCES!B1187,2)="HU",OR(LEN(AUDIENCES!B1187)=6,AND(LEN(AUDIENCES!B1187)=7,MID(AUDIENCES!B1187,4,1)=" ")))</f>
        <v>0</v>
      </c>
      <c r="AH994" s="2" t="b">
        <f>AND(LEFT(PARTICIPANTS!B1036,2)="HU",OR(LEN(PARTICIPANTS!B1036)=6,AND(LEN(PARTICIPANTS!B1036)=7,MID(PARTICIPANTS!B1036,4,1)=" ")))</f>
        <v>0</v>
      </c>
    </row>
    <row r="995" spans="33:34" x14ac:dyDescent="0.3">
      <c r="AG995" s="2" t="b">
        <f>AND(LEFT(AUDIENCES!B1188,2)="HU",OR(LEN(AUDIENCES!B1188)=6,AND(LEN(AUDIENCES!B1188)=7,MID(AUDIENCES!B1188,4,1)=" ")))</f>
        <v>0</v>
      </c>
      <c r="AH995" s="2" t="b">
        <f>AND(LEFT(PARTICIPANTS!B1037,2)="HU",OR(LEN(PARTICIPANTS!B1037)=6,AND(LEN(PARTICIPANTS!B1037)=7,MID(PARTICIPANTS!B1037,4,1)=" ")))</f>
        <v>0</v>
      </c>
    </row>
    <row r="996" spans="33:34" x14ac:dyDescent="0.3">
      <c r="AG996" s="2" t="b">
        <f>AND(LEFT(AUDIENCES!B1189,2)="HU",OR(LEN(AUDIENCES!B1189)=6,AND(LEN(AUDIENCES!B1189)=7,MID(AUDIENCES!B1189,4,1)=" ")))</f>
        <v>0</v>
      </c>
      <c r="AH996" s="2" t="b">
        <f>AND(LEFT(PARTICIPANTS!B1038,2)="HU",OR(LEN(PARTICIPANTS!B1038)=6,AND(LEN(PARTICIPANTS!B1038)=7,MID(PARTICIPANTS!B1038,4,1)=" ")))</f>
        <v>0</v>
      </c>
    </row>
    <row r="997" spans="33:34" x14ac:dyDescent="0.3">
      <c r="AG997" s="2" t="b">
        <f>AND(LEFT(AUDIENCES!B1190,2)="HU",OR(LEN(AUDIENCES!B1190)=6,AND(LEN(AUDIENCES!B1190)=7,MID(AUDIENCES!B1190,4,1)=" ")))</f>
        <v>0</v>
      </c>
      <c r="AH997" s="2" t="b">
        <f>AND(LEFT(PARTICIPANTS!B1039,2)="HU",OR(LEN(PARTICIPANTS!B1039)=6,AND(LEN(PARTICIPANTS!B1039)=7,MID(PARTICIPANTS!B1039,4,1)=" ")))</f>
        <v>0</v>
      </c>
    </row>
    <row r="998" spans="33:34" x14ac:dyDescent="0.3">
      <c r="AG998" s="2" t="b">
        <f>AND(LEFT(AUDIENCES!B1191,2)="HU",OR(LEN(AUDIENCES!B1191)=6,AND(LEN(AUDIENCES!B1191)=7,MID(AUDIENCES!B1191,4,1)=" ")))</f>
        <v>0</v>
      </c>
      <c r="AH998" s="2" t="b">
        <f>AND(LEFT(PARTICIPANTS!B1040,2)="HU",OR(LEN(PARTICIPANTS!B1040)=6,AND(LEN(PARTICIPANTS!B1040)=7,MID(PARTICIPANTS!B1040,4,1)=" ")))</f>
        <v>0</v>
      </c>
    </row>
    <row r="999" spans="33:34" x14ac:dyDescent="0.3">
      <c r="AG999" s="2" t="b">
        <f>AND(LEFT(AUDIENCES!B1192,2)="HU",OR(LEN(AUDIENCES!B1192)=6,AND(LEN(AUDIENCES!B1192)=7,MID(AUDIENCES!B1192,4,1)=" ")))</f>
        <v>0</v>
      </c>
      <c r="AH999" s="2" t="b">
        <f>AND(LEFT(PARTICIPANTS!B1041,2)="HU",OR(LEN(PARTICIPANTS!B1041)=6,AND(LEN(PARTICIPANTS!B1041)=7,MID(PARTICIPANTS!B1041,4,1)=" ")))</f>
        <v>0</v>
      </c>
    </row>
    <row r="1000" spans="33:34" x14ac:dyDescent="0.3">
      <c r="AG1000" s="2" t="b">
        <f>AND(LEFT(AUDIENCES!B1193,2)="HU",OR(LEN(AUDIENCES!B1193)=6,AND(LEN(AUDIENCES!B1193)=7,MID(AUDIENCES!B1193,4,1)=" ")))</f>
        <v>0</v>
      </c>
      <c r="AH1000" s="2" t="b">
        <f>AND(LEFT(PARTICIPANTS!B1042,2)="HU",OR(LEN(PARTICIPANTS!B1042)=6,AND(LEN(PARTICIPANTS!B1042)=7,MID(PARTICIPANTS!B1042,4,1)=" ")))</f>
        <v>0</v>
      </c>
    </row>
    <row r="1001" spans="33:34" x14ac:dyDescent="0.3">
      <c r="AG1001" s="2" t="b">
        <f>AND(LEFT(AUDIENCES!B1194,2)="HU",OR(LEN(AUDIENCES!B1194)=6,AND(LEN(AUDIENCES!B1194)=7,MID(AUDIENCES!B1194,4,1)=" ")))</f>
        <v>0</v>
      </c>
      <c r="AH1001" s="2" t="b">
        <f>AND(LEFT(PARTICIPANTS!B1043,2)="HU",OR(LEN(PARTICIPANTS!B1043)=6,AND(LEN(PARTICIPANTS!B1043)=7,MID(PARTICIPANTS!B1043,4,1)=" ")))</f>
        <v>0</v>
      </c>
    </row>
    <row r="1002" spans="33:34" x14ac:dyDescent="0.3">
      <c r="AG1002" s="2" t="b">
        <f>AND(LEFT(AUDIENCES!B1195,2)="HU",OR(LEN(AUDIENCES!B1195)=6,AND(LEN(AUDIENCES!B1195)=7,MID(AUDIENCES!B1195,4,1)=" ")))</f>
        <v>0</v>
      </c>
      <c r="AH1002" s="2" t="b">
        <f>AND(LEFT(PARTICIPANTS!B1044,2)="HU",OR(LEN(PARTICIPANTS!B1044)=6,AND(LEN(PARTICIPANTS!B1044)=7,MID(PARTICIPANTS!B1044,4,1)=" ")))</f>
        <v>0</v>
      </c>
    </row>
    <row r="1003" spans="33:34" x14ac:dyDescent="0.3">
      <c r="AG1003" s="2" t="b">
        <f>AND(LEFT(AUDIENCES!B1196,2)="HU",OR(LEN(AUDIENCES!B1196)=6,AND(LEN(AUDIENCES!B1196)=7,MID(AUDIENCES!B1196,4,1)=" ")))</f>
        <v>0</v>
      </c>
      <c r="AH1003" s="2" t="b">
        <f>AND(LEFT(PARTICIPANTS!B1045,2)="HU",OR(LEN(PARTICIPANTS!B1045)=6,AND(LEN(PARTICIPANTS!B1045)=7,MID(PARTICIPANTS!B1045,4,1)=" ")))</f>
        <v>0</v>
      </c>
    </row>
    <row r="1004" spans="33:34" x14ac:dyDescent="0.3">
      <c r="AG1004" s="2" t="b">
        <f>AND(LEFT(AUDIENCES!B1197,2)="HU",OR(LEN(AUDIENCES!B1197)=6,AND(LEN(AUDIENCES!B1197)=7,MID(AUDIENCES!B1197,4,1)=" ")))</f>
        <v>0</v>
      </c>
      <c r="AH1004" s="2" t="b">
        <f>AND(LEFT(PARTICIPANTS!B1046,2)="HU",OR(LEN(PARTICIPANTS!B1046)=6,AND(LEN(PARTICIPANTS!B1046)=7,MID(PARTICIPANTS!B1046,4,1)=" ")))</f>
        <v>0</v>
      </c>
    </row>
    <row r="1005" spans="33:34" x14ac:dyDescent="0.3">
      <c r="AG1005" s="2" t="b">
        <f>AND(LEFT(AUDIENCES!B1198,2)="HU",OR(LEN(AUDIENCES!B1198)=6,AND(LEN(AUDIENCES!B1198)=7,MID(AUDIENCES!B1198,4,1)=" ")))</f>
        <v>0</v>
      </c>
      <c r="AH1005" s="2" t="b">
        <f>AND(LEFT(PARTICIPANTS!B1047,2)="HU",OR(LEN(PARTICIPANTS!B1047)=6,AND(LEN(PARTICIPANTS!B1047)=7,MID(PARTICIPANTS!B1047,4,1)=" ")))</f>
        <v>0</v>
      </c>
    </row>
    <row r="1006" spans="33:34" x14ac:dyDescent="0.3">
      <c r="AG1006" s="2" t="b">
        <f>AND(LEFT(AUDIENCES!B1199,2)="HU",OR(LEN(AUDIENCES!B1199)=6,AND(LEN(AUDIENCES!B1199)=7,MID(AUDIENCES!B1199,4,1)=" ")))</f>
        <v>0</v>
      </c>
      <c r="AH1006" s="2" t="b">
        <f>AND(LEFT(PARTICIPANTS!B1048,2)="HU",OR(LEN(PARTICIPANTS!B1048)=6,AND(LEN(PARTICIPANTS!B1048)=7,MID(PARTICIPANTS!B1048,4,1)=" ")))</f>
        <v>0</v>
      </c>
    </row>
    <row r="1007" spans="33:34" x14ac:dyDescent="0.3">
      <c r="AG1007" s="2" t="b">
        <f>AND(LEFT(AUDIENCES!B1200,2)="HU",OR(LEN(AUDIENCES!B1200)=6,AND(LEN(AUDIENCES!B1200)=7,MID(AUDIENCES!B1200,4,1)=" ")))</f>
        <v>0</v>
      </c>
      <c r="AH1007" s="2" t="b">
        <f>AND(LEFT(PARTICIPANTS!B1049,2)="HU",OR(LEN(PARTICIPANTS!B1049)=6,AND(LEN(PARTICIPANTS!B1049)=7,MID(PARTICIPANTS!B1049,4,1)=" ")))</f>
        <v>0</v>
      </c>
    </row>
    <row r="1008" spans="33:34" x14ac:dyDescent="0.3">
      <c r="AG1008" s="2" t="b">
        <f>AND(LEFT(AUDIENCES!B1201,2)="HU",OR(LEN(AUDIENCES!B1201)=6,AND(LEN(AUDIENCES!B1201)=7,MID(AUDIENCES!B1201,4,1)=" ")))</f>
        <v>0</v>
      </c>
      <c r="AH1008" s="2" t="b">
        <f>AND(LEFT(PARTICIPANTS!B1050,2)="HU",OR(LEN(PARTICIPANTS!B1050)=6,AND(LEN(PARTICIPANTS!B1050)=7,MID(PARTICIPANTS!B1050,4,1)=" ")))</f>
        <v>0</v>
      </c>
    </row>
    <row r="1009" spans="33:34" x14ac:dyDescent="0.3">
      <c r="AG1009" s="2" t="b">
        <f>AND(LEFT(AUDIENCES!B1202,2)="HU",OR(LEN(AUDIENCES!B1202)=6,AND(LEN(AUDIENCES!B1202)=7,MID(AUDIENCES!B1202,4,1)=" ")))</f>
        <v>0</v>
      </c>
      <c r="AH1009" s="2" t="b">
        <f>AND(LEFT(PARTICIPANTS!B1051,2)="HU",OR(LEN(PARTICIPANTS!B1051)=6,AND(LEN(PARTICIPANTS!B1051)=7,MID(PARTICIPANTS!B1051,4,1)=" ")))</f>
        <v>0</v>
      </c>
    </row>
    <row r="1010" spans="33:34" x14ac:dyDescent="0.3">
      <c r="AG1010" s="2" t="b">
        <f>AND(LEFT(AUDIENCES!B1203,2)="HU",OR(LEN(AUDIENCES!B1203)=6,AND(LEN(AUDIENCES!B1203)=7,MID(AUDIENCES!B1203,4,1)=" ")))</f>
        <v>0</v>
      </c>
      <c r="AH1010" s="2" t="b">
        <f>AND(LEFT(PARTICIPANTS!B1052,2)="HU",OR(LEN(PARTICIPANTS!B1052)=6,AND(LEN(PARTICIPANTS!B1052)=7,MID(PARTICIPANTS!B1052,4,1)=" ")))</f>
        <v>0</v>
      </c>
    </row>
    <row r="1011" spans="33:34" x14ac:dyDescent="0.3">
      <c r="AG1011" s="2" t="b">
        <f>AND(LEFT(AUDIENCES!B1204,2)="HU",OR(LEN(AUDIENCES!B1204)=6,AND(LEN(AUDIENCES!B1204)=7,MID(AUDIENCES!B1204,4,1)=" ")))</f>
        <v>0</v>
      </c>
      <c r="AH1011" s="2" t="b">
        <f>AND(LEFT(PARTICIPANTS!B1053,2)="HU",OR(LEN(PARTICIPANTS!B1053)=6,AND(LEN(PARTICIPANTS!B1053)=7,MID(PARTICIPANTS!B1053,4,1)=" ")))</f>
        <v>0</v>
      </c>
    </row>
    <row r="1012" spans="33:34" x14ac:dyDescent="0.3">
      <c r="AG1012" s="2" t="b">
        <f>AND(LEFT(AUDIENCES!B1205,2)="HU",OR(LEN(AUDIENCES!B1205)=6,AND(LEN(AUDIENCES!B1205)=7,MID(AUDIENCES!B1205,4,1)=" ")))</f>
        <v>0</v>
      </c>
      <c r="AH1012" s="2" t="b">
        <f>AND(LEFT(PARTICIPANTS!B1054,2)="HU",OR(LEN(PARTICIPANTS!B1054)=6,AND(LEN(PARTICIPANTS!B1054)=7,MID(PARTICIPANTS!B1054,4,1)=" ")))</f>
        <v>0</v>
      </c>
    </row>
    <row r="1013" spans="33:34" x14ac:dyDescent="0.3">
      <c r="AG1013" s="2" t="b">
        <f>AND(LEFT(AUDIENCES!B1206,2)="HU",OR(LEN(AUDIENCES!B1206)=6,AND(LEN(AUDIENCES!B1206)=7,MID(AUDIENCES!B1206,4,1)=" ")))</f>
        <v>0</v>
      </c>
      <c r="AH1013" s="2" t="b">
        <f>AND(LEFT(PARTICIPANTS!B1055,2)="HU",OR(LEN(PARTICIPANTS!B1055)=6,AND(LEN(PARTICIPANTS!B1055)=7,MID(PARTICIPANTS!B1055,4,1)=" ")))</f>
        <v>0</v>
      </c>
    </row>
    <row r="1014" spans="33:34" x14ac:dyDescent="0.3">
      <c r="AG1014" s="2" t="b">
        <f>AND(LEFT(AUDIENCES!B1207,2)="HU",OR(LEN(AUDIENCES!B1207)=6,AND(LEN(AUDIENCES!B1207)=7,MID(AUDIENCES!B1207,4,1)=" ")))</f>
        <v>0</v>
      </c>
      <c r="AH1014" s="2" t="b">
        <f>AND(LEFT(PARTICIPANTS!B1056,2)="HU",OR(LEN(PARTICIPANTS!B1056)=6,AND(LEN(PARTICIPANTS!B1056)=7,MID(PARTICIPANTS!B1056,4,1)=" ")))</f>
        <v>0</v>
      </c>
    </row>
    <row r="1015" spans="33:34" x14ac:dyDescent="0.3">
      <c r="AG1015" s="2" t="b">
        <f>AND(LEFT(AUDIENCES!B1208,2)="HU",OR(LEN(AUDIENCES!B1208)=6,AND(LEN(AUDIENCES!B1208)=7,MID(AUDIENCES!B1208,4,1)=" ")))</f>
        <v>0</v>
      </c>
      <c r="AH1015" s="2" t="b">
        <f>AND(LEFT(PARTICIPANTS!B1057,2)="HU",OR(LEN(PARTICIPANTS!B1057)=6,AND(LEN(PARTICIPANTS!B1057)=7,MID(PARTICIPANTS!B1057,4,1)=" ")))</f>
        <v>0</v>
      </c>
    </row>
    <row r="1016" spans="33:34" x14ac:dyDescent="0.3">
      <c r="AG1016" s="2" t="b">
        <f>AND(LEFT(AUDIENCES!B1209,2)="HU",OR(LEN(AUDIENCES!B1209)=6,AND(LEN(AUDIENCES!B1209)=7,MID(AUDIENCES!B1209,4,1)=" ")))</f>
        <v>0</v>
      </c>
      <c r="AH1016" s="2" t="b">
        <f>AND(LEFT(PARTICIPANTS!B1058,2)="HU",OR(LEN(PARTICIPANTS!B1058)=6,AND(LEN(PARTICIPANTS!B1058)=7,MID(PARTICIPANTS!B1058,4,1)=" ")))</f>
        <v>0</v>
      </c>
    </row>
    <row r="1017" spans="33:34" x14ac:dyDescent="0.3">
      <c r="AG1017" s="2" t="b">
        <f>AND(LEFT(AUDIENCES!B1210,2)="HU",OR(LEN(AUDIENCES!B1210)=6,AND(LEN(AUDIENCES!B1210)=7,MID(AUDIENCES!B1210,4,1)=" ")))</f>
        <v>0</v>
      </c>
      <c r="AH1017" s="2" t="b">
        <f>AND(LEFT(PARTICIPANTS!B1059,2)="HU",OR(LEN(PARTICIPANTS!B1059)=6,AND(LEN(PARTICIPANTS!B1059)=7,MID(PARTICIPANTS!B1059,4,1)=" ")))</f>
        <v>0</v>
      </c>
    </row>
    <row r="1018" spans="33:34" x14ac:dyDescent="0.3">
      <c r="AG1018" s="2" t="b">
        <f>AND(LEFT(AUDIENCES!B1211,2)="HU",OR(LEN(AUDIENCES!B1211)=6,AND(LEN(AUDIENCES!B1211)=7,MID(AUDIENCES!B1211,4,1)=" ")))</f>
        <v>0</v>
      </c>
      <c r="AH1018" s="2" t="b">
        <f>AND(LEFT(PARTICIPANTS!B1060,2)="HU",OR(LEN(PARTICIPANTS!B1060)=6,AND(LEN(PARTICIPANTS!B1060)=7,MID(PARTICIPANTS!B1060,4,1)=" ")))</f>
        <v>0</v>
      </c>
    </row>
    <row r="1019" spans="33:34" x14ac:dyDescent="0.3">
      <c r="AG1019" s="2" t="b">
        <f>AND(LEFT(AUDIENCES!B1212,2)="HU",OR(LEN(AUDIENCES!B1212)=6,AND(LEN(AUDIENCES!B1212)=7,MID(AUDIENCES!B1212,4,1)=" ")))</f>
        <v>0</v>
      </c>
      <c r="AH1019" s="2" t="b">
        <f>AND(LEFT(PARTICIPANTS!B1061,2)="HU",OR(LEN(PARTICIPANTS!B1061)=6,AND(LEN(PARTICIPANTS!B1061)=7,MID(PARTICIPANTS!B1061,4,1)=" ")))</f>
        <v>0</v>
      </c>
    </row>
    <row r="1020" spans="33:34" x14ac:dyDescent="0.3">
      <c r="AG1020" s="2" t="b">
        <f>AND(LEFT(AUDIENCES!B1213,2)="HU",OR(LEN(AUDIENCES!B1213)=6,AND(LEN(AUDIENCES!B1213)=7,MID(AUDIENCES!B1213,4,1)=" ")))</f>
        <v>0</v>
      </c>
      <c r="AH1020" s="2" t="b">
        <f>AND(LEFT(PARTICIPANTS!B1062,2)="HU",OR(LEN(PARTICIPANTS!B1062)=6,AND(LEN(PARTICIPANTS!B1062)=7,MID(PARTICIPANTS!B1062,4,1)=" ")))</f>
        <v>0</v>
      </c>
    </row>
    <row r="1021" spans="33:34" x14ac:dyDescent="0.3">
      <c r="AG1021" s="2" t="b">
        <f>AND(LEFT(AUDIENCES!B1214,2)="HU",OR(LEN(AUDIENCES!B1214)=6,AND(LEN(AUDIENCES!B1214)=7,MID(AUDIENCES!B1214,4,1)=" ")))</f>
        <v>0</v>
      </c>
      <c r="AH1021" s="2" t="b">
        <f>AND(LEFT(PARTICIPANTS!B1063,2)="HU",OR(LEN(PARTICIPANTS!B1063)=6,AND(LEN(PARTICIPANTS!B1063)=7,MID(PARTICIPANTS!B1063,4,1)=" ")))</f>
        <v>0</v>
      </c>
    </row>
    <row r="1022" spans="33:34" x14ac:dyDescent="0.3">
      <c r="AG1022" s="2" t="b">
        <f>AND(LEFT(AUDIENCES!B1215,2)="HU",OR(LEN(AUDIENCES!B1215)=6,AND(LEN(AUDIENCES!B1215)=7,MID(AUDIENCES!B1215,4,1)=" ")))</f>
        <v>0</v>
      </c>
      <c r="AH1022" s="2" t="b">
        <f>AND(LEFT(PARTICIPANTS!B1064,2)="HU",OR(LEN(PARTICIPANTS!B1064)=6,AND(LEN(PARTICIPANTS!B1064)=7,MID(PARTICIPANTS!B1064,4,1)=" ")))</f>
        <v>0</v>
      </c>
    </row>
    <row r="1023" spans="33:34" x14ac:dyDescent="0.3">
      <c r="AG1023" s="2" t="b">
        <f>AND(LEFT(AUDIENCES!B1216,2)="HU",OR(LEN(AUDIENCES!B1216)=6,AND(LEN(AUDIENCES!B1216)=7,MID(AUDIENCES!B1216,4,1)=" ")))</f>
        <v>0</v>
      </c>
      <c r="AH1023" s="2" t="b">
        <f>AND(LEFT(PARTICIPANTS!B1065,2)="HU",OR(LEN(PARTICIPANTS!B1065)=6,AND(LEN(PARTICIPANTS!B1065)=7,MID(PARTICIPANTS!B1065,4,1)=" ")))</f>
        <v>0</v>
      </c>
    </row>
    <row r="1024" spans="33:34" x14ac:dyDescent="0.3">
      <c r="AG1024" s="2" t="b">
        <f>AND(LEFT(AUDIENCES!B1217,2)="HU",OR(LEN(AUDIENCES!B1217)=6,AND(LEN(AUDIENCES!B1217)=7,MID(AUDIENCES!B1217,4,1)=" ")))</f>
        <v>0</v>
      </c>
      <c r="AH1024" s="2" t="b">
        <f>AND(LEFT(PARTICIPANTS!B1066,2)="HU",OR(LEN(PARTICIPANTS!B1066)=6,AND(LEN(PARTICIPANTS!B1066)=7,MID(PARTICIPANTS!B1066,4,1)=" ")))</f>
        <v>0</v>
      </c>
    </row>
    <row r="1025" spans="33:34" x14ac:dyDescent="0.3">
      <c r="AG1025" s="2" t="b">
        <f>AND(LEFT(AUDIENCES!B1218,2)="HU",OR(LEN(AUDIENCES!B1218)=6,AND(LEN(AUDIENCES!B1218)=7,MID(AUDIENCES!B1218,4,1)=" ")))</f>
        <v>0</v>
      </c>
      <c r="AH1025" s="2" t="b">
        <f>AND(LEFT(PARTICIPANTS!B1067,2)="HU",OR(LEN(PARTICIPANTS!B1067)=6,AND(LEN(PARTICIPANTS!B1067)=7,MID(PARTICIPANTS!B1067,4,1)=" ")))</f>
        <v>0</v>
      </c>
    </row>
    <row r="1026" spans="33:34" x14ac:dyDescent="0.3">
      <c r="AG1026" s="2" t="b">
        <f>AND(LEFT(AUDIENCES!B1219,2)="HU",OR(LEN(AUDIENCES!B1219)=6,AND(LEN(AUDIENCES!B1219)=7,MID(AUDIENCES!B1219,4,1)=" ")))</f>
        <v>0</v>
      </c>
      <c r="AH1026" s="2" t="b">
        <f>AND(LEFT(PARTICIPANTS!B1068,2)="HU",OR(LEN(PARTICIPANTS!B1068)=6,AND(LEN(PARTICIPANTS!B1068)=7,MID(PARTICIPANTS!B1068,4,1)=" ")))</f>
        <v>0</v>
      </c>
    </row>
    <row r="1027" spans="33:34" x14ac:dyDescent="0.3">
      <c r="AG1027" s="2" t="b">
        <f>AND(LEFT(AUDIENCES!B1220,2)="HU",OR(LEN(AUDIENCES!B1220)=6,AND(LEN(AUDIENCES!B1220)=7,MID(AUDIENCES!B1220,4,1)=" ")))</f>
        <v>0</v>
      </c>
      <c r="AH1027" s="2" t="b">
        <f>AND(LEFT(PARTICIPANTS!B1069,2)="HU",OR(LEN(PARTICIPANTS!B1069)=6,AND(LEN(PARTICIPANTS!B1069)=7,MID(PARTICIPANTS!B1069,4,1)=" ")))</f>
        <v>0</v>
      </c>
    </row>
    <row r="1028" spans="33:34" x14ac:dyDescent="0.3">
      <c r="AG1028" s="2" t="b">
        <f>AND(LEFT(AUDIENCES!B1221,2)="HU",OR(LEN(AUDIENCES!B1221)=6,AND(LEN(AUDIENCES!B1221)=7,MID(AUDIENCES!B1221,4,1)=" ")))</f>
        <v>0</v>
      </c>
      <c r="AH1028" s="2" t="b">
        <f>AND(LEFT(PARTICIPANTS!B1070,2)="HU",OR(LEN(PARTICIPANTS!B1070)=6,AND(LEN(PARTICIPANTS!B1070)=7,MID(PARTICIPANTS!B1070,4,1)=" ")))</f>
        <v>0</v>
      </c>
    </row>
    <row r="1029" spans="33:34" x14ac:dyDescent="0.3">
      <c r="AG1029" s="2" t="b">
        <f>AND(LEFT(AUDIENCES!B1222,2)="HU",OR(LEN(AUDIENCES!B1222)=6,AND(LEN(AUDIENCES!B1222)=7,MID(AUDIENCES!B1222,4,1)=" ")))</f>
        <v>0</v>
      </c>
      <c r="AH1029" s="2" t="b">
        <f>AND(LEFT(PARTICIPANTS!B1071,2)="HU",OR(LEN(PARTICIPANTS!B1071)=6,AND(LEN(PARTICIPANTS!B1071)=7,MID(PARTICIPANTS!B1071,4,1)=" ")))</f>
        <v>0</v>
      </c>
    </row>
    <row r="1030" spans="33:34" x14ac:dyDescent="0.3">
      <c r="AG1030" s="2" t="b">
        <f>AND(LEFT(AUDIENCES!B1223,2)="HU",OR(LEN(AUDIENCES!B1223)=6,AND(LEN(AUDIENCES!B1223)=7,MID(AUDIENCES!B1223,4,1)=" ")))</f>
        <v>0</v>
      </c>
      <c r="AH1030" s="2" t="b">
        <f>AND(LEFT(PARTICIPANTS!B1072,2)="HU",OR(LEN(PARTICIPANTS!B1072)=6,AND(LEN(PARTICIPANTS!B1072)=7,MID(PARTICIPANTS!B1072,4,1)=" ")))</f>
        <v>0</v>
      </c>
    </row>
    <row r="1031" spans="33:34" x14ac:dyDescent="0.3">
      <c r="AG1031" s="2" t="b">
        <f>AND(LEFT(AUDIENCES!B1224,2)="HU",OR(LEN(AUDIENCES!B1224)=6,AND(LEN(AUDIENCES!B1224)=7,MID(AUDIENCES!B1224,4,1)=" ")))</f>
        <v>0</v>
      </c>
      <c r="AH1031" s="2" t="b">
        <f>AND(LEFT(PARTICIPANTS!B1073,2)="HU",OR(LEN(PARTICIPANTS!B1073)=6,AND(LEN(PARTICIPANTS!B1073)=7,MID(PARTICIPANTS!B1073,4,1)=" ")))</f>
        <v>0</v>
      </c>
    </row>
    <row r="1032" spans="33:34" x14ac:dyDescent="0.3">
      <c r="AG1032" s="2" t="b">
        <f>AND(LEFT(AUDIENCES!B1225,2)="HU",OR(LEN(AUDIENCES!B1225)=6,AND(LEN(AUDIENCES!B1225)=7,MID(AUDIENCES!B1225,4,1)=" ")))</f>
        <v>0</v>
      </c>
      <c r="AH1032" s="2" t="b">
        <f>AND(LEFT(PARTICIPANTS!B1074,2)="HU",OR(LEN(PARTICIPANTS!B1074)=6,AND(LEN(PARTICIPANTS!B1074)=7,MID(PARTICIPANTS!B1074,4,1)=" ")))</f>
        <v>0</v>
      </c>
    </row>
    <row r="1033" spans="33:34" x14ac:dyDescent="0.3">
      <c r="AG1033" s="2" t="b">
        <f>AND(LEFT(AUDIENCES!B1226,2)="HU",OR(LEN(AUDIENCES!B1226)=6,AND(LEN(AUDIENCES!B1226)=7,MID(AUDIENCES!B1226,4,1)=" ")))</f>
        <v>0</v>
      </c>
      <c r="AH1033" s="2" t="b">
        <f>AND(LEFT(PARTICIPANTS!B1075,2)="HU",OR(LEN(PARTICIPANTS!B1075)=6,AND(LEN(PARTICIPANTS!B1075)=7,MID(PARTICIPANTS!B1075,4,1)=" ")))</f>
        <v>0</v>
      </c>
    </row>
    <row r="1034" spans="33:34" x14ac:dyDescent="0.3">
      <c r="AG1034" s="2" t="b">
        <f>AND(LEFT(AUDIENCES!B1227,2)="HU",OR(LEN(AUDIENCES!B1227)=6,AND(LEN(AUDIENCES!B1227)=7,MID(AUDIENCES!B1227,4,1)=" ")))</f>
        <v>0</v>
      </c>
      <c r="AH1034" s="2" t="b">
        <f>AND(LEFT(PARTICIPANTS!B1076,2)="HU",OR(LEN(PARTICIPANTS!B1076)=6,AND(LEN(PARTICIPANTS!B1076)=7,MID(PARTICIPANTS!B1076,4,1)=" ")))</f>
        <v>0</v>
      </c>
    </row>
    <row r="1035" spans="33:34" x14ac:dyDescent="0.3">
      <c r="AG1035" s="2" t="b">
        <f>AND(LEFT(AUDIENCES!B1228,2)="HU",OR(LEN(AUDIENCES!B1228)=6,AND(LEN(AUDIENCES!B1228)=7,MID(AUDIENCES!B1228,4,1)=" ")))</f>
        <v>0</v>
      </c>
      <c r="AH1035" s="2" t="b">
        <f>AND(LEFT(PARTICIPANTS!B1077,2)="HU",OR(LEN(PARTICIPANTS!B1077)=6,AND(LEN(PARTICIPANTS!B1077)=7,MID(PARTICIPANTS!B1077,4,1)=" ")))</f>
        <v>0</v>
      </c>
    </row>
    <row r="1036" spans="33:34" x14ac:dyDescent="0.3">
      <c r="AG1036" s="2" t="b">
        <f>AND(LEFT(AUDIENCES!B1229,2)="HU",OR(LEN(AUDIENCES!B1229)=6,AND(LEN(AUDIENCES!B1229)=7,MID(AUDIENCES!B1229,4,1)=" ")))</f>
        <v>0</v>
      </c>
      <c r="AH1036" s="2" t="b">
        <f>AND(LEFT(PARTICIPANTS!B1078,2)="HU",OR(LEN(PARTICIPANTS!B1078)=6,AND(LEN(PARTICIPANTS!B1078)=7,MID(PARTICIPANTS!B1078,4,1)=" ")))</f>
        <v>0</v>
      </c>
    </row>
    <row r="1037" spans="33:34" x14ac:dyDescent="0.3">
      <c r="AG1037" s="2" t="b">
        <f>AND(LEFT(AUDIENCES!B1230,2)="HU",OR(LEN(AUDIENCES!B1230)=6,AND(LEN(AUDIENCES!B1230)=7,MID(AUDIENCES!B1230,4,1)=" ")))</f>
        <v>0</v>
      </c>
      <c r="AH1037" s="2" t="b">
        <f>AND(LEFT(PARTICIPANTS!B1079,2)="HU",OR(LEN(PARTICIPANTS!B1079)=6,AND(LEN(PARTICIPANTS!B1079)=7,MID(PARTICIPANTS!B1079,4,1)=" ")))</f>
        <v>0</v>
      </c>
    </row>
    <row r="1038" spans="33:34" x14ac:dyDescent="0.3">
      <c r="AG1038" s="2" t="b">
        <f>AND(LEFT(AUDIENCES!B1231,2)="HU",OR(LEN(AUDIENCES!B1231)=6,AND(LEN(AUDIENCES!B1231)=7,MID(AUDIENCES!B1231,4,1)=" ")))</f>
        <v>0</v>
      </c>
      <c r="AH1038" s="2" t="b">
        <f>AND(LEFT(PARTICIPANTS!B1080,2)="HU",OR(LEN(PARTICIPANTS!B1080)=6,AND(LEN(PARTICIPANTS!B1080)=7,MID(PARTICIPANTS!B1080,4,1)=" ")))</f>
        <v>0</v>
      </c>
    </row>
    <row r="1039" spans="33:34" x14ac:dyDescent="0.3">
      <c r="AG1039" s="2" t="b">
        <f>AND(LEFT(AUDIENCES!B1232,2)="HU",OR(LEN(AUDIENCES!B1232)=6,AND(LEN(AUDIENCES!B1232)=7,MID(AUDIENCES!B1232,4,1)=" ")))</f>
        <v>0</v>
      </c>
      <c r="AH1039" s="2" t="b">
        <f>AND(LEFT(PARTICIPANTS!B1081,2)="HU",OR(LEN(PARTICIPANTS!B1081)=6,AND(LEN(PARTICIPANTS!B1081)=7,MID(PARTICIPANTS!B1081,4,1)=" ")))</f>
        <v>0</v>
      </c>
    </row>
    <row r="1040" spans="33:34" x14ac:dyDescent="0.3">
      <c r="AG1040" s="2" t="b">
        <f>AND(LEFT(AUDIENCES!B1233,2)="HU",OR(LEN(AUDIENCES!B1233)=6,AND(LEN(AUDIENCES!B1233)=7,MID(AUDIENCES!B1233,4,1)=" ")))</f>
        <v>0</v>
      </c>
      <c r="AH1040" s="2" t="b">
        <f>AND(LEFT(PARTICIPANTS!B1082,2)="HU",OR(LEN(PARTICIPANTS!B1082)=6,AND(LEN(PARTICIPANTS!B1082)=7,MID(PARTICIPANTS!B1082,4,1)=" ")))</f>
        <v>0</v>
      </c>
    </row>
    <row r="1041" spans="33:34" x14ac:dyDescent="0.3">
      <c r="AG1041" s="2" t="b">
        <f>AND(LEFT(AUDIENCES!B1234,2)="HU",OR(LEN(AUDIENCES!B1234)=6,AND(LEN(AUDIENCES!B1234)=7,MID(AUDIENCES!B1234,4,1)=" ")))</f>
        <v>0</v>
      </c>
      <c r="AH1041" s="2" t="b">
        <f>AND(LEFT(PARTICIPANTS!B1083,2)="HU",OR(LEN(PARTICIPANTS!B1083)=6,AND(LEN(PARTICIPANTS!B1083)=7,MID(PARTICIPANTS!B1083,4,1)=" ")))</f>
        <v>0</v>
      </c>
    </row>
    <row r="1042" spans="33:34" x14ac:dyDescent="0.3">
      <c r="AG1042" s="2" t="b">
        <f>AND(LEFT(AUDIENCES!B1235,2)="HU",OR(LEN(AUDIENCES!B1235)=6,AND(LEN(AUDIENCES!B1235)=7,MID(AUDIENCES!B1235,4,1)=" ")))</f>
        <v>0</v>
      </c>
      <c r="AH1042" s="2" t="b">
        <f>AND(LEFT(PARTICIPANTS!B1084,2)="HU",OR(LEN(PARTICIPANTS!B1084)=6,AND(LEN(PARTICIPANTS!B1084)=7,MID(PARTICIPANTS!B1084,4,1)=" ")))</f>
        <v>0</v>
      </c>
    </row>
    <row r="1043" spans="33:34" x14ac:dyDescent="0.3">
      <c r="AG1043" s="2" t="b">
        <f>AND(LEFT(AUDIENCES!B1236,2)="HU",OR(LEN(AUDIENCES!B1236)=6,AND(LEN(AUDIENCES!B1236)=7,MID(AUDIENCES!B1236,4,1)=" ")))</f>
        <v>0</v>
      </c>
      <c r="AH1043" s="2" t="b">
        <f>AND(LEFT(PARTICIPANTS!B1085,2)="HU",OR(LEN(PARTICIPANTS!B1085)=6,AND(LEN(PARTICIPANTS!B1085)=7,MID(PARTICIPANTS!B1085,4,1)=" ")))</f>
        <v>0</v>
      </c>
    </row>
    <row r="1044" spans="33:34" x14ac:dyDescent="0.3">
      <c r="AG1044" s="2" t="b">
        <f>AND(LEFT(AUDIENCES!B1237,2)="HU",OR(LEN(AUDIENCES!B1237)=6,AND(LEN(AUDIENCES!B1237)=7,MID(AUDIENCES!B1237,4,1)=" ")))</f>
        <v>0</v>
      </c>
      <c r="AH1044" s="2" t="b">
        <f>AND(LEFT(PARTICIPANTS!B1086,2)="HU",OR(LEN(PARTICIPANTS!B1086)=6,AND(LEN(PARTICIPANTS!B1086)=7,MID(PARTICIPANTS!B1086,4,1)=" ")))</f>
        <v>0</v>
      </c>
    </row>
    <row r="1045" spans="33:34" x14ac:dyDescent="0.3">
      <c r="AG1045" s="2" t="b">
        <f>AND(LEFT(AUDIENCES!B1238,2)="HU",OR(LEN(AUDIENCES!B1238)=6,AND(LEN(AUDIENCES!B1238)=7,MID(AUDIENCES!B1238,4,1)=" ")))</f>
        <v>0</v>
      </c>
      <c r="AH1045" s="2" t="b">
        <f>AND(LEFT(PARTICIPANTS!B1087,2)="HU",OR(LEN(PARTICIPANTS!B1087)=6,AND(LEN(PARTICIPANTS!B1087)=7,MID(PARTICIPANTS!B1087,4,1)=" ")))</f>
        <v>0</v>
      </c>
    </row>
    <row r="1046" spans="33:34" x14ac:dyDescent="0.3">
      <c r="AG1046" s="2" t="b">
        <f>AND(LEFT(AUDIENCES!B1239,2)="HU",OR(LEN(AUDIENCES!B1239)=6,AND(LEN(AUDIENCES!B1239)=7,MID(AUDIENCES!B1239,4,1)=" ")))</f>
        <v>0</v>
      </c>
      <c r="AH1046" s="2" t="b">
        <f>AND(LEFT(PARTICIPANTS!B1088,2)="HU",OR(LEN(PARTICIPANTS!B1088)=6,AND(LEN(PARTICIPANTS!B1088)=7,MID(PARTICIPANTS!B1088,4,1)=" ")))</f>
        <v>0</v>
      </c>
    </row>
    <row r="1047" spans="33:34" x14ac:dyDescent="0.3">
      <c r="AG1047" s="2" t="b">
        <f>AND(LEFT(AUDIENCES!B1240,2)="HU",OR(LEN(AUDIENCES!B1240)=6,AND(LEN(AUDIENCES!B1240)=7,MID(AUDIENCES!B1240,4,1)=" ")))</f>
        <v>0</v>
      </c>
      <c r="AH1047" s="2" t="b">
        <f>AND(LEFT(PARTICIPANTS!B1089,2)="HU",OR(LEN(PARTICIPANTS!B1089)=6,AND(LEN(PARTICIPANTS!B1089)=7,MID(PARTICIPANTS!B1089,4,1)=" ")))</f>
        <v>0</v>
      </c>
    </row>
    <row r="1048" spans="33:34" x14ac:dyDescent="0.3">
      <c r="AG1048" s="2" t="b">
        <f>AND(LEFT(AUDIENCES!B1241,2)="HU",OR(LEN(AUDIENCES!B1241)=6,AND(LEN(AUDIENCES!B1241)=7,MID(AUDIENCES!B1241,4,1)=" ")))</f>
        <v>0</v>
      </c>
      <c r="AH1048" s="2" t="b">
        <f>AND(LEFT(PARTICIPANTS!B1090,2)="HU",OR(LEN(PARTICIPANTS!B1090)=6,AND(LEN(PARTICIPANTS!B1090)=7,MID(PARTICIPANTS!B1090,4,1)=" ")))</f>
        <v>0</v>
      </c>
    </row>
    <row r="1049" spans="33:34" x14ac:dyDescent="0.3">
      <c r="AG1049" s="2" t="b">
        <f>AND(LEFT(AUDIENCES!B1242,2)="HU",OR(LEN(AUDIENCES!B1242)=6,AND(LEN(AUDIENCES!B1242)=7,MID(AUDIENCES!B1242,4,1)=" ")))</f>
        <v>0</v>
      </c>
      <c r="AH1049" s="2" t="b">
        <f>AND(LEFT(PARTICIPANTS!B1091,2)="HU",OR(LEN(PARTICIPANTS!B1091)=6,AND(LEN(PARTICIPANTS!B1091)=7,MID(PARTICIPANTS!B1091,4,1)=" ")))</f>
        <v>0</v>
      </c>
    </row>
    <row r="1050" spans="33:34" x14ac:dyDescent="0.3">
      <c r="AG1050" s="2" t="b">
        <f>AND(LEFT(AUDIENCES!B1243,2)="HU",OR(LEN(AUDIENCES!B1243)=6,AND(LEN(AUDIENCES!B1243)=7,MID(AUDIENCES!B1243,4,1)=" ")))</f>
        <v>0</v>
      </c>
      <c r="AH1050" s="2" t="b">
        <f>AND(LEFT(PARTICIPANTS!B1092,2)="HU",OR(LEN(PARTICIPANTS!B1092)=6,AND(LEN(PARTICIPANTS!B1092)=7,MID(PARTICIPANTS!B1092,4,1)=" ")))</f>
        <v>0</v>
      </c>
    </row>
    <row r="1051" spans="33:34" x14ac:dyDescent="0.3">
      <c r="AG1051" s="2" t="b">
        <f>AND(LEFT(AUDIENCES!B1244,2)="HU",OR(LEN(AUDIENCES!B1244)=6,AND(LEN(AUDIENCES!B1244)=7,MID(AUDIENCES!B1244,4,1)=" ")))</f>
        <v>0</v>
      </c>
      <c r="AH1051" s="2" t="b">
        <f>AND(LEFT(PARTICIPANTS!B1093,2)="HU",OR(LEN(PARTICIPANTS!B1093)=6,AND(LEN(PARTICIPANTS!B1093)=7,MID(PARTICIPANTS!B1093,4,1)=" ")))</f>
        <v>0</v>
      </c>
    </row>
    <row r="1052" spans="33:34" x14ac:dyDescent="0.3">
      <c r="AG1052" s="2" t="b">
        <f>AND(LEFT(AUDIENCES!B1245,2)="HU",OR(LEN(AUDIENCES!B1245)=6,AND(LEN(AUDIENCES!B1245)=7,MID(AUDIENCES!B1245,4,1)=" ")))</f>
        <v>0</v>
      </c>
      <c r="AH1052" s="2" t="b">
        <f>AND(LEFT(PARTICIPANTS!B1094,2)="HU",OR(LEN(PARTICIPANTS!B1094)=6,AND(LEN(PARTICIPANTS!B1094)=7,MID(PARTICIPANTS!B1094,4,1)=" ")))</f>
        <v>0</v>
      </c>
    </row>
    <row r="1053" spans="33:34" x14ac:dyDescent="0.3">
      <c r="AG1053" s="2" t="b">
        <f>AND(LEFT(AUDIENCES!B1246,2)="HU",OR(LEN(AUDIENCES!B1246)=6,AND(LEN(AUDIENCES!B1246)=7,MID(AUDIENCES!B1246,4,1)=" ")))</f>
        <v>0</v>
      </c>
      <c r="AH1053" s="2" t="b">
        <f>AND(LEFT(PARTICIPANTS!B1095,2)="HU",OR(LEN(PARTICIPANTS!B1095)=6,AND(LEN(PARTICIPANTS!B1095)=7,MID(PARTICIPANTS!B1095,4,1)=" ")))</f>
        <v>0</v>
      </c>
    </row>
    <row r="1054" spans="33:34" x14ac:dyDescent="0.3">
      <c r="AG1054" s="2" t="b">
        <f>AND(LEFT(AUDIENCES!B1247,2)="HU",OR(LEN(AUDIENCES!B1247)=6,AND(LEN(AUDIENCES!B1247)=7,MID(AUDIENCES!B1247,4,1)=" ")))</f>
        <v>0</v>
      </c>
      <c r="AH1054" s="2" t="b">
        <f>AND(LEFT(PARTICIPANTS!B1096,2)="HU",OR(LEN(PARTICIPANTS!B1096)=6,AND(LEN(PARTICIPANTS!B1096)=7,MID(PARTICIPANTS!B1096,4,1)=" ")))</f>
        <v>0</v>
      </c>
    </row>
    <row r="1055" spans="33:34" x14ac:dyDescent="0.3">
      <c r="AG1055" s="2" t="b">
        <f>AND(LEFT(AUDIENCES!B1248,2)="HU",OR(LEN(AUDIENCES!B1248)=6,AND(LEN(AUDIENCES!B1248)=7,MID(AUDIENCES!B1248,4,1)=" ")))</f>
        <v>0</v>
      </c>
      <c r="AH1055" s="2" t="b">
        <f>AND(LEFT(PARTICIPANTS!B1097,2)="HU",OR(LEN(PARTICIPANTS!B1097)=6,AND(LEN(PARTICIPANTS!B1097)=7,MID(PARTICIPANTS!B1097,4,1)=" ")))</f>
        <v>0</v>
      </c>
    </row>
    <row r="1056" spans="33:34" x14ac:dyDescent="0.3">
      <c r="AG1056" s="2" t="b">
        <f>AND(LEFT(AUDIENCES!B1249,2)="HU",OR(LEN(AUDIENCES!B1249)=6,AND(LEN(AUDIENCES!B1249)=7,MID(AUDIENCES!B1249,4,1)=" ")))</f>
        <v>0</v>
      </c>
      <c r="AH1056" s="2" t="b">
        <f>AND(LEFT(PARTICIPANTS!B1098,2)="HU",OR(LEN(PARTICIPANTS!B1098)=6,AND(LEN(PARTICIPANTS!B1098)=7,MID(PARTICIPANTS!B1098,4,1)=" ")))</f>
        <v>0</v>
      </c>
    </row>
    <row r="1057" spans="33:34" x14ac:dyDescent="0.3">
      <c r="AG1057" s="2" t="b">
        <f>AND(LEFT(AUDIENCES!B1250,2)="HU",OR(LEN(AUDIENCES!B1250)=6,AND(LEN(AUDIENCES!B1250)=7,MID(AUDIENCES!B1250,4,1)=" ")))</f>
        <v>0</v>
      </c>
      <c r="AH1057" s="2" t="b">
        <f>AND(LEFT(PARTICIPANTS!B1099,2)="HU",OR(LEN(PARTICIPANTS!B1099)=6,AND(LEN(PARTICIPANTS!B1099)=7,MID(PARTICIPANTS!B1099,4,1)=" ")))</f>
        <v>0</v>
      </c>
    </row>
    <row r="1058" spans="33:34" x14ac:dyDescent="0.3">
      <c r="AG1058" s="2" t="b">
        <f>AND(LEFT(AUDIENCES!B1251,2)="HU",OR(LEN(AUDIENCES!B1251)=6,AND(LEN(AUDIENCES!B1251)=7,MID(AUDIENCES!B1251,4,1)=" ")))</f>
        <v>0</v>
      </c>
      <c r="AH1058" s="2" t="b">
        <f>AND(LEFT(PARTICIPANTS!B1100,2)="HU",OR(LEN(PARTICIPANTS!B1100)=6,AND(LEN(PARTICIPANTS!B1100)=7,MID(PARTICIPANTS!B1100,4,1)=" ")))</f>
        <v>0</v>
      </c>
    </row>
    <row r="1059" spans="33:34" x14ac:dyDescent="0.3">
      <c r="AG1059" s="2" t="b">
        <f>AND(LEFT(AUDIENCES!B1252,2)="HU",OR(LEN(AUDIENCES!B1252)=6,AND(LEN(AUDIENCES!B1252)=7,MID(AUDIENCES!B1252,4,1)=" ")))</f>
        <v>0</v>
      </c>
      <c r="AH1059" s="2" t="b">
        <f>AND(LEFT(PARTICIPANTS!B1101,2)="HU",OR(LEN(PARTICIPANTS!B1101)=6,AND(LEN(PARTICIPANTS!B1101)=7,MID(PARTICIPANTS!B1101,4,1)=" ")))</f>
        <v>0</v>
      </c>
    </row>
    <row r="1060" spans="33:34" x14ac:dyDescent="0.3">
      <c r="AG1060" s="2" t="b">
        <f>AND(LEFT(AUDIENCES!B1253,2)="HU",OR(LEN(AUDIENCES!B1253)=6,AND(LEN(AUDIENCES!B1253)=7,MID(AUDIENCES!B1253,4,1)=" ")))</f>
        <v>0</v>
      </c>
      <c r="AH1060" s="2" t="b">
        <f>AND(LEFT(PARTICIPANTS!B1102,2)="HU",OR(LEN(PARTICIPANTS!B1102)=6,AND(LEN(PARTICIPANTS!B1102)=7,MID(PARTICIPANTS!B1102,4,1)=" ")))</f>
        <v>0</v>
      </c>
    </row>
    <row r="1061" spans="33:34" x14ac:dyDescent="0.3">
      <c r="AG1061" s="2" t="b">
        <f>AND(LEFT(AUDIENCES!B1254,2)="HU",OR(LEN(AUDIENCES!B1254)=6,AND(LEN(AUDIENCES!B1254)=7,MID(AUDIENCES!B1254,4,1)=" ")))</f>
        <v>0</v>
      </c>
      <c r="AH1061" s="2" t="b">
        <f>AND(LEFT(PARTICIPANTS!B1103,2)="HU",OR(LEN(PARTICIPANTS!B1103)=6,AND(LEN(PARTICIPANTS!B1103)=7,MID(PARTICIPANTS!B1103,4,1)=" ")))</f>
        <v>0</v>
      </c>
    </row>
    <row r="1062" spans="33:34" x14ac:dyDescent="0.3">
      <c r="AG1062" s="2" t="b">
        <f>AND(LEFT(AUDIENCES!B1255,2)="HU",OR(LEN(AUDIENCES!B1255)=6,AND(LEN(AUDIENCES!B1255)=7,MID(AUDIENCES!B1255,4,1)=" ")))</f>
        <v>0</v>
      </c>
      <c r="AH1062" s="2" t="b">
        <f>AND(LEFT(PARTICIPANTS!B1104,2)="HU",OR(LEN(PARTICIPANTS!B1104)=6,AND(LEN(PARTICIPANTS!B1104)=7,MID(PARTICIPANTS!B1104,4,1)=" ")))</f>
        <v>0</v>
      </c>
    </row>
    <row r="1063" spans="33:34" x14ac:dyDescent="0.3">
      <c r="AG1063" s="2" t="b">
        <f>AND(LEFT(AUDIENCES!B1256,2)="HU",OR(LEN(AUDIENCES!B1256)=6,AND(LEN(AUDIENCES!B1256)=7,MID(AUDIENCES!B1256,4,1)=" ")))</f>
        <v>0</v>
      </c>
      <c r="AH1063" s="2" t="b">
        <f>AND(LEFT(PARTICIPANTS!B1105,2)="HU",OR(LEN(PARTICIPANTS!B1105)=6,AND(LEN(PARTICIPANTS!B1105)=7,MID(PARTICIPANTS!B1105,4,1)=" ")))</f>
        <v>0</v>
      </c>
    </row>
    <row r="1064" spans="33:34" x14ac:dyDescent="0.3">
      <c r="AG1064" s="2" t="b">
        <f>AND(LEFT(AUDIENCES!B1257,2)="HU",OR(LEN(AUDIENCES!B1257)=6,AND(LEN(AUDIENCES!B1257)=7,MID(AUDIENCES!B1257,4,1)=" ")))</f>
        <v>0</v>
      </c>
      <c r="AH1064" s="2" t="b">
        <f>AND(LEFT(PARTICIPANTS!B1106,2)="HU",OR(LEN(PARTICIPANTS!B1106)=6,AND(LEN(PARTICIPANTS!B1106)=7,MID(PARTICIPANTS!B1106,4,1)=" ")))</f>
        <v>0</v>
      </c>
    </row>
    <row r="1065" spans="33:34" x14ac:dyDescent="0.3">
      <c r="AG1065" s="2" t="b">
        <f>AND(LEFT(AUDIENCES!B1258,2)="HU",OR(LEN(AUDIENCES!B1258)=6,AND(LEN(AUDIENCES!B1258)=7,MID(AUDIENCES!B1258,4,1)=" ")))</f>
        <v>0</v>
      </c>
      <c r="AH1065" s="2" t="b">
        <f>AND(LEFT(PARTICIPANTS!B1107,2)="HU",OR(LEN(PARTICIPANTS!B1107)=6,AND(LEN(PARTICIPANTS!B1107)=7,MID(PARTICIPANTS!B1107,4,1)=" ")))</f>
        <v>0</v>
      </c>
    </row>
    <row r="1066" spans="33:34" x14ac:dyDescent="0.3">
      <c r="AG1066" s="2" t="b">
        <f>AND(LEFT(AUDIENCES!B1259,2)="HU",OR(LEN(AUDIENCES!B1259)=6,AND(LEN(AUDIENCES!B1259)=7,MID(AUDIENCES!B1259,4,1)=" ")))</f>
        <v>0</v>
      </c>
      <c r="AH1066" s="2" t="b">
        <f>AND(LEFT(PARTICIPANTS!B1108,2)="HU",OR(LEN(PARTICIPANTS!B1108)=6,AND(LEN(PARTICIPANTS!B1108)=7,MID(PARTICIPANTS!B1108,4,1)=" ")))</f>
        <v>0</v>
      </c>
    </row>
    <row r="1067" spans="33:34" x14ac:dyDescent="0.3">
      <c r="AG1067" s="2" t="b">
        <f>AND(LEFT(AUDIENCES!B1260,2)="HU",OR(LEN(AUDIENCES!B1260)=6,AND(LEN(AUDIENCES!B1260)=7,MID(AUDIENCES!B1260,4,1)=" ")))</f>
        <v>0</v>
      </c>
      <c r="AH1067" s="2" t="b">
        <f>AND(LEFT(PARTICIPANTS!B1109,2)="HU",OR(LEN(PARTICIPANTS!B1109)=6,AND(LEN(PARTICIPANTS!B1109)=7,MID(PARTICIPANTS!B1109,4,1)=" ")))</f>
        <v>0</v>
      </c>
    </row>
    <row r="1068" spans="33:34" x14ac:dyDescent="0.3">
      <c r="AG1068" s="2" t="b">
        <f>AND(LEFT(AUDIENCES!B1261,2)="HU",OR(LEN(AUDIENCES!B1261)=6,AND(LEN(AUDIENCES!B1261)=7,MID(AUDIENCES!B1261,4,1)=" ")))</f>
        <v>0</v>
      </c>
      <c r="AH1068" s="2" t="b">
        <f>AND(LEFT(PARTICIPANTS!B1110,2)="HU",OR(LEN(PARTICIPANTS!B1110)=6,AND(LEN(PARTICIPANTS!B1110)=7,MID(PARTICIPANTS!B1110,4,1)=" ")))</f>
        <v>0</v>
      </c>
    </row>
    <row r="1069" spans="33:34" x14ac:dyDescent="0.3">
      <c r="AG1069" s="2" t="b">
        <f>AND(LEFT(AUDIENCES!B1262,2)="HU",OR(LEN(AUDIENCES!B1262)=6,AND(LEN(AUDIENCES!B1262)=7,MID(AUDIENCES!B1262,4,1)=" ")))</f>
        <v>0</v>
      </c>
      <c r="AH1069" s="2" t="b">
        <f>AND(LEFT(PARTICIPANTS!B1111,2)="HU",OR(LEN(PARTICIPANTS!B1111)=6,AND(LEN(PARTICIPANTS!B1111)=7,MID(PARTICIPANTS!B1111,4,1)=" ")))</f>
        <v>0</v>
      </c>
    </row>
    <row r="1070" spans="33:34" x14ac:dyDescent="0.3">
      <c r="AG1070" s="2" t="b">
        <f>AND(LEFT(AUDIENCES!B1263,2)="HU",OR(LEN(AUDIENCES!B1263)=6,AND(LEN(AUDIENCES!B1263)=7,MID(AUDIENCES!B1263,4,1)=" ")))</f>
        <v>0</v>
      </c>
      <c r="AH1070" s="2" t="b">
        <f>AND(LEFT(PARTICIPANTS!B1112,2)="HU",OR(LEN(PARTICIPANTS!B1112)=6,AND(LEN(PARTICIPANTS!B1112)=7,MID(PARTICIPANTS!B1112,4,1)=" ")))</f>
        <v>0</v>
      </c>
    </row>
    <row r="1071" spans="33:34" x14ac:dyDescent="0.3">
      <c r="AG1071" s="2" t="b">
        <f>AND(LEFT(AUDIENCES!B1264,2)="HU",OR(LEN(AUDIENCES!B1264)=6,AND(LEN(AUDIENCES!B1264)=7,MID(AUDIENCES!B1264,4,1)=" ")))</f>
        <v>0</v>
      </c>
      <c r="AH1071" s="2" t="b">
        <f>AND(LEFT(PARTICIPANTS!B1113,2)="HU",OR(LEN(PARTICIPANTS!B1113)=6,AND(LEN(PARTICIPANTS!B1113)=7,MID(PARTICIPANTS!B1113,4,1)=" ")))</f>
        <v>0</v>
      </c>
    </row>
    <row r="1072" spans="33:34" x14ac:dyDescent="0.3">
      <c r="AG1072" s="2" t="b">
        <f>AND(LEFT(AUDIENCES!B1265,2)="HU",OR(LEN(AUDIENCES!B1265)=6,AND(LEN(AUDIENCES!B1265)=7,MID(AUDIENCES!B1265,4,1)=" ")))</f>
        <v>0</v>
      </c>
      <c r="AH1072" s="2" t="b">
        <f>AND(LEFT(PARTICIPANTS!B1114,2)="HU",OR(LEN(PARTICIPANTS!B1114)=6,AND(LEN(PARTICIPANTS!B1114)=7,MID(PARTICIPANTS!B1114,4,1)=" ")))</f>
        <v>0</v>
      </c>
    </row>
    <row r="1073" spans="33:34" x14ac:dyDescent="0.3">
      <c r="AG1073" s="2" t="b">
        <f>AND(LEFT(AUDIENCES!B1266,2)="HU",OR(LEN(AUDIENCES!B1266)=6,AND(LEN(AUDIENCES!B1266)=7,MID(AUDIENCES!B1266,4,1)=" ")))</f>
        <v>0</v>
      </c>
      <c r="AH1073" s="2" t="b">
        <f>AND(LEFT(PARTICIPANTS!B1115,2)="HU",OR(LEN(PARTICIPANTS!B1115)=6,AND(LEN(PARTICIPANTS!B1115)=7,MID(PARTICIPANTS!B1115,4,1)=" ")))</f>
        <v>0</v>
      </c>
    </row>
    <row r="1074" spans="33:34" x14ac:dyDescent="0.3">
      <c r="AG1074" s="2" t="b">
        <f>AND(LEFT(AUDIENCES!B1267,2)="HU",OR(LEN(AUDIENCES!B1267)=6,AND(LEN(AUDIENCES!B1267)=7,MID(AUDIENCES!B1267,4,1)=" ")))</f>
        <v>0</v>
      </c>
      <c r="AH1074" s="2" t="b">
        <f>AND(LEFT(PARTICIPANTS!B1116,2)="HU",OR(LEN(PARTICIPANTS!B1116)=6,AND(LEN(PARTICIPANTS!B1116)=7,MID(PARTICIPANTS!B1116,4,1)=" ")))</f>
        <v>0</v>
      </c>
    </row>
    <row r="1075" spans="33:34" x14ac:dyDescent="0.3">
      <c r="AG1075" s="2" t="b">
        <f>AND(LEFT(AUDIENCES!B1268,2)="HU",OR(LEN(AUDIENCES!B1268)=6,AND(LEN(AUDIENCES!B1268)=7,MID(AUDIENCES!B1268,4,1)=" ")))</f>
        <v>0</v>
      </c>
      <c r="AH1075" s="2" t="b">
        <f>AND(LEFT(PARTICIPANTS!B1117,2)="HU",OR(LEN(PARTICIPANTS!B1117)=6,AND(LEN(PARTICIPANTS!B1117)=7,MID(PARTICIPANTS!B1117,4,1)=" ")))</f>
        <v>0</v>
      </c>
    </row>
    <row r="1076" spans="33:34" x14ac:dyDescent="0.3">
      <c r="AG1076" s="2" t="b">
        <f>AND(LEFT(AUDIENCES!B1269,2)="HU",OR(LEN(AUDIENCES!B1269)=6,AND(LEN(AUDIENCES!B1269)=7,MID(AUDIENCES!B1269,4,1)=" ")))</f>
        <v>0</v>
      </c>
      <c r="AH1076" s="2" t="b">
        <f>AND(LEFT(PARTICIPANTS!B1118,2)="HU",OR(LEN(PARTICIPANTS!B1118)=6,AND(LEN(PARTICIPANTS!B1118)=7,MID(PARTICIPANTS!B1118,4,1)=" ")))</f>
        <v>0</v>
      </c>
    </row>
    <row r="1077" spans="33:34" x14ac:dyDescent="0.3">
      <c r="AG1077" s="2" t="b">
        <f>AND(LEFT(AUDIENCES!B1270,2)="HU",OR(LEN(AUDIENCES!B1270)=6,AND(LEN(AUDIENCES!B1270)=7,MID(AUDIENCES!B1270,4,1)=" ")))</f>
        <v>0</v>
      </c>
      <c r="AH1077" s="2" t="b">
        <f>AND(LEFT(PARTICIPANTS!B1119,2)="HU",OR(LEN(PARTICIPANTS!B1119)=6,AND(LEN(PARTICIPANTS!B1119)=7,MID(PARTICIPANTS!B1119,4,1)=" ")))</f>
        <v>0</v>
      </c>
    </row>
    <row r="1078" spans="33:34" x14ac:dyDescent="0.3">
      <c r="AG1078" s="2" t="b">
        <f>AND(LEFT(AUDIENCES!B1271,2)="HU",OR(LEN(AUDIENCES!B1271)=6,AND(LEN(AUDIENCES!B1271)=7,MID(AUDIENCES!B1271,4,1)=" ")))</f>
        <v>0</v>
      </c>
      <c r="AH1078" s="2" t="b">
        <f>AND(LEFT(PARTICIPANTS!B1120,2)="HU",OR(LEN(PARTICIPANTS!B1120)=6,AND(LEN(PARTICIPANTS!B1120)=7,MID(PARTICIPANTS!B1120,4,1)=" ")))</f>
        <v>0</v>
      </c>
    </row>
    <row r="1079" spans="33:34" x14ac:dyDescent="0.3">
      <c r="AG1079" s="2" t="b">
        <f>AND(LEFT(AUDIENCES!B1272,2)="HU",OR(LEN(AUDIENCES!B1272)=6,AND(LEN(AUDIENCES!B1272)=7,MID(AUDIENCES!B1272,4,1)=" ")))</f>
        <v>0</v>
      </c>
      <c r="AH1079" s="2" t="b">
        <f>AND(LEFT(PARTICIPANTS!B1121,2)="HU",OR(LEN(PARTICIPANTS!B1121)=6,AND(LEN(PARTICIPANTS!B1121)=7,MID(PARTICIPANTS!B1121,4,1)=" ")))</f>
        <v>0</v>
      </c>
    </row>
    <row r="1080" spans="33:34" x14ac:dyDescent="0.3">
      <c r="AG1080" s="2" t="b">
        <f>AND(LEFT(AUDIENCES!B1273,2)="HU",OR(LEN(AUDIENCES!B1273)=6,AND(LEN(AUDIENCES!B1273)=7,MID(AUDIENCES!B1273,4,1)=" ")))</f>
        <v>0</v>
      </c>
      <c r="AH1080" s="2" t="b">
        <f>AND(LEFT(PARTICIPANTS!B1122,2)="HU",OR(LEN(PARTICIPANTS!B1122)=6,AND(LEN(PARTICIPANTS!B1122)=7,MID(PARTICIPANTS!B1122,4,1)=" ")))</f>
        <v>0</v>
      </c>
    </row>
    <row r="1081" spans="33:34" x14ac:dyDescent="0.3">
      <c r="AG1081" s="2" t="b">
        <f>AND(LEFT(AUDIENCES!B1274,2)="HU",OR(LEN(AUDIENCES!B1274)=6,AND(LEN(AUDIENCES!B1274)=7,MID(AUDIENCES!B1274,4,1)=" ")))</f>
        <v>0</v>
      </c>
      <c r="AH1081" s="2" t="b">
        <f>AND(LEFT(PARTICIPANTS!B1123,2)="HU",OR(LEN(PARTICIPANTS!B1123)=6,AND(LEN(PARTICIPANTS!B1123)=7,MID(PARTICIPANTS!B1123,4,1)=" ")))</f>
        <v>0</v>
      </c>
    </row>
    <row r="1082" spans="33:34" x14ac:dyDescent="0.3">
      <c r="AG1082" s="2" t="b">
        <f>AND(LEFT(AUDIENCES!B1275,2)="HU",OR(LEN(AUDIENCES!B1275)=6,AND(LEN(AUDIENCES!B1275)=7,MID(AUDIENCES!B1275,4,1)=" ")))</f>
        <v>0</v>
      </c>
      <c r="AH1082" s="2" t="b">
        <f>AND(LEFT(PARTICIPANTS!B1124,2)="HU",OR(LEN(PARTICIPANTS!B1124)=6,AND(LEN(PARTICIPANTS!B1124)=7,MID(PARTICIPANTS!B1124,4,1)=" ")))</f>
        <v>0</v>
      </c>
    </row>
    <row r="1083" spans="33:34" x14ac:dyDescent="0.3">
      <c r="AG1083" s="2" t="b">
        <f>AND(LEFT(AUDIENCES!B1276,2)="HU",OR(LEN(AUDIENCES!B1276)=6,AND(LEN(AUDIENCES!B1276)=7,MID(AUDIENCES!B1276,4,1)=" ")))</f>
        <v>0</v>
      </c>
      <c r="AH1083" s="2" t="b">
        <f>AND(LEFT(PARTICIPANTS!B1125,2)="HU",OR(LEN(PARTICIPANTS!B1125)=6,AND(LEN(PARTICIPANTS!B1125)=7,MID(PARTICIPANTS!B1125,4,1)=" ")))</f>
        <v>0</v>
      </c>
    </row>
    <row r="1084" spans="33:34" x14ac:dyDescent="0.3">
      <c r="AG1084" s="2" t="b">
        <f>AND(LEFT(AUDIENCES!B1277,2)="HU",OR(LEN(AUDIENCES!B1277)=6,AND(LEN(AUDIENCES!B1277)=7,MID(AUDIENCES!B1277,4,1)=" ")))</f>
        <v>0</v>
      </c>
      <c r="AH1084" s="2" t="b">
        <f>AND(LEFT(PARTICIPANTS!B1126,2)="HU",OR(LEN(PARTICIPANTS!B1126)=6,AND(LEN(PARTICIPANTS!B1126)=7,MID(PARTICIPANTS!B1126,4,1)=" ")))</f>
        <v>0</v>
      </c>
    </row>
    <row r="1085" spans="33:34" x14ac:dyDescent="0.3">
      <c r="AG1085" s="2" t="b">
        <f>AND(LEFT(AUDIENCES!B1278,2)="HU",OR(LEN(AUDIENCES!B1278)=6,AND(LEN(AUDIENCES!B1278)=7,MID(AUDIENCES!B1278,4,1)=" ")))</f>
        <v>0</v>
      </c>
      <c r="AH1085" s="2" t="b">
        <f>AND(LEFT(PARTICIPANTS!B1127,2)="HU",OR(LEN(PARTICIPANTS!B1127)=6,AND(LEN(PARTICIPANTS!B1127)=7,MID(PARTICIPANTS!B1127,4,1)=" ")))</f>
        <v>0</v>
      </c>
    </row>
    <row r="1086" spans="33:34" x14ac:dyDescent="0.3">
      <c r="AG1086" s="2" t="b">
        <f>AND(LEFT(AUDIENCES!B1279,2)="HU",OR(LEN(AUDIENCES!B1279)=6,AND(LEN(AUDIENCES!B1279)=7,MID(AUDIENCES!B1279,4,1)=" ")))</f>
        <v>0</v>
      </c>
      <c r="AH1086" s="2" t="b">
        <f>AND(LEFT(PARTICIPANTS!B1128,2)="HU",OR(LEN(PARTICIPANTS!B1128)=6,AND(LEN(PARTICIPANTS!B1128)=7,MID(PARTICIPANTS!B1128,4,1)=" ")))</f>
        <v>0</v>
      </c>
    </row>
    <row r="1087" spans="33:34" x14ac:dyDescent="0.3">
      <c r="AG1087" s="2" t="b">
        <f>AND(LEFT(AUDIENCES!B1280,2)="HU",OR(LEN(AUDIENCES!B1280)=6,AND(LEN(AUDIENCES!B1280)=7,MID(AUDIENCES!B1280,4,1)=" ")))</f>
        <v>0</v>
      </c>
      <c r="AH1087" s="2" t="b">
        <f>AND(LEFT(PARTICIPANTS!B1129,2)="HU",OR(LEN(PARTICIPANTS!B1129)=6,AND(LEN(PARTICIPANTS!B1129)=7,MID(PARTICIPANTS!B1129,4,1)=" ")))</f>
        <v>0</v>
      </c>
    </row>
    <row r="1088" spans="33:34" x14ac:dyDescent="0.3">
      <c r="AG1088" s="2" t="b">
        <f>AND(LEFT(AUDIENCES!B1281,2)="HU",OR(LEN(AUDIENCES!B1281)=6,AND(LEN(AUDIENCES!B1281)=7,MID(AUDIENCES!B1281,4,1)=" ")))</f>
        <v>0</v>
      </c>
      <c r="AH1088" s="2" t="b">
        <f>AND(LEFT(PARTICIPANTS!B1130,2)="HU",OR(LEN(PARTICIPANTS!B1130)=6,AND(LEN(PARTICIPANTS!B1130)=7,MID(PARTICIPANTS!B1130,4,1)=" ")))</f>
        <v>0</v>
      </c>
    </row>
    <row r="1089" spans="33:34" x14ac:dyDescent="0.3">
      <c r="AG1089" s="2" t="b">
        <f>AND(LEFT(AUDIENCES!B1282,2)="HU",OR(LEN(AUDIENCES!B1282)=6,AND(LEN(AUDIENCES!B1282)=7,MID(AUDIENCES!B1282,4,1)=" ")))</f>
        <v>0</v>
      </c>
      <c r="AH1089" s="2" t="b">
        <f>AND(LEFT(PARTICIPANTS!B1131,2)="HU",OR(LEN(PARTICIPANTS!B1131)=6,AND(LEN(PARTICIPANTS!B1131)=7,MID(PARTICIPANTS!B1131,4,1)=" ")))</f>
        <v>0</v>
      </c>
    </row>
    <row r="1090" spans="33:34" x14ac:dyDescent="0.3">
      <c r="AG1090" s="2" t="b">
        <f>AND(LEFT(AUDIENCES!B1283,2)="HU",OR(LEN(AUDIENCES!B1283)=6,AND(LEN(AUDIENCES!B1283)=7,MID(AUDIENCES!B1283,4,1)=" ")))</f>
        <v>0</v>
      </c>
      <c r="AH1090" s="2" t="b">
        <f>AND(LEFT(PARTICIPANTS!B1132,2)="HU",OR(LEN(PARTICIPANTS!B1132)=6,AND(LEN(PARTICIPANTS!B1132)=7,MID(PARTICIPANTS!B1132,4,1)=" ")))</f>
        <v>0</v>
      </c>
    </row>
    <row r="1091" spans="33:34" x14ac:dyDescent="0.3">
      <c r="AG1091" s="2" t="b">
        <f>AND(LEFT(AUDIENCES!B1284,2)="HU",OR(LEN(AUDIENCES!B1284)=6,AND(LEN(AUDIENCES!B1284)=7,MID(AUDIENCES!B1284,4,1)=" ")))</f>
        <v>0</v>
      </c>
      <c r="AH1091" s="2" t="b">
        <f>AND(LEFT(PARTICIPANTS!B1133,2)="HU",OR(LEN(PARTICIPANTS!B1133)=6,AND(LEN(PARTICIPANTS!B1133)=7,MID(PARTICIPANTS!B1133,4,1)=" ")))</f>
        <v>0</v>
      </c>
    </row>
    <row r="1092" spans="33:34" x14ac:dyDescent="0.3">
      <c r="AG1092" s="2" t="b">
        <f>AND(LEFT(AUDIENCES!B1285,2)="HU",OR(LEN(AUDIENCES!B1285)=6,AND(LEN(AUDIENCES!B1285)=7,MID(AUDIENCES!B1285,4,1)=" ")))</f>
        <v>0</v>
      </c>
      <c r="AH1092" s="2" t="b">
        <f>AND(LEFT(PARTICIPANTS!B1134,2)="HU",OR(LEN(PARTICIPANTS!B1134)=6,AND(LEN(PARTICIPANTS!B1134)=7,MID(PARTICIPANTS!B1134,4,1)=" ")))</f>
        <v>0</v>
      </c>
    </row>
    <row r="1093" spans="33:34" x14ac:dyDescent="0.3">
      <c r="AG1093" s="2" t="b">
        <f>AND(LEFT(AUDIENCES!B1286,2)="HU",OR(LEN(AUDIENCES!B1286)=6,AND(LEN(AUDIENCES!B1286)=7,MID(AUDIENCES!B1286,4,1)=" ")))</f>
        <v>0</v>
      </c>
      <c r="AH1093" s="2" t="b">
        <f>AND(LEFT(PARTICIPANTS!B1135,2)="HU",OR(LEN(PARTICIPANTS!B1135)=6,AND(LEN(PARTICIPANTS!B1135)=7,MID(PARTICIPANTS!B1135,4,1)=" ")))</f>
        <v>0</v>
      </c>
    </row>
    <row r="1094" spans="33:34" x14ac:dyDescent="0.3">
      <c r="AG1094" s="2" t="b">
        <f>AND(LEFT(AUDIENCES!B1287,2)="HU",OR(LEN(AUDIENCES!B1287)=6,AND(LEN(AUDIENCES!B1287)=7,MID(AUDIENCES!B1287,4,1)=" ")))</f>
        <v>0</v>
      </c>
      <c r="AH1094" s="2" t="b">
        <f>AND(LEFT(PARTICIPANTS!B1136,2)="HU",OR(LEN(PARTICIPANTS!B1136)=6,AND(LEN(PARTICIPANTS!B1136)=7,MID(PARTICIPANTS!B1136,4,1)=" ")))</f>
        <v>0</v>
      </c>
    </row>
    <row r="1095" spans="33:34" x14ac:dyDescent="0.3">
      <c r="AG1095" s="2" t="b">
        <f>AND(LEFT(AUDIENCES!B1288,2)="HU",OR(LEN(AUDIENCES!B1288)=6,AND(LEN(AUDIENCES!B1288)=7,MID(AUDIENCES!B1288,4,1)=" ")))</f>
        <v>0</v>
      </c>
      <c r="AH1095" s="2" t="b">
        <f>AND(LEFT(PARTICIPANTS!B1137,2)="HU",OR(LEN(PARTICIPANTS!B1137)=6,AND(LEN(PARTICIPANTS!B1137)=7,MID(PARTICIPANTS!B1137,4,1)=" ")))</f>
        <v>0</v>
      </c>
    </row>
    <row r="1096" spans="33:34" x14ac:dyDescent="0.3">
      <c r="AG1096" s="2" t="b">
        <f>AND(LEFT(AUDIENCES!B1289,2)="HU",OR(LEN(AUDIENCES!B1289)=6,AND(LEN(AUDIENCES!B1289)=7,MID(AUDIENCES!B1289,4,1)=" ")))</f>
        <v>0</v>
      </c>
      <c r="AH1096" s="2" t="b">
        <f>AND(LEFT(PARTICIPANTS!B1138,2)="HU",OR(LEN(PARTICIPANTS!B1138)=6,AND(LEN(PARTICIPANTS!B1138)=7,MID(PARTICIPANTS!B1138,4,1)=" ")))</f>
        <v>0</v>
      </c>
    </row>
    <row r="1097" spans="33:34" x14ac:dyDescent="0.3">
      <c r="AG1097" s="2" t="b">
        <f>AND(LEFT(AUDIENCES!B1290,2)="HU",OR(LEN(AUDIENCES!B1290)=6,AND(LEN(AUDIENCES!B1290)=7,MID(AUDIENCES!B1290,4,1)=" ")))</f>
        <v>0</v>
      </c>
      <c r="AH1097" s="2" t="b">
        <f>AND(LEFT(PARTICIPANTS!B1139,2)="HU",OR(LEN(PARTICIPANTS!B1139)=6,AND(LEN(PARTICIPANTS!B1139)=7,MID(PARTICIPANTS!B1139,4,1)=" ")))</f>
        <v>0</v>
      </c>
    </row>
    <row r="1098" spans="33:34" x14ac:dyDescent="0.3">
      <c r="AG1098" s="2" t="b">
        <f>AND(LEFT(AUDIENCES!B1291,2)="HU",OR(LEN(AUDIENCES!B1291)=6,AND(LEN(AUDIENCES!B1291)=7,MID(AUDIENCES!B1291,4,1)=" ")))</f>
        <v>0</v>
      </c>
      <c r="AH1098" s="2" t="b">
        <f>AND(LEFT(PARTICIPANTS!B1140,2)="HU",OR(LEN(PARTICIPANTS!B1140)=6,AND(LEN(PARTICIPANTS!B1140)=7,MID(PARTICIPANTS!B1140,4,1)=" ")))</f>
        <v>0</v>
      </c>
    </row>
    <row r="1099" spans="33:34" x14ac:dyDescent="0.3">
      <c r="AG1099" s="2" t="b">
        <f>AND(LEFT(AUDIENCES!B1292,2)="HU",OR(LEN(AUDIENCES!B1292)=6,AND(LEN(AUDIENCES!B1292)=7,MID(AUDIENCES!B1292,4,1)=" ")))</f>
        <v>0</v>
      </c>
      <c r="AH1099" s="2" t="b">
        <f>AND(LEFT(PARTICIPANTS!B1141,2)="HU",OR(LEN(PARTICIPANTS!B1141)=6,AND(LEN(PARTICIPANTS!B1141)=7,MID(PARTICIPANTS!B1141,4,1)=" ")))</f>
        <v>0</v>
      </c>
    </row>
    <row r="1100" spans="33:34" x14ac:dyDescent="0.3">
      <c r="AG1100" s="2" t="b">
        <f>AND(LEFT(AUDIENCES!B1293,2)="HU",OR(LEN(AUDIENCES!B1293)=6,AND(LEN(AUDIENCES!B1293)=7,MID(AUDIENCES!B1293,4,1)=" ")))</f>
        <v>0</v>
      </c>
      <c r="AH1100" s="2" t="b">
        <f>AND(LEFT(PARTICIPANTS!B1142,2)="HU",OR(LEN(PARTICIPANTS!B1142)=6,AND(LEN(PARTICIPANTS!B1142)=7,MID(PARTICIPANTS!B1142,4,1)=" ")))</f>
        <v>0</v>
      </c>
    </row>
    <row r="1101" spans="33:34" x14ac:dyDescent="0.3">
      <c r="AG1101" s="2" t="b">
        <f>AND(LEFT(AUDIENCES!B1294,2)="HU",OR(LEN(AUDIENCES!B1294)=6,AND(LEN(AUDIENCES!B1294)=7,MID(AUDIENCES!B1294,4,1)=" ")))</f>
        <v>0</v>
      </c>
      <c r="AH1101" s="2" t="b">
        <f>AND(LEFT(PARTICIPANTS!B1143,2)="HU",OR(LEN(PARTICIPANTS!B1143)=6,AND(LEN(PARTICIPANTS!B1143)=7,MID(PARTICIPANTS!B1143,4,1)=" ")))</f>
        <v>0</v>
      </c>
    </row>
    <row r="1102" spans="33:34" x14ac:dyDescent="0.3">
      <c r="AG1102" s="2" t="b">
        <f>AND(LEFT(AUDIENCES!B1295,2)="HU",OR(LEN(AUDIENCES!B1295)=6,AND(LEN(AUDIENCES!B1295)=7,MID(AUDIENCES!B1295,4,1)=" ")))</f>
        <v>0</v>
      </c>
      <c r="AH1102" s="2" t="b">
        <f>AND(LEFT(PARTICIPANTS!B1144,2)="HU",OR(LEN(PARTICIPANTS!B1144)=6,AND(LEN(PARTICIPANTS!B1144)=7,MID(PARTICIPANTS!B1144,4,1)=" ")))</f>
        <v>0</v>
      </c>
    </row>
    <row r="1103" spans="33:34" x14ac:dyDescent="0.3">
      <c r="AG1103" s="2" t="b">
        <f>AND(LEFT(AUDIENCES!B1296,2)="HU",OR(LEN(AUDIENCES!B1296)=6,AND(LEN(AUDIENCES!B1296)=7,MID(AUDIENCES!B1296,4,1)=" ")))</f>
        <v>0</v>
      </c>
      <c r="AH1103" s="2" t="b">
        <f>AND(LEFT(PARTICIPANTS!B1145,2)="HU",OR(LEN(PARTICIPANTS!B1145)=6,AND(LEN(PARTICIPANTS!B1145)=7,MID(PARTICIPANTS!B1145,4,1)=" ")))</f>
        <v>0</v>
      </c>
    </row>
    <row r="1104" spans="33:34" x14ac:dyDescent="0.3">
      <c r="AG1104" s="2" t="b">
        <f>AND(LEFT(AUDIENCES!B1297,2)="HU",OR(LEN(AUDIENCES!B1297)=6,AND(LEN(AUDIENCES!B1297)=7,MID(AUDIENCES!B1297,4,1)=" ")))</f>
        <v>0</v>
      </c>
      <c r="AH1104" s="2" t="b">
        <f>AND(LEFT(PARTICIPANTS!B1146,2)="HU",OR(LEN(PARTICIPANTS!B1146)=6,AND(LEN(PARTICIPANTS!B1146)=7,MID(PARTICIPANTS!B1146,4,1)=" ")))</f>
        <v>0</v>
      </c>
    </row>
    <row r="1105" spans="33:34" x14ac:dyDescent="0.3">
      <c r="AG1105" s="2" t="b">
        <f>AND(LEFT(AUDIENCES!B1298,2)="HU",OR(LEN(AUDIENCES!B1298)=6,AND(LEN(AUDIENCES!B1298)=7,MID(AUDIENCES!B1298,4,1)=" ")))</f>
        <v>0</v>
      </c>
      <c r="AH1105" s="2" t="b">
        <f>AND(LEFT(PARTICIPANTS!B1147,2)="HU",OR(LEN(PARTICIPANTS!B1147)=6,AND(LEN(PARTICIPANTS!B1147)=7,MID(PARTICIPANTS!B1147,4,1)=" ")))</f>
        <v>0</v>
      </c>
    </row>
    <row r="1106" spans="33:34" x14ac:dyDescent="0.3">
      <c r="AG1106" s="2" t="b">
        <f>AND(LEFT(AUDIENCES!B1299,2)="HU",OR(LEN(AUDIENCES!B1299)=6,AND(LEN(AUDIENCES!B1299)=7,MID(AUDIENCES!B1299,4,1)=" ")))</f>
        <v>0</v>
      </c>
      <c r="AH1106" s="2" t="b">
        <f>AND(LEFT(PARTICIPANTS!B1148,2)="HU",OR(LEN(PARTICIPANTS!B1148)=6,AND(LEN(PARTICIPANTS!B1148)=7,MID(PARTICIPANTS!B1148,4,1)=" ")))</f>
        <v>0</v>
      </c>
    </row>
    <row r="1107" spans="33:34" x14ac:dyDescent="0.3">
      <c r="AG1107" s="2" t="b">
        <f>AND(LEFT(AUDIENCES!B1300,2)="HU",OR(LEN(AUDIENCES!B1300)=6,AND(LEN(AUDIENCES!B1300)=7,MID(AUDIENCES!B1300,4,1)=" ")))</f>
        <v>0</v>
      </c>
      <c r="AH1107" s="2" t="b">
        <f>AND(LEFT(PARTICIPANTS!B1149,2)="HU",OR(LEN(PARTICIPANTS!B1149)=6,AND(LEN(PARTICIPANTS!B1149)=7,MID(PARTICIPANTS!B1149,4,1)=" ")))</f>
        <v>0</v>
      </c>
    </row>
    <row r="1108" spans="33:34" x14ac:dyDescent="0.3">
      <c r="AG1108" s="2" t="b">
        <f>AND(LEFT(AUDIENCES!B1301,2)="HU",OR(LEN(AUDIENCES!B1301)=6,AND(LEN(AUDIENCES!B1301)=7,MID(AUDIENCES!B1301,4,1)=" ")))</f>
        <v>0</v>
      </c>
      <c r="AH1108" s="2" t="b">
        <f>AND(LEFT(PARTICIPANTS!B1150,2)="HU",OR(LEN(PARTICIPANTS!B1150)=6,AND(LEN(PARTICIPANTS!B1150)=7,MID(PARTICIPANTS!B1150,4,1)=" ")))</f>
        <v>0</v>
      </c>
    </row>
    <row r="1109" spans="33:34" x14ac:dyDescent="0.3">
      <c r="AG1109" s="2" t="b">
        <f>AND(LEFT(AUDIENCES!B1302,2)="HU",OR(LEN(AUDIENCES!B1302)=6,AND(LEN(AUDIENCES!B1302)=7,MID(AUDIENCES!B1302,4,1)=" ")))</f>
        <v>0</v>
      </c>
      <c r="AH1109" s="2" t="b">
        <f>AND(LEFT(PARTICIPANTS!B1151,2)="HU",OR(LEN(PARTICIPANTS!B1151)=6,AND(LEN(PARTICIPANTS!B1151)=7,MID(PARTICIPANTS!B1151,4,1)=" ")))</f>
        <v>0</v>
      </c>
    </row>
    <row r="1110" spans="33:34" x14ac:dyDescent="0.3">
      <c r="AG1110" s="2" t="b">
        <f>AND(LEFT(AUDIENCES!B1303,2)="HU",OR(LEN(AUDIENCES!B1303)=6,AND(LEN(AUDIENCES!B1303)=7,MID(AUDIENCES!B1303,4,1)=" ")))</f>
        <v>0</v>
      </c>
      <c r="AH1110" s="2" t="b">
        <f>AND(LEFT(PARTICIPANTS!B1152,2)="HU",OR(LEN(PARTICIPANTS!B1152)=6,AND(LEN(PARTICIPANTS!B1152)=7,MID(PARTICIPANTS!B1152,4,1)=" ")))</f>
        <v>0</v>
      </c>
    </row>
    <row r="1111" spans="33:34" x14ac:dyDescent="0.3">
      <c r="AG1111" s="2" t="b">
        <f>AND(LEFT(AUDIENCES!B1304,2)="HU",OR(LEN(AUDIENCES!B1304)=6,AND(LEN(AUDIENCES!B1304)=7,MID(AUDIENCES!B1304,4,1)=" ")))</f>
        <v>0</v>
      </c>
      <c r="AH1111" s="2" t="b">
        <f>AND(LEFT(PARTICIPANTS!B1153,2)="HU",OR(LEN(PARTICIPANTS!B1153)=6,AND(LEN(PARTICIPANTS!B1153)=7,MID(PARTICIPANTS!B1153,4,1)=" ")))</f>
        <v>0</v>
      </c>
    </row>
    <row r="1112" spans="33:34" x14ac:dyDescent="0.3">
      <c r="AG1112" s="2" t="b">
        <f>AND(LEFT(AUDIENCES!B1305,2)="HU",OR(LEN(AUDIENCES!B1305)=6,AND(LEN(AUDIENCES!B1305)=7,MID(AUDIENCES!B1305,4,1)=" ")))</f>
        <v>0</v>
      </c>
      <c r="AH1112" s="2" t="b">
        <f>AND(LEFT(PARTICIPANTS!B1154,2)="HU",OR(LEN(PARTICIPANTS!B1154)=6,AND(LEN(PARTICIPANTS!B1154)=7,MID(PARTICIPANTS!B1154,4,1)=" ")))</f>
        <v>0</v>
      </c>
    </row>
    <row r="1113" spans="33:34" x14ac:dyDescent="0.3">
      <c r="AG1113" s="2" t="b">
        <f>AND(LEFT(AUDIENCES!B1306,2)="HU",OR(LEN(AUDIENCES!B1306)=6,AND(LEN(AUDIENCES!B1306)=7,MID(AUDIENCES!B1306,4,1)=" ")))</f>
        <v>0</v>
      </c>
      <c r="AH1113" s="2" t="b">
        <f>AND(LEFT(PARTICIPANTS!B1155,2)="HU",OR(LEN(PARTICIPANTS!B1155)=6,AND(LEN(PARTICIPANTS!B1155)=7,MID(PARTICIPANTS!B1155,4,1)=" ")))</f>
        <v>0</v>
      </c>
    </row>
    <row r="1114" spans="33:34" x14ac:dyDescent="0.3">
      <c r="AG1114" s="2" t="b">
        <f>AND(LEFT(AUDIENCES!B1307,2)="HU",OR(LEN(AUDIENCES!B1307)=6,AND(LEN(AUDIENCES!B1307)=7,MID(AUDIENCES!B1307,4,1)=" ")))</f>
        <v>0</v>
      </c>
      <c r="AH1114" s="2" t="b">
        <f>AND(LEFT(PARTICIPANTS!B1156,2)="HU",OR(LEN(PARTICIPANTS!B1156)=6,AND(LEN(PARTICIPANTS!B1156)=7,MID(PARTICIPANTS!B1156,4,1)=" ")))</f>
        <v>0</v>
      </c>
    </row>
    <row r="1115" spans="33:34" x14ac:dyDescent="0.3">
      <c r="AG1115" s="2" t="b">
        <f>AND(LEFT(AUDIENCES!B1308,2)="HU",OR(LEN(AUDIENCES!B1308)=6,AND(LEN(AUDIENCES!B1308)=7,MID(AUDIENCES!B1308,4,1)=" ")))</f>
        <v>0</v>
      </c>
      <c r="AH1115" s="2" t="b">
        <f>AND(LEFT(PARTICIPANTS!B1157,2)="HU",OR(LEN(PARTICIPANTS!B1157)=6,AND(LEN(PARTICIPANTS!B1157)=7,MID(PARTICIPANTS!B1157,4,1)=" ")))</f>
        <v>0</v>
      </c>
    </row>
    <row r="1116" spans="33:34" x14ac:dyDescent="0.3">
      <c r="AG1116" s="2" t="b">
        <f>AND(LEFT(AUDIENCES!B1309,2)="HU",OR(LEN(AUDIENCES!B1309)=6,AND(LEN(AUDIENCES!B1309)=7,MID(AUDIENCES!B1309,4,1)=" ")))</f>
        <v>0</v>
      </c>
      <c r="AH1116" s="2" t="b">
        <f>AND(LEFT(PARTICIPANTS!B1158,2)="HU",OR(LEN(PARTICIPANTS!B1158)=6,AND(LEN(PARTICIPANTS!B1158)=7,MID(PARTICIPANTS!B1158,4,1)=" ")))</f>
        <v>0</v>
      </c>
    </row>
    <row r="1117" spans="33:34" x14ac:dyDescent="0.3">
      <c r="AG1117" s="2" t="b">
        <f>AND(LEFT(AUDIENCES!B1310,2)="HU",OR(LEN(AUDIENCES!B1310)=6,AND(LEN(AUDIENCES!B1310)=7,MID(AUDIENCES!B1310,4,1)=" ")))</f>
        <v>0</v>
      </c>
      <c r="AH1117" s="2" t="b">
        <f>AND(LEFT(PARTICIPANTS!B1159,2)="HU",OR(LEN(PARTICIPANTS!B1159)=6,AND(LEN(PARTICIPANTS!B1159)=7,MID(PARTICIPANTS!B1159,4,1)=" ")))</f>
        <v>0</v>
      </c>
    </row>
    <row r="1118" spans="33:34" x14ac:dyDescent="0.3">
      <c r="AG1118" s="2" t="b">
        <f>AND(LEFT(AUDIENCES!B1311,2)="HU",OR(LEN(AUDIENCES!B1311)=6,AND(LEN(AUDIENCES!B1311)=7,MID(AUDIENCES!B1311,4,1)=" ")))</f>
        <v>0</v>
      </c>
      <c r="AH1118" s="2" t="b">
        <f>AND(LEFT(PARTICIPANTS!B1160,2)="HU",OR(LEN(PARTICIPANTS!B1160)=6,AND(LEN(PARTICIPANTS!B1160)=7,MID(PARTICIPANTS!B1160,4,1)=" ")))</f>
        <v>0</v>
      </c>
    </row>
    <row r="1119" spans="33:34" x14ac:dyDescent="0.3">
      <c r="AG1119" s="2" t="b">
        <f>AND(LEFT(AUDIENCES!B1312,2)="HU",OR(LEN(AUDIENCES!B1312)=6,AND(LEN(AUDIENCES!B1312)=7,MID(AUDIENCES!B1312,4,1)=" ")))</f>
        <v>0</v>
      </c>
      <c r="AH1119" s="2" t="b">
        <f>AND(LEFT(PARTICIPANTS!B1161,2)="HU",OR(LEN(PARTICIPANTS!B1161)=6,AND(LEN(PARTICIPANTS!B1161)=7,MID(PARTICIPANTS!B1161,4,1)=" ")))</f>
        <v>0</v>
      </c>
    </row>
    <row r="1120" spans="33:34" x14ac:dyDescent="0.3">
      <c r="AG1120" s="2" t="b">
        <f>AND(LEFT(AUDIENCES!B1313,2)="HU",OR(LEN(AUDIENCES!B1313)=6,AND(LEN(AUDIENCES!B1313)=7,MID(AUDIENCES!B1313,4,1)=" ")))</f>
        <v>0</v>
      </c>
      <c r="AH1120" s="2" t="b">
        <f>AND(LEFT(PARTICIPANTS!B1162,2)="HU",OR(LEN(PARTICIPANTS!B1162)=6,AND(LEN(PARTICIPANTS!B1162)=7,MID(PARTICIPANTS!B1162,4,1)=" ")))</f>
        <v>0</v>
      </c>
    </row>
    <row r="1121" spans="33:34" x14ac:dyDescent="0.3">
      <c r="AG1121" s="2" t="b">
        <f>AND(LEFT(AUDIENCES!B1314,2)="HU",OR(LEN(AUDIENCES!B1314)=6,AND(LEN(AUDIENCES!B1314)=7,MID(AUDIENCES!B1314,4,1)=" ")))</f>
        <v>0</v>
      </c>
      <c r="AH1121" s="2" t="b">
        <f>AND(LEFT(PARTICIPANTS!B1163,2)="HU",OR(LEN(PARTICIPANTS!B1163)=6,AND(LEN(PARTICIPANTS!B1163)=7,MID(PARTICIPANTS!B1163,4,1)=" ")))</f>
        <v>0</v>
      </c>
    </row>
    <row r="1122" spans="33:34" x14ac:dyDescent="0.3">
      <c r="AG1122" s="2" t="b">
        <f>AND(LEFT(AUDIENCES!B1315,2)="HU",OR(LEN(AUDIENCES!B1315)=6,AND(LEN(AUDIENCES!B1315)=7,MID(AUDIENCES!B1315,4,1)=" ")))</f>
        <v>0</v>
      </c>
      <c r="AH1122" s="2" t="b">
        <f>AND(LEFT(PARTICIPANTS!B1164,2)="HU",OR(LEN(PARTICIPANTS!B1164)=6,AND(LEN(PARTICIPANTS!B1164)=7,MID(PARTICIPANTS!B1164,4,1)=" ")))</f>
        <v>0</v>
      </c>
    </row>
    <row r="1123" spans="33:34" x14ac:dyDescent="0.3">
      <c r="AG1123" s="2" t="b">
        <f>AND(LEFT(AUDIENCES!B1316,2)="HU",OR(LEN(AUDIENCES!B1316)=6,AND(LEN(AUDIENCES!B1316)=7,MID(AUDIENCES!B1316,4,1)=" ")))</f>
        <v>0</v>
      </c>
      <c r="AH1123" s="2" t="b">
        <f>AND(LEFT(PARTICIPANTS!B1165,2)="HU",OR(LEN(PARTICIPANTS!B1165)=6,AND(LEN(PARTICIPANTS!B1165)=7,MID(PARTICIPANTS!B1165,4,1)=" ")))</f>
        <v>0</v>
      </c>
    </row>
    <row r="1124" spans="33:34" x14ac:dyDescent="0.3">
      <c r="AG1124" s="2" t="b">
        <f>AND(LEFT(AUDIENCES!B1317,2)="HU",OR(LEN(AUDIENCES!B1317)=6,AND(LEN(AUDIENCES!B1317)=7,MID(AUDIENCES!B1317,4,1)=" ")))</f>
        <v>0</v>
      </c>
      <c r="AH1124" s="2" t="b">
        <f>AND(LEFT(PARTICIPANTS!B1166,2)="HU",OR(LEN(PARTICIPANTS!B1166)=6,AND(LEN(PARTICIPANTS!B1166)=7,MID(PARTICIPANTS!B1166,4,1)=" ")))</f>
        <v>0</v>
      </c>
    </row>
    <row r="1125" spans="33:34" x14ac:dyDescent="0.3">
      <c r="AG1125" s="2" t="b">
        <f>AND(LEFT(AUDIENCES!B1318,2)="HU",OR(LEN(AUDIENCES!B1318)=6,AND(LEN(AUDIENCES!B1318)=7,MID(AUDIENCES!B1318,4,1)=" ")))</f>
        <v>0</v>
      </c>
      <c r="AH1125" s="2" t="b">
        <f>AND(LEFT(PARTICIPANTS!B1167,2)="HU",OR(LEN(PARTICIPANTS!B1167)=6,AND(LEN(PARTICIPANTS!B1167)=7,MID(PARTICIPANTS!B1167,4,1)=" ")))</f>
        <v>0</v>
      </c>
    </row>
    <row r="1126" spans="33:34" x14ac:dyDescent="0.3">
      <c r="AG1126" s="2" t="b">
        <f>AND(LEFT(AUDIENCES!B1319,2)="HU",OR(LEN(AUDIENCES!B1319)=6,AND(LEN(AUDIENCES!B1319)=7,MID(AUDIENCES!B1319,4,1)=" ")))</f>
        <v>0</v>
      </c>
      <c r="AH1126" s="2" t="b">
        <f>AND(LEFT(PARTICIPANTS!B1168,2)="HU",OR(LEN(PARTICIPANTS!B1168)=6,AND(LEN(PARTICIPANTS!B1168)=7,MID(PARTICIPANTS!B1168,4,1)=" ")))</f>
        <v>0</v>
      </c>
    </row>
    <row r="1127" spans="33:34" x14ac:dyDescent="0.3">
      <c r="AG1127" s="2" t="b">
        <f>AND(LEFT(AUDIENCES!B1320,2)="HU",OR(LEN(AUDIENCES!B1320)=6,AND(LEN(AUDIENCES!B1320)=7,MID(AUDIENCES!B1320,4,1)=" ")))</f>
        <v>0</v>
      </c>
      <c r="AH1127" s="2" t="b">
        <f>AND(LEFT(PARTICIPANTS!B1169,2)="HU",OR(LEN(PARTICIPANTS!B1169)=6,AND(LEN(PARTICIPANTS!B1169)=7,MID(PARTICIPANTS!B1169,4,1)=" ")))</f>
        <v>0</v>
      </c>
    </row>
    <row r="1128" spans="33:34" x14ac:dyDescent="0.3">
      <c r="AG1128" s="2" t="b">
        <f>AND(LEFT(AUDIENCES!B1321,2)="HU",OR(LEN(AUDIENCES!B1321)=6,AND(LEN(AUDIENCES!B1321)=7,MID(AUDIENCES!B1321,4,1)=" ")))</f>
        <v>0</v>
      </c>
      <c r="AH1128" s="2" t="b">
        <f>AND(LEFT(PARTICIPANTS!B1170,2)="HU",OR(LEN(PARTICIPANTS!B1170)=6,AND(LEN(PARTICIPANTS!B1170)=7,MID(PARTICIPANTS!B1170,4,1)=" ")))</f>
        <v>0</v>
      </c>
    </row>
    <row r="1129" spans="33:34" x14ac:dyDescent="0.3">
      <c r="AG1129" s="2" t="b">
        <f>AND(LEFT(AUDIENCES!B1322,2)="HU",OR(LEN(AUDIENCES!B1322)=6,AND(LEN(AUDIENCES!B1322)=7,MID(AUDIENCES!B1322,4,1)=" ")))</f>
        <v>0</v>
      </c>
      <c r="AH1129" s="2" t="b">
        <f>AND(LEFT(PARTICIPANTS!B1171,2)="HU",OR(LEN(PARTICIPANTS!B1171)=6,AND(LEN(PARTICIPANTS!B1171)=7,MID(PARTICIPANTS!B1171,4,1)=" ")))</f>
        <v>0</v>
      </c>
    </row>
    <row r="1130" spans="33:34" x14ac:dyDescent="0.3">
      <c r="AG1130" s="2" t="b">
        <f>AND(LEFT(AUDIENCES!B1323,2)="HU",OR(LEN(AUDIENCES!B1323)=6,AND(LEN(AUDIENCES!B1323)=7,MID(AUDIENCES!B1323,4,1)=" ")))</f>
        <v>0</v>
      </c>
      <c r="AH1130" s="2" t="b">
        <f>AND(LEFT(PARTICIPANTS!B1172,2)="HU",OR(LEN(PARTICIPANTS!B1172)=6,AND(LEN(PARTICIPANTS!B1172)=7,MID(PARTICIPANTS!B1172,4,1)=" ")))</f>
        <v>0</v>
      </c>
    </row>
    <row r="1131" spans="33:34" x14ac:dyDescent="0.3">
      <c r="AG1131" s="2" t="b">
        <f>AND(LEFT(AUDIENCES!B1324,2)="HU",OR(LEN(AUDIENCES!B1324)=6,AND(LEN(AUDIENCES!B1324)=7,MID(AUDIENCES!B1324,4,1)=" ")))</f>
        <v>0</v>
      </c>
      <c r="AH1131" s="2" t="b">
        <f>AND(LEFT(PARTICIPANTS!B1173,2)="HU",OR(LEN(PARTICIPANTS!B1173)=6,AND(LEN(PARTICIPANTS!B1173)=7,MID(PARTICIPANTS!B1173,4,1)=" ")))</f>
        <v>0</v>
      </c>
    </row>
    <row r="1132" spans="33:34" x14ac:dyDescent="0.3">
      <c r="AG1132" s="2" t="b">
        <f>AND(LEFT(AUDIENCES!B1325,2)="HU",OR(LEN(AUDIENCES!B1325)=6,AND(LEN(AUDIENCES!B1325)=7,MID(AUDIENCES!B1325,4,1)=" ")))</f>
        <v>0</v>
      </c>
      <c r="AH1132" s="2" t="b">
        <f>AND(LEFT(PARTICIPANTS!B1174,2)="HU",OR(LEN(PARTICIPANTS!B1174)=6,AND(LEN(PARTICIPANTS!B1174)=7,MID(PARTICIPANTS!B1174,4,1)=" ")))</f>
        <v>0</v>
      </c>
    </row>
    <row r="1133" spans="33:34" x14ac:dyDescent="0.3">
      <c r="AG1133" s="2" t="b">
        <f>AND(LEFT(AUDIENCES!B1326,2)="HU",OR(LEN(AUDIENCES!B1326)=6,AND(LEN(AUDIENCES!B1326)=7,MID(AUDIENCES!B1326,4,1)=" ")))</f>
        <v>0</v>
      </c>
      <c r="AH1133" s="2" t="b">
        <f>AND(LEFT(PARTICIPANTS!B1175,2)="HU",OR(LEN(PARTICIPANTS!B1175)=6,AND(LEN(PARTICIPANTS!B1175)=7,MID(PARTICIPANTS!B1175,4,1)=" ")))</f>
        <v>0</v>
      </c>
    </row>
    <row r="1134" spans="33:34" x14ac:dyDescent="0.3">
      <c r="AG1134" s="2" t="b">
        <f>AND(LEFT(AUDIENCES!B1327,2)="HU",OR(LEN(AUDIENCES!B1327)=6,AND(LEN(AUDIENCES!B1327)=7,MID(AUDIENCES!B1327,4,1)=" ")))</f>
        <v>0</v>
      </c>
      <c r="AH1134" s="2" t="b">
        <f>AND(LEFT(PARTICIPANTS!B1176,2)="HU",OR(LEN(PARTICIPANTS!B1176)=6,AND(LEN(PARTICIPANTS!B1176)=7,MID(PARTICIPANTS!B1176,4,1)=" ")))</f>
        <v>0</v>
      </c>
    </row>
    <row r="1135" spans="33:34" x14ac:dyDescent="0.3">
      <c r="AG1135" s="2" t="b">
        <f>AND(LEFT(AUDIENCES!B1328,2)="HU",OR(LEN(AUDIENCES!B1328)=6,AND(LEN(AUDIENCES!B1328)=7,MID(AUDIENCES!B1328,4,1)=" ")))</f>
        <v>0</v>
      </c>
      <c r="AH1135" s="2" t="b">
        <f>AND(LEFT(PARTICIPANTS!B1177,2)="HU",OR(LEN(PARTICIPANTS!B1177)=6,AND(LEN(PARTICIPANTS!B1177)=7,MID(PARTICIPANTS!B1177,4,1)=" ")))</f>
        <v>0</v>
      </c>
    </row>
    <row r="1136" spans="33:34" x14ac:dyDescent="0.3">
      <c r="AG1136" s="2" t="b">
        <f>AND(LEFT(AUDIENCES!B1329,2)="HU",OR(LEN(AUDIENCES!B1329)=6,AND(LEN(AUDIENCES!B1329)=7,MID(AUDIENCES!B1329,4,1)=" ")))</f>
        <v>0</v>
      </c>
      <c r="AH1136" s="2" t="b">
        <f>AND(LEFT(PARTICIPANTS!B1178,2)="HU",OR(LEN(PARTICIPANTS!B1178)=6,AND(LEN(PARTICIPANTS!B1178)=7,MID(PARTICIPANTS!B1178,4,1)=" ")))</f>
        <v>0</v>
      </c>
    </row>
    <row r="1137" spans="33:34" x14ac:dyDescent="0.3">
      <c r="AG1137" s="2" t="b">
        <f>AND(LEFT(AUDIENCES!B1330,2)="HU",OR(LEN(AUDIENCES!B1330)=6,AND(LEN(AUDIENCES!B1330)=7,MID(AUDIENCES!B1330,4,1)=" ")))</f>
        <v>0</v>
      </c>
      <c r="AH1137" s="2" t="b">
        <f>AND(LEFT(PARTICIPANTS!B1179,2)="HU",OR(LEN(PARTICIPANTS!B1179)=6,AND(LEN(PARTICIPANTS!B1179)=7,MID(PARTICIPANTS!B1179,4,1)=" ")))</f>
        <v>0</v>
      </c>
    </row>
    <row r="1138" spans="33:34" x14ac:dyDescent="0.3">
      <c r="AG1138" s="2" t="b">
        <f>AND(LEFT(AUDIENCES!B1331,2)="HU",OR(LEN(AUDIENCES!B1331)=6,AND(LEN(AUDIENCES!B1331)=7,MID(AUDIENCES!B1331,4,1)=" ")))</f>
        <v>0</v>
      </c>
      <c r="AH1138" s="2" t="b">
        <f>AND(LEFT(PARTICIPANTS!B1180,2)="HU",OR(LEN(PARTICIPANTS!B1180)=6,AND(LEN(PARTICIPANTS!B1180)=7,MID(PARTICIPANTS!B1180,4,1)=" ")))</f>
        <v>0</v>
      </c>
    </row>
    <row r="1139" spans="33:34" x14ac:dyDescent="0.3">
      <c r="AG1139" s="2" t="b">
        <f>AND(LEFT(AUDIENCES!B1332,2)="HU",OR(LEN(AUDIENCES!B1332)=6,AND(LEN(AUDIENCES!B1332)=7,MID(AUDIENCES!B1332,4,1)=" ")))</f>
        <v>0</v>
      </c>
      <c r="AH1139" s="2" t="b">
        <f>AND(LEFT(PARTICIPANTS!B1181,2)="HU",OR(LEN(PARTICIPANTS!B1181)=6,AND(LEN(PARTICIPANTS!B1181)=7,MID(PARTICIPANTS!B1181,4,1)=" ")))</f>
        <v>0</v>
      </c>
    </row>
    <row r="1140" spans="33:34" x14ac:dyDescent="0.3">
      <c r="AG1140" s="2" t="b">
        <f>AND(LEFT(AUDIENCES!B1333,2)="HU",OR(LEN(AUDIENCES!B1333)=6,AND(LEN(AUDIENCES!B1333)=7,MID(AUDIENCES!B1333,4,1)=" ")))</f>
        <v>0</v>
      </c>
      <c r="AH1140" s="2" t="b">
        <f>AND(LEFT(PARTICIPANTS!B1182,2)="HU",OR(LEN(PARTICIPANTS!B1182)=6,AND(LEN(PARTICIPANTS!B1182)=7,MID(PARTICIPANTS!B1182,4,1)=" ")))</f>
        <v>0</v>
      </c>
    </row>
    <row r="1141" spans="33:34" x14ac:dyDescent="0.3">
      <c r="AG1141" s="2" t="b">
        <f>AND(LEFT(AUDIENCES!B1334,2)="HU",OR(LEN(AUDIENCES!B1334)=6,AND(LEN(AUDIENCES!B1334)=7,MID(AUDIENCES!B1334,4,1)=" ")))</f>
        <v>0</v>
      </c>
      <c r="AH1141" s="2" t="b">
        <f>AND(LEFT(PARTICIPANTS!B1183,2)="HU",OR(LEN(PARTICIPANTS!B1183)=6,AND(LEN(PARTICIPANTS!B1183)=7,MID(PARTICIPANTS!B1183,4,1)=" ")))</f>
        <v>0</v>
      </c>
    </row>
    <row r="1142" spans="33:34" x14ac:dyDescent="0.3">
      <c r="AG1142" s="2" t="b">
        <f>AND(LEFT(AUDIENCES!B1335,2)="HU",OR(LEN(AUDIENCES!B1335)=6,AND(LEN(AUDIENCES!B1335)=7,MID(AUDIENCES!B1335,4,1)=" ")))</f>
        <v>0</v>
      </c>
      <c r="AH1142" s="2" t="b">
        <f>AND(LEFT(PARTICIPANTS!B1184,2)="HU",OR(LEN(PARTICIPANTS!B1184)=6,AND(LEN(PARTICIPANTS!B1184)=7,MID(PARTICIPANTS!B1184,4,1)=" ")))</f>
        <v>0</v>
      </c>
    </row>
    <row r="1143" spans="33:34" x14ac:dyDescent="0.3">
      <c r="AG1143" s="2" t="b">
        <f>AND(LEFT(AUDIENCES!B1336,2)="HU",OR(LEN(AUDIENCES!B1336)=6,AND(LEN(AUDIENCES!B1336)=7,MID(AUDIENCES!B1336,4,1)=" ")))</f>
        <v>0</v>
      </c>
      <c r="AH1143" s="2" t="b">
        <f>AND(LEFT(PARTICIPANTS!B1185,2)="HU",OR(LEN(PARTICIPANTS!B1185)=6,AND(LEN(PARTICIPANTS!B1185)=7,MID(PARTICIPANTS!B1185,4,1)=" ")))</f>
        <v>0</v>
      </c>
    </row>
    <row r="1144" spans="33:34" x14ac:dyDescent="0.3">
      <c r="AG1144" s="2" t="b">
        <f>AND(LEFT(AUDIENCES!B1337,2)="HU",OR(LEN(AUDIENCES!B1337)=6,AND(LEN(AUDIENCES!B1337)=7,MID(AUDIENCES!B1337,4,1)=" ")))</f>
        <v>0</v>
      </c>
      <c r="AH1144" s="2" t="b">
        <f>AND(LEFT(PARTICIPANTS!B1186,2)="HU",OR(LEN(PARTICIPANTS!B1186)=6,AND(LEN(PARTICIPANTS!B1186)=7,MID(PARTICIPANTS!B1186,4,1)=" ")))</f>
        <v>0</v>
      </c>
    </row>
    <row r="1145" spans="33:34" x14ac:dyDescent="0.3">
      <c r="AG1145" s="2" t="b">
        <f>AND(LEFT(AUDIENCES!B1338,2)="HU",OR(LEN(AUDIENCES!B1338)=6,AND(LEN(AUDIENCES!B1338)=7,MID(AUDIENCES!B1338,4,1)=" ")))</f>
        <v>0</v>
      </c>
      <c r="AH1145" s="2" t="b">
        <f>AND(LEFT(PARTICIPANTS!B1187,2)="HU",OR(LEN(PARTICIPANTS!B1187)=6,AND(LEN(PARTICIPANTS!B1187)=7,MID(PARTICIPANTS!B1187,4,1)=" ")))</f>
        <v>0</v>
      </c>
    </row>
    <row r="1146" spans="33:34" x14ac:dyDescent="0.3">
      <c r="AG1146" s="2" t="b">
        <f>AND(LEFT(AUDIENCES!B1339,2)="HU",OR(LEN(AUDIENCES!B1339)=6,AND(LEN(AUDIENCES!B1339)=7,MID(AUDIENCES!B1339,4,1)=" ")))</f>
        <v>0</v>
      </c>
      <c r="AH1146" s="2" t="b">
        <f>AND(LEFT(PARTICIPANTS!B1188,2)="HU",OR(LEN(PARTICIPANTS!B1188)=6,AND(LEN(PARTICIPANTS!B1188)=7,MID(PARTICIPANTS!B1188,4,1)=" ")))</f>
        <v>0</v>
      </c>
    </row>
    <row r="1147" spans="33:34" x14ac:dyDescent="0.3">
      <c r="AG1147" s="2" t="b">
        <f>AND(LEFT(AUDIENCES!B1340,2)="HU",OR(LEN(AUDIENCES!B1340)=6,AND(LEN(AUDIENCES!B1340)=7,MID(AUDIENCES!B1340,4,1)=" ")))</f>
        <v>0</v>
      </c>
      <c r="AH1147" s="2" t="b">
        <f>AND(LEFT(PARTICIPANTS!B1189,2)="HU",OR(LEN(PARTICIPANTS!B1189)=6,AND(LEN(PARTICIPANTS!B1189)=7,MID(PARTICIPANTS!B1189,4,1)=" ")))</f>
        <v>0</v>
      </c>
    </row>
    <row r="1148" spans="33:34" x14ac:dyDescent="0.3">
      <c r="AG1148" s="2" t="b">
        <f>AND(LEFT(AUDIENCES!B1341,2)="HU",OR(LEN(AUDIENCES!B1341)=6,AND(LEN(AUDIENCES!B1341)=7,MID(AUDIENCES!B1341,4,1)=" ")))</f>
        <v>0</v>
      </c>
      <c r="AH1148" s="2" t="b">
        <f>AND(LEFT(PARTICIPANTS!B1190,2)="HU",OR(LEN(PARTICIPANTS!B1190)=6,AND(LEN(PARTICIPANTS!B1190)=7,MID(PARTICIPANTS!B1190,4,1)=" ")))</f>
        <v>0</v>
      </c>
    </row>
    <row r="1149" spans="33:34" x14ac:dyDescent="0.3">
      <c r="AG1149" s="2" t="b">
        <f>AND(LEFT(AUDIENCES!B1342,2)="HU",OR(LEN(AUDIENCES!B1342)=6,AND(LEN(AUDIENCES!B1342)=7,MID(AUDIENCES!B1342,4,1)=" ")))</f>
        <v>0</v>
      </c>
      <c r="AH1149" s="2" t="b">
        <f>AND(LEFT(PARTICIPANTS!B1191,2)="HU",OR(LEN(PARTICIPANTS!B1191)=6,AND(LEN(PARTICIPANTS!B1191)=7,MID(PARTICIPANTS!B1191,4,1)=" ")))</f>
        <v>0</v>
      </c>
    </row>
    <row r="1150" spans="33:34" x14ac:dyDescent="0.3">
      <c r="AG1150" s="2" t="b">
        <f>AND(LEFT(AUDIENCES!B1343,2)="HU",OR(LEN(AUDIENCES!B1343)=6,AND(LEN(AUDIENCES!B1343)=7,MID(AUDIENCES!B1343,4,1)=" ")))</f>
        <v>0</v>
      </c>
      <c r="AH1150" s="2" t="b">
        <f>AND(LEFT(PARTICIPANTS!B1192,2)="HU",OR(LEN(PARTICIPANTS!B1192)=6,AND(LEN(PARTICIPANTS!B1192)=7,MID(PARTICIPANTS!B1192,4,1)=" ")))</f>
        <v>0</v>
      </c>
    </row>
    <row r="1151" spans="33:34" x14ac:dyDescent="0.3">
      <c r="AG1151" s="2" t="b">
        <f>AND(LEFT(AUDIENCES!B1344,2)="HU",OR(LEN(AUDIENCES!B1344)=6,AND(LEN(AUDIENCES!B1344)=7,MID(AUDIENCES!B1344,4,1)=" ")))</f>
        <v>0</v>
      </c>
      <c r="AH1151" s="2" t="b">
        <f>AND(LEFT(PARTICIPANTS!B1193,2)="HU",OR(LEN(PARTICIPANTS!B1193)=6,AND(LEN(PARTICIPANTS!B1193)=7,MID(PARTICIPANTS!B1193,4,1)=" ")))</f>
        <v>0</v>
      </c>
    </row>
    <row r="1152" spans="33:34" x14ac:dyDescent="0.3">
      <c r="AG1152" s="2" t="b">
        <f>AND(LEFT(AUDIENCES!B1345,2)="HU",OR(LEN(AUDIENCES!B1345)=6,AND(LEN(AUDIENCES!B1345)=7,MID(AUDIENCES!B1345,4,1)=" ")))</f>
        <v>0</v>
      </c>
      <c r="AH1152" s="2" t="b">
        <f>AND(LEFT(PARTICIPANTS!B1194,2)="HU",OR(LEN(PARTICIPANTS!B1194)=6,AND(LEN(PARTICIPANTS!B1194)=7,MID(PARTICIPANTS!B1194,4,1)=" ")))</f>
        <v>0</v>
      </c>
    </row>
    <row r="1153" spans="33:34" x14ac:dyDescent="0.3">
      <c r="AG1153" s="2" t="b">
        <f>AND(LEFT(AUDIENCES!B1346,2)="HU",OR(LEN(AUDIENCES!B1346)=6,AND(LEN(AUDIENCES!B1346)=7,MID(AUDIENCES!B1346,4,1)=" ")))</f>
        <v>0</v>
      </c>
      <c r="AH1153" s="2" t="b">
        <f>AND(LEFT(PARTICIPANTS!B1195,2)="HU",OR(LEN(PARTICIPANTS!B1195)=6,AND(LEN(PARTICIPANTS!B1195)=7,MID(PARTICIPANTS!B1195,4,1)=" ")))</f>
        <v>0</v>
      </c>
    </row>
    <row r="1154" spans="33:34" x14ac:dyDescent="0.3">
      <c r="AG1154" s="2" t="b">
        <f>AND(LEFT(AUDIENCES!B1347,2)="HU",OR(LEN(AUDIENCES!B1347)=6,AND(LEN(AUDIENCES!B1347)=7,MID(AUDIENCES!B1347,4,1)=" ")))</f>
        <v>0</v>
      </c>
      <c r="AH1154" s="2" t="b">
        <f>AND(LEFT(PARTICIPANTS!B1196,2)="HU",OR(LEN(PARTICIPANTS!B1196)=6,AND(LEN(PARTICIPANTS!B1196)=7,MID(PARTICIPANTS!B1196,4,1)=" ")))</f>
        <v>0</v>
      </c>
    </row>
    <row r="1155" spans="33:34" x14ac:dyDescent="0.3">
      <c r="AG1155" s="2" t="b">
        <f>AND(LEFT(AUDIENCES!B1348,2)="HU",OR(LEN(AUDIENCES!B1348)=6,AND(LEN(AUDIENCES!B1348)=7,MID(AUDIENCES!B1348,4,1)=" ")))</f>
        <v>0</v>
      </c>
      <c r="AH1155" s="2" t="b">
        <f>AND(LEFT(PARTICIPANTS!B1197,2)="HU",OR(LEN(PARTICIPANTS!B1197)=6,AND(LEN(PARTICIPANTS!B1197)=7,MID(PARTICIPANTS!B1197,4,1)=" ")))</f>
        <v>0</v>
      </c>
    </row>
    <row r="1156" spans="33:34" x14ac:dyDescent="0.3">
      <c r="AG1156" s="2" t="b">
        <f>AND(LEFT(AUDIENCES!B1349,2)="HU",OR(LEN(AUDIENCES!B1349)=6,AND(LEN(AUDIENCES!B1349)=7,MID(AUDIENCES!B1349,4,1)=" ")))</f>
        <v>0</v>
      </c>
      <c r="AH1156" s="2" t="b">
        <f>AND(LEFT(PARTICIPANTS!B1198,2)="HU",OR(LEN(PARTICIPANTS!B1198)=6,AND(LEN(PARTICIPANTS!B1198)=7,MID(PARTICIPANTS!B1198,4,1)=" ")))</f>
        <v>0</v>
      </c>
    </row>
    <row r="1157" spans="33:34" x14ac:dyDescent="0.3">
      <c r="AG1157" s="2" t="b">
        <f>AND(LEFT(AUDIENCES!B1350,2)="HU",OR(LEN(AUDIENCES!B1350)=6,AND(LEN(AUDIENCES!B1350)=7,MID(AUDIENCES!B1350,4,1)=" ")))</f>
        <v>0</v>
      </c>
      <c r="AH1157" s="2" t="b">
        <f>AND(LEFT(PARTICIPANTS!B1199,2)="HU",OR(LEN(PARTICIPANTS!B1199)=6,AND(LEN(PARTICIPANTS!B1199)=7,MID(PARTICIPANTS!B1199,4,1)=" ")))</f>
        <v>0</v>
      </c>
    </row>
    <row r="1158" spans="33:34" x14ac:dyDescent="0.3">
      <c r="AG1158" s="2" t="b">
        <f>AND(LEFT(AUDIENCES!B1351,2)="HU",OR(LEN(AUDIENCES!B1351)=6,AND(LEN(AUDIENCES!B1351)=7,MID(AUDIENCES!B1351,4,1)=" ")))</f>
        <v>0</v>
      </c>
      <c r="AH1158" s="2" t="b">
        <f>AND(LEFT(PARTICIPANTS!B1200,2)="HU",OR(LEN(PARTICIPANTS!B1200)=6,AND(LEN(PARTICIPANTS!B1200)=7,MID(PARTICIPANTS!B1200,4,1)=" ")))</f>
        <v>0</v>
      </c>
    </row>
    <row r="1159" spans="33:34" x14ac:dyDescent="0.3">
      <c r="AG1159" s="2" t="b">
        <f>AND(LEFT(AUDIENCES!B1352,2)="HU",OR(LEN(AUDIENCES!B1352)=6,AND(LEN(AUDIENCES!B1352)=7,MID(AUDIENCES!B1352,4,1)=" ")))</f>
        <v>0</v>
      </c>
      <c r="AH1159" s="2" t="b">
        <f>AND(LEFT(PARTICIPANTS!B1201,2)="HU",OR(LEN(PARTICIPANTS!B1201)=6,AND(LEN(PARTICIPANTS!B1201)=7,MID(PARTICIPANTS!B1201,4,1)=" ")))</f>
        <v>0</v>
      </c>
    </row>
    <row r="1160" spans="33:34" x14ac:dyDescent="0.3">
      <c r="AG1160" s="2" t="b">
        <f>AND(LEFT(AUDIENCES!B1353,2)="HU",OR(LEN(AUDIENCES!B1353)=6,AND(LEN(AUDIENCES!B1353)=7,MID(AUDIENCES!B1353,4,1)=" ")))</f>
        <v>0</v>
      </c>
      <c r="AH1160" s="2" t="b">
        <f>AND(LEFT(PARTICIPANTS!B1202,2)="HU",OR(LEN(PARTICIPANTS!B1202)=6,AND(LEN(PARTICIPANTS!B1202)=7,MID(PARTICIPANTS!B1202,4,1)=" ")))</f>
        <v>0</v>
      </c>
    </row>
    <row r="1161" spans="33:34" x14ac:dyDescent="0.3">
      <c r="AG1161" s="2" t="b">
        <f>AND(LEFT(AUDIENCES!B1354,2)="HU",OR(LEN(AUDIENCES!B1354)=6,AND(LEN(AUDIENCES!B1354)=7,MID(AUDIENCES!B1354,4,1)=" ")))</f>
        <v>0</v>
      </c>
      <c r="AH1161" s="2" t="b">
        <f>AND(LEFT(PARTICIPANTS!B1203,2)="HU",OR(LEN(PARTICIPANTS!B1203)=6,AND(LEN(PARTICIPANTS!B1203)=7,MID(PARTICIPANTS!B1203,4,1)=" ")))</f>
        <v>0</v>
      </c>
    </row>
    <row r="1162" spans="33:34" x14ac:dyDescent="0.3">
      <c r="AG1162" s="2" t="b">
        <f>AND(LEFT(AUDIENCES!B1355,2)="HU",OR(LEN(AUDIENCES!B1355)=6,AND(LEN(AUDIENCES!B1355)=7,MID(AUDIENCES!B1355,4,1)=" ")))</f>
        <v>0</v>
      </c>
      <c r="AH1162" s="2" t="b">
        <f>AND(LEFT(PARTICIPANTS!B1204,2)="HU",OR(LEN(PARTICIPANTS!B1204)=6,AND(LEN(PARTICIPANTS!B1204)=7,MID(PARTICIPANTS!B1204,4,1)=" ")))</f>
        <v>0</v>
      </c>
    </row>
    <row r="1163" spans="33:34" x14ac:dyDescent="0.3">
      <c r="AG1163" s="2" t="b">
        <f>AND(LEFT(AUDIENCES!B1356,2)="HU",OR(LEN(AUDIENCES!B1356)=6,AND(LEN(AUDIENCES!B1356)=7,MID(AUDIENCES!B1356,4,1)=" ")))</f>
        <v>0</v>
      </c>
      <c r="AH1163" s="2" t="b">
        <f>AND(LEFT(PARTICIPANTS!B1205,2)="HU",OR(LEN(PARTICIPANTS!B1205)=6,AND(LEN(PARTICIPANTS!B1205)=7,MID(PARTICIPANTS!B1205,4,1)=" ")))</f>
        <v>0</v>
      </c>
    </row>
    <row r="1164" spans="33:34" x14ac:dyDescent="0.3">
      <c r="AG1164" s="2" t="b">
        <f>AND(LEFT(AUDIENCES!B1357,2)="HU",OR(LEN(AUDIENCES!B1357)=6,AND(LEN(AUDIENCES!B1357)=7,MID(AUDIENCES!B1357,4,1)=" ")))</f>
        <v>0</v>
      </c>
      <c r="AH1164" s="2" t="b">
        <f>AND(LEFT(PARTICIPANTS!B1206,2)="HU",OR(LEN(PARTICIPANTS!B1206)=6,AND(LEN(PARTICIPANTS!B1206)=7,MID(PARTICIPANTS!B1206,4,1)=" ")))</f>
        <v>0</v>
      </c>
    </row>
    <row r="1165" spans="33:34" x14ac:dyDescent="0.3">
      <c r="AG1165" s="2" t="b">
        <f>AND(LEFT(AUDIENCES!B1358,2)="HU",OR(LEN(AUDIENCES!B1358)=6,AND(LEN(AUDIENCES!B1358)=7,MID(AUDIENCES!B1358,4,1)=" ")))</f>
        <v>0</v>
      </c>
      <c r="AH1165" s="2" t="b">
        <f>AND(LEFT(PARTICIPANTS!B1207,2)="HU",OR(LEN(PARTICIPANTS!B1207)=6,AND(LEN(PARTICIPANTS!B1207)=7,MID(PARTICIPANTS!B1207,4,1)=" ")))</f>
        <v>0</v>
      </c>
    </row>
    <row r="1166" spans="33:34" x14ac:dyDescent="0.3">
      <c r="AG1166" s="2" t="b">
        <f>AND(LEFT(AUDIENCES!B1359,2)="HU",OR(LEN(AUDIENCES!B1359)=6,AND(LEN(AUDIENCES!B1359)=7,MID(AUDIENCES!B1359,4,1)=" ")))</f>
        <v>0</v>
      </c>
      <c r="AH1166" s="2" t="b">
        <f>AND(LEFT(PARTICIPANTS!B1208,2)="HU",OR(LEN(PARTICIPANTS!B1208)=6,AND(LEN(PARTICIPANTS!B1208)=7,MID(PARTICIPANTS!B1208,4,1)=" ")))</f>
        <v>0</v>
      </c>
    </row>
    <row r="1167" spans="33:34" x14ac:dyDescent="0.3">
      <c r="AG1167" s="2" t="b">
        <f>AND(LEFT(AUDIENCES!B1360,2)="HU",OR(LEN(AUDIENCES!B1360)=6,AND(LEN(AUDIENCES!B1360)=7,MID(AUDIENCES!B1360,4,1)=" ")))</f>
        <v>0</v>
      </c>
      <c r="AH1167" s="2" t="b">
        <f>AND(LEFT(PARTICIPANTS!B1209,2)="HU",OR(LEN(PARTICIPANTS!B1209)=6,AND(LEN(PARTICIPANTS!B1209)=7,MID(PARTICIPANTS!B1209,4,1)=" ")))</f>
        <v>0</v>
      </c>
    </row>
    <row r="1168" spans="33:34" x14ac:dyDescent="0.3">
      <c r="AG1168" s="2" t="b">
        <f>AND(LEFT(AUDIENCES!B1361,2)="HU",OR(LEN(AUDIENCES!B1361)=6,AND(LEN(AUDIENCES!B1361)=7,MID(AUDIENCES!B1361,4,1)=" ")))</f>
        <v>0</v>
      </c>
      <c r="AH1168" s="2" t="b">
        <f>AND(LEFT(PARTICIPANTS!B1210,2)="HU",OR(LEN(PARTICIPANTS!B1210)=6,AND(LEN(PARTICIPANTS!B1210)=7,MID(PARTICIPANTS!B1210,4,1)=" ")))</f>
        <v>0</v>
      </c>
    </row>
    <row r="1169" spans="33:34" x14ac:dyDescent="0.3">
      <c r="AG1169" s="2" t="b">
        <f>AND(LEFT(AUDIENCES!B1362,2)="HU",OR(LEN(AUDIENCES!B1362)=6,AND(LEN(AUDIENCES!B1362)=7,MID(AUDIENCES!B1362,4,1)=" ")))</f>
        <v>0</v>
      </c>
      <c r="AH1169" s="2" t="b">
        <f>AND(LEFT(PARTICIPANTS!B1211,2)="HU",OR(LEN(PARTICIPANTS!B1211)=6,AND(LEN(PARTICIPANTS!B1211)=7,MID(PARTICIPANTS!B1211,4,1)=" ")))</f>
        <v>0</v>
      </c>
    </row>
    <row r="1170" spans="33:34" x14ac:dyDescent="0.3">
      <c r="AG1170" s="2" t="b">
        <f>AND(LEFT(AUDIENCES!B1363,2)="HU",OR(LEN(AUDIENCES!B1363)=6,AND(LEN(AUDIENCES!B1363)=7,MID(AUDIENCES!B1363,4,1)=" ")))</f>
        <v>0</v>
      </c>
      <c r="AH1170" s="2" t="b">
        <f>AND(LEFT(PARTICIPANTS!B1212,2)="HU",OR(LEN(PARTICIPANTS!B1212)=6,AND(LEN(PARTICIPANTS!B1212)=7,MID(PARTICIPANTS!B1212,4,1)=" ")))</f>
        <v>0</v>
      </c>
    </row>
    <row r="1171" spans="33:34" x14ac:dyDescent="0.3">
      <c r="AG1171" s="2" t="b">
        <f>AND(LEFT(AUDIENCES!B1364,2)="HU",OR(LEN(AUDIENCES!B1364)=6,AND(LEN(AUDIENCES!B1364)=7,MID(AUDIENCES!B1364,4,1)=" ")))</f>
        <v>0</v>
      </c>
      <c r="AH1171" s="2" t="b">
        <f>AND(LEFT(PARTICIPANTS!B1213,2)="HU",OR(LEN(PARTICIPANTS!B1213)=6,AND(LEN(PARTICIPANTS!B1213)=7,MID(PARTICIPANTS!B1213,4,1)=" ")))</f>
        <v>0</v>
      </c>
    </row>
    <row r="1172" spans="33:34" x14ac:dyDescent="0.3">
      <c r="AG1172" s="2" t="b">
        <f>AND(LEFT(AUDIENCES!B1365,2)="HU",OR(LEN(AUDIENCES!B1365)=6,AND(LEN(AUDIENCES!B1365)=7,MID(AUDIENCES!B1365,4,1)=" ")))</f>
        <v>0</v>
      </c>
      <c r="AH1172" s="2" t="b">
        <f>AND(LEFT(PARTICIPANTS!B1214,2)="HU",OR(LEN(PARTICIPANTS!B1214)=6,AND(LEN(PARTICIPANTS!B1214)=7,MID(PARTICIPANTS!B1214,4,1)=" ")))</f>
        <v>0</v>
      </c>
    </row>
    <row r="1173" spans="33:34" x14ac:dyDescent="0.3">
      <c r="AG1173" s="2" t="b">
        <f>AND(LEFT(AUDIENCES!B1366,2)="HU",OR(LEN(AUDIENCES!B1366)=6,AND(LEN(AUDIENCES!B1366)=7,MID(AUDIENCES!B1366,4,1)=" ")))</f>
        <v>0</v>
      </c>
      <c r="AH1173" s="2" t="b">
        <f>AND(LEFT(PARTICIPANTS!B1215,2)="HU",OR(LEN(PARTICIPANTS!B1215)=6,AND(LEN(PARTICIPANTS!B1215)=7,MID(PARTICIPANTS!B1215,4,1)=" ")))</f>
        <v>0</v>
      </c>
    </row>
    <row r="1174" spans="33:34" x14ac:dyDescent="0.3">
      <c r="AG1174" s="2" t="b">
        <f>AND(LEFT(AUDIENCES!B1367,2)="HU",OR(LEN(AUDIENCES!B1367)=6,AND(LEN(AUDIENCES!B1367)=7,MID(AUDIENCES!B1367,4,1)=" ")))</f>
        <v>0</v>
      </c>
      <c r="AH1174" s="2" t="b">
        <f>AND(LEFT(PARTICIPANTS!B1216,2)="HU",OR(LEN(PARTICIPANTS!B1216)=6,AND(LEN(PARTICIPANTS!B1216)=7,MID(PARTICIPANTS!B1216,4,1)=" ")))</f>
        <v>0</v>
      </c>
    </row>
    <row r="1175" spans="33:34" x14ac:dyDescent="0.3">
      <c r="AG1175" s="2" t="b">
        <f>AND(LEFT(AUDIENCES!B1368,2)="HU",OR(LEN(AUDIENCES!B1368)=6,AND(LEN(AUDIENCES!B1368)=7,MID(AUDIENCES!B1368,4,1)=" ")))</f>
        <v>0</v>
      </c>
      <c r="AH1175" s="2" t="b">
        <f>AND(LEFT(PARTICIPANTS!B1217,2)="HU",OR(LEN(PARTICIPANTS!B1217)=6,AND(LEN(PARTICIPANTS!B1217)=7,MID(PARTICIPANTS!B1217,4,1)=" ")))</f>
        <v>0</v>
      </c>
    </row>
    <row r="1176" spans="33:34" x14ac:dyDescent="0.3">
      <c r="AG1176" s="2" t="b">
        <f>AND(LEFT(AUDIENCES!B1369,2)="HU",OR(LEN(AUDIENCES!B1369)=6,AND(LEN(AUDIENCES!B1369)=7,MID(AUDIENCES!B1369,4,1)=" ")))</f>
        <v>0</v>
      </c>
      <c r="AH1176" s="2" t="b">
        <f>AND(LEFT(PARTICIPANTS!B1218,2)="HU",OR(LEN(PARTICIPANTS!B1218)=6,AND(LEN(PARTICIPANTS!B1218)=7,MID(PARTICIPANTS!B1218,4,1)=" ")))</f>
        <v>0</v>
      </c>
    </row>
    <row r="1177" spans="33:34" x14ac:dyDescent="0.3">
      <c r="AG1177" s="2" t="b">
        <f>AND(LEFT(AUDIENCES!B1370,2)="HU",OR(LEN(AUDIENCES!B1370)=6,AND(LEN(AUDIENCES!B1370)=7,MID(AUDIENCES!B1370,4,1)=" ")))</f>
        <v>0</v>
      </c>
      <c r="AH1177" s="2" t="b">
        <f>AND(LEFT(PARTICIPANTS!B1219,2)="HU",OR(LEN(PARTICIPANTS!B1219)=6,AND(LEN(PARTICIPANTS!B1219)=7,MID(PARTICIPANTS!B1219,4,1)=" ")))</f>
        <v>0</v>
      </c>
    </row>
    <row r="1178" spans="33:34" x14ac:dyDescent="0.3">
      <c r="AG1178" s="2" t="b">
        <f>AND(LEFT(AUDIENCES!B1371,2)="HU",OR(LEN(AUDIENCES!B1371)=6,AND(LEN(AUDIENCES!B1371)=7,MID(AUDIENCES!B1371,4,1)=" ")))</f>
        <v>0</v>
      </c>
      <c r="AH1178" s="2" t="b">
        <f>AND(LEFT(PARTICIPANTS!B1220,2)="HU",OR(LEN(PARTICIPANTS!B1220)=6,AND(LEN(PARTICIPANTS!B1220)=7,MID(PARTICIPANTS!B1220,4,1)=" ")))</f>
        <v>0</v>
      </c>
    </row>
    <row r="1179" spans="33:34" x14ac:dyDescent="0.3">
      <c r="AG1179" s="2" t="b">
        <f>AND(LEFT(AUDIENCES!B1372,2)="HU",OR(LEN(AUDIENCES!B1372)=6,AND(LEN(AUDIENCES!B1372)=7,MID(AUDIENCES!B1372,4,1)=" ")))</f>
        <v>0</v>
      </c>
      <c r="AH1179" s="2" t="b">
        <f>AND(LEFT(PARTICIPANTS!B1221,2)="HU",OR(LEN(PARTICIPANTS!B1221)=6,AND(LEN(PARTICIPANTS!B1221)=7,MID(PARTICIPANTS!B1221,4,1)=" ")))</f>
        <v>0</v>
      </c>
    </row>
    <row r="1180" spans="33:34" x14ac:dyDescent="0.3">
      <c r="AG1180" s="2" t="b">
        <f>AND(LEFT(AUDIENCES!B1373,2)="HU",OR(LEN(AUDIENCES!B1373)=6,AND(LEN(AUDIENCES!B1373)=7,MID(AUDIENCES!B1373,4,1)=" ")))</f>
        <v>0</v>
      </c>
      <c r="AH1180" s="2" t="b">
        <f>AND(LEFT(PARTICIPANTS!B1222,2)="HU",OR(LEN(PARTICIPANTS!B1222)=6,AND(LEN(PARTICIPANTS!B1222)=7,MID(PARTICIPANTS!B1222,4,1)=" ")))</f>
        <v>0</v>
      </c>
    </row>
    <row r="1181" spans="33:34" x14ac:dyDescent="0.3">
      <c r="AG1181" s="2" t="b">
        <f>AND(LEFT(AUDIENCES!B1374,2)="HU",OR(LEN(AUDIENCES!B1374)=6,AND(LEN(AUDIENCES!B1374)=7,MID(AUDIENCES!B1374,4,1)=" ")))</f>
        <v>0</v>
      </c>
      <c r="AH1181" s="2" t="b">
        <f>AND(LEFT(PARTICIPANTS!B1223,2)="HU",OR(LEN(PARTICIPANTS!B1223)=6,AND(LEN(PARTICIPANTS!B1223)=7,MID(PARTICIPANTS!B1223,4,1)=" ")))</f>
        <v>0</v>
      </c>
    </row>
    <row r="1182" spans="33:34" x14ac:dyDescent="0.3">
      <c r="AG1182" s="2" t="b">
        <f>AND(LEFT(AUDIENCES!B1375,2)="HU",OR(LEN(AUDIENCES!B1375)=6,AND(LEN(AUDIENCES!B1375)=7,MID(AUDIENCES!B1375,4,1)=" ")))</f>
        <v>0</v>
      </c>
      <c r="AH1182" s="2" t="b">
        <f>AND(LEFT(PARTICIPANTS!B1224,2)="HU",OR(LEN(PARTICIPANTS!B1224)=6,AND(LEN(PARTICIPANTS!B1224)=7,MID(PARTICIPANTS!B1224,4,1)=" ")))</f>
        <v>0</v>
      </c>
    </row>
    <row r="1183" spans="33:34" x14ac:dyDescent="0.3">
      <c r="AG1183" s="2" t="b">
        <f>AND(LEFT(AUDIENCES!B1376,2)="HU",OR(LEN(AUDIENCES!B1376)=6,AND(LEN(AUDIENCES!B1376)=7,MID(AUDIENCES!B1376,4,1)=" ")))</f>
        <v>0</v>
      </c>
      <c r="AH1183" s="2" t="b">
        <f>AND(LEFT(PARTICIPANTS!B1225,2)="HU",OR(LEN(PARTICIPANTS!B1225)=6,AND(LEN(PARTICIPANTS!B1225)=7,MID(PARTICIPANTS!B1225,4,1)=" ")))</f>
        <v>0</v>
      </c>
    </row>
    <row r="1184" spans="33:34" x14ac:dyDescent="0.3">
      <c r="AG1184" s="2" t="b">
        <f>AND(LEFT(AUDIENCES!B1377,2)="HU",OR(LEN(AUDIENCES!B1377)=6,AND(LEN(AUDIENCES!B1377)=7,MID(AUDIENCES!B1377,4,1)=" ")))</f>
        <v>0</v>
      </c>
      <c r="AH1184" s="2" t="b">
        <f>AND(LEFT(PARTICIPANTS!B1226,2)="HU",OR(LEN(PARTICIPANTS!B1226)=6,AND(LEN(PARTICIPANTS!B1226)=7,MID(PARTICIPANTS!B1226,4,1)=" ")))</f>
        <v>0</v>
      </c>
    </row>
    <row r="1185" spans="33:34" x14ac:dyDescent="0.3">
      <c r="AG1185" s="2" t="b">
        <f>AND(LEFT(AUDIENCES!B1378,2)="HU",OR(LEN(AUDIENCES!B1378)=6,AND(LEN(AUDIENCES!B1378)=7,MID(AUDIENCES!B1378,4,1)=" ")))</f>
        <v>0</v>
      </c>
      <c r="AH1185" s="2" t="b">
        <f>AND(LEFT(PARTICIPANTS!B1227,2)="HU",OR(LEN(PARTICIPANTS!B1227)=6,AND(LEN(PARTICIPANTS!B1227)=7,MID(PARTICIPANTS!B1227,4,1)=" ")))</f>
        <v>0</v>
      </c>
    </row>
    <row r="1186" spans="33:34" x14ac:dyDescent="0.3">
      <c r="AG1186" s="2" t="b">
        <f>AND(LEFT(AUDIENCES!B1379,2)="HU",OR(LEN(AUDIENCES!B1379)=6,AND(LEN(AUDIENCES!B1379)=7,MID(AUDIENCES!B1379,4,1)=" ")))</f>
        <v>0</v>
      </c>
      <c r="AH1186" s="2" t="b">
        <f>AND(LEFT(PARTICIPANTS!B1228,2)="HU",OR(LEN(PARTICIPANTS!B1228)=6,AND(LEN(PARTICIPANTS!B1228)=7,MID(PARTICIPANTS!B1228,4,1)=" ")))</f>
        <v>0</v>
      </c>
    </row>
    <row r="1187" spans="33:34" x14ac:dyDescent="0.3">
      <c r="AG1187" s="2" t="b">
        <f>AND(LEFT(AUDIENCES!B1380,2)="HU",OR(LEN(AUDIENCES!B1380)=6,AND(LEN(AUDIENCES!B1380)=7,MID(AUDIENCES!B1380,4,1)=" ")))</f>
        <v>0</v>
      </c>
      <c r="AH1187" s="2" t="b">
        <f>AND(LEFT(PARTICIPANTS!B1229,2)="HU",OR(LEN(PARTICIPANTS!B1229)=6,AND(LEN(PARTICIPANTS!B1229)=7,MID(PARTICIPANTS!B1229,4,1)=" ")))</f>
        <v>0</v>
      </c>
    </row>
    <row r="1188" spans="33:34" x14ac:dyDescent="0.3">
      <c r="AG1188" s="2" t="b">
        <f>AND(LEFT(AUDIENCES!B1381,2)="HU",OR(LEN(AUDIENCES!B1381)=6,AND(LEN(AUDIENCES!B1381)=7,MID(AUDIENCES!B1381,4,1)=" ")))</f>
        <v>0</v>
      </c>
      <c r="AH1188" s="2" t="b">
        <f>AND(LEFT(PARTICIPANTS!B1230,2)="HU",OR(LEN(PARTICIPANTS!B1230)=6,AND(LEN(PARTICIPANTS!B1230)=7,MID(PARTICIPANTS!B1230,4,1)=" ")))</f>
        <v>0</v>
      </c>
    </row>
    <row r="1189" spans="33:34" x14ac:dyDescent="0.3">
      <c r="AG1189" s="2" t="b">
        <f>AND(LEFT(AUDIENCES!B1382,2)="HU",OR(LEN(AUDIENCES!B1382)=6,AND(LEN(AUDIENCES!B1382)=7,MID(AUDIENCES!B1382,4,1)=" ")))</f>
        <v>0</v>
      </c>
      <c r="AH1189" s="2" t="b">
        <f>AND(LEFT(PARTICIPANTS!B1231,2)="HU",OR(LEN(PARTICIPANTS!B1231)=6,AND(LEN(PARTICIPANTS!B1231)=7,MID(PARTICIPANTS!B1231,4,1)=" ")))</f>
        <v>0</v>
      </c>
    </row>
    <row r="1190" spans="33:34" x14ac:dyDescent="0.3">
      <c r="AG1190" s="2" t="b">
        <f>AND(LEFT(AUDIENCES!B1383,2)="HU",OR(LEN(AUDIENCES!B1383)=6,AND(LEN(AUDIENCES!B1383)=7,MID(AUDIENCES!B1383,4,1)=" ")))</f>
        <v>0</v>
      </c>
      <c r="AH1190" s="2" t="b">
        <f>AND(LEFT(PARTICIPANTS!B1232,2)="HU",OR(LEN(PARTICIPANTS!B1232)=6,AND(LEN(PARTICIPANTS!B1232)=7,MID(PARTICIPANTS!B1232,4,1)=" ")))</f>
        <v>0</v>
      </c>
    </row>
    <row r="1191" spans="33:34" x14ac:dyDescent="0.3">
      <c r="AG1191" s="2" t="b">
        <f>AND(LEFT(AUDIENCES!B1384,2)="HU",OR(LEN(AUDIENCES!B1384)=6,AND(LEN(AUDIENCES!B1384)=7,MID(AUDIENCES!B1384,4,1)=" ")))</f>
        <v>0</v>
      </c>
      <c r="AH1191" s="2" t="b">
        <f>AND(LEFT(PARTICIPANTS!B1233,2)="HU",OR(LEN(PARTICIPANTS!B1233)=6,AND(LEN(PARTICIPANTS!B1233)=7,MID(PARTICIPANTS!B1233,4,1)=" ")))</f>
        <v>0</v>
      </c>
    </row>
    <row r="1192" spans="33:34" x14ac:dyDescent="0.3">
      <c r="AG1192" s="2" t="b">
        <f>AND(LEFT(AUDIENCES!B1385,2)="HU",OR(LEN(AUDIENCES!B1385)=6,AND(LEN(AUDIENCES!B1385)=7,MID(AUDIENCES!B1385,4,1)=" ")))</f>
        <v>0</v>
      </c>
      <c r="AH1192" s="2" t="b">
        <f>AND(LEFT(PARTICIPANTS!B1234,2)="HU",OR(LEN(PARTICIPANTS!B1234)=6,AND(LEN(PARTICIPANTS!B1234)=7,MID(PARTICIPANTS!B1234,4,1)=" ")))</f>
        <v>0</v>
      </c>
    </row>
    <row r="1193" spans="33:34" x14ac:dyDescent="0.3">
      <c r="AG1193" s="2" t="b">
        <f>AND(LEFT(AUDIENCES!B1386,2)="HU",OR(LEN(AUDIENCES!B1386)=6,AND(LEN(AUDIENCES!B1386)=7,MID(AUDIENCES!B1386,4,1)=" ")))</f>
        <v>0</v>
      </c>
      <c r="AH1193" s="2" t="b">
        <f>AND(LEFT(PARTICIPANTS!B1235,2)="HU",OR(LEN(PARTICIPANTS!B1235)=6,AND(LEN(PARTICIPANTS!B1235)=7,MID(PARTICIPANTS!B1235,4,1)=" ")))</f>
        <v>0</v>
      </c>
    </row>
    <row r="1194" spans="33:34" x14ac:dyDescent="0.3">
      <c r="AG1194" s="2" t="b">
        <f>AND(LEFT(AUDIENCES!B1387,2)="HU",OR(LEN(AUDIENCES!B1387)=6,AND(LEN(AUDIENCES!B1387)=7,MID(AUDIENCES!B1387,4,1)=" ")))</f>
        <v>0</v>
      </c>
      <c r="AH1194" s="2" t="b">
        <f>AND(LEFT(PARTICIPANTS!B1236,2)="HU",OR(LEN(PARTICIPANTS!B1236)=6,AND(LEN(PARTICIPANTS!B1236)=7,MID(PARTICIPANTS!B1236,4,1)=" ")))</f>
        <v>0</v>
      </c>
    </row>
    <row r="1195" spans="33:34" x14ac:dyDescent="0.3">
      <c r="AG1195" s="2" t="b">
        <f>AND(LEFT(AUDIENCES!B1388,2)="HU",OR(LEN(AUDIENCES!B1388)=6,AND(LEN(AUDIENCES!B1388)=7,MID(AUDIENCES!B1388,4,1)=" ")))</f>
        <v>0</v>
      </c>
      <c r="AH1195" s="2" t="b">
        <f>AND(LEFT(PARTICIPANTS!B1237,2)="HU",OR(LEN(PARTICIPANTS!B1237)=6,AND(LEN(PARTICIPANTS!B1237)=7,MID(PARTICIPANTS!B1237,4,1)=" ")))</f>
        <v>0</v>
      </c>
    </row>
    <row r="1196" spans="33:34" x14ac:dyDescent="0.3">
      <c r="AG1196" s="2" t="b">
        <f>AND(LEFT(AUDIENCES!B1389,2)="HU",OR(LEN(AUDIENCES!B1389)=6,AND(LEN(AUDIENCES!B1389)=7,MID(AUDIENCES!B1389,4,1)=" ")))</f>
        <v>0</v>
      </c>
      <c r="AH1196" s="2" t="b">
        <f>AND(LEFT(PARTICIPANTS!B1238,2)="HU",OR(LEN(PARTICIPANTS!B1238)=6,AND(LEN(PARTICIPANTS!B1238)=7,MID(PARTICIPANTS!B1238,4,1)=" ")))</f>
        <v>0</v>
      </c>
    </row>
    <row r="1197" spans="33:34" x14ac:dyDescent="0.3">
      <c r="AG1197" s="2" t="b">
        <f>AND(LEFT(AUDIENCES!B1390,2)="HU",OR(LEN(AUDIENCES!B1390)=6,AND(LEN(AUDIENCES!B1390)=7,MID(AUDIENCES!B1390,4,1)=" ")))</f>
        <v>0</v>
      </c>
      <c r="AH1197" s="2" t="b">
        <f>AND(LEFT(PARTICIPANTS!B1239,2)="HU",OR(LEN(PARTICIPANTS!B1239)=6,AND(LEN(PARTICIPANTS!B1239)=7,MID(PARTICIPANTS!B1239,4,1)=" ")))</f>
        <v>0</v>
      </c>
    </row>
    <row r="1198" spans="33:34" x14ac:dyDescent="0.3">
      <c r="AG1198" s="2" t="b">
        <f>AND(LEFT(AUDIENCES!B1391,2)="HU",OR(LEN(AUDIENCES!B1391)=6,AND(LEN(AUDIENCES!B1391)=7,MID(AUDIENCES!B1391,4,1)=" ")))</f>
        <v>0</v>
      </c>
      <c r="AH1198" s="2" t="b">
        <f>AND(LEFT(PARTICIPANTS!B1240,2)="HU",OR(LEN(PARTICIPANTS!B1240)=6,AND(LEN(PARTICIPANTS!B1240)=7,MID(PARTICIPANTS!B1240,4,1)=" ")))</f>
        <v>0</v>
      </c>
    </row>
    <row r="1199" spans="33:34" x14ac:dyDescent="0.3">
      <c r="AG1199" s="2" t="b">
        <f>AND(LEFT(AUDIENCES!B1392,2)="HU",OR(LEN(AUDIENCES!B1392)=6,AND(LEN(AUDIENCES!B1392)=7,MID(AUDIENCES!B1392,4,1)=" ")))</f>
        <v>0</v>
      </c>
      <c r="AH1199" s="2" t="b">
        <f>AND(LEFT(PARTICIPANTS!B1241,2)="HU",OR(LEN(PARTICIPANTS!B1241)=6,AND(LEN(PARTICIPANTS!B1241)=7,MID(PARTICIPANTS!B1241,4,1)=" ")))</f>
        <v>0</v>
      </c>
    </row>
    <row r="1200" spans="33:34" x14ac:dyDescent="0.3">
      <c r="AG1200" s="2" t="b">
        <f>AND(LEFT(AUDIENCES!B1393,2)="HU",OR(LEN(AUDIENCES!B1393)=6,AND(LEN(AUDIENCES!B1393)=7,MID(AUDIENCES!B1393,4,1)=" ")))</f>
        <v>0</v>
      </c>
      <c r="AH1200" s="2" t="b">
        <f>AND(LEFT(PARTICIPANTS!B1242,2)="HU",OR(LEN(PARTICIPANTS!B1242)=6,AND(LEN(PARTICIPANTS!B1242)=7,MID(PARTICIPANTS!B1242,4,1)=" ")))</f>
        <v>0</v>
      </c>
    </row>
    <row r="1201" spans="33:34" x14ac:dyDescent="0.3">
      <c r="AG1201" s="2" t="b">
        <f>AND(LEFT(AUDIENCES!B1394,2)="HU",OR(LEN(AUDIENCES!B1394)=6,AND(LEN(AUDIENCES!B1394)=7,MID(AUDIENCES!B1394,4,1)=" ")))</f>
        <v>0</v>
      </c>
      <c r="AH1201" s="2" t="b">
        <f>AND(LEFT(PARTICIPANTS!B1243,2)="HU",OR(LEN(PARTICIPANTS!B1243)=6,AND(LEN(PARTICIPANTS!B1243)=7,MID(PARTICIPANTS!B1243,4,1)=" ")))</f>
        <v>0</v>
      </c>
    </row>
    <row r="1202" spans="33:34" x14ac:dyDescent="0.3">
      <c r="AG1202" s="2" t="b">
        <f>AND(LEFT(AUDIENCES!B1395,2)="HU",OR(LEN(AUDIENCES!B1395)=6,AND(LEN(AUDIENCES!B1395)=7,MID(AUDIENCES!B1395,4,1)=" ")))</f>
        <v>0</v>
      </c>
      <c r="AH1202" s="2" t="b">
        <f>AND(LEFT(PARTICIPANTS!B1244,2)="HU",OR(LEN(PARTICIPANTS!B1244)=6,AND(LEN(PARTICIPANTS!B1244)=7,MID(PARTICIPANTS!B1244,4,1)=" ")))</f>
        <v>0</v>
      </c>
    </row>
    <row r="1203" spans="33:34" x14ac:dyDescent="0.3">
      <c r="AG1203" s="2" t="b">
        <f>AND(LEFT(AUDIENCES!B1396,2)="HU",OR(LEN(AUDIENCES!B1396)=6,AND(LEN(AUDIENCES!B1396)=7,MID(AUDIENCES!B1396,4,1)=" ")))</f>
        <v>0</v>
      </c>
      <c r="AH1203" s="2" t="b">
        <f>AND(LEFT(PARTICIPANTS!B1245,2)="HU",OR(LEN(PARTICIPANTS!B1245)=6,AND(LEN(PARTICIPANTS!B1245)=7,MID(PARTICIPANTS!B1245,4,1)=" ")))</f>
        <v>0</v>
      </c>
    </row>
    <row r="1204" spans="33:34" x14ac:dyDescent="0.3">
      <c r="AG1204" s="2" t="b">
        <f>AND(LEFT(AUDIENCES!B1397,2)="HU",OR(LEN(AUDIENCES!B1397)=6,AND(LEN(AUDIENCES!B1397)=7,MID(AUDIENCES!B1397,4,1)=" ")))</f>
        <v>0</v>
      </c>
      <c r="AH1204" s="2" t="b">
        <f>AND(LEFT(PARTICIPANTS!B1246,2)="HU",OR(LEN(PARTICIPANTS!B1246)=6,AND(LEN(PARTICIPANTS!B1246)=7,MID(PARTICIPANTS!B1246,4,1)=" ")))</f>
        <v>0</v>
      </c>
    </row>
    <row r="1205" spans="33:34" x14ac:dyDescent="0.3">
      <c r="AG1205" s="2" t="b">
        <f>AND(LEFT(AUDIENCES!B1398,2)="HU",OR(LEN(AUDIENCES!B1398)=6,AND(LEN(AUDIENCES!B1398)=7,MID(AUDIENCES!B1398,4,1)=" ")))</f>
        <v>0</v>
      </c>
      <c r="AH1205" s="2" t="b">
        <f>AND(LEFT(PARTICIPANTS!B1247,2)="HU",OR(LEN(PARTICIPANTS!B1247)=6,AND(LEN(PARTICIPANTS!B1247)=7,MID(PARTICIPANTS!B1247,4,1)=" ")))</f>
        <v>0</v>
      </c>
    </row>
    <row r="1206" spans="33:34" x14ac:dyDescent="0.3">
      <c r="AG1206" s="2" t="b">
        <f>AND(LEFT(AUDIENCES!B1399,2)="HU",OR(LEN(AUDIENCES!B1399)=6,AND(LEN(AUDIENCES!B1399)=7,MID(AUDIENCES!B1399,4,1)=" ")))</f>
        <v>0</v>
      </c>
      <c r="AH1206" s="2" t="b">
        <f>AND(LEFT(PARTICIPANTS!B1248,2)="HU",OR(LEN(PARTICIPANTS!B1248)=6,AND(LEN(PARTICIPANTS!B1248)=7,MID(PARTICIPANTS!B1248,4,1)=" ")))</f>
        <v>0</v>
      </c>
    </row>
    <row r="1207" spans="33:34" x14ac:dyDescent="0.3">
      <c r="AG1207" s="2" t="b">
        <f>AND(LEFT(AUDIENCES!B1400,2)="HU",OR(LEN(AUDIENCES!B1400)=6,AND(LEN(AUDIENCES!B1400)=7,MID(AUDIENCES!B1400,4,1)=" ")))</f>
        <v>0</v>
      </c>
      <c r="AH1207" s="2" t="b">
        <f>AND(LEFT(PARTICIPANTS!B1249,2)="HU",OR(LEN(PARTICIPANTS!B1249)=6,AND(LEN(PARTICIPANTS!B1249)=7,MID(PARTICIPANTS!B1249,4,1)=" ")))</f>
        <v>0</v>
      </c>
    </row>
    <row r="1208" spans="33:34" x14ac:dyDescent="0.3">
      <c r="AG1208" s="2" t="b">
        <f>AND(LEFT(AUDIENCES!B1401,2)="HU",OR(LEN(AUDIENCES!B1401)=6,AND(LEN(AUDIENCES!B1401)=7,MID(AUDIENCES!B1401,4,1)=" ")))</f>
        <v>0</v>
      </c>
      <c r="AH1208" s="2" t="b">
        <f>AND(LEFT(PARTICIPANTS!B1250,2)="HU",OR(LEN(PARTICIPANTS!B1250)=6,AND(LEN(PARTICIPANTS!B1250)=7,MID(PARTICIPANTS!B1250,4,1)=" ")))</f>
        <v>0</v>
      </c>
    </row>
    <row r="1209" spans="33:34" x14ac:dyDescent="0.3">
      <c r="AG1209" s="2" t="b">
        <f>AND(LEFT(AUDIENCES!B1402,2)="HU",OR(LEN(AUDIENCES!B1402)=6,AND(LEN(AUDIENCES!B1402)=7,MID(AUDIENCES!B1402,4,1)=" ")))</f>
        <v>0</v>
      </c>
      <c r="AH1209" s="2" t="b">
        <f>AND(LEFT(PARTICIPANTS!B1251,2)="HU",OR(LEN(PARTICIPANTS!B1251)=6,AND(LEN(PARTICIPANTS!B1251)=7,MID(PARTICIPANTS!B1251,4,1)=" ")))</f>
        <v>0</v>
      </c>
    </row>
    <row r="1210" spans="33:34" x14ac:dyDescent="0.3">
      <c r="AG1210" s="2" t="b">
        <f>AND(LEFT(AUDIENCES!B1403,2)="HU",OR(LEN(AUDIENCES!B1403)=6,AND(LEN(AUDIENCES!B1403)=7,MID(AUDIENCES!B1403,4,1)=" ")))</f>
        <v>0</v>
      </c>
      <c r="AH1210" s="2" t="b">
        <f>AND(LEFT(PARTICIPANTS!B1252,2)="HU",OR(LEN(PARTICIPANTS!B1252)=6,AND(LEN(PARTICIPANTS!B1252)=7,MID(PARTICIPANTS!B1252,4,1)=" ")))</f>
        <v>0</v>
      </c>
    </row>
    <row r="1211" spans="33:34" x14ac:dyDescent="0.3">
      <c r="AG1211" s="2" t="b">
        <f>AND(LEFT(AUDIENCES!B1404,2)="HU",OR(LEN(AUDIENCES!B1404)=6,AND(LEN(AUDIENCES!B1404)=7,MID(AUDIENCES!B1404,4,1)=" ")))</f>
        <v>0</v>
      </c>
      <c r="AH1211" s="2" t="b">
        <f>AND(LEFT(PARTICIPANTS!B1253,2)="HU",OR(LEN(PARTICIPANTS!B1253)=6,AND(LEN(PARTICIPANTS!B1253)=7,MID(PARTICIPANTS!B1253,4,1)=" ")))</f>
        <v>0</v>
      </c>
    </row>
    <row r="1212" spans="33:34" x14ac:dyDescent="0.3">
      <c r="AG1212" s="2" t="b">
        <f>AND(LEFT(AUDIENCES!B1405,2)="HU",OR(LEN(AUDIENCES!B1405)=6,AND(LEN(AUDIENCES!B1405)=7,MID(AUDIENCES!B1405,4,1)=" ")))</f>
        <v>0</v>
      </c>
      <c r="AH1212" s="2" t="b">
        <f>AND(LEFT(PARTICIPANTS!B1254,2)="HU",OR(LEN(PARTICIPANTS!B1254)=6,AND(LEN(PARTICIPANTS!B1254)=7,MID(PARTICIPANTS!B1254,4,1)=" ")))</f>
        <v>0</v>
      </c>
    </row>
    <row r="1213" spans="33:34" x14ac:dyDescent="0.3">
      <c r="AG1213" s="2" t="b">
        <f>AND(LEFT(AUDIENCES!B1406,2)="HU",OR(LEN(AUDIENCES!B1406)=6,AND(LEN(AUDIENCES!B1406)=7,MID(AUDIENCES!B1406,4,1)=" ")))</f>
        <v>0</v>
      </c>
      <c r="AH1213" s="2" t="b">
        <f>AND(LEFT(PARTICIPANTS!B1255,2)="HU",OR(LEN(PARTICIPANTS!B1255)=6,AND(LEN(PARTICIPANTS!B1255)=7,MID(PARTICIPANTS!B1255,4,1)=" ")))</f>
        <v>0</v>
      </c>
    </row>
    <row r="1214" spans="33:34" x14ac:dyDescent="0.3">
      <c r="AG1214" s="2" t="b">
        <f>AND(LEFT(AUDIENCES!B1407,2)="HU",OR(LEN(AUDIENCES!B1407)=6,AND(LEN(AUDIENCES!B1407)=7,MID(AUDIENCES!B1407,4,1)=" ")))</f>
        <v>0</v>
      </c>
      <c r="AH1214" s="2" t="b">
        <f>AND(LEFT(PARTICIPANTS!B1256,2)="HU",OR(LEN(PARTICIPANTS!B1256)=6,AND(LEN(PARTICIPANTS!B1256)=7,MID(PARTICIPANTS!B1256,4,1)=" ")))</f>
        <v>0</v>
      </c>
    </row>
    <row r="1215" spans="33:34" x14ac:dyDescent="0.3">
      <c r="AG1215" s="2" t="b">
        <f>AND(LEFT(AUDIENCES!B1408,2)="HU",OR(LEN(AUDIENCES!B1408)=6,AND(LEN(AUDIENCES!B1408)=7,MID(AUDIENCES!B1408,4,1)=" ")))</f>
        <v>0</v>
      </c>
      <c r="AH1215" s="2" t="b">
        <f>AND(LEFT(PARTICIPANTS!B1257,2)="HU",OR(LEN(PARTICIPANTS!B1257)=6,AND(LEN(PARTICIPANTS!B1257)=7,MID(PARTICIPANTS!B1257,4,1)=" ")))</f>
        <v>0</v>
      </c>
    </row>
    <row r="1216" spans="33:34" x14ac:dyDescent="0.3">
      <c r="AG1216" s="2" t="b">
        <f>AND(LEFT(AUDIENCES!B1409,2)="HU",OR(LEN(AUDIENCES!B1409)=6,AND(LEN(AUDIENCES!B1409)=7,MID(AUDIENCES!B1409,4,1)=" ")))</f>
        <v>0</v>
      </c>
      <c r="AH1216" s="2" t="b">
        <f>AND(LEFT(PARTICIPANTS!B1258,2)="HU",OR(LEN(PARTICIPANTS!B1258)=6,AND(LEN(PARTICIPANTS!B1258)=7,MID(PARTICIPANTS!B1258,4,1)=" ")))</f>
        <v>0</v>
      </c>
    </row>
    <row r="1217" spans="33:34" x14ac:dyDescent="0.3">
      <c r="AG1217" s="2" t="b">
        <f>AND(LEFT(AUDIENCES!B1410,2)="HU",OR(LEN(AUDIENCES!B1410)=6,AND(LEN(AUDIENCES!B1410)=7,MID(AUDIENCES!B1410,4,1)=" ")))</f>
        <v>0</v>
      </c>
      <c r="AH1217" s="2" t="b">
        <f>AND(LEFT(PARTICIPANTS!B1259,2)="HU",OR(LEN(PARTICIPANTS!B1259)=6,AND(LEN(PARTICIPANTS!B1259)=7,MID(PARTICIPANTS!B1259,4,1)=" ")))</f>
        <v>0</v>
      </c>
    </row>
    <row r="1218" spans="33:34" x14ac:dyDescent="0.3">
      <c r="AG1218" s="2" t="b">
        <f>AND(LEFT(AUDIENCES!B1411,2)="HU",OR(LEN(AUDIENCES!B1411)=6,AND(LEN(AUDIENCES!B1411)=7,MID(AUDIENCES!B1411,4,1)=" ")))</f>
        <v>0</v>
      </c>
      <c r="AH1218" s="2" t="b">
        <f>AND(LEFT(PARTICIPANTS!B1260,2)="HU",OR(LEN(PARTICIPANTS!B1260)=6,AND(LEN(PARTICIPANTS!B1260)=7,MID(PARTICIPANTS!B1260,4,1)=" ")))</f>
        <v>0</v>
      </c>
    </row>
    <row r="1219" spans="33:34" x14ac:dyDescent="0.3">
      <c r="AG1219" s="2" t="b">
        <f>AND(LEFT(AUDIENCES!B1412,2)="HU",OR(LEN(AUDIENCES!B1412)=6,AND(LEN(AUDIENCES!B1412)=7,MID(AUDIENCES!B1412,4,1)=" ")))</f>
        <v>0</v>
      </c>
      <c r="AH1219" s="2" t="b">
        <f>AND(LEFT(PARTICIPANTS!B1261,2)="HU",OR(LEN(PARTICIPANTS!B1261)=6,AND(LEN(PARTICIPANTS!B1261)=7,MID(PARTICIPANTS!B1261,4,1)=" ")))</f>
        <v>0</v>
      </c>
    </row>
    <row r="1220" spans="33:34" x14ac:dyDescent="0.3">
      <c r="AG1220" s="2" t="b">
        <f>AND(LEFT(AUDIENCES!B1413,2)="HU",OR(LEN(AUDIENCES!B1413)=6,AND(LEN(AUDIENCES!B1413)=7,MID(AUDIENCES!B1413,4,1)=" ")))</f>
        <v>0</v>
      </c>
      <c r="AH1220" s="2" t="b">
        <f>AND(LEFT(PARTICIPANTS!B1262,2)="HU",OR(LEN(PARTICIPANTS!B1262)=6,AND(LEN(PARTICIPANTS!B1262)=7,MID(PARTICIPANTS!B1262,4,1)=" ")))</f>
        <v>0</v>
      </c>
    </row>
    <row r="1221" spans="33:34" x14ac:dyDescent="0.3">
      <c r="AG1221" s="2" t="b">
        <f>AND(LEFT(AUDIENCES!B1414,2)="HU",OR(LEN(AUDIENCES!B1414)=6,AND(LEN(AUDIENCES!B1414)=7,MID(AUDIENCES!B1414,4,1)=" ")))</f>
        <v>0</v>
      </c>
      <c r="AH1221" s="2" t="b">
        <f>AND(LEFT(PARTICIPANTS!B1263,2)="HU",OR(LEN(PARTICIPANTS!B1263)=6,AND(LEN(PARTICIPANTS!B1263)=7,MID(PARTICIPANTS!B1263,4,1)=" ")))</f>
        <v>0</v>
      </c>
    </row>
    <row r="1222" spans="33:34" x14ac:dyDescent="0.3">
      <c r="AG1222" s="2" t="b">
        <f>AND(LEFT(AUDIENCES!B1415,2)="HU",OR(LEN(AUDIENCES!B1415)=6,AND(LEN(AUDIENCES!B1415)=7,MID(AUDIENCES!B1415,4,1)=" ")))</f>
        <v>0</v>
      </c>
      <c r="AH1222" s="2" t="b">
        <f>AND(LEFT(PARTICIPANTS!B1264,2)="HU",OR(LEN(PARTICIPANTS!B1264)=6,AND(LEN(PARTICIPANTS!B1264)=7,MID(PARTICIPANTS!B1264,4,1)=" ")))</f>
        <v>0</v>
      </c>
    </row>
    <row r="1223" spans="33:34" x14ac:dyDescent="0.3">
      <c r="AG1223" s="2" t="b">
        <f>AND(LEFT(AUDIENCES!B1416,2)="HU",OR(LEN(AUDIENCES!B1416)=6,AND(LEN(AUDIENCES!B1416)=7,MID(AUDIENCES!B1416,4,1)=" ")))</f>
        <v>0</v>
      </c>
      <c r="AH1223" s="2" t="b">
        <f>AND(LEFT(PARTICIPANTS!B1265,2)="HU",OR(LEN(PARTICIPANTS!B1265)=6,AND(LEN(PARTICIPANTS!B1265)=7,MID(PARTICIPANTS!B1265,4,1)=" ")))</f>
        <v>0</v>
      </c>
    </row>
    <row r="1224" spans="33:34" x14ac:dyDescent="0.3">
      <c r="AG1224" s="2" t="b">
        <f>AND(LEFT(AUDIENCES!B1417,2)="HU",OR(LEN(AUDIENCES!B1417)=6,AND(LEN(AUDIENCES!B1417)=7,MID(AUDIENCES!B1417,4,1)=" ")))</f>
        <v>0</v>
      </c>
      <c r="AH1224" s="2" t="b">
        <f>AND(LEFT(PARTICIPANTS!B1266,2)="HU",OR(LEN(PARTICIPANTS!B1266)=6,AND(LEN(PARTICIPANTS!B1266)=7,MID(PARTICIPANTS!B1266,4,1)=" ")))</f>
        <v>0</v>
      </c>
    </row>
    <row r="1225" spans="33:34" x14ac:dyDescent="0.3">
      <c r="AG1225" s="2" t="b">
        <f>AND(LEFT(AUDIENCES!B1418,2)="HU",OR(LEN(AUDIENCES!B1418)=6,AND(LEN(AUDIENCES!B1418)=7,MID(AUDIENCES!B1418,4,1)=" ")))</f>
        <v>0</v>
      </c>
      <c r="AH1225" s="2" t="b">
        <f>AND(LEFT(PARTICIPANTS!B1267,2)="HU",OR(LEN(PARTICIPANTS!B1267)=6,AND(LEN(PARTICIPANTS!B1267)=7,MID(PARTICIPANTS!B1267,4,1)=" ")))</f>
        <v>0</v>
      </c>
    </row>
    <row r="1226" spans="33:34" x14ac:dyDescent="0.3">
      <c r="AG1226" s="2" t="b">
        <f>AND(LEFT(AUDIENCES!B1419,2)="HU",OR(LEN(AUDIENCES!B1419)=6,AND(LEN(AUDIENCES!B1419)=7,MID(AUDIENCES!B1419,4,1)=" ")))</f>
        <v>0</v>
      </c>
      <c r="AH1226" s="2" t="b">
        <f>AND(LEFT(PARTICIPANTS!B1268,2)="HU",OR(LEN(PARTICIPANTS!B1268)=6,AND(LEN(PARTICIPANTS!B1268)=7,MID(PARTICIPANTS!B1268,4,1)=" ")))</f>
        <v>0</v>
      </c>
    </row>
    <row r="1227" spans="33:34" x14ac:dyDescent="0.3">
      <c r="AG1227" s="2" t="b">
        <f>AND(LEFT(AUDIENCES!B1420,2)="HU",OR(LEN(AUDIENCES!B1420)=6,AND(LEN(AUDIENCES!B1420)=7,MID(AUDIENCES!B1420,4,1)=" ")))</f>
        <v>0</v>
      </c>
      <c r="AH1227" s="2" t="b">
        <f>AND(LEFT(PARTICIPANTS!B1269,2)="HU",OR(LEN(PARTICIPANTS!B1269)=6,AND(LEN(PARTICIPANTS!B1269)=7,MID(PARTICIPANTS!B1269,4,1)=" ")))</f>
        <v>0</v>
      </c>
    </row>
    <row r="1228" spans="33:34" x14ac:dyDescent="0.3">
      <c r="AG1228" s="2" t="b">
        <f>AND(LEFT(AUDIENCES!B1421,2)="HU",OR(LEN(AUDIENCES!B1421)=6,AND(LEN(AUDIENCES!B1421)=7,MID(AUDIENCES!B1421,4,1)=" ")))</f>
        <v>0</v>
      </c>
      <c r="AH1228" s="2" t="b">
        <f>AND(LEFT(PARTICIPANTS!B1270,2)="HU",OR(LEN(PARTICIPANTS!B1270)=6,AND(LEN(PARTICIPANTS!B1270)=7,MID(PARTICIPANTS!B1270,4,1)=" ")))</f>
        <v>0</v>
      </c>
    </row>
    <row r="1229" spans="33:34" x14ac:dyDescent="0.3">
      <c r="AG1229" s="2" t="b">
        <f>AND(LEFT(AUDIENCES!B1422,2)="HU",OR(LEN(AUDIENCES!B1422)=6,AND(LEN(AUDIENCES!B1422)=7,MID(AUDIENCES!B1422,4,1)=" ")))</f>
        <v>0</v>
      </c>
      <c r="AH1229" s="2" t="b">
        <f>AND(LEFT(PARTICIPANTS!B1271,2)="HU",OR(LEN(PARTICIPANTS!B1271)=6,AND(LEN(PARTICIPANTS!B1271)=7,MID(PARTICIPANTS!B1271,4,1)=" ")))</f>
        <v>0</v>
      </c>
    </row>
    <row r="1230" spans="33:34" x14ac:dyDescent="0.3">
      <c r="AG1230" s="2" t="b">
        <f>AND(LEFT(AUDIENCES!B1423,2)="HU",OR(LEN(AUDIENCES!B1423)=6,AND(LEN(AUDIENCES!B1423)=7,MID(AUDIENCES!B1423,4,1)=" ")))</f>
        <v>0</v>
      </c>
      <c r="AH1230" s="2" t="b">
        <f>AND(LEFT(PARTICIPANTS!B1272,2)="HU",OR(LEN(PARTICIPANTS!B1272)=6,AND(LEN(PARTICIPANTS!B1272)=7,MID(PARTICIPANTS!B1272,4,1)=" ")))</f>
        <v>0</v>
      </c>
    </row>
    <row r="1231" spans="33:34" x14ac:dyDescent="0.3">
      <c r="AG1231" s="2" t="b">
        <f>AND(LEFT(AUDIENCES!B1424,2)="HU",OR(LEN(AUDIENCES!B1424)=6,AND(LEN(AUDIENCES!B1424)=7,MID(AUDIENCES!B1424,4,1)=" ")))</f>
        <v>0</v>
      </c>
      <c r="AH1231" s="2" t="b">
        <f>AND(LEFT(PARTICIPANTS!B1273,2)="HU",OR(LEN(PARTICIPANTS!B1273)=6,AND(LEN(PARTICIPANTS!B1273)=7,MID(PARTICIPANTS!B1273,4,1)=" ")))</f>
        <v>0</v>
      </c>
    </row>
    <row r="1232" spans="33:34" x14ac:dyDescent="0.3">
      <c r="AG1232" s="2" t="b">
        <f>AND(LEFT(AUDIENCES!B1425,2)="HU",OR(LEN(AUDIENCES!B1425)=6,AND(LEN(AUDIENCES!B1425)=7,MID(AUDIENCES!B1425,4,1)=" ")))</f>
        <v>0</v>
      </c>
      <c r="AH1232" s="2" t="b">
        <f>AND(LEFT(PARTICIPANTS!B1274,2)="HU",OR(LEN(PARTICIPANTS!B1274)=6,AND(LEN(PARTICIPANTS!B1274)=7,MID(PARTICIPANTS!B1274,4,1)=" ")))</f>
        <v>0</v>
      </c>
    </row>
    <row r="1233" spans="33:34" x14ac:dyDescent="0.3">
      <c r="AG1233" s="2" t="b">
        <f>AND(LEFT(AUDIENCES!B1426,2)="HU",OR(LEN(AUDIENCES!B1426)=6,AND(LEN(AUDIENCES!B1426)=7,MID(AUDIENCES!B1426,4,1)=" ")))</f>
        <v>0</v>
      </c>
      <c r="AH1233" s="2" t="b">
        <f>AND(LEFT(PARTICIPANTS!B1275,2)="HU",OR(LEN(PARTICIPANTS!B1275)=6,AND(LEN(PARTICIPANTS!B1275)=7,MID(PARTICIPANTS!B1275,4,1)=" ")))</f>
        <v>0</v>
      </c>
    </row>
    <row r="1234" spans="33:34" x14ac:dyDescent="0.3">
      <c r="AG1234" s="2" t="b">
        <f>AND(LEFT(AUDIENCES!B1427,2)="HU",OR(LEN(AUDIENCES!B1427)=6,AND(LEN(AUDIENCES!B1427)=7,MID(AUDIENCES!B1427,4,1)=" ")))</f>
        <v>0</v>
      </c>
      <c r="AH1234" s="2" t="b">
        <f>AND(LEFT(PARTICIPANTS!B1276,2)="HU",OR(LEN(PARTICIPANTS!B1276)=6,AND(LEN(PARTICIPANTS!B1276)=7,MID(PARTICIPANTS!B1276,4,1)=" ")))</f>
        <v>0</v>
      </c>
    </row>
    <row r="1235" spans="33:34" x14ac:dyDescent="0.3">
      <c r="AG1235" s="2" t="b">
        <f>AND(LEFT(AUDIENCES!B1428,2)="HU",OR(LEN(AUDIENCES!B1428)=6,AND(LEN(AUDIENCES!B1428)=7,MID(AUDIENCES!B1428,4,1)=" ")))</f>
        <v>0</v>
      </c>
      <c r="AH1235" s="2" t="b">
        <f>AND(LEFT(PARTICIPANTS!B1277,2)="HU",OR(LEN(PARTICIPANTS!B1277)=6,AND(LEN(PARTICIPANTS!B1277)=7,MID(PARTICIPANTS!B1277,4,1)=" ")))</f>
        <v>0</v>
      </c>
    </row>
    <row r="1236" spans="33:34" x14ac:dyDescent="0.3">
      <c r="AG1236" s="2" t="b">
        <f>AND(LEFT(AUDIENCES!B1429,2)="HU",OR(LEN(AUDIENCES!B1429)=6,AND(LEN(AUDIENCES!B1429)=7,MID(AUDIENCES!B1429,4,1)=" ")))</f>
        <v>0</v>
      </c>
      <c r="AH1236" s="2" t="b">
        <f>AND(LEFT(PARTICIPANTS!B1278,2)="HU",OR(LEN(PARTICIPANTS!B1278)=6,AND(LEN(PARTICIPANTS!B1278)=7,MID(PARTICIPANTS!B1278,4,1)=" ")))</f>
        <v>0</v>
      </c>
    </row>
    <row r="1237" spans="33:34" x14ac:dyDescent="0.3">
      <c r="AG1237" s="2" t="b">
        <f>AND(LEFT(AUDIENCES!B1430,2)="HU",OR(LEN(AUDIENCES!B1430)=6,AND(LEN(AUDIENCES!B1430)=7,MID(AUDIENCES!B1430,4,1)=" ")))</f>
        <v>0</v>
      </c>
      <c r="AH1237" s="2" t="b">
        <f>AND(LEFT(PARTICIPANTS!B1279,2)="HU",OR(LEN(PARTICIPANTS!B1279)=6,AND(LEN(PARTICIPANTS!B1279)=7,MID(PARTICIPANTS!B1279,4,1)=" ")))</f>
        <v>0</v>
      </c>
    </row>
    <row r="1238" spans="33:34" x14ac:dyDescent="0.3">
      <c r="AG1238" s="2" t="b">
        <f>AND(LEFT(AUDIENCES!B1431,2)="HU",OR(LEN(AUDIENCES!B1431)=6,AND(LEN(AUDIENCES!B1431)=7,MID(AUDIENCES!B1431,4,1)=" ")))</f>
        <v>0</v>
      </c>
      <c r="AH1238" s="2" t="b">
        <f>AND(LEFT(PARTICIPANTS!B1280,2)="HU",OR(LEN(PARTICIPANTS!B1280)=6,AND(LEN(PARTICIPANTS!B1280)=7,MID(PARTICIPANTS!B1280,4,1)=" ")))</f>
        <v>0</v>
      </c>
    </row>
    <row r="1239" spans="33:34" x14ac:dyDescent="0.3">
      <c r="AG1239" s="2" t="b">
        <f>AND(LEFT(AUDIENCES!B1432,2)="HU",OR(LEN(AUDIENCES!B1432)=6,AND(LEN(AUDIENCES!B1432)=7,MID(AUDIENCES!B1432,4,1)=" ")))</f>
        <v>0</v>
      </c>
      <c r="AH1239" s="2" t="b">
        <f>AND(LEFT(PARTICIPANTS!B1281,2)="HU",OR(LEN(PARTICIPANTS!B1281)=6,AND(LEN(PARTICIPANTS!B1281)=7,MID(PARTICIPANTS!B1281,4,1)=" ")))</f>
        <v>0</v>
      </c>
    </row>
    <row r="1240" spans="33:34" x14ac:dyDescent="0.3">
      <c r="AG1240" s="2" t="b">
        <f>AND(LEFT(AUDIENCES!B1433,2)="HU",OR(LEN(AUDIENCES!B1433)=6,AND(LEN(AUDIENCES!B1433)=7,MID(AUDIENCES!B1433,4,1)=" ")))</f>
        <v>0</v>
      </c>
      <c r="AH1240" s="2" t="b">
        <f>AND(LEFT(PARTICIPANTS!B1282,2)="HU",OR(LEN(PARTICIPANTS!B1282)=6,AND(LEN(PARTICIPANTS!B1282)=7,MID(PARTICIPANTS!B1282,4,1)=" ")))</f>
        <v>0</v>
      </c>
    </row>
    <row r="1241" spans="33:34" x14ac:dyDescent="0.3">
      <c r="AG1241" s="2" t="b">
        <f>AND(LEFT(AUDIENCES!B1434,2)="HU",OR(LEN(AUDIENCES!B1434)=6,AND(LEN(AUDIENCES!B1434)=7,MID(AUDIENCES!B1434,4,1)=" ")))</f>
        <v>0</v>
      </c>
      <c r="AH1241" s="2" t="b">
        <f>AND(LEFT(PARTICIPANTS!B1283,2)="HU",OR(LEN(PARTICIPANTS!B1283)=6,AND(LEN(PARTICIPANTS!B1283)=7,MID(PARTICIPANTS!B1283,4,1)=" ")))</f>
        <v>0</v>
      </c>
    </row>
    <row r="1242" spans="33:34" x14ac:dyDescent="0.3">
      <c r="AG1242" s="2" t="b">
        <f>AND(LEFT(AUDIENCES!B1435,2)="HU",OR(LEN(AUDIENCES!B1435)=6,AND(LEN(AUDIENCES!B1435)=7,MID(AUDIENCES!B1435,4,1)=" ")))</f>
        <v>0</v>
      </c>
      <c r="AH1242" s="2" t="b">
        <f>AND(LEFT(PARTICIPANTS!B1284,2)="HU",OR(LEN(PARTICIPANTS!B1284)=6,AND(LEN(PARTICIPANTS!B1284)=7,MID(PARTICIPANTS!B1284,4,1)=" ")))</f>
        <v>0</v>
      </c>
    </row>
    <row r="1243" spans="33:34" x14ac:dyDescent="0.3">
      <c r="AG1243" s="2" t="b">
        <f>AND(LEFT(AUDIENCES!B1436,2)="HU",OR(LEN(AUDIENCES!B1436)=6,AND(LEN(AUDIENCES!B1436)=7,MID(AUDIENCES!B1436,4,1)=" ")))</f>
        <v>0</v>
      </c>
      <c r="AH1243" s="2" t="b">
        <f>AND(LEFT(PARTICIPANTS!B1285,2)="HU",OR(LEN(PARTICIPANTS!B1285)=6,AND(LEN(PARTICIPANTS!B1285)=7,MID(PARTICIPANTS!B1285,4,1)=" ")))</f>
        <v>0</v>
      </c>
    </row>
    <row r="1244" spans="33:34" x14ac:dyDescent="0.3">
      <c r="AG1244" s="2" t="b">
        <f>AND(LEFT(AUDIENCES!B1437,2)="HU",OR(LEN(AUDIENCES!B1437)=6,AND(LEN(AUDIENCES!B1437)=7,MID(AUDIENCES!B1437,4,1)=" ")))</f>
        <v>0</v>
      </c>
      <c r="AH1244" s="2" t="b">
        <f>AND(LEFT(PARTICIPANTS!B1286,2)="HU",OR(LEN(PARTICIPANTS!B1286)=6,AND(LEN(PARTICIPANTS!B1286)=7,MID(PARTICIPANTS!B1286,4,1)=" ")))</f>
        <v>0</v>
      </c>
    </row>
    <row r="1245" spans="33:34" x14ac:dyDescent="0.3">
      <c r="AG1245" s="2" t="b">
        <f>AND(LEFT(AUDIENCES!B1438,2)="HU",OR(LEN(AUDIENCES!B1438)=6,AND(LEN(AUDIENCES!B1438)=7,MID(AUDIENCES!B1438,4,1)=" ")))</f>
        <v>0</v>
      </c>
      <c r="AH1245" s="2" t="b">
        <f>AND(LEFT(PARTICIPANTS!B1287,2)="HU",OR(LEN(PARTICIPANTS!B1287)=6,AND(LEN(PARTICIPANTS!B1287)=7,MID(PARTICIPANTS!B1287,4,1)=" ")))</f>
        <v>0</v>
      </c>
    </row>
    <row r="1246" spans="33:34" x14ac:dyDescent="0.3">
      <c r="AG1246" s="2" t="b">
        <f>AND(LEFT(AUDIENCES!B1439,2)="HU",OR(LEN(AUDIENCES!B1439)=6,AND(LEN(AUDIENCES!B1439)=7,MID(AUDIENCES!B1439,4,1)=" ")))</f>
        <v>0</v>
      </c>
      <c r="AH1246" s="2" t="b">
        <f>AND(LEFT(PARTICIPANTS!B1288,2)="HU",OR(LEN(PARTICIPANTS!B1288)=6,AND(LEN(PARTICIPANTS!B1288)=7,MID(PARTICIPANTS!B1288,4,1)=" ")))</f>
        <v>0</v>
      </c>
    </row>
    <row r="1247" spans="33:34" x14ac:dyDescent="0.3">
      <c r="AG1247" s="2" t="b">
        <f>AND(LEFT(AUDIENCES!B1440,2)="HU",OR(LEN(AUDIENCES!B1440)=6,AND(LEN(AUDIENCES!B1440)=7,MID(AUDIENCES!B1440,4,1)=" ")))</f>
        <v>0</v>
      </c>
      <c r="AH1247" s="2" t="b">
        <f>AND(LEFT(PARTICIPANTS!B1289,2)="HU",OR(LEN(PARTICIPANTS!B1289)=6,AND(LEN(PARTICIPANTS!B1289)=7,MID(PARTICIPANTS!B1289,4,1)=" ")))</f>
        <v>0</v>
      </c>
    </row>
    <row r="1248" spans="33:34" x14ac:dyDescent="0.3">
      <c r="AG1248" s="2" t="b">
        <f>AND(LEFT(AUDIENCES!B1441,2)="HU",OR(LEN(AUDIENCES!B1441)=6,AND(LEN(AUDIENCES!B1441)=7,MID(AUDIENCES!B1441,4,1)=" ")))</f>
        <v>0</v>
      </c>
      <c r="AH1248" s="2" t="b">
        <f>AND(LEFT(PARTICIPANTS!B1290,2)="HU",OR(LEN(PARTICIPANTS!B1290)=6,AND(LEN(PARTICIPANTS!B1290)=7,MID(PARTICIPANTS!B1290,4,1)=" ")))</f>
        <v>0</v>
      </c>
    </row>
    <row r="1249" spans="33:34" x14ac:dyDescent="0.3">
      <c r="AG1249" s="2" t="b">
        <f>AND(LEFT(AUDIENCES!B1442,2)="HU",OR(LEN(AUDIENCES!B1442)=6,AND(LEN(AUDIENCES!B1442)=7,MID(AUDIENCES!B1442,4,1)=" ")))</f>
        <v>0</v>
      </c>
      <c r="AH1249" s="2" t="b">
        <f>AND(LEFT(PARTICIPANTS!B1291,2)="HU",OR(LEN(PARTICIPANTS!B1291)=6,AND(LEN(PARTICIPANTS!B1291)=7,MID(PARTICIPANTS!B1291,4,1)=" ")))</f>
        <v>0</v>
      </c>
    </row>
    <row r="1250" spans="33:34" x14ac:dyDescent="0.3">
      <c r="AG1250" s="2" t="b">
        <f>AND(LEFT(AUDIENCES!B1443,2)="HU",OR(LEN(AUDIENCES!B1443)=6,AND(LEN(AUDIENCES!B1443)=7,MID(AUDIENCES!B1443,4,1)=" ")))</f>
        <v>0</v>
      </c>
      <c r="AH1250" s="2" t="b">
        <f>AND(LEFT(PARTICIPANTS!B1292,2)="HU",OR(LEN(PARTICIPANTS!B1292)=6,AND(LEN(PARTICIPANTS!B1292)=7,MID(PARTICIPANTS!B1292,4,1)=" ")))</f>
        <v>0</v>
      </c>
    </row>
    <row r="1251" spans="33:34" x14ac:dyDescent="0.3">
      <c r="AG1251" s="2" t="b">
        <f>AND(LEFT(AUDIENCES!B1444,2)="HU",OR(LEN(AUDIENCES!B1444)=6,AND(LEN(AUDIENCES!B1444)=7,MID(AUDIENCES!B1444,4,1)=" ")))</f>
        <v>0</v>
      </c>
      <c r="AH1251" s="2" t="b">
        <f>AND(LEFT(PARTICIPANTS!B1293,2)="HU",OR(LEN(PARTICIPANTS!B1293)=6,AND(LEN(PARTICIPANTS!B1293)=7,MID(PARTICIPANTS!B1293,4,1)=" ")))</f>
        <v>0</v>
      </c>
    </row>
    <row r="1252" spans="33:34" x14ac:dyDescent="0.3">
      <c r="AG1252" s="2" t="b">
        <f>AND(LEFT(AUDIENCES!B1445,2)="HU",OR(LEN(AUDIENCES!B1445)=6,AND(LEN(AUDIENCES!B1445)=7,MID(AUDIENCES!B1445,4,1)=" ")))</f>
        <v>0</v>
      </c>
      <c r="AH1252" s="2" t="b">
        <f>AND(LEFT(PARTICIPANTS!B1294,2)="HU",OR(LEN(PARTICIPANTS!B1294)=6,AND(LEN(PARTICIPANTS!B1294)=7,MID(PARTICIPANTS!B1294,4,1)=" ")))</f>
        <v>0</v>
      </c>
    </row>
    <row r="1253" spans="33:34" x14ac:dyDescent="0.3">
      <c r="AG1253" s="2" t="b">
        <f>AND(LEFT(AUDIENCES!B1446,2)="HU",OR(LEN(AUDIENCES!B1446)=6,AND(LEN(AUDIENCES!B1446)=7,MID(AUDIENCES!B1446,4,1)=" ")))</f>
        <v>0</v>
      </c>
      <c r="AH1253" s="2" t="b">
        <f>AND(LEFT(PARTICIPANTS!B1295,2)="HU",OR(LEN(PARTICIPANTS!B1295)=6,AND(LEN(PARTICIPANTS!B1295)=7,MID(PARTICIPANTS!B1295,4,1)=" ")))</f>
        <v>0</v>
      </c>
    </row>
    <row r="1254" spans="33:34" x14ac:dyDescent="0.3">
      <c r="AG1254" s="2" t="b">
        <f>AND(LEFT(AUDIENCES!B1447,2)="HU",OR(LEN(AUDIENCES!B1447)=6,AND(LEN(AUDIENCES!B1447)=7,MID(AUDIENCES!B1447,4,1)=" ")))</f>
        <v>0</v>
      </c>
      <c r="AH1254" s="2" t="b">
        <f>AND(LEFT(PARTICIPANTS!B1296,2)="HU",OR(LEN(PARTICIPANTS!B1296)=6,AND(LEN(PARTICIPANTS!B1296)=7,MID(PARTICIPANTS!B1296,4,1)=" ")))</f>
        <v>0</v>
      </c>
    </row>
    <row r="1255" spans="33:34" x14ac:dyDescent="0.3">
      <c r="AG1255" s="2" t="b">
        <f>AND(LEFT(AUDIENCES!B1448,2)="HU",OR(LEN(AUDIENCES!B1448)=6,AND(LEN(AUDIENCES!B1448)=7,MID(AUDIENCES!B1448,4,1)=" ")))</f>
        <v>0</v>
      </c>
      <c r="AH1255" s="2" t="b">
        <f>AND(LEFT(PARTICIPANTS!B1297,2)="HU",OR(LEN(PARTICIPANTS!B1297)=6,AND(LEN(PARTICIPANTS!B1297)=7,MID(PARTICIPANTS!B1297,4,1)=" ")))</f>
        <v>0</v>
      </c>
    </row>
    <row r="1256" spans="33:34" x14ac:dyDescent="0.3">
      <c r="AG1256" s="2" t="b">
        <f>AND(LEFT(AUDIENCES!B1449,2)="HU",OR(LEN(AUDIENCES!B1449)=6,AND(LEN(AUDIENCES!B1449)=7,MID(AUDIENCES!B1449,4,1)=" ")))</f>
        <v>0</v>
      </c>
      <c r="AH1256" s="2" t="b">
        <f>AND(LEFT(PARTICIPANTS!B1298,2)="HU",OR(LEN(PARTICIPANTS!B1298)=6,AND(LEN(PARTICIPANTS!B1298)=7,MID(PARTICIPANTS!B1298,4,1)=" ")))</f>
        <v>0</v>
      </c>
    </row>
    <row r="1257" spans="33:34" x14ac:dyDescent="0.3">
      <c r="AG1257" s="2" t="b">
        <f>AND(LEFT(AUDIENCES!B1450,2)="HU",OR(LEN(AUDIENCES!B1450)=6,AND(LEN(AUDIENCES!B1450)=7,MID(AUDIENCES!B1450,4,1)=" ")))</f>
        <v>0</v>
      </c>
      <c r="AH1257" s="2" t="b">
        <f>AND(LEFT(PARTICIPANTS!B1299,2)="HU",OR(LEN(PARTICIPANTS!B1299)=6,AND(LEN(PARTICIPANTS!B1299)=7,MID(PARTICIPANTS!B1299,4,1)=" ")))</f>
        <v>0</v>
      </c>
    </row>
    <row r="1258" spans="33:34" x14ac:dyDescent="0.3">
      <c r="AG1258" s="2" t="b">
        <f>AND(LEFT(AUDIENCES!B1451,2)="HU",OR(LEN(AUDIENCES!B1451)=6,AND(LEN(AUDIENCES!B1451)=7,MID(AUDIENCES!B1451,4,1)=" ")))</f>
        <v>0</v>
      </c>
      <c r="AH1258" s="2" t="b">
        <f>AND(LEFT(PARTICIPANTS!B1300,2)="HU",OR(LEN(PARTICIPANTS!B1300)=6,AND(LEN(PARTICIPANTS!B1300)=7,MID(PARTICIPANTS!B1300,4,1)=" ")))</f>
        <v>0</v>
      </c>
    </row>
    <row r="1259" spans="33:34" x14ac:dyDescent="0.3">
      <c r="AG1259" s="2" t="b">
        <f>AND(LEFT(AUDIENCES!B1452,2)="HU",OR(LEN(AUDIENCES!B1452)=6,AND(LEN(AUDIENCES!B1452)=7,MID(AUDIENCES!B1452,4,1)=" ")))</f>
        <v>0</v>
      </c>
      <c r="AH1259" s="2" t="b">
        <f>AND(LEFT(PARTICIPANTS!B1301,2)="HU",OR(LEN(PARTICIPANTS!B1301)=6,AND(LEN(PARTICIPANTS!B1301)=7,MID(PARTICIPANTS!B1301,4,1)=" ")))</f>
        <v>0</v>
      </c>
    </row>
    <row r="1260" spans="33:34" x14ac:dyDescent="0.3">
      <c r="AG1260" s="2" t="b">
        <f>AND(LEFT(AUDIENCES!B1453,2)="HU",OR(LEN(AUDIENCES!B1453)=6,AND(LEN(AUDIENCES!B1453)=7,MID(AUDIENCES!B1453,4,1)=" ")))</f>
        <v>0</v>
      </c>
      <c r="AH1260" s="2" t="b">
        <f>AND(LEFT(PARTICIPANTS!B1302,2)="HU",OR(LEN(PARTICIPANTS!B1302)=6,AND(LEN(PARTICIPANTS!B1302)=7,MID(PARTICIPANTS!B1302,4,1)=" ")))</f>
        <v>0</v>
      </c>
    </row>
    <row r="1261" spans="33:34" x14ac:dyDescent="0.3">
      <c r="AG1261" s="2" t="b">
        <f>AND(LEFT(AUDIENCES!B1454,2)="HU",OR(LEN(AUDIENCES!B1454)=6,AND(LEN(AUDIENCES!B1454)=7,MID(AUDIENCES!B1454,4,1)=" ")))</f>
        <v>0</v>
      </c>
      <c r="AH1261" s="2" t="b">
        <f>AND(LEFT(PARTICIPANTS!B1303,2)="HU",OR(LEN(PARTICIPANTS!B1303)=6,AND(LEN(PARTICIPANTS!B1303)=7,MID(PARTICIPANTS!B1303,4,1)=" ")))</f>
        <v>0</v>
      </c>
    </row>
    <row r="1262" spans="33:34" x14ac:dyDescent="0.3">
      <c r="AG1262" s="2" t="b">
        <f>AND(LEFT(AUDIENCES!B1455,2)="HU",OR(LEN(AUDIENCES!B1455)=6,AND(LEN(AUDIENCES!B1455)=7,MID(AUDIENCES!B1455,4,1)=" ")))</f>
        <v>0</v>
      </c>
      <c r="AH1262" s="2" t="b">
        <f>AND(LEFT(PARTICIPANTS!B1304,2)="HU",OR(LEN(PARTICIPANTS!B1304)=6,AND(LEN(PARTICIPANTS!B1304)=7,MID(PARTICIPANTS!B1304,4,1)=" ")))</f>
        <v>0</v>
      </c>
    </row>
    <row r="1263" spans="33:34" x14ac:dyDescent="0.3">
      <c r="AG1263" s="2" t="b">
        <f>AND(LEFT(AUDIENCES!B1456,2)="HU",OR(LEN(AUDIENCES!B1456)=6,AND(LEN(AUDIENCES!B1456)=7,MID(AUDIENCES!B1456,4,1)=" ")))</f>
        <v>0</v>
      </c>
      <c r="AH1263" s="2" t="b">
        <f>AND(LEFT(PARTICIPANTS!B1305,2)="HU",OR(LEN(PARTICIPANTS!B1305)=6,AND(LEN(PARTICIPANTS!B1305)=7,MID(PARTICIPANTS!B1305,4,1)=" ")))</f>
        <v>0</v>
      </c>
    </row>
    <row r="1264" spans="33:34" x14ac:dyDescent="0.3">
      <c r="AG1264" s="2" t="b">
        <f>AND(LEFT(AUDIENCES!B1457,2)="HU",OR(LEN(AUDIENCES!B1457)=6,AND(LEN(AUDIENCES!B1457)=7,MID(AUDIENCES!B1457,4,1)=" ")))</f>
        <v>0</v>
      </c>
      <c r="AH1264" s="2" t="b">
        <f>AND(LEFT(PARTICIPANTS!B1306,2)="HU",OR(LEN(PARTICIPANTS!B1306)=6,AND(LEN(PARTICIPANTS!B1306)=7,MID(PARTICIPANTS!B1306,4,1)=" ")))</f>
        <v>0</v>
      </c>
    </row>
    <row r="1265" spans="33:34" x14ac:dyDescent="0.3">
      <c r="AG1265" s="2" t="b">
        <f>AND(LEFT(AUDIENCES!B1458,2)="HU",OR(LEN(AUDIENCES!B1458)=6,AND(LEN(AUDIENCES!B1458)=7,MID(AUDIENCES!B1458,4,1)=" ")))</f>
        <v>0</v>
      </c>
      <c r="AH1265" s="2" t="b">
        <f>AND(LEFT(PARTICIPANTS!B1307,2)="HU",OR(LEN(PARTICIPANTS!B1307)=6,AND(LEN(PARTICIPANTS!B1307)=7,MID(PARTICIPANTS!B1307,4,1)=" ")))</f>
        <v>0</v>
      </c>
    </row>
    <row r="1266" spans="33:34" x14ac:dyDescent="0.3">
      <c r="AG1266" s="2" t="b">
        <f>AND(LEFT(AUDIENCES!B1459,2)="HU",OR(LEN(AUDIENCES!B1459)=6,AND(LEN(AUDIENCES!B1459)=7,MID(AUDIENCES!B1459,4,1)=" ")))</f>
        <v>0</v>
      </c>
      <c r="AH1266" s="2" t="b">
        <f>AND(LEFT(PARTICIPANTS!B1308,2)="HU",OR(LEN(PARTICIPANTS!B1308)=6,AND(LEN(PARTICIPANTS!B1308)=7,MID(PARTICIPANTS!B1308,4,1)=" ")))</f>
        <v>0</v>
      </c>
    </row>
    <row r="1267" spans="33:34" x14ac:dyDescent="0.3">
      <c r="AG1267" s="2" t="b">
        <f>AND(LEFT(AUDIENCES!B1460,2)="HU",OR(LEN(AUDIENCES!B1460)=6,AND(LEN(AUDIENCES!B1460)=7,MID(AUDIENCES!B1460,4,1)=" ")))</f>
        <v>0</v>
      </c>
      <c r="AH1267" s="2" t="b">
        <f>AND(LEFT(PARTICIPANTS!B1309,2)="HU",OR(LEN(PARTICIPANTS!B1309)=6,AND(LEN(PARTICIPANTS!B1309)=7,MID(PARTICIPANTS!B1309,4,1)=" ")))</f>
        <v>0</v>
      </c>
    </row>
    <row r="1268" spans="33:34" x14ac:dyDescent="0.3">
      <c r="AG1268" s="2" t="b">
        <f>AND(LEFT(AUDIENCES!B1461,2)="HU",OR(LEN(AUDIENCES!B1461)=6,AND(LEN(AUDIENCES!B1461)=7,MID(AUDIENCES!B1461,4,1)=" ")))</f>
        <v>0</v>
      </c>
      <c r="AH1268" s="2" t="b">
        <f>AND(LEFT(PARTICIPANTS!B1310,2)="HU",OR(LEN(PARTICIPANTS!B1310)=6,AND(LEN(PARTICIPANTS!B1310)=7,MID(PARTICIPANTS!B1310,4,1)=" ")))</f>
        <v>0</v>
      </c>
    </row>
    <row r="1269" spans="33:34" x14ac:dyDescent="0.3">
      <c r="AG1269" s="2" t="b">
        <f>AND(LEFT(AUDIENCES!B1462,2)="HU",OR(LEN(AUDIENCES!B1462)=6,AND(LEN(AUDIENCES!B1462)=7,MID(AUDIENCES!B1462,4,1)=" ")))</f>
        <v>0</v>
      </c>
      <c r="AH1269" s="2" t="b">
        <f>AND(LEFT(PARTICIPANTS!B1311,2)="HU",OR(LEN(PARTICIPANTS!B1311)=6,AND(LEN(PARTICIPANTS!B1311)=7,MID(PARTICIPANTS!B1311,4,1)=" ")))</f>
        <v>0</v>
      </c>
    </row>
    <row r="1270" spans="33:34" x14ac:dyDescent="0.3">
      <c r="AG1270" s="2" t="b">
        <f>AND(LEFT(AUDIENCES!B1463,2)="HU",OR(LEN(AUDIENCES!B1463)=6,AND(LEN(AUDIENCES!B1463)=7,MID(AUDIENCES!B1463,4,1)=" ")))</f>
        <v>0</v>
      </c>
      <c r="AH1270" s="2" t="b">
        <f>AND(LEFT(PARTICIPANTS!B1312,2)="HU",OR(LEN(PARTICIPANTS!B1312)=6,AND(LEN(PARTICIPANTS!B1312)=7,MID(PARTICIPANTS!B1312,4,1)=" ")))</f>
        <v>0</v>
      </c>
    </row>
    <row r="1271" spans="33:34" x14ac:dyDescent="0.3">
      <c r="AG1271" s="2" t="b">
        <f>AND(LEFT(AUDIENCES!B1464,2)="HU",OR(LEN(AUDIENCES!B1464)=6,AND(LEN(AUDIENCES!B1464)=7,MID(AUDIENCES!B1464,4,1)=" ")))</f>
        <v>0</v>
      </c>
      <c r="AH1271" s="2" t="b">
        <f>AND(LEFT(PARTICIPANTS!B1313,2)="HU",OR(LEN(PARTICIPANTS!B1313)=6,AND(LEN(PARTICIPANTS!B1313)=7,MID(PARTICIPANTS!B1313,4,1)=" ")))</f>
        <v>0</v>
      </c>
    </row>
    <row r="1272" spans="33:34" x14ac:dyDescent="0.3">
      <c r="AG1272" s="2" t="b">
        <f>AND(LEFT(AUDIENCES!B1465,2)="HU",OR(LEN(AUDIENCES!B1465)=6,AND(LEN(AUDIENCES!B1465)=7,MID(AUDIENCES!B1465,4,1)=" ")))</f>
        <v>0</v>
      </c>
      <c r="AH1272" s="2" t="b">
        <f>AND(LEFT(PARTICIPANTS!B1314,2)="HU",OR(LEN(PARTICIPANTS!B1314)=6,AND(LEN(PARTICIPANTS!B1314)=7,MID(PARTICIPANTS!B1314,4,1)=" ")))</f>
        <v>0</v>
      </c>
    </row>
    <row r="1273" spans="33:34" x14ac:dyDescent="0.3">
      <c r="AG1273" s="2" t="b">
        <f>AND(LEFT(AUDIENCES!B1466,2)="HU",OR(LEN(AUDIENCES!B1466)=6,AND(LEN(AUDIENCES!B1466)=7,MID(AUDIENCES!B1466,4,1)=" ")))</f>
        <v>0</v>
      </c>
      <c r="AH1273" s="2" t="b">
        <f>AND(LEFT(PARTICIPANTS!B1315,2)="HU",OR(LEN(PARTICIPANTS!B1315)=6,AND(LEN(PARTICIPANTS!B1315)=7,MID(PARTICIPANTS!B1315,4,1)=" ")))</f>
        <v>0</v>
      </c>
    </row>
    <row r="1274" spans="33:34" x14ac:dyDescent="0.3">
      <c r="AG1274" s="2" t="b">
        <f>AND(LEFT(AUDIENCES!B1467,2)="HU",OR(LEN(AUDIENCES!B1467)=6,AND(LEN(AUDIENCES!B1467)=7,MID(AUDIENCES!B1467,4,1)=" ")))</f>
        <v>0</v>
      </c>
      <c r="AH1274" s="2" t="b">
        <f>AND(LEFT(PARTICIPANTS!B1316,2)="HU",OR(LEN(PARTICIPANTS!B1316)=6,AND(LEN(PARTICIPANTS!B1316)=7,MID(PARTICIPANTS!B1316,4,1)=" ")))</f>
        <v>0</v>
      </c>
    </row>
    <row r="1275" spans="33:34" x14ac:dyDescent="0.3">
      <c r="AG1275" s="2" t="b">
        <f>AND(LEFT(AUDIENCES!B1468,2)="HU",OR(LEN(AUDIENCES!B1468)=6,AND(LEN(AUDIENCES!B1468)=7,MID(AUDIENCES!B1468,4,1)=" ")))</f>
        <v>0</v>
      </c>
      <c r="AH1275" s="2" t="b">
        <f>AND(LEFT(PARTICIPANTS!B1317,2)="HU",OR(LEN(PARTICIPANTS!B1317)=6,AND(LEN(PARTICIPANTS!B1317)=7,MID(PARTICIPANTS!B1317,4,1)=" ")))</f>
        <v>0</v>
      </c>
    </row>
    <row r="1276" spans="33:34" x14ac:dyDescent="0.3">
      <c r="AG1276" s="2" t="b">
        <f>AND(LEFT(AUDIENCES!B1469,2)="HU",OR(LEN(AUDIENCES!B1469)=6,AND(LEN(AUDIENCES!B1469)=7,MID(AUDIENCES!B1469,4,1)=" ")))</f>
        <v>0</v>
      </c>
      <c r="AH1276" s="2" t="b">
        <f>AND(LEFT(PARTICIPANTS!B1318,2)="HU",OR(LEN(PARTICIPANTS!B1318)=6,AND(LEN(PARTICIPANTS!B1318)=7,MID(PARTICIPANTS!B1318,4,1)=" ")))</f>
        <v>0</v>
      </c>
    </row>
    <row r="1277" spans="33:34" x14ac:dyDescent="0.3">
      <c r="AG1277" s="2" t="b">
        <f>AND(LEFT(AUDIENCES!B1470,2)="HU",OR(LEN(AUDIENCES!B1470)=6,AND(LEN(AUDIENCES!B1470)=7,MID(AUDIENCES!B1470,4,1)=" ")))</f>
        <v>0</v>
      </c>
      <c r="AH1277" s="2" t="b">
        <f>AND(LEFT(PARTICIPANTS!B1319,2)="HU",OR(LEN(PARTICIPANTS!B1319)=6,AND(LEN(PARTICIPANTS!B1319)=7,MID(PARTICIPANTS!B1319,4,1)=" ")))</f>
        <v>0</v>
      </c>
    </row>
    <row r="1278" spans="33:34" x14ac:dyDescent="0.3">
      <c r="AG1278" s="2" t="b">
        <f>AND(LEFT(AUDIENCES!B1471,2)="HU",OR(LEN(AUDIENCES!B1471)=6,AND(LEN(AUDIENCES!B1471)=7,MID(AUDIENCES!B1471,4,1)=" ")))</f>
        <v>0</v>
      </c>
      <c r="AH1278" s="2" t="b">
        <f>AND(LEFT(PARTICIPANTS!B1320,2)="HU",OR(LEN(PARTICIPANTS!B1320)=6,AND(LEN(PARTICIPANTS!B1320)=7,MID(PARTICIPANTS!B1320,4,1)=" ")))</f>
        <v>0</v>
      </c>
    </row>
    <row r="1279" spans="33:34" x14ac:dyDescent="0.3">
      <c r="AG1279" s="2" t="b">
        <f>AND(LEFT(AUDIENCES!B1472,2)="HU",OR(LEN(AUDIENCES!B1472)=6,AND(LEN(AUDIENCES!B1472)=7,MID(AUDIENCES!B1472,4,1)=" ")))</f>
        <v>0</v>
      </c>
      <c r="AH1279" s="2" t="b">
        <f>AND(LEFT(PARTICIPANTS!B1321,2)="HU",OR(LEN(PARTICIPANTS!B1321)=6,AND(LEN(PARTICIPANTS!B1321)=7,MID(PARTICIPANTS!B1321,4,1)=" ")))</f>
        <v>0</v>
      </c>
    </row>
    <row r="1280" spans="33:34" x14ac:dyDescent="0.3">
      <c r="AG1280" s="2" t="b">
        <f>AND(LEFT(AUDIENCES!B1473,2)="HU",OR(LEN(AUDIENCES!B1473)=6,AND(LEN(AUDIENCES!B1473)=7,MID(AUDIENCES!B1473,4,1)=" ")))</f>
        <v>0</v>
      </c>
      <c r="AH1280" s="2" t="b">
        <f>AND(LEFT(PARTICIPANTS!B1322,2)="HU",OR(LEN(PARTICIPANTS!B1322)=6,AND(LEN(PARTICIPANTS!B1322)=7,MID(PARTICIPANTS!B1322,4,1)=" ")))</f>
        <v>0</v>
      </c>
    </row>
    <row r="1281" spans="33:34" x14ac:dyDescent="0.3">
      <c r="AG1281" s="2" t="b">
        <f>AND(LEFT(AUDIENCES!B1474,2)="HU",OR(LEN(AUDIENCES!B1474)=6,AND(LEN(AUDIENCES!B1474)=7,MID(AUDIENCES!B1474,4,1)=" ")))</f>
        <v>0</v>
      </c>
      <c r="AH1281" s="2" t="b">
        <f>AND(LEFT(PARTICIPANTS!B1323,2)="HU",OR(LEN(PARTICIPANTS!B1323)=6,AND(LEN(PARTICIPANTS!B1323)=7,MID(PARTICIPANTS!B1323,4,1)=" ")))</f>
        <v>0</v>
      </c>
    </row>
    <row r="1282" spans="33:34" x14ac:dyDescent="0.3">
      <c r="AG1282" s="2" t="b">
        <f>AND(LEFT(AUDIENCES!B1475,2)="HU",OR(LEN(AUDIENCES!B1475)=6,AND(LEN(AUDIENCES!B1475)=7,MID(AUDIENCES!B1475,4,1)=" ")))</f>
        <v>0</v>
      </c>
      <c r="AH1282" s="2" t="b">
        <f>AND(LEFT(PARTICIPANTS!B1324,2)="HU",OR(LEN(PARTICIPANTS!B1324)=6,AND(LEN(PARTICIPANTS!B1324)=7,MID(PARTICIPANTS!B1324,4,1)=" ")))</f>
        <v>0</v>
      </c>
    </row>
    <row r="1283" spans="33:34" x14ac:dyDescent="0.3">
      <c r="AG1283" s="2" t="b">
        <f>AND(LEFT(AUDIENCES!B1476,2)="HU",OR(LEN(AUDIENCES!B1476)=6,AND(LEN(AUDIENCES!B1476)=7,MID(AUDIENCES!B1476,4,1)=" ")))</f>
        <v>0</v>
      </c>
      <c r="AH1283" s="2" t="b">
        <f>AND(LEFT(PARTICIPANTS!B1325,2)="HU",OR(LEN(PARTICIPANTS!B1325)=6,AND(LEN(PARTICIPANTS!B1325)=7,MID(PARTICIPANTS!B1325,4,1)=" ")))</f>
        <v>0</v>
      </c>
    </row>
    <row r="1284" spans="33:34" x14ac:dyDescent="0.3">
      <c r="AG1284" s="2" t="b">
        <f>AND(LEFT(AUDIENCES!B1477,2)="HU",OR(LEN(AUDIENCES!B1477)=6,AND(LEN(AUDIENCES!B1477)=7,MID(AUDIENCES!B1477,4,1)=" ")))</f>
        <v>0</v>
      </c>
      <c r="AH1284" s="2" t="b">
        <f>AND(LEFT(PARTICIPANTS!B1326,2)="HU",OR(LEN(PARTICIPANTS!B1326)=6,AND(LEN(PARTICIPANTS!B1326)=7,MID(PARTICIPANTS!B1326,4,1)=" ")))</f>
        <v>0</v>
      </c>
    </row>
    <row r="1285" spans="33:34" x14ac:dyDescent="0.3">
      <c r="AG1285" s="2" t="b">
        <f>AND(LEFT(AUDIENCES!B1478,2)="HU",OR(LEN(AUDIENCES!B1478)=6,AND(LEN(AUDIENCES!B1478)=7,MID(AUDIENCES!B1478,4,1)=" ")))</f>
        <v>0</v>
      </c>
      <c r="AH1285" s="2" t="b">
        <f>AND(LEFT(PARTICIPANTS!B1327,2)="HU",OR(LEN(PARTICIPANTS!B1327)=6,AND(LEN(PARTICIPANTS!B1327)=7,MID(PARTICIPANTS!B1327,4,1)=" ")))</f>
        <v>0</v>
      </c>
    </row>
    <row r="1286" spans="33:34" x14ac:dyDescent="0.3">
      <c r="AG1286" s="2" t="b">
        <f>AND(LEFT(AUDIENCES!B1479,2)="HU",OR(LEN(AUDIENCES!B1479)=6,AND(LEN(AUDIENCES!B1479)=7,MID(AUDIENCES!B1479,4,1)=" ")))</f>
        <v>0</v>
      </c>
      <c r="AH1286" s="2" t="b">
        <f>AND(LEFT(PARTICIPANTS!B1328,2)="HU",OR(LEN(PARTICIPANTS!B1328)=6,AND(LEN(PARTICIPANTS!B1328)=7,MID(PARTICIPANTS!B1328,4,1)=" ")))</f>
        <v>0</v>
      </c>
    </row>
    <row r="1287" spans="33:34" x14ac:dyDescent="0.3">
      <c r="AG1287" s="2" t="b">
        <f>AND(LEFT(AUDIENCES!B1480,2)="HU",OR(LEN(AUDIENCES!B1480)=6,AND(LEN(AUDIENCES!B1480)=7,MID(AUDIENCES!B1480,4,1)=" ")))</f>
        <v>0</v>
      </c>
      <c r="AH1287" s="2" t="b">
        <f>AND(LEFT(PARTICIPANTS!B1329,2)="HU",OR(LEN(PARTICIPANTS!B1329)=6,AND(LEN(PARTICIPANTS!B1329)=7,MID(PARTICIPANTS!B1329,4,1)=" ")))</f>
        <v>0</v>
      </c>
    </row>
    <row r="1288" spans="33:34" x14ac:dyDescent="0.3">
      <c r="AG1288" s="2" t="b">
        <f>AND(LEFT(AUDIENCES!B1481,2)="HU",OR(LEN(AUDIENCES!B1481)=6,AND(LEN(AUDIENCES!B1481)=7,MID(AUDIENCES!B1481,4,1)=" ")))</f>
        <v>0</v>
      </c>
      <c r="AH1288" s="2" t="b">
        <f>AND(LEFT(PARTICIPANTS!B1330,2)="HU",OR(LEN(PARTICIPANTS!B1330)=6,AND(LEN(PARTICIPANTS!B1330)=7,MID(PARTICIPANTS!B1330,4,1)=" ")))</f>
        <v>0</v>
      </c>
    </row>
    <row r="1289" spans="33:34" x14ac:dyDescent="0.3">
      <c r="AG1289" s="2" t="b">
        <f>AND(LEFT(AUDIENCES!B1482,2)="HU",OR(LEN(AUDIENCES!B1482)=6,AND(LEN(AUDIENCES!B1482)=7,MID(AUDIENCES!B1482,4,1)=" ")))</f>
        <v>0</v>
      </c>
      <c r="AH1289" s="2" t="b">
        <f>AND(LEFT(PARTICIPANTS!B1331,2)="HU",OR(LEN(PARTICIPANTS!B1331)=6,AND(LEN(PARTICIPANTS!B1331)=7,MID(PARTICIPANTS!B1331,4,1)=" ")))</f>
        <v>0</v>
      </c>
    </row>
    <row r="1290" spans="33:34" x14ac:dyDescent="0.3">
      <c r="AG1290" s="2" t="b">
        <f>AND(LEFT(AUDIENCES!B1483,2)="HU",OR(LEN(AUDIENCES!B1483)=6,AND(LEN(AUDIENCES!B1483)=7,MID(AUDIENCES!B1483,4,1)=" ")))</f>
        <v>0</v>
      </c>
      <c r="AH1290" s="2" t="b">
        <f>AND(LEFT(PARTICIPANTS!B1332,2)="HU",OR(LEN(PARTICIPANTS!B1332)=6,AND(LEN(PARTICIPANTS!B1332)=7,MID(PARTICIPANTS!B1332,4,1)=" ")))</f>
        <v>0</v>
      </c>
    </row>
    <row r="1291" spans="33:34" x14ac:dyDescent="0.3">
      <c r="AG1291" s="2" t="b">
        <f>AND(LEFT(AUDIENCES!B1484,2)="HU",OR(LEN(AUDIENCES!B1484)=6,AND(LEN(AUDIENCES!B1484)=7,MID(AUDIENCES!B1484,4,1)=" ")))</f>
        <v>0</v>
      </c>
      <c r="AH1291" s="2" t="b">
        <f>AND(LEFT(PARTICIPANTS!B1333,2)="HU",OR(LEN(PARTICIPANTS!B1333)=6,AND(LEN(PARTICIPANTS!B1333)=7,MID(PARTICIPANTS!B1333,4,1)=" ")))</f>
        <v>0</v>
      </c>
    </row>
    <row r="1292" spans="33:34" x14ac:dyDescent="0.3">
      <c r="AG1292" s="2" t="b">
        <f>AND(LEFT(AUDIENCES!B1485,2)="HU",OR(LEN(AUDIENCES!B1485)=6,AND(LEN(AUDIENCES!B1485)=7,MID(AUDIENCES!B1485,4,1)=" ")))</f>
        <v>0</v>
      </c>
      <c r="AH1292" s="2" t="b">
        <f>AND(LEFT(PARTICIPANTS!B1334,2)="HU",OR(LEN(PARTICIPANTS!B1334)=6,AND(LEN(PARTICIPANTS!B1334)=7,MID(PARTICIPANTS!B1334,4,1)=" ")))</f>
        <v>0</v>
      </c>
    </row>
    <row r="1293" spans="33:34" x14ac:dyDescent="0.3">
      <c r="AG1293" s="2" t="b">
        <f>AND(LEFT(AUDIENCES!B1486,2)="HU",OR(LEN(AUDIENCES!B1486)=6,AND(LEN(AUDIENCES!B1486)=7,MID(AUDIENCES!B1486,4,1)=" ")))</f>
        <v>0</v>
      </c>
      <c r="AH1293" s="2" t="b">
        <f>AND(LEFT(PARTICIPANTS!B1335,2)="HU",OR(LEN(PARTICIPANTS!B1335)=6,AND(LEN(PARTICIPANTS!B1335)=7,MID(PARTICIPANTS!B1335,4,1)=" ")))</f>
        <v>0</v>
      </c>
    </row>
    <row r="1294" spans="33:34" x14ac:dyDescent="0.3">
      <c r="AG1294" s="2" t="b">
        <f>AND(LEFT(AUDIENCES!B1487,2)="HU",OR(LEN(AUDIENCES!B1487)=6,AND(LEN(AUDIENCES!B1487)=7,MID(AUDIENCES!B1487,4,1)=" ")))</f>
        <v>0</v>
      </c>
      <c r="AH1294" s="2" t="b">
        <f>AND(LEFT(PARTICIPANTS!B1336,2)="HU",OR(LEN(PARTICIPANTS!B1336)=6,AND(LEN(PARTICIPANTS!B1336)=7,MID(PARTICIPANTS!B1336,4,1)=" ")))</f>
        <v>0</v>
      </c>
    </row>
    <row r="1295" spans="33:34" x14ac:dyDescent="0.3">
      <c r="AG1295" s="2" t="b">
        <f>AND(LEFT(AUDIENCES!B1488,2)="HU",OR(LEN(AUDIENCES!B1488)=6,AND(LEN(AUDIENCES!B1488)=7,MID(AUDIENCES!B1488,4,1)=" ")))</f>
        <v>0</v>
      </c>
      <c r="AH1295" s="2" t="b">
        <f>AND(LEFT(PARTICIPANTS!B1337,2)="HU",OR(LEN(PARTICIPANTS!B1337)=6,AND(LEN(PARTICIPANTS!B1337)=7,MID(PARTICIPANTS!B1337,4,1)=" ")))</f>
        <v>0</v>
      </c>
    </row>
    <row r="1296" spans="33:34" x14ac:dyDescent="0.3">
      <c r="AG1296" s="2" t="b">
        <f>AND(LEFT(AUDIENCES!B1489,2)="HU",OR(LEN(AUDIENCES!B1489)=6,AND(LEN(AUDIENCES!B1489)=7,MID(AUDIENCES!B1489,4,1)=" ")))</f>
        <v>0</v>
      </c>
      <c r="AH1296" s="2" t="b">
        <f>AND(LEFT(PARTICIPANTS!B1338,2)="HU",OR(LEN(PARTICIPANTS!B1338)=6,AND(LEN(PARTICIPANTS!B1338)=7,MID(PARTICIPANTS!B1338,4,1)=" ")))</f>
        <v>0</v>
      </c>
    </row>
    <row r="1297" spans="33:34" x14ac:dyDescent="0.3">
      <c r="AG1297" s="2" t="b">
        <f>AND(LEFT(AUDIENCES!B1490,2)="HU",OR(LEN(AUDIENCES!B1490)=6,AND(LEN(AUDIENCES!B1490)=7,MID(AUDIENCES!B1490,4,1)=" ")))</f>
        <v>0</v>
      </c>
      <c r="AH1297" s="2" t="b">
        <f>AND(LEFT(PARTICIPANTS!B1339,2)="HU",OR(LEN(PARTICIPANTS!B1339)=6,AND(LEN(PARTICIPANTS!B1339)=7,MID(PARTICIPANTS!B1339,4,1)=" ")))</f>
        <v>0</v>
      </c>
    </row>
    <row r="1298" spans="33:34" x14ac:dyDescent="0.3">
      <c r="AG1298" s="2" t="b">
        <f>AND(LEFT(AUDIENCES!B1491,2)="HU",OR(LEN(AUDIENCES!B1491)=6,AND(LEN(AUDIENCES!B1491)=7,MID(AUDIENCES!B1491,4,1)=" ")))</f>
        <v>0</v>
      </c>
      <c r="AH1298" s="2" t="b">
        <f>AND(LEFT(PARTICIPANTS!B1340,2)="HU",OR(LEN(PARTICIPANTS!B1340)=6,AND(LEN(PARTICIPANTS!B1340)=7,MID(PARTICIPANTS!B1340,4,1)=" ")))</f>
        <v>0</v>
      </c>
    </row>
    <row r="1299" spans="33:34" x14ac:dyDescent="0.3">
      <c r="AG1299" s="2" t="b">
        <f>AND(LEFT(AUDIENCES!B1492,2)="HU",OR(LEN(AUDIENCES!B1492)=6,AND(LEN(AUDIENCES!B1492)=7,MID(AUDIENCES!B1492,4,1)=" ")))</f>
        <v>0</v>
      </c>
      <c r="AH1299" s="2" t="b">
        <f>AND(LEFT(PARTICIPANTS!B1341,2)="HU",OR(LEN(PARTICIPANTS!B1341)=6,AND(LEN(PARTICIPANTS!B1341)=7,MID(PARTICIPANTS!B1341,4,1)=" ")))</f>
        <v>0</v>
      </c>
    </row>
    <row r="1300" spans="33:34" x14ac:dyDescent="0.3">
      <c r="AG1300" s="2" t="b">
        <f>AND(LEFT(AUDIENCES!B1493,2)="HU",OR(LEN(AUDIENCES!B1493)=6,AND(LEN(AUDIENCES!B1493)=7,MID(AUDIENCES!B1493,4,1)=" ")))</f>
        <v>0</v>
      </c>
      <c r="AH1300" s="2" t="b">
        <f>AND(LEFT(PARTICIPANTS!B1342,2)="HU",OR(LEN(PARTICIPANTS!B1342)=6,AND(LEN(PARTICIPANTS!B1342)=7,MID(PARTICIPANTS!B1342,4,1)=" ")))</f>
        <v>0</v>
      </c>
    </row>
    <row r="1301" spans="33:34" x14ac:dyDescent="0.3">
      <c r="AG1301" s="2" t="b">
        <f>AND(LEFT(AUDIENCES!B1494,2)="HU",OR(LEN(AUDIENCES!B1494)=6,AND(LEN(AUDIENCES!B1494)=7,MID(AUDIENCES!B1494,4,1)=" ")))</f>
        <v>0</v>
      </c>
      <c r="AH1301" s="2" t="b">
        <f>AND(LEFT(PARTICIPANTS!B1343,2)="HU",OR(LEN(PARTICIPANTS!B1343)=6,AND(LEN(PARTICIPANTS!B1343)=7,MID(PARTICIPANTS!B1343,4,1)=" ")))</f>
        <v>0</v>
      </c>
    </row>
    <row r="1302" spans="33:34" x14ac:dyDescent="0.3">
      <c r="AG1302" s="2" t="b">
        <f>AND(LEFT(AUDIENCES!B1495,2)="HU",OR(LEN(AUDIENCES!B1495)=6,AND(LEN(AUDIENCES!B1495)=7,MID(AUDIENCES!B1495,4,1)=" ")))</f>
        <v>0</v>
      </c>
      <c r="AH1302" s="2" t="b">
        <f>AND(LEFT(PARTICIPANTS!B1344,2)="HU",OR(LEN(PARTICIPANTS!B1344)=6,AND(LEN(PARTICIPANTS!B1344)=7,MID(PARTICIPANTS!B1344,4,1)=" ")))</f>
        <v>0</v>
      </c>
    </row>
    <row r="1303" spans="33:34" x14ac:dyDescent="0.3">
      <c r="AG1303" s="2" t="b">
        <f>AND(LEFT(AUDIENCES!B1496,2)="HU",OR(LEN(AUDIENCES!B1496)=6,AND(LEN(AUDIENCES!B1496)=7,MID(AUDIENCES!B1496,4,1)=" ")))</f>
        <v>0</v>
      </c>
      <c r="AH1303" s="2" t="b">
        <f>AND(LEFT(PARTICIPANTS!B1345,2)="HU",OR(LEN(PARTICIPANTS!B1345)=6,AND(LEN(PARTICIPANTS!B1345)=7,MID(PARTICIPANTS!B1345,4,1)=" ")))</f>
        <v>0</v>
      </c>
    </row>
    <row r="1304" spans="33:34" x14ac:dyDescent="0.3">
      <c r="AG1304" s="2" t="b">
        <f>AND(LEFT(AUDIENCES!B1497,2)="HU",OR(LEN(AUDIENCES!B1497)=6,AND(LEN(AUDIENCES!B1497)=7,MID(AUDIENCES!B1497,4,1)=" ")))</f>
        <v>0</v>
      </c>
      <c r="AH1304" s="2" t="b">
        <f>AND(LEFT(PARTICIPANTS!B1346,2)="HU",OR(LEN(PARTICIPANTS!B1346)=6,AND(LEN(PARTICIPANTS!B1346)=7,MID(PARTICIPANTS!B1346,4,1)=" ")))</f>
        <v>0</v>
      </c>
    </row>
    <row r="1305" spans="33:34" x14ac:dyDescent="0.3">
      <c r="AG1305" s="2" t="b">
        <f>AND(LEFT(AUDIENCES!B1498,2)="HU",OR(LEN(AUDIENCES!B1498)=6,AND(LEN(AUDIENCES!B1498)=7,MID(AUDIENCES!B1498,4,1)=" ")))</f>
        <v>0</v>
      </c>
      <c r="AH1305" s="2" t="b">
        <f>AND(LEFT(PARTICIPANTS!B1347,2)="HU",OR(LEN(PARTICIPANTS!B1347)=6,AND(LEN(PARTICIPANTS!B1347)=7,MID(PARTICIPANTS!B1347,4,1)=" ")))</f>
        <v>0</v>
      </c>
    </row>
    <row r="1306" spans="33:34" x14ac:dyDescent="0.3">
      <c r="AG1306" s="2" t="b">
        <f>AND(LEFT(AUDIENCES!B1499,2)="HU",OR(LEN(AUDIENCES!B1499)=6,AND(LEN(AUDIENCES!B1499)=7,MID(AUDIENCES!B1499,4,1)=" ")))</f>
        <v>0</v>
      </c>
      <c r="AH1306" s="2" t="b">
        <f>AND(LEFT(PARTICIPANTS!B1348,2)="HU",OR(LEN(PARTICIPANTS!B1348)=6,AND(LEN(PARTICIPANTS!B1348)=7,MID(PARTICIPANTS!B1348,4,1)=" ")))</f>
        <v>0</v>
      </c>
    </row>
    <row r="1307" spans="33:34" x14ac:dyDescent="0.3">
      <c r="AG1307" s="2" t="b">
        <f>AND(LEFT(AUDIENCES!B1500,2)="HU",OR(LEN(AUDIENCES!B1500)=6,AND(LEN(AUDIENCES!B1500)=7,MID(AUDIENCES!B1500,4,1)=" ")))</f>
        <v>0</v>
      </c>
      <c r="AH1307" s="2" t="b">
        <f>AND(LEFT(PARTICIPANTS!B1349,2)="HU",OR(LEN(PARTICIPANTS!B1349)=6,AND(LEN(PARTICIPANTS!B1349)=7,MID(PARTICIPANTS!B1349,4,1)=" ")))</f>
        <v>0</v>
      </c>
    </row>
    <row r="1308" spans="33:34" x14ac:dyDescent="0.3">
      <c r="AG1308" s="2" t="b">
        <f>AND(LEFT(AUDIENCES!B1501,2)="HU",OR(LEN(AUDIENCES!B1501)=6,AND(LEN(AUDIENCES!B1501)=7,MID(AUDIENCES!B1501,4,1)=" ")))</f>
        <v>0</v>
      </c>
      <c r="AH1308" s="2" t="b">
        <f>AND(LEFT(PARTICIPANTS!B1350,2)="HU",OR(LEN(PARTICIPANTS!B1350)=6,AND(LEN(PARTICIPANTS!B1350)=7,MID(PARTICIPANTS!B1350,4,1)=" ")))</f>
        <v>0</v>
      </c>
    </row>
    <row r="1309" spans="33:34" x14ac:dyDescent="0.3">
      <c r="AG1309" s="2" t="b">
        <f>AND(LEFT(AUDIENCES!B1502,2)="HU",OR(LEN(AUDIENCES!B1502)=6,AND(LEN(AUDIENCES!B1502)=7,MID(AUDIENCES!B1502,4,1)=" ")))</f>
        <v>0</v>
      </c>
      <c r="AH1309" s="2" t="b">
        <f>AND(LEFT(PARTICIPANTS!B1351,2)="HU",OR(LEN(PARTICIPANTS!B1351)=6,AND(LEN(PARTICIPANTS!B1351)=7,MID(PARTICIPANTS!B1351,4,1)=" ")))</f>
        <v>0</v>
      </c>
    </row>
    <row r="1310" spans="33:34" x14ac:dyDescent="0.3">
      <c r="AG1310" s="2" t="b">
        <f>AND(LEFT(AUDIENCES!B1503,2)="HU",OR(LEN(AUDIENCES!B1503)=6,AND(LEN(AUDIENCES!B1503)=7,MID(AUDIENCES!B1503,4,1)=" ")))</f>
        <v>0</v>
      </c>
      <c r="AH1310" s="2" t="b">
        <f>AND(LEFT(PARTICIPANTS!B1352,2)="HU",OR(LEN(PARTICIPANTS!B1352)=6,AND(LEN(PARTICIPANTS!B1352)=7,MID(PARTICIPANTS!B1352,4,1)=" ")))</f>
        <v>0</v>
      </c>
    </row>
    <row r="1311" spans="33:34" x14ac:dyDescent="0.3">
      <c r="AG1311" s="2" t="b">
        <f>AND(LEFT(AUDIENCES!B1504,2)="HU",OR(LEN(AUDIENCES!B1504)=6,AND(LEN(AUDIENCES!B1504)=7,MID(AUDIENCES!B1504,4,1)=" ")))</f>
        <v>0</v>
      </c>
      <c r="AH1311" s="2" t="b">
        <f>AND(LEFT(PARTICIPANTS!B1353,2)="HU",OR(LEN(PARTICIPANTS!B1353)=6,AND(LEN(PARTICIPANTS!B1353)=7,MID(PARTICIPANTS!B1353,4,1)=" ")))</f>
        <v>0</v>
      </c>
    </row>
    <row r="1312" spans="33:34" x14ac:dyDescent="0.3">
      <c r="AG1312" s="2" t="b">
        <f>AND(LEFT(AUDIENCES!B1505,2)="HU",OR(LEN(AUDIENCES!B1505)=6,AND(LEN(AUDIENCES!B1505)=7,MID(AUDIENCES!B1505,4,1)=" ")))</f>
        <v>0</v>
      </c>
      <c r="AH1312" s="2" t="b">
        <f>AND(LEFT(PARTICIPANTS!B1354,2)="HU",OR(LEN(PARTICIPANTS!B1354)=6,AND(LEN(PARTICIPANTS!B1354)=7,MID(PARTICIPANTS!B1354,4,1)=" ")))</f>
        <v>0</v>
      </c>
    </row>
    <row r="1313" spans="33:34" x14ac:dyDescent="0.3">
      <c r="AG1313" s="2" t="b">
        <f>AND(LEFT(AUDIENCES!B1506,2)="HU",OR(LEN(AUDIENCES!B1506)=6,AND(LEN(AUDIENCES!B1506)=7,MID(AUDIENCES!B1506,4,1)=" ")))</f>
        <v>0</v>
      </c>
      <c r="AH1313" s="2" t="b">
        <f>AND(LEFT(PARTICIPANTS!B1355,2)="HU",OR(LEN(PARTICIPANTS!B1355)=6,AND(LEN(PARTICIPANTS!B1355)=7,MID(PARTICIPANTS!B1355,4,1)=" ")))</f>
        <v>0</v>
      </c>
    </row>
    <row r="1314" spans="33:34" x14ac:dyDescent="0.3">
      <c r="AG1314" s="2" t="b">
        <f>AND(LEFT(AUDIENCES!B1507,2)="HU",OR(LEN(AUDIENCES!B1507)=6,AND(LEN(AUDIENCES!B1507)=7,MID(AUDIENCES!B1507,4,1)=" ")))</f>
        <v>0</v>
      </c>
      <c r="AH1314" s="2" t="b">
        <f>AND(LEFT(PARTICIPANTS!B1356,2)="HU",OR(LEN(PARTICIPANTS!B1356)=6,AND(LEN(PARTICIPANTS!B1356)=7,MID(PARTICIPANTS!B1356,4,1)=" ")))</f>
        <v>0</v>
      </c>
    </row>
    <row r="1315" spans="33:34" x14ac:dyDescent="0.3">
      <c r="AG1315" s="2" t="b">
        <f>AND(LEFT(AUDIENCES!B1508,2)="HU",OR(LEN(AUDIENCES!B1508)=6,AND(LEN(AUDIENCES!B1508)=7,MID(AUDIENCES!B1508,4,1)=" ")))</f>
        <v>0</v>
      </c>
      <c r="AH1315" s="2" t="b">
        <f>AND(LEFT(PARTICIPANTS!B1357,2)="HU",OR(LEN(PARTICIPANTS!B1357)=6,AND(LEN(PARTICIPANTS!B1357)=7,MID(PARTICIPANTS!B1357,4,1)=" ")))</f>
        <v>0</v>
      </c>
    </row>
    <row r="1316" spans="33:34" x14ac:dyDescent="0.3">
      <c r="AG1316" s="2" t="b">
        <f>AND(LEFT(AUDIENCES!B1509,2)="HU",OR(LEN(AUDIENCES!B1509)=6,AND(LEN(AUDIENCES!B1509)=7,MID(AUDIENCES!B1509,4,1)=" ")))</f>
        <v>0</v>
      </c>
      <c r="AH1316" s="2" t="b">
        <f>AND(LEFT(PARTICIPANTS!B1358,2)="HU",OR(LEN(PARTICIPANTS!B1358)=6,AND(LEN(PARTICIPANTS!B1358)=7,MID(PARTICIPANTS!B1358,4,1)=" ")))</f>
        <v>0</v>
      </c>
    </row>
    <row r="1317" spans="33:34" x14ac:dyDescent="0.3">
      <c r="AG1317" s="2" t="b">
        <f>AND(LEFT(AUDIENCES!B1510,2)="HU",OR(LEN(AUDIENCES!B1510)=6,AND(LEN(AUDIENCES!B1510)=7,MID(AUDIENCES!B1510,4,1)=" ")))</f>
        <v>0</v>
      </c>
      <c r="AH1317" s="2" t="b">
        <f>AND(LEFT(PARTICIPANTS!B1359,2)="HU",OR(LEN(PARTICIPANTS!B1359)=6,AND(LEN(PARTICIPANTS!B1359)=7,MID(PARTICIPANTS!B1359,4,1)=" ")))</f>
        <v>0</v>
      </c>
    </row>
    <row r="1318" spans="33:34" x14ac:dyDescent="0.3">
      <c r="AG1318" s="2" t="b">
        <f>AND(LEFT(AUDIENCES!B1511,2)="HU",OR(LEN(AUDIENCES!B1511)=6,AND(LEN(AUDIENCES!B1511)=7,MID(AUDIENCES!B1511,4,1)=" ")))</f>
        <v>0</v>
      </c>
      <c r="AH1318" s="2" t="b">
        <f>AND(LEFT(PARTICIPANTS!B1360,2)="HU",OR(LEN(PARTICIPANTS!B1360)=6,AND(LEN(PARTICIPANTS!B1360)=7,MID(PARTICIPANTS!B1360,4,1)=" ")))</f>
        <v>0</v>
      </c>
    </row>
    <row r="1319" spans="33:34" x14ac:dyDescent="0.3">
      <c r="AG1319" s="2" t="b">
        <f>AND(LEFT(AUDIENCES!B1512,2)="HU",OR(LEN(AUDIENCES!B1512)=6,AND(LEN(AUDIENCES!B1512)=7,MID(AUDIENCES!B1512,4,1)=" ")))</f>
        <v>0</v>
      </c>
      <c r="AH1319" s="2" t="b">
        <f>AND(LEFT(PARTICIPANTS!B1361,2)="HU",OR(LEN(PARTICIPANTS!B1361)=6,AND(LEN(PARTICIPANTS!B1361)=7,MID(PARTICIPANTS!B1361,4,1)=" ")))</f>
        <v>0</v>
      </c>
    </row>
    <row r="1320" spans="33:34" x14ac:dyDescent="0.3">
      <c r="AG1320" s="2" t="b">
        <f>AND(LEFT(AUDIENCES!B1513,2)="HU",OR(LEN(AUDIENCES!B1513)=6,AND(LEN(AUDIENCES!B1513)=7,MID(AUDIENCES!B1513,4,1)=" ")))</f>
        <v>0</v>
      </c>
      <c r="AH1320" s="2" t="b">
        <f>AND(LEFT(PARTICIPANTS!B1362,2)="HU",OR(LEN(PARTICIPANTS!B1362)=6,AND(LEN(PARTICIPANTS!B1362)=7,MID(PARTICIPANTS!B1362,4,1)=" ")))</f>
        <v>0</v>
      </c>
    </row>
    <row r="1321" spans="33:34" x14ac:dyDescent="0.3">
      <c r="AG1321" s="2" t="b">
        <f>AND(LEFT(AUDIENCES!B1514,2)="HU",OR(LEN(AUDIENCES!B1514)=6,AND(LEN(AUDIENCES!B1514)=7,MID(AUDIENCES!B1514,4,1)=" ")))</f>
        <v>0</v>
      </c>
      <c r="AH1321" s="2" t="b">
        <f>AND(LEFT(PARTICIPANTS!B1363,2)="HU",OR(LEN(PARTICIPANTS!B1363)=6,AND(LEN(PARTICIPANTS!B1363)=7,MID(PARTICIPANTS!B1363,4,1)=" ")))</f>
        <v>0</v>
      </c>
    </row>
    <row r="1322" spans="33:34" x14ac:dyDescent="0.3">
      <c r="AG1322" s="2" t="b">
        <f>AND(LEFT(AUDIENCES!B1515,2)="HU",OR(LEN(AUDIENCES!B1515)=6,AND(LEN(AUDIENCES!B1515)=7,MID(AUDIENCES!B1515,4,1)=" ")))</f>
        <v>0</v>
      </c>
      <c r="AH1322" s="2" t="b">
        <f>AND(LEFT(PARTICIPANTS!B1364,2)="HU",OR(LEN(PARTICIPANTS!B1364)=6,AND(LEN(PARTICIPANTS!B1364)=7,MID(PARTICIPANTS!B1364,4,1)=" ")))</f>
        <v>0</v>
      </c>
    </row>
    <row r="1323" spans="33:34" x14ac:dyDescent="0.3">
      <c r="AG1323" s="2" t="b">
        <f>AND(LEFT(AUDIENCES!B1516,2)="HU",OR(LEN(AUDIENCES!B1516)=6,AND(LEN(AUDIENCES!B1516)=7,MID(AUDIENCES!B1516,4,1)=" ")))</f>
        <v>0</v>
      </c>
      <c r="AH1323" s="2" t="b">
        <f>AND(LEFT(PARTICIPANTS!B1365,2)="HU",OR(LEN(PARTICIPANTS!B1365)=6,AND(LEN(PARTICIPANTS!B1365)=7,MID(PARTICIPANTS!B1365,4,1)=" ")))</f>
        <v>0</v>
      </c>
    </row>
    <row r="1324" spans="33:34" x14ac:dyDescent="0.3">
      <c r="AG1324" s="2" t="b">
        <f>AND(LEFT(AUDIENCES!B1517,2)="HU",OR(LEN(AUDIENCES!B1517)=6,AND(LEN(AUDIENCES!B1517)=7,MID(AUDIENCES!B1517,4,1)=" ")))</f>
        <v>0</v>
      </c>
      <c r="AH1324" s="2" t="b">
        <f>AND(LEFT(PARTICIPANTS!B1366,2)="HU",OR(LEN(PARTICIPANTS!B1366)=6,AND(LEN(PARTICIPANTS!B1366)=7,MID(PARTICIPANTS!B1366,4,1)=" ")))</f>
        <v>0</v>
      </c>
    </row>
    <row r="1325" spans="33:34" x14ac:dyDescent="0.3">
      <c r="AG1325" s="2" t="b">
        <f>AND(LEFT(AUDIENCES!B1518,2)="HU",OR(LEN(AUDIENCES!B1518)=6,AND(LEN(AUDIENCES!B1518)=7,MID(AUDIENCES!B1518,4,1)=" ")))</f>
        <v>0</v>
      </c>
      <c r="AH1325" s="2" t="b">
        <f>AND(LEFT(PARTICIPANTS!B1367,2)="HU",OR(LEN(PARTICIPANTS!B1367)=6,AND(LEN(PARTICIPANTS!B1367)=7,MID(PARTICIPANTS!B1367,4,1)=" ")))</f>
        <v>0</v>
      </c>
    </row>
    <row r="1326" spans="33:34" x14ac:dyDescent="0.3">
      <c r="AG1326" s="2" t="b">
        <f>AND(LEFT(AUDIENCES!B1519,2)="HU",OR(LEN(AUDIENCES!B1519)=6,AND(LEN(AUDIENCES!B1519)=7,MID(AUDIENCES!B1519,4,1)=" ")))</f>
        <v>0</v>
      </c>
      <c r="AH1326" s="2" t="b">
        <f>AND(LEFT(PARTICIPANTS!B1368,2)="HU",OR(LEN(PARTICIPANTS!B1368)=6,AND(LEN(PARTICIPANTS!B1368)=7,MID(PARTICIPANTS!B1368,4,1)=" ")))</f>
        <v>0</v>
      </c>
    </row>
    <row r="1327" spans="33:34" x14ac:dyDescent="0.3">
      <c r="AG1327" s="2" t="b">
        <f>AND(LEFT(AUDIENCES!B1520,2)="HU",OR(LEN(AUDIENCES!B1520)=6,AND(LEN(AUDIENCES!B1520)=7,MID(AUDIENCES!B1520,4,1)=" ")))</f>
        <v>0</v>
      </c>
      <c r="AH1327" s="2" t="b">
        <f>AND(LEFT(PARTICIPANTS!B1369,2)="HU",OR(LEN(PARTICIPANTS!B1369)=6,AND(LEN(PARTICIPANTS!B1369)=7,MID(PARTICIPANTS!B1369,4,1)=" ")))</f>
        <v>0</v>
      </c>
    </row>
    <row r="1328" spans="33:34" x14ac:dyDescent="0.3">
      <c r="AG1328" s="2" t="b">
        <f>AND(LEFT(AUDIENCES!B1521,2)="HU",OR(LEN(AUDIENCES!B1521)=6,AND(LEN(AUDIENCES!B1521)=7,MID(AUDIENCES!B1521,4,1)=" ")))</f>
        <v>0</v>
      </c>
      <c r="AH1328" s="2" t="b">
        <f>AND(LEFT(PARTICIPANTS!B1370,2)="HU",OR(LEN(PARTICIPANTS!B1370)=6,AND(LEN(PARTICIPANTS!B1370)=7,MID(PARTICIPANTS!B1370,4,1)=" ")))</f>
        <v>0</v>
      </c>
    </row>
    <row r="1329" spans="33:34" x14ac:dyDescent="0.3">
      <c r="AG1329" s="2" t="b">
        <f>AND(LEFT(AUDIENCES!B1522,2)="HU",OR(LEN(AUDIENCES!B1522)=6,AND(LEN(AUDIENCES!B1522)=7,MID(AUDIENCES!B1522,4,1)=" ")))</f>
        <v>0</v>
      </c>
      <c r="AH1329" s="2" t="b">
        <f>AND(LEFT(PARTICIPANTS!B1371,2)="HU",OR(LEN(PARTICIPANTS!B1371)=6,AND(LEN(PARTICIPANTS!B1371)=7,MID(PARTICIPANTS!B1371,4,1)=" ")))</f>
        <v>0</v>
      </c>
    </row>
    <row r="1330" spans="33:34" x14ac:dyDescent="0.3">
      <c r="AG1330" s="2" t="b">
        <f>AND(LEFT(AUDIENCES!B1523,2)="HU",OR(LEN(AUDIENCES!B1523)=6,AND(LEN(AUDIENCES!B1523)=7,MID(AUDIENCES!B1523,4,1)=" ")))</f>
        <v>0</v>
      </c>
      <c r="AH1330" s="2" t="b">
        <f>AND(LEFT(PARTICIPANTS!B1372,2)="HU",OR(LEN(PARTICIPANTS!B1372)=6,AND(LEN(PARTICIPANTS!B1372)=7,MID(PARTICIPANTS!B1372,4,1)=" ")))</f>
        <v>0</v>
      </c>
    </row>
    <row r="1331" spans="33:34" x14ac:dyDescent="0.3">
      <c r="AG1331" s="2" t="b">
        <f>AND(LEFT(AUDIENCES!B1524,2)="HU",OR(LEN(AUDIENCES!B1524)=6,AND(LEN(AUDIENCES!B1524)=7,MID(AUDIENCES!B1524,4,1)=" ")))</f>
        <v>0</v>
      </c>
      <c r="AH1331" s="2" t="b">
        <f>AND(LEFT(PARTICIPANTS!B1373,2)="HU",OR(LEN(PARTICIPANTS!B1373)=6,AND(LEN(PARTICIPANTS!B1373)=7,MID(PARTICIPANTS!B1373,4,1)=" ")))</f>
        <v>0</v>
      </c>
    </row>
    <row r="1332" spans="33:34" x14ac:dyDescent="0.3">
      <c r="AG1332" s="2" t="b">
        <f>AND(LEFT(AUDIENCES!B1525,2)="HU",OR(LEN(AUDIENCES!B1525)=6,AND(LEN(AUDIENCES!B1525)=7,MID(AUDIENCES!B1525,4,1)=" ")))</f>
        <v>0</v>
      </c>
      <c r="AH1332" s="2" t="b">
        <f>AND(LEFT(PARTICIPANTS!B1374,2)="HU",OR(LEN(PARTICIPANTS!B1374)=6,AND(LEN(PARTICIPANTS!B1374)=7,MID(PARTICIPANTS!B1374,4,1)=" ")))</f>
        <v>0</v>
      </c>
    </row>
    <row r="1333" spans="33:34" x14ac:dyDescent="0.3">
      <c r="AG1333" s="2" t="b">
        <f>AND(LEFT(AUDIENCES!B1526,2)="HU",OR(LEN(AUDIENCES!B1526)=6,AND(LEN(AUDIENCES!B1526)=7,MID(AUDIENCES!B1526,4,1)=" ")))</f>
        <v>0</v>
      </c>
      <c r="AH1333" s="2" t="b">
        <f>AND(LEFT(PARTICIPANTS!B1375,2)="HU",OR(LEN(PARTICIPANTS!B1375)=6,AND(LEN(PARTICIPANTS!B1375)=7,MID(PARTICIPANTS!B1375,4,1)=" ")))</f>
        <v>0</v>
      </c>
    </row>
    <row r="1334" spans="33:34" x14ac:dyDescent="0.3">
      <c r="AG1334" s="2" t="b">
        <f>AND(LEFT(AUDIENCES!B1527,2)="HU",OR(LEN(AUDIENCES!B1527)=6,AND(LEN(AUDIENCES!B1527)=7,MID(AUDIENCES!B1527,4,1)=" ")))</f>
        <v>0</v>
      </c>
      <c r="AH1334" s="2" t="b">
        <f>AND(LEFT(PARTICIPANTS!B1376,2)="HU",OR(LEN(PARTICIPANTS!B1376)=6,AND(LEN(PARTICIPANTS!B1376)=7,MID(PARTICIPANTS!B1376,4,1)=" ")))</f>
        <v>0</v>
      </c>
    </row>
    <row r="1335" spans="33:34" x14ac:dyDescent="0.3">
      <c r="AG1335" s="2" t="b">
        <f>AND(LEFT(AUDIENCES!B1528,2)="HU",OR(LEN(AUDIENCES!B1528)=6,AND(LEN(AUDIENCES!B1528)=7,MID(AUDIENCES!B1528,4,1)=" ")))</f>
        <v>0</v>
      </c>
      <c r="AH1335" s="2" t="b">
        <f>AND(LEFT(PARTICIPANTS!B1377,2)="HU",OR(LEN(PARTICIPANTS!B1377)=6,AND(LEN(PARTICIPANTS!B1377)=7,MID(PARTICIPANTS!B1377,4,1)=" ")))</f>
        <v>0</v>
      </c>
    </row>
    <row r="1336" spans="33:34" x14ac:dyDescent="0.3">
      <c r="AG1336" s="2" t="b">
        <f>AND(LEFT(AUDIENCES!B1529,2)="HU",OR(LEN(AUDIENCES!B1529)=6,AND(LEN(AUDIENCES!B1529)=7,MID(AUDIENCES!B1529,4,1)=" ")))</f>
        <v>0</v>
      </c>
      <c r="AH1336" s="2" t="b">
        <f>AND(LEFT(PARTICIPANTS!B1378,2)="HU",OR(LEN(PARTICIPANTS!B1378)=6,AND(LEN(PARTICIPANTS!B1378)=7,MID(PARTICIPANTS!B1378,4,1)=" ")))</f>
        <v>0</v>
      </c>
    </row>
    <row r="1337" spans="33:34" x14ac:dyDescent="0.3">
      <c r="AG1337" s="2" t="b">
        <f>AND(LEFT(AUDIENCES!B1530,2)="HU",OR(LEN(AUDIENCES!B1530)=6,AND(LEN(AUDIENCES!B1530)=7,MID(AUDIENCES!B1530,4,1)=" ")))</f>
        <v>0</v>
      </c>
      <c r="AH1337" s="2" t="b">
        <f>AND(LEFT(PARTICIPANTS!B1379,2)="HU",OR(LEN(PARTICIPANTS!B1379)=6,AND(LEN(PARTICIPANTS!B1379)=7,MID(PARTICIPANTS!B1379,4,1)=" ")))</f>
        <v>0</v>
      </c>
    </row>
    <row r="1338" spans="33:34" x14ac:dyDescent="0.3">
      <c r="AG1338" s="2" t="b">
        <f>AND(LEFT(AUDIENCES!B1531,2)="HU",OR(LEN(AUDIENCES!B1531)=6,AND(LEN(AUDIENCES!B1531)=7,MID(AUDIENCES!B1531,4,1)=" ")))</f>
        <v>0</v>
      </c>
      <c r="AH1338" s="2" t="b">
        <f>AND(LEFT(PARTICIPANTS!B1380,2)="HU",OR(LEN(PARTICIPANTS!B1380)=6,AND(LEN(PARTICIPANTS!B1380)=7,MID(PARTICIPANTS!B1380,4,1)=" ")))</f>
        <v>0</v>
      </c>
    </row>
    <row r="1339" spans="33:34" x14ac:dyDescent="0.3">
      <c r="AG1339" s="2" t="b">
        <f>AND(LEFT(AUDIENCES!B1532,2)="HU",OR(LEN(AUDIENCES!B1532)=6,AND(LEN(AUDIENCES!B1532)=7,MID(AUDIENCES!B1532,4,1)=" ")))</f>
        <v>0</v>
      </c>
      <c r="AH1339" s="2" t="b">
        <f>AND(LEFT(PARTICIPANTS!B1381,2)="HU",OR(LEN(PARTICIPANTS!B1381)=6,AND(LEN(PARTICIPANTS!B1381)=7,MID(PARTICIPANTS!B1381,4,1)=" ")))</f>
        <v>0</v>
      </c>
    </row>
    <row r="1340" spans="33:34" x14ac:dyDescent="0.3">
      <c r="AG1340" s="2" t="b">
        <f>AND(LEFT(AUDIENCES!B1533,2)="HU",OR(LEN(AUDIENCES!B1533)=6,AND(LEN(AUDIENCES!B1533)=7,MID(AUDIENCES!B1533,4,1)=" ")))</f>
        <v>0</v>
      </c>
      <c r="AH1340" s="2" t="b">
        <f>AND(LEFT(PARTICIPANTS!B1382,2)="HU",OR(LEN(PARTICIPANTS!B1382)=6,AND(LEN(PARTICIPANTS!B1382)=7,MID(PARTICIPANTS!B1382,4,1)=" ")))</f>
        <v>0</v>
      </c>
    </row>
    <row r="1341" spans="33:34" x14ac:dyDescent="0.3">
      <c r="AG1341" s="2" t="b">
        <f>AND(LEFT(AUDIENCES!B1534,2)="HU",OR(LEN(AUDIENCES!B1534)=6,AND(LEN(AUDIENCES!B1534)=7,MID(AUDIENCES!B1534,4,1)=" ")))</f>
        <v>0</v>
      </c>
      <c r="AH1341" s="2" t="b">
        <f>AND(LEFT(PARTICIPANTS!B1383,2)="HU",OR(LEN(PARTICIPANTS!B1383)=6,AND(LEN(PARTICIPANTS!B1383)=7,MID(PARTICIPANTS!B1383,4,1)=" ")))</f>
        <v>0</v>
      </c>
    </row>
    <row r="1342" spans="33:34" x14ac:dyDescent="0.3">
      <c r="AG1342" s="2" t="b">
        <f>AND(LEFT(AUDIENCES!B1535,2)="HU",OR(LEN(AUDIENCES!B1535)=6,AND(LEN(AUDIENCES!B1535)=7,MID(AUDIENCES!B1535,4,1)=" ")))</f>
        <v>0</v>
      </c>
      <c r="AH1342" s="2" t="b">
        <f>AND(LEFT(PARTICIPANTS!B1384,2)="HU",OR(LEN(PARTICIPANTS!B1384)=6,AND(LEN(PARTICIPANTS!B1384)=7,MID(PARTICIPANTS!B1384,4,1)=" ")))</f>
        <v>0</v>
      </c>
    </row>
    <row r="1343" spans="33:34" x14ac:dyDescent="0.3">
      <c r="AG1343" s="2" t="b">
        <f>AND(LEFT(AUDIENCES!B1536,2)="HU",OR(LEN(AUDIENCES!B1536)=6,AND(LEN(AUDIENCES!B1536)=7,MID(AUDIENCES!B1536,4,1)=" ")))</f>
        <v>0</v>
      </c>
      <c r="AH1343" s="2" t="b">
        <f>AND(LEFT(PARTICIPANTS!B1385,2)="HU",OR(LEN(PARTICIPANTS!B1385)=6,AND(LEN(PARTICIPANTS!B1385)=7,MID(PARTICIPANTS!B1385,4,1)=" ")))</f>
        <v>0</v>
      </c>
    </row>
    <row r="1344" spans="33:34" x14ac:dyDescent="0.3">
      <c r="AG1344" s="2" t="b">
        <f>AND(LEFT(AUDIENCES!B1537,2)="HU",OR(LEN(AUDIENCES!B1537)=6,AND(LEN(AUDIENCES!B1537)=7,MID(AUDIENCES!B1537,4,1)=" ")))</f>
        <v>0</v>
      </c>
      <c r="AH1344" s="2" t="b">
        <f>AND(LEFT(PARTICIPANTS!B1386,2)="HU",OR(LEN(PARTICIPANTS!B1386)=6,AND(LEN(PARTICIPANTS!B1386)=7,MID(PARTICIPANTS!B1386,4,1)=" ")))</f>
        <v>0</v>
      </c>
    </row>
    <row r="1345" spans="33:34" x14ac:dyDescent="0.3">
      <c r="AG1345" s="2" t="b">
        <f>AND(LEFT(AUDIENCES!B1538,2)="HU",OR(LEN(AUDIENCES!B1538)=6,AND(LEN(AUDIENCES!B1538)=7,MID(AUDIENCES!B1538,4,1)=" ")))</f>
        <v>0</v>
      </c>
      <c r="AH1345" s="2" t="b">
        <f>AND(LEFT(PARTICIPANTS!B1387,2)="HU",OR(LEN(PARTICIPANTS!B1387)=6,AND(LEN(PARTICIPANTS!B1387)=7,MID(PARTICIPANTS!B1387,4,1)=" ")))</f>
        <v>0</v>
      </c>
    </row>
    <row r="1346" spans="33:34" x14ac:dyDescent="0.3">
      <c r="AG1346" s="2" t="b">
        <f>AND(LEFT(AUDIENCES!B1539,2)="HU",OR(LEN(AUDIENCES!B1539)=6,AND(LEN(AUDIENCES!B1539)=7,MID(AUDIENCES!B1539,4,1)=" ")))</f>
        <v>0</v>
      </c>
      <c r="AH1346" s="2" t="b">
        <f>AND(LEFT(PARTICIPANTS!B1388,2)="HU",OR(LEN(PARTICIPANTS!B1388)=6,AND(LEN(PARTICIPANTS!B1388)=7,MID(PARTICIPANTS!B1388,4,1)=" ")))</f>
        <v>0</v>
      </c>
    </row>
    <row r="1347" spans="33:34" x14ac:dyDescent="0.3">
      <c r="AG1347" s="2" t="b">
        <f>AND(LEFT(AUDIENCES!B1540,2)="HU",OR(LEN(AUDIENCES!B1540)=6,AND(LEN(AUDIENCES!B1540)=7,MID(AUDIENCES!B1540,4,1)=" ")))</f>
        <v>0</v>
      </c>
      <c r="AH1347" s="2" t="b">
        <f>AND(LEFT(PARTICIPANTS!B1389,2)="HU",OR(LEN(PARTICIPANTS!B1389)=6,AND(LEN(PARTICIPANTS!B1389)=7,MID(PARTICIPANTS!B1389,4,1)=" ")))</f>
        <v>0</v>
      </c>
    </row>
    <row r="1348" spans="33:34" x14ac:dyDescent="0.3">
      <c r="AG1348" s="2" t="b">
        <f>AND(LEFT(AUDIENCES!B1541,2)="HU",OR(LEN(AUDIENCES!B1541)=6,AND(LEN(AUDIENCES!B1541)=7,MID(AUDIENCES!B1541,4,1)=" ")))</f>
        <v>0</v>
      </c>
      <c r="AH1348" s="2" t="b">
        <f>AND(LEFT(PARTICIPANTS!B1390,2)="HU",OR(LEN(PARTICIPANTS!B1390)=6,AND(LEN(PARTICIPANTS!B1390)=7,MID(PARTICIPANTS!B1390,4,1)=" ")))</f>
        <v>0</v>
      </c>
    </row>
    <row r="1349" spans="33:34" x14ac:dyDescent="0.3">
      <c r="AG1349" s="2" t="b">
        <f>AND(LEFT(AUDIENCES!B1542,2)="HU",OR(LEN(AUDIENCES!B1542)=6,AND(LEN(AUDIENCES!B1542)=7,MID(AUDIENCES!B1542,4,1)=" ")))</f>
        <v>0</v>
      </c>
      <c r="AH1349" s="2" t="b">
        <f>AND(LEFT(PARTICIPANTS!B1391,2)="HU",OR(LEN(PARTICIPANTS!B1391)=6,AND(LEN(PARTICIPANTS!B1391)=7,MID(PARTICIPANTS!B1391,4,1)=" ")))</f>
        <v>0</v>
      </c>
    </row>
    <row r="1350" spans="33:34" x14ac:dyDescent="0.3">
      <c r="AG1350" s="2" t="b">
        <f>AND(LEFT(AUDIENCES!B1543,2)="HU",OR(LEN(AUDIENCES!B1543)=6,AND(LEN(AUDIENCES!B1543)=7,MID(AUDIENCES!B1543,4,1)=" ")))</f>
        <v>0</v>
      </c>
      <c r="AH1350" s="2" t="b">
        <f>AND(LEFT(PARTICIPANTS!B1392,2)="HU",OR(LEN(PARTICIPANTS!B1392)=6,AND(LEN(PARTICIPANTS!B1392)=7,MID(PARTICIPANTS!B1392,4,1)=" ")))</f>
        <v>0</v>
      </c>
    </row>
    <row r="1351" spans="33:34" x14ac:dyDescent="0.3">
      <c r="AG1351" s="2" t="b">
        <f>AND(LEFT(AUDIENCES!B1544,2)="HU",OR(LEN(AUDIENCES!B1544)=6,AND(LEN(AUDIENCES!B1544)=7,MID(AUDIENCES!B1544,4,1)=" ")))</f>
        <v>0</v>
      </c>
      <c r="AH1351" s="2" t="b">
        <f>AND(LEFT(PARTICIPANTS!B1393,2)="HU",OR(LEN(PARTICIPANTS!B1393)=6,AND(LEN(PARTICIPANTS!B1393)=7,MID(PARTICIPANTS!B1393,4,1)=" ")))</f>
        <v>0</v>
      </c>
    </row>
    <row r="1352" spans="33:34" x14ac:dyDescent="0.3">
      <c r="AG1352" s="2" t="b">
        <f>AND(LEFT(AUDIENCES!B1545,2)="HU",OR(LEN(AUDIENCES!B1545)=6,AND(LEN(AUDIENCES!B1545)=7,MID(AUDIENCES!B1545,4,1)=" ")))</f>
        <v>0</v>
      </c>
      <c r="AH1352" s="2" t="b">
        <f>AND(LEFT(PARTICIPANTS!B1394,2)="HU",OR(LEN(PARTICIPANTS!B1394)=6,AND(LEN(PARTICIPANTS!B1394)=7,MID(PARTICIPANTS!B1394,4,1)=" ")))</f>
        <v>0</v>
      </c>
    </row>
    <row r="1353" spans="33:34" x14ac:dyDescent="0.3">
      <c r="AG1353" s="2" t="b">
        <f>AND(LEFT(AUDIENCES!B1546,2)="HU",OR(LEN(AUDIENCES!B1546)=6,AND(LEN(AUDIENCES!B1546)=7,MID(AUDIENCES!B1546,4,1)=" ")))</f>
        <v>0</v>
      </c>
      <c r="AH1353" s="2" t="b">
        <f>AND(LEFT(PARTICIPANTS!B1395,2)="HU",OR(LEN(PARTICIPANTS!B1395)=6,AND(LEN(PARTICIPANTS!B1395)=7,MID(PARTICIPANTS!B1395,4,1)=" ")))</f>
        <v>0</v>
      </c>
    </row>
    <row r="1354" spans="33:34" x14ac:dyDescent="0.3">
      <c r="AG1354" s="2" t="b">
        <f>AND(LEFT(AUDIENCES!B1547,2)="HU",OR(LEN(AUDIENCES!B1547)=6,AND(LEN(AUDIENCES!B1547)=7,MID(AUDIENCES!B1547,4,1)=" ")))</f>
        <v>0</v>
      </c>
      <c r="AH1354" s="2" t="b">
        <f>AND(LEFT(PARTICIPANTS!B1396,2)="HU",OR(LEN(PARTICIPANTS!B1396)=6,AND(LEN(PARTICIPANTS!B1396)=7,MID(PARTICIPANTS!B1396,4,1)=" ")))</f>
        <v>0</v>
      </c>
    </row>
    <row r="1355" spans="33:34" x14ac:dyDescent="0.3">
      <c r="AG1355" s="2" t="b">
        <f>AND(LEFT(AUDIENCES!B1548,2)="HU",OR(LEN(AUDIENCES!B1548)=6,AND(LEN(AUDIENCES!B1548)=7,MID(AUDIENCES!B1548,4,1)=" ")))</f>
        <v>0</v>
      </c>
      <c r="AH1355" s="2" t="b">
        <f>AND(LEFT(PARTICIPANTS!B1397,2)="HU",OR(LEN(PARTICIPANTS!B1397)=6,AND(LEN(PARTICIPANTS!B1397)=7,MID(PARTICIPANTS!B1397,4,1)=" ")))</f>
        <v>0</v>
      </c>
    </row>
    <row r="1356" spans="33:34" x14ac:dyDescent="0.3">
      <c r="AG1356" s="2" t="b">
        <f>AND(LEFT(AUDIENCES!B1549,2)="HU",OR(LEN(AUDIENCES!B1549)=6,AND(LEN(AUDIENCES!B1549)=7,MID(AUDIENCES!B1549,4,1)=" ")))</f>
        <v>0</v>
      </c>
      <c r="AH1356" s="2" t="b">
        <f>AND(LEFT(PARTICIPANTS!B1398,2)="HU",OR(LEN(PARTICIPANTS!B1398)=6,AND(LEN(PARTICIPANTS!B1398)=7,MID(PARTICIPANTS!B1398,4,1)=" ")))</f>
        <v>0</v>
      </c>
    </row>
    <row r="1357" spans="33:34" x14ac:dyDescent="0.3">
      <c r="AG1357" s="2" t="b">
        <f>AND(LEFT(AUDIENCES!B1550,2)="HU",OR(LEN(AUDIENCES!B1550)=6,AND(LEN(AUDIENCES!B1550)=7,MID(AUDIENCES!B1550,4,1)=" ")))</f>
        <v>0</v>
      </c>
      <c r="AH1357" s="2" t="b">
        <f>AND(LEFT(PARTICIPANTS!B1399,2)="HU",OR(LEN(PARTICIPANTS!B1399)=6,AND(LEN(PARTICIPANTS!B1399)=7,MID(PARTICIPANTS!B1399,4,1)=" ")))</f>
        <v>0</v>
      </c>
    </row>
    <row r="1358" spans="33:34" x14ac:dyDescent="0.3">
      <c r="AG1358" s="2" t="b">
        <f>AND(LEFT(AUDIENCES!B1551,2)="HU",OR(LEN(AUDIENCES!B1551)=6,AND(LEN(AUDIENCES!B1551)=7,MID(AUDIENCES!B1551,4,1)=" ")))</f>
        <v>0</v>
      </c>
      <c r="AH1358" s="2" t="b">
        <f>AND(LEFT(PARTICIPANTS!B1400,2)="HU",OR(LEN(PARTICIPANTS!B1400)=6,AND(LEN(PARTICIPANTS!B1400)=7,MID(PARTICIPANTS!B1400,4,1)=" ")))</f>
        <v>0</v>
      </c>
    </row>
    <row r="1359" spans="33:34" x14ac:dyDescent="0.3">
      <c r="AG1359" s="2" t="b">
        <f>AND(LEFT(AUDIENCES!B1552,2)="HU",OR(LEN(AUDIENCES!B1552)=6,AND(LEN(AUDIENCES!B1552)=7,MID(AUDIENCES!B1552,4,1)=" ")))</f>
        <v>0</v>
      </c>
      <c r="AH1359" s="2" t="b">
        <f>AND(LEFT(PARTICIPANTS!B1401,2)="HU",OR(LEN(PARTICIPANTS!B1401)=6,AND(LEN(PARTICIPANTS!B1401)=7,MID(PARTICIPANTS!B1401,4,1)=" ")))</f>
        <v>0</v>
      </c>
    </row>
    <row r="1360" spans="33:34" x14ac:dyDescent="0.3">
      <c r="AG1360" s="2" t="b">
        <f>AND(LEFT(AUDIENCES!B1553,2)="HU",OR(LEN(AUDIENCES!B1553)=6,AND(LEN(AUDIENCES!B1553)=7,MID(AUDIENCES!B1553,4,1)=" ")))</f>
        <v>0</v>
      </c>
      <c r="AH1360" s="2" t="b">
        <f>AND(LEFT(PARTICIPANTS!B1402,2)="HU",OR(LEN(PARTICIPANTS!B1402)=6,AND(LEN(PARTICIPANTS!B1402)=7,MID(PARTICIPANTS!B1402,4,1)=" ")))</f>
        <v>0</v>
      </c>
    </row>
    <row r="1361" spans="33:34" x14ac:dyDescent="0.3">
      <c r="AG1361" s="2" t="b">
        <f>AND(LEFT(AUDIENCES!B1554,2)="HU",OR(LEN(AUDIENCES!B1554)=6,AND(LEN(AUDIENCES!B1554)=7,MID(AUDIENCES!B1554,4,1)=" ")))</f>
        <v>0</v>
      </c>
      <c r="AH1361" s="2" t="b">
        <f>AND(LEFT(PARTICIPANTS!B1403,2)="HU",OR(LEN(PARTICIPANTS!B1403)=6,AND(LEN(PARTICIPANTS!B1403)=7,MID(PARTICIPANTS!B1403,4,1)=" ")))</f>
        <v>0</v>
      </c>
    </row>
    <row r="1362" spans="33:34" x14ac:dyDescent="0.3">
      <c r="AG1362" s="2" t="b">
        <f>AND(LEFT(AUDIENCES!B1555,2)="HU",OR(LEN(AUDIENCES!B1555)=6,AND(LEN(AUDIENCES!B1555)=7,MID(AUDIENCES!B1555,4,1)=" ")))</f>
        <v>0</v>
      </c>
      <c r="AH1362" s="2" t="b">
        <f>AND(LEFT(PARTICIPANTS!B1404,2)="HU",OR(LEN(PARTICIPANTS!B1404)=6,AND(LEN(PARTICIPANTS!B1404)=7,MID(PARTICIPANTS!B1404,4,1)=" ")))</f>
        <v>0</v>
      </c>
    </row>
    <row r="1363" spans="33:34" x14ac:dyDescent="0.3">
      <c r="AG1363" s="2" t="b">
        <f>AND(LEFT(AUDIENCES!B1556,2)="HU",OR(LEN(AUDIENCES!B1556)=6,AND(LEN(AUDIENCES!B1556)=7,MID(AUDIENCES!B1556,4,1)=" ")))</f>
        <v>0</v>
      </c>
      <c r="AH1363" s="2" t="b">
        <f>AND(LEFT(PARTICIPANTS!B1405,2)="HU",OR(LEN(PARTICIPANTS!B1405)=6,AND(LEN(PARTICIPANTS!B1405)=7,MID(PARTICIPANTS!B1405,4,1)=" ")))</f>
        <v>0</v>
      </c>
    </row>
    <row r="1364" spans="33:34" x14ac:dyDescent="0.3">
      <c r="AG1364" s="2" t="b">
        <f>AND(LEFT(AUDIENCES!B1557,2)="HU",OR(LEN(AUDIENCES!B1557)=6,AND(LEN(AUDIENCES!B1557)=7,MID(AUDIENCES!B1557,4,1)=" ")))</f>
        <v>0</v>
      </c>
      <c r="AH1364" s="2" t="b">
        <f>AND(LEFT(PARTICIPANTS!B1406,2)="HU",OR(LEN(PARTICIPANTS!B1406)=6,AND(LEN(PARTICIPANTS!B1406)=7,MID(PARTICIPANTS!B1406,4,1)=" ")))</f>
        <v>0</v>
      </c>
    </row>
    <row r="1365" spans="33:34" x14ac:dyDescent="0.3">
      <c r="AG1365" s="2" t="b">
        <f>AND(LEFT(AUDIENCES!B1558,2)="HU",OR(LEN(AUDIENCES!B1558)=6,AND(LEN(AUDIENCES!B1558)=7,MID(AUDIENCES!B1558,4,1)=" ")))</f>
        <v>0</v>
      </c>
      <c r="AH1365" s="2" t="b">
        <f>AND(LEFT(PARTICIPANTS!B1407,2)="HU",OR(LEN(PARTICIPANTS!B1407)=6,AND(LEN(PARTICIPANTS!B1407)=7,MID(PARTICIPANTS!B1407,4,1)=" ")))</f>
        <v>0</v>
      </c>
    </row>
    <row r="1366" spans="33:34" x14ac:dyDescent="0.3">
      <c r="AG1366" s="2" t="b">
        <f>AND(LEFT(AUDIENCES!B1559,2)="HU",OR(LEN(AUDIENCES!B1559)=6,AND(LEN(AUDIENCES!B1559)=7,MID(AUDIENCES!B1559,4,1)=" ")))</f>
        <v>0</v>
      </c>
      <c r="AH1366" s="2" t="b">
        <f>AND(LEFT(PARTICIPANTS!B1408,2)="HU",OR(LEN(PARTICIPANTS!B1408)=6,AND(LEN(PARTICIPANTS!B1408)=7,MID(PARTICIPANTS!B1408,4,1)=" ")))</f>
        <v>0</v>
      </c>
    </row>
    <row r="1367" spans="33:34" x14ac:dyDescent="0.3">
      <c r="AG1367" s="2" t="b">
        <f>AND(LEFT(AUDIENCES!B1560,2)="HU",OR(LEN(AUDIENCES!B1560)=6,AND(LEN(AUDIENCES!B1560)=7,MID(AUDIENCES!B1560,4,1)=" ")))</f>
        <v>0</v>
      </c>
      <c r="AH1367" s="2" t="b">
        <f>AND(LEFT(PARTICIPANTS!B1409,2)="HU",OR(LEN(PARTICIPANTS!B1409)=6,AND(LEN(PARTICIPANTS!B1409)=7,MID(PARTICIPANTS!B1409,4,1)=" ")))</f>
        <v>0</v>
      </c>
    </row>
    <row r="1368" spans="33:34" x14ac:dyDescent="0.3">
      <c r="AG1368" s="2" t="b">
        <f>AND(LEFT(AUDIENCES!B1561,2)="HU",OR(LEN(AUDIENCES!B1561)=6,AND(LEN(AUDIENCES!B1561)=7,MID(AUDIENCES!B1561,4,1)=" ")))</f>
        <v>0</v>
      </c>
      <c r="AH1368" s="2" t="b">
        <f>AND(LEFT(PARTICIPANTS!B1410,2)="HU",OR(LEN(PARTICIPANTS!B1410)=6,AND(LEN(PARTICIPANTS!B1410)=7,MID(PARTICIPANTS!B1410,4,1)=" ")))</f>
        <v>0</v>
      </c>
    </row>
    <row r="1369" spans="33:34" x14ac:dyDescent="0.3">
      <c r="AG1369" s="2" t="b">
        <f>AND(LEFT(AUDIENCES!B1562,2)="HU",OR(LEN(AUDIENCES!B1562)=6,AND(LEN(AUDIENCES!B1562)=7,MID(AUDIENCES!B1562,4,1)=" ")))</f>
        <v>0</v>
      </c>
      <c r="AH1369" s="2" t="b">
        <f>AND(LEFT(PARTICIPANTS!B1411,2)="HU",OR(LEN(PARTICIPANTS!B1411)=6,AND(LEN(PARTICIPANTS!B1411)=7,MID(PARTICIPANTS!B1411,4,1)=" ")))</f>
        <v>0</v>
      </c>
    </row>
    <row r="1370" spans="33:34" x14ac:dyDescent="0.3">
      <c r="AG1370" s="2" t="b">
        <f>AND(LEFT(AUDIENCES!B1563,2)="HU",OR(LEN(AUDIENCES!B1563)=6,AND(LEN(AUDIENCES!B1563)=7,MID(AUDIENCES!B1563,4,1)=" ")))</f>
        <v>0</v>
      </c>
      <c r="AH1370" s="2" t="b">
        <f>AND(LEFT(PARTICIPANTS!B1412,2)="HU",OR(LEN(PARTICIPANTS!B1412)=6,AND(LEN(PARTICIPANTS!B1412)=7,MID(PARTICIPANTS!B1412,4,1)=" ")))</f>
        <v>0</v>
      </c>
    </row>
    <row r="1371" spans="33:34" x14ac:dyDescent="0.3">
      <c r="AG1371" s="2" t="b">
        <f>AND(LEFT(AUDIENCES!B1564,2)="HU",OR(LEN(AUDIENCES!B1564)=6,AND(LEN(AUDIENCES!B1564)=7,MID(AUDIENCES!B1564,4,1)=" ")))</f>
        <v>0</v>
      </c>
      <c r="AH1371" s="2" t="b">
        <f>AND(LEFT(PARTICIPANTS!B1413,2)="HU",OR(LEN(PARTICIPANTS!B1413)=6,AND(LEN(PARTICIPANTS!B1413)=7,MID(PARTICIPANTS!B1413,4,1)=" ")))</f>
        <v>0</v>
      </c>
    </row>
    <row r="1372" spans="33:34" x14ac:dyDescent="0.3">
      <c r="AG1372" s="2" t="b">
        <f>AND(LEFT(AUDIENCES!B1565,2)="HU",OR(LEN(AUDIENCES!B1565)=6,AND(LEN(AUDIENCES!B1565)=7,MID(AUDIENCES!B1565,4,1)=" ")))</f>
        <v>0</v>
      </c>
      <c r="AH1372" s="2" t="b">
        <f>AND(LEFT(PARTICIPANTS!B1414,2)="HU",OR(LEN(PARTICIPANTS!B1414)=6,AND(LEN(PARTICIPANTS!B1414)=7,MID(PARTICIPANTS!B1414,4,1)=" ")))</f>
        <v>0</v>
      </c>
    </row>
    <row r="1373" spans="33:34" x14ac:dyDescent="0.3">
      <c r="AG1373" s="2" t="b">
        <f>AND(LEFT(AUDIENCES!B1566,2)="HU",OR(LEN(AUDIENCES!B1566)=6,AND(LEN(AUDIENCES!B1566)=7,MID(AUDIENCES!B1566,4,1)=" ")))</f>
        <v>0</v>
      </c>
      <c r="AH1373" s="2" t="b">
        <f>AND(LEFT(PARTICIPANTS!B1415,2)="HU",OR(LEN(PARTICIPANTS!B1415)=6,AND(LEN(PARTICIPANTS!B1415)=7,MID(PARTICIPANTS!B1415,4,1)=" ")))</f>
        <v>0</v>
      </c>
    </row>
    <row r="1374" spans="33:34" x14ac:dyDescent="0.3">
      <c r="AG1374" s="2" t="b">
        <f>AND(LEFT(AUDIENCES!B1567,2)="HU",OR(LEN(AUDIENCES!B1567)=6,AND(LEN(AUDIENCES!B1567)=7,MID(AUDIENCES!B1567,4,1)=" ")))</f>
        <v>0</v>
      </c>
      <c r="AH1374" s="2" t="b">
        <f>AND(LEFT(PARTICIPANTS!B1416,2)="HU",OR(LEN(PARTICIPANTS!B1416)=6,AND(LEN(PARTICIPANTS!B1416)=7,MID(PARTICIPANTS!B1416,4,1)=" ")))</f>
        <v>0</v>
      </c>
    </row>
    <row r="1375" spans="33:34" x14ac:dyDescent="0.3">
      <c r="AG1375" s="2" t="b">
        <f>AND(LEFT(AUDIENCES!B1568,2)="HU",OR(LEN(AUDIENCES!B1568)=6,AND(LEN(AUDIENCES!B1568)=7,MID(AUDIENCES!B1568,4,1)=" ")))</f>
        <v>0</v>
      </c>
      <c r="AH1375" s="2" t="b">
        <f>AND(LEFT(PARTICIPANTS!B1417,2)="HU",OR(LEN(PARTICIPANTS!B1417)=6,AND(LEN(PARTICIPANTS!B1417)=7,MID(PARTICIPANTS!B1417,4,1)=" ")))</f>
        <v>0</v>
      </c>
    </row>
    <row r="1376" spans="33:34" x14ac:dyDescent="0.3">
      <c r="AG1376" s="2" t="b">
        <f>AND(LEFT(AUDIENCES!B1569,2)="HU",OR(LEN(AUDIENCES!B1569)=6,AND(LEN(AUDIENCES!B1569)=7,MID(AUDIENCES!B1569,4,1)=" ")))</f>
        <v>0</v>
      </c>
      <c r="AH1376" s="2" t="b">
        <f>AND(LEFT(PARTICIPANTS!B1418,2)="HU",OR(LEN(PARTICIPANTS!B1418)=6,AND(LEN(PARTICIPANTS!B1418)=7,MID(PARTICIPANTS!B1418,4,1)=" ")))</f>
        <v>0</v>
      </c>
    </row>
    <row r="1377" spans="33:34" x14ac:dyDescent="0.3">
      <c r="AG1377" s="2" t="b">
        <f>AND(LEFT(AUDIENCES!B1570,2)="HU",OR(LEN(AUDIENCES!B1570)=6,AND(LEN(AUDIENCES!B1570)=7,MID(AUDIENCES!B1570,4,1)=" ")))</f>
        <v>0</v>
      </c>
      <c r="AH1377" s="2" t="b">
        <f>AND(LEFT(PARTICIPANTS!B1419,2)="HU",OR(LEN(PARTICIPANTS!B1419)=6,AND(LEN(PARTICIPANTS!B1419)=7,MID(PARTICIPANTS!B1419,4,1)=" ")))</f>
        <v>0</v>
      </c>
    </row>
    <row r="1378" spans="33:34" x14ac:dyDescent="0.3">
      <c r="AG1378" s="2" t="b">
        <f>AND(LEFT(AUDIENCES!B1571,2)="HU",OR(LEN(AUDIENCES!B1571)=6,AND(LEN(AUDIENCES!B1571)=7,MID(AUDIENCES!B1571,4,1)=" ")))</f>
        <v>0</v>
      </c>
      <c r="AH1378" s="2" t="b">
        <f>AND(LEFT(PARTICIPANTS!B1420,2)="HU",OR(LEN(PARTICIPANTS!B1420)=6,AND(LEN(PARTICIPANTS!B1420)=7,MID(PARTICIPANTS!B1420,4,1)=" ")))</f>
        <v>0</v>
      </c>
    </row>
    <row r="1379" spans="33:34" x14ac:dyDescent="0.3">
      <c r="AG1379" s="2" t="b">
        <f>AND(LEFT(AUDIENCES!B1572,2)="HU",OR(LEN(AUDIENCES!B1572)=6,AND(LEN(AUDIENCES!B1572)=7,MID(AUDIENCES!B1572,4,1)=" ")))</f>
        <v>0</v>
      </c>
      <c r="AH1379" s="2" t="b">
        <f>AND(LEFT(PARTICIPANTS!B1421,2)="HU",OR(LEN(PARTICIPANTS!B1421)=6,AND(LEN(PARTICIPANTS!B1421)=7,MID(PARTICIPANTS!B1421,4,1)=" ")))</f>
        <v>0</v>
      </c>
    </row>
    <row r="1380" spans="33:34" x14ac:dyDescent="0.3">
      <c r="AG1380" s="2" t="b">
        <f>AND(LEFT(AUDIENCES!B1573,2)="HU",OR(LEN(AUDIENCES!B1573)=6,AND(LEN(AUDIENCES!B1573)=7,MID(AUDIENCES!B1573,4,1)=" ")))</f>
        <v>0</v>
      </c>
      <c r="AH1380" s="2" t="b">
        <f>AND(LEFT(PARTICIPANTS!B1422,2)="HU",OR(LEN(PARTICIPANTS!B1422)=6,AND(LEN(PARTICIPANTS!B1422)=7,MID(PARTICIPANTS!B1422,4,1)=" ")))</f>
        <v>0</v>
      </c>
    </row>
    <row r="1381" spans="33:34" x14ac:dyDescent="0.3">
      <c r="AG1381" s="2" t="b">
        <f>AND(LEFT(AUDIENCES!B1574,2)="HU",OR(LEN(AUDIENCES!B1574)=6,AND(LEN(AUDIENCES!B1574)=7,MID(AUDIENCES!B1574,4,1)=" ")))</f>
        <v>0</v>
      </c>
      <c r="AH1381" s="2" t="b">
        <f>AND(LEFT(PARTICIPANTS!B1423,2)="HU",OR(LEN(PARTICIPANTS!B1423)=6,AND(LEN(PARTICIPANTS!B1423)=7,MID(PARTICIPANTS!B1423,4,1)=" ")))</f>
        <v>0</v>
      </c>
    </row>
    <row r="1382" spans="33:34" x14ac:dyDescent="0.3">
      <c r="AG1382" s="2" t="b">
        <f>AND(LEFT(AUDIENCES!B1575,2)="HU",OR(LEN(AUDIENCES!B1575)=6,AND(LEN(AUDIENCES!B1575)=7,MID(AUDIENCES!B1575,4,1)=" ")))</f>
        <v>0</v>
      </c>
      <c r="AH1382" s="2" t="b">
        <f>AND(LEFT(PARTICIPANTS!B1424,2)="HU",OR(LEN(PARTICIPANTS!B1424)=6,AND(LEN(PARTICIPANTS!B1424)=7,MID(PARTICIPANTS!B1424,4,1)=" ")))</f>
        <v>0</v>
      </c>
    </row>
    <row r="1383" spans="33:34" x14ac:dyDescent="0.3">
      <c r="AG1383" s="2" t="b">
        <f>AND(LEFT(AUDIENCES!B1576,2)="HU",OR(LEN(AUDIENCES!B1576)=6,AND(LEN(AUDIENCES!B1576)=7,MID(AUDIENCES!B1576,4,1)=" ")))</f>
        <v>0</v>
      </c>
      <c r="AH1383" s="2" t="b">
        <f>AND(LEFT(PARTICIPANTS!B1425,2)="HU",OR(LEN(PARTICIPANTS!B1425)=6,AND(LEN(PARTICIPANTS!B1425)=7,MID(PARTICIPANTS!B1425,4,1)=" ")))</f>
        <v>0</v>
      </c>
    </row>
    <row r="1384" spans="33:34" x14ac:dyDescent="0.3">
      <c r="AG1384" s="2" t="b">
        <f>AND(LEFT(AUDIENCES!B1577,2)="HU",OR(LEN(AUDIENCES!B1577)=6,AND(LEN(AUDIENCES!B1577)=7,MID(AUDIENCES!B1577,4,1)=" ")))</f>
        <v>0</v>
      </c>
      <c r="AH1384" s="2" t="b">
        <f>AND(LEFT(PARTICIPANTS!B1426,2)="HU",OR(LEN(PARTICIPANTS!B1426)=6,AND(LEN(PARTICIPANTS!B1426)=7,MID(PARTICIPANTS!B1426,4,1)=" ")))</f>
        <v>0</v>
      </c>
    </row>
    <row r="1385" spans="33:34" x14ac:dyDescent="0.3">
      <c r="AG1385" s="2" t="b">
        <f>AND(LEFT(AUDIENCES!B1578,2)="HU",OR(LEN(AUDIENCES!B1578)=6,AND(LEN(AUDIENCES!B1578)=7,MID(AUDIENCES!B1578,4,1)=" ")))</f>
        <v>0</v>
      </c>
      <c r="AH1385" s="2" t="b">
        <f>AND(LEFT(PARTICIPANTS!B1427,2)="HU",OR(LEN(PARTICIPANTS!B1427)=6,AND(LEN(PARTICIPANTS!B1427)=7,MID(PARTICIPANTS!B1427,4,1)=" ")))</f>
        <v>0</v>
      </c>
    </row>
    <row r="1386" spans="33:34" x14ac:dyDescent="0.3">
      <c r="AG1386" s="2" t="b">
        <f>AND(LEFT(AUDIENCES!B1579,2)="HU",OR(LEN(AUDIENCES!B1579)=6,AND(LEN(AUDIENCES!B1579)=7,MID(AUDIENCES!B1579,4,1)=" ")))</f>
        <v>0</v>
      </c>
      <c r="AH1386" s="2" t="b">
        <f>AND(LEFT(PARTICIPANTS!B1428,2)="HU",OR(LEN(PARTICIPANTS!B1428)=6,AND(LEN(PARTICIPANTS!B1428)=7,MID(PARTICIPANTS!B1428,4,1)=" ")))</f>
        <v>0</v>
      </c>
    </row>
    <row r="1387" spans="33:34" x14ac:dyDescent="0.3">
      <c r="AG1387" s="2" t="b">
        <f>AND(LEFT(AUDIENCES!B1580,2)="HU",OR(LEN(AUDIENCES!B1580)=6,AND(LEN(AUDIENCES!B1580)=7,MID(AUDIENCES!B1580,4,1)=" ")))</f>
        <v>0</v>
      </c>
      <c r="AH1387" s="2" t="b">
        <f>AND(LEFT(PARTICIPANTS!B1429,2)="HU",OR(LEN(PARTICIPANTS!B1429)=6,AND(LEN(PARTICIPANTS!B1429)=7,MID(PARTICIPANTS!B1429,4,1)=" ")))</f>
        <v>0</v>
      </c>
    </row>
    <row r="1388" spans="33:34" x14ac:dyDescent="0.3">
      <c r="AG1388" s="2" t="b">
        <f>AND(LEFT(AUDIENCES!B1581,2)="HU",OR(LEN(AUDIENCES!B1581)=6,AND(LEN(AUDIENCES!B1581)=7,MID(AUDIENCES!B1581,4,1)=" ")))</f>
        <v>0</v>
      </c>
      <c r="AH1388" s="2" t="b">
        <f>AND(LEFT(PARTICIPANTS!B1430,2)="HU",OR(LEN(PARTICIPANTS!B1430)=6,AND(LEN(PARTICIPANTS!B1430)=7,MID(PARTICIPANTS!B1430,4,1)=" ")))</f>
        <v>0</v>
      </c>
    </row>
    <row r="1389" spans="33:34" x14ac:dyDescent="0.3">
      <c r="AG1389" s="2" t="b">
        <f>AND(LEFT(AUDIENCES!B1582,2)="HU",OR(LEN(AUDIENCES!B1582)=6,AND(LEN(AUDIENCES!B1582)=7,MID(AUDIENCES!B1582,4,1)=" ")))</f>
        <v>0</v>
      </c>
      <c r="AH1389" s="2" t="b">
        <f>AND(LEFT(PARTICIPANTS!B1431,2)="HU",OR(LEN(PARTICIPANTS!B1431)=6,AND(LEN(PARTICIPANTS!B1431)=7,MID(PARTICIPANTS!B1431,4,1)=" ")))</f>
        <v>0</v>
      </c>
    </row>
    <row r="1390" spans="33:34" x14ac:dyDescent="0.3">
      <c r="AG1390" s="2" t="b">
        <f>AND(LEFT(AUDIENCES!B1583,2)="HU",OR(LEN(AUDIENCES!B1583)=6,AND(LEN(AUDIENCES!B1583)=7,MID(AUDIENCES!B1583,4,1)=" ")))</f>
        <v>0</v>
      </c>
      <c r="AH1390" s="2" t="b">
        <f>AND(LEFT(PARTICIPANTS!B1432,2)="HU",OR(LEN(PARTICIPANTS!B1432)=6,AND(LEN(PARTICIPANTS!B1432)=7,MID(PARTICIPANTS!B1432,4,1)=" ")))</f>
        <v>0</v>
      </c>
    </row>
    <row r="1391" spans="33:34" x14ac:dyDescent="0.3">
      <c r="AG1391" s="2" t="b">
        <f>AND(LEFT(AUDIENCES!B1584,2)="HU",OR(LEN(AUDIENCES!B1584)=6,AND(LEN(AUDIENCES!B1584)=7,MID(AUDIENCES!B1584,4,1)=" ")))</f>
        <v>0</v>
      </c>
      <c r="AH1391" s="2" t="b">
        <f>AND(LEFT(PARTICIPANTS!B1433,2)="HU",OR(LEN(PARTICIPANTS!B1433)=6,AND(LEN(PARTICIPANTS!B1433)=7,MID(PARTICIPANTS!B1433,4,1)=" ")))</f>
        <v>0</v>
      </c>
    </row>
    <row r="1392" spans="33:34" x14ac:dyDescent="0.3">
      <c r="AG1392" s="2" t="b">
        <f>AND(LEFT(AUDIENCES!B1585,2)="HU",OR(LEN(AUDIENCES!B1585)=6,AND(LEN(AUDIENCES!B1585)=7,MID(AUDIENCES!B1585,4,1)=" ")))</f>
        <v>0</v>
      </c>
      <c r="AH1392" s="2" t="b">
        <f>AND(LEFT(PARTICIPANTS!B1434,2)="HU",OR(LEN(PARTICIPANTS!B1434)=6,AND(LEN(PARTICIPANTS!B1434)=7,MID(PARTICIPANTS!B1434,4,1)=" ")))</f>
        <v>0</v>
      </c>
    </row>
    <row r="1393" spans="33:34" x14ac:dyDescent="0.3">
      <c r="AG1393" s="2" t="b">
        <f>AND(LEFT(AUDIENCES!B1586,2)="HU",OR(LEN(AUDIENCES!B1586)=6,AND(LEN(AUDIENCES!B1586)=7,MID(AUDIENCES!B1586,4,1)=" ")))</f>
        <v>0</v>
      </c>
      <c r="AH1393" s="2" t="b">
        <f>AND(LEFT(PARTICIPANTS!B1435,2)="HU",OR(LEN(PARTICIPANTS!B1435)=6,AND(LEN(PARTICIPANTS!B1435)=7,MID(PARTICIPANTS!B1435,4,1)=" ")))</f>
        <v>0</v>
      </c>
    </row>
    <row r="1394" spans="33:34" x14ac:dyDescent="0.3">
      <c r="AG1394" s="2" t="b">
        <f>AND(LEFT(AUDIENCES!B1587,2)="HU",OR(LEN(AUDIENCES!B1587)=6,AND(LEN(AUDIENCES!B1587)=7,MID(AUDIENCES!B1587,4,1)=" ")))</f>
        <v>0</v>
      </c>
      <c r="AH1394" s="2" t="b">
        <f>AND(LEFT(PARTICIPANTS!B1436,2)="HU",OR(LEN(PARTICIPANTS!B1436)=6,AND(LEN(PARTICIPANTS!B1436)=7,MID(PARTICIPANTS!B1436,4,1)=" ")))</f>
        <v>0</v>
      </c>
    </row>
    <row r="1395" spans="33:34" x14ac:dyDescent="0.3">
      <c r="AG1395" s="2" t="b">
        <f>AND(LEFT(AUDIENCES!B1588,2)="HU",OR(LEN(AUDIENCES!B1588)=6,AND(LEN(AUDIENCES!B1588)=7,MID(AUDIENCES!B1588,4,1)=" ")))</f>
        <v>0</v>
      </c>
      <c r="AH1395" s="2" t="b">
        <f>AND(LEFT(PARTICIPANTS!B1437,2)="HU",OR(LEN(PARTICIPANTS!B1437)=6,AND(LEN(PARTICIPANTS!B1437)=7,MID(PARTICIPANTS!B1437,4,1)=" ")))</f>
        <v>0</v>
      </c>
    </row>
    <row r="1396" spans="33:34" x14ac:dyDescent="0.3">
      <c r="AG1396" s="2" t="b">
        <f>AND(LEFT(AUDIENCES!B1589,2)="HU",OR(LEN(AUDIENCES!B1589)=6,AND(LEN(AUDIENCES!B1589)=7,MID(AUDIENCES!B1589,4,1)=" ")))</f>
        <v>0</v>
      </c>
      <c r="AH1396" s="2" t="b">
        <f>AND(LEFT(PARTICIPANTS!B1438,2)="HU",OR(LEN(PARTICIPANTS!B1438)=6,AND(LEN(PARTICIPANTS!B1438)=7,MID(PARTICIPANTS!B1438,4,1)=" ")))</f>
        <v>0</v>
      </c>
    </row>
    <row r="1397" spans="33:34" x14ac:dyDescent="0.3">
      <c r="AG1397" s="2" t="b">
        <f>AND(LEFT(AUDIENCES!B1590,2)="HU",OR(LEN(AUDIENCES!B1590)=6,AND(LEN(AUDIENCES!B1590)=7,MID(AUDIENCES!B1590,4,1)=" ")))</f>
        <v>0</v>
      </c>
      <c r="AH1397" s="2" t="b">
        <f>AND(LEFT(PARTICIPANTS!B1439,2)="HU",OR(LEN(PARTICIPANTS!B1439)=6,AND(LEN(PARTICIPANTS!B1439)=7,MID(PARTICIPANTS!B1439,4,1)=" ")))</f>
        <v>0</v>
      </c>
    </row>
    <row r="1398" spans="33:34" x14ac:dyDescent="0.3">
      <c r="AG1398" s="2" t="b">
        <f>AND(LEFT(AUDIENCES!B1591,2)="HU",OR(LEN(AUDIENCES!B1591)=6,AND(LEN(AUDIENCES!B1591)=7,MID(AUDIENCES!B1591,4,1)=" ")))</f>
        <v>0</v>
      </c>
      <c r="AH1398" s="2" t="b">
        <f>AND(LEFT(PARTICIPANTS!B1440,2)="HU",OR(LEN(PARTICIPANTS!B1440)=6,AND(LEN(PARTICIPANTS!B1440)=7,MID(PARTICIPANTS!B1440,4,1)=" ")))</f>
        <v>0</v>
      </c>
    </row>
    <row r="1399" spans="33:34" x14ac:dyDescent="0.3">
      <c r="AG1399" s="2" t="b">
        <f>AND(LEFT(AUDIENCES!B1592,2)="HU",OR(LEN(AUDIENCES!B1592)=6,AND(LEN(AUDIENCES!B1592)=7,MID(AUDIENCES!B1592,4,1)=" ")))</f>
        <v>0</v>
      </c>
      <c r="AH1399" s="2" t="b">
        <f>AND(LEFT(PARTICIPANTS!B1441,2)="HU",OR(LEN(PARTICIPANTS!B1441)=6,AND(LEN(PARTICIPANTS!B1441)=7,MID(PARTICIPANTS!B1441,4,1)=" ")))</f>
        <v>0</v>
      </c>
    </row>
    <row r="1400" spans="33:34" x14ac:dyDescent="0.3">
      <c r="AG1400" s="2" t="b">
        <f>AND(LEFT(AUDIENCES!B1593,2)="HU",OR(LEN(AUDIENCES!B1593)=6,AND(LEN(AUDIENCES!B1593)=7,MID(AUDIENCES!B1593,4,1)=" ")))</f>
        <v>0</v>
      </c>
      <c r="AH1400" s="2" t="b">
        <f>AND(LEFT(PARTICIPANTS!B1442,2)="HU",OR(LEN(PARTICIPANTS!B1442)=6,AND(LEN(PARTICIPANTS!B1442)=7,MID(PARTICIPANTS!B1442,4,1)=" ")))</f>
        <v>0</v>
      </c>
    </row>
    <row r="1401" spans="33:34" x14ac:dyDescent="0.3">
      <c r="AG1401" s="2" t="b">
        <f>AND(LEFT(AUDIENCES!B1594,2)="HU",OR(LEN(AUDIENCES!B1594)=6,AND(LEN(AUDIENCES!B1594)=7,MID(AUDIENCES!B1594,4,1)=" ")))</f>
        <v>0</v>
      </c>
      <c r="AH1401" s="2" t="b">
        <f>AND(LEFT(PARTICIPANTS!B1443,2)="HU",OR(LEN(PARTICIPANTS!B1443)=6,AND(LEN(PARTICIPANTS!B1443)=7,MID(PARTICIPANTS!B1443,4,1)=" ")))</f>
        <v>0</v>
      </c>
    </row>
    <row r="1402" spans="33:34" x14ac:dyDescent="0.3">
      <c r="AG1402" s="2" t="b">
        <f>AND(LEFT(AUDIENCES!B1595,2)="HU",OR(LEN(AUDIENCES!B1595)=6,AND(LEN(AUDIENCES!B1595)=7,MID(AUDIENCES!B1595,4,1)=" ")))</f>
        <v>0</v>
      </c>
      <c r="AH1402" s="2" t="b">
        <f>AND(LEFT(PARTICIPANTS!B1444,2)="HU",OR(LEN(PARTICIPANTS!B1444)=6,AND(LEN(PARTICIPANTS!B1444)=7,MID(PARTICIPANTS!B1444,4,1)=" ")))</f>
        <v>0</v>
      </c>
    </row>
    <row r="1403" spans="33:34" x14ac:dyDescent="0.3">
      <c r="AG1403" s="2" t="b">
        <f>AND(LEFT(AUDIENCES!B1596,2)="HU",OR(LEN(AUDIENCES!B1596)=6,AND(LEN(AUDIENCES!B1596)=7,MID(AUDIENCES!B1596,4,1)=" ")))</f>
        <v>0</v>
      </c>
      <c r="AH1403" s="2" t="b">
        <f>AND(LEFT(PARTICIPANTS!B1445,2)="HU",OR(LEN(PARTICIPANTS!B1445)=6,AND(LEN(PARTICIPANTS!B1445)=7,MID(PARTICIPANTS!B1445,4,1)=" ")))</f>
        <v>0</v>
      </c>
    </row>
    <row r="1404" spans="33:34" x14ac:dyDescent="0.3">
      <c r="AG1404" s="2" t="b">
        <f>AND(LEFT(AUDIENCES!B1597,2)="HU",OR(LEN(AUDIENCES!B1597)=6,AND(LEN(AUDIENCES!B1597)=7,MID(AUDIENCES!B1597,4,1)=" ")))</f>
        <v>0</v>
      </c>
      <c r="AH1404" s="2" t="b">
        <f>AND(LEFT(PARTICIPANTS!B1446,2)="HU",OR(LEN(PARTICIPANTS!B1446)=6,AND(LEN(PARTICIPANTS!B1446)=7,MID(PARTICIPANTS!B1446,4,1)=" ")))</f>
        <v>0</v>
      </c>
    </row>
    <row r="1405" spans="33:34" x14ac:dyDescent="0.3">
      <c r="AG1405" s="2" t="b">
        <f>AND(LEFT(AUDIENCES!B1598,2)="HU",OR(LEN(AUDIENCES!B1598)=6,AND(LEN(AUDIENCES!B1598)=7,MID(AUDIENCES!B1598,4,1)=" ")))</f>
        <v>0</v>
      </c>
      <c r="AH1405" s="2" t="b">
        <f>AND(LEFT(PARTICIPANTS!B1447,2)="HU",OR(LEN(PARTICIPANTS!B1447)=6,AND(LEN(PARTICIPANTS!B1447)=7,MID(PARTICIPANTS!B1447,4,1)=" ")))</f>
        <v>0</v>
      </c>
    </row>
    <row r="1406" spans="33:34" x14ac:dyDescent="0.3">
      <c r="AG1406" s="2" t="b">
        <f>AND(LEFT(AUDIENCES!B1599,2)="HU",OR(LEN(AUDIENCES!B1599)=6,AND(LEN(AUDIENCES!B1599)=7,MID(AUDIENCES!B1599,4,1)=" ")))</f>
        <v>0</v>
      </c>
      <c r="AH1406" s="2" t="b">
        <f>AND(LEFT(PARTICIPANTS!B1448,2)="HU",OR(LEN(PARTICIPANTS!B1448)=6,AND(LEN(PARTICIPANTS!B1448)=7,MID(PARTICIPANTS!B1448,4,1)=" ")))</f>
        <v>0</v>
      </c>
    </row>
    <row r="1407" spans="33:34" x14ac:dyDescent="0.3">
      <c r="AG1407" s="2" t="b">
        <f>AND(LEFT(AUDIENCES!B1600,2)="HU",OR(LEN(AUDIENCES!B1600)=6,AND(LEN(AUDIENCES!B1600)=7,MID(AUDIENCES!B1600,4,1)=" ")))</f>
        <v>0</v>
      </c>
      <c r="AH1407" s="2" t="b">
        <f>AND(LEFT(PARTICIPANTS!B1449,2)="HU",OR(LEN(PARTICIPANTS!B1449)=6,AND(LEN(PARTICIPANTS!B1449)=7,MID(PARTICIPANTS!B1449,4,1)=" ")))</f>
        <v>0</v>
      </c>
    </row>
    <row r="1408" spans="33:34" x14ac:dyDescent="0.3">
      <c r="AG1408" s="2" t="b">
        <f>AND(LEFT(AUDIENCES!B1601,2)="HU",OR(LEN(AUDIENCES!B1601)=6,AND(LEN(AUDIENCES!B1601)=7,MID(AUDIENCES!B1601,4,1)=" ")))</f>
        <v>0</v>
      </c>
      <c r="AH1408" s="2" t="b">
        <f>AND(LEFT(PARTICIPANTS!B1450,2)="HU",OR(LEN(PARTICIPANTS!B1450)=6,AND(LEN(PARTICIPANTS!B1450)=7,MID(PARTICIPANTS!B1450,4,1)=" ")))</f>
        <v>0</v>
      </c>
    </row>
    <row r="1409" spans="33:34" x14ac:dyDescent="0.3">
      <c r="AG1409" s="2" t="b">
        <f>AND(LEFT(AUDIENCES!B1602,2)="HU",OR(LEN(AUDIENCES!B1602)=6,AND(LEN(AUDIENCES!B1602)=7,MID(AUDIENCES!B1602,4,1)=" ")))</f>
        <v>0</v>
      </c>
      <c r="AH1409" s="2" t="b">
        <f>AND(LEFT(PARTICIPANTS!B1451,2)="HU",OR(LEN(PARTICIPANTS!B1451)=6,AND(LEN(PARTICIPANTS!B1451)=7,MID(PARTICIPANTS!B1451,4,1)=" ")))</f>
        <v>0</v>
      </c>
    </row>
    <row r="1410" spans="33:34" x14ac:dyDescent="0.3">
      <c r="AG1410" s="2" t="b">
        <f>AND(LEFT(AUDIENCES!B1603,2)="HU",OR(LEN(AUDIENCES!B1603)=6,AND(LEN(AUDIENCES!B1603)=7,MID(AUDIENCES!B1603,4,1)=" ")))</f>
        <v>0</v>
      </c>
      <c r="AH1410" s="2" t="b">
        <f>AND(LEFT(PARTICIPANTS!B1452,2)="HU",OR(LEN(PARTICIPANTS!B1452)=6,AND(LEN(PARTICIPANTS!B1452)=7,MID(PARTICIPANTS!B1452,4,1)=" ")))</f>
        <v>0</v>
      </c>
    </row>
    <row r="1411" spans="33:34" x14ac:dyDescent="0.3">
      <c r="AG1411" s="2" t="b">
        <f>AND(LEFT(AUDIENCES!B1604,2)="HU",OR(LEN(AUDIENCES!B1604)=6,AND(LEN(AUDIENCES!B1604)=7,MID(AUDIENCES!B1604,4,1)=" ")))</f>
        <v>0</v>
      </c>
      <c r="AH1411" s="2" t="b">
        <f>AND(LEFT(PARTICIPANTS!B1453,2)="HU",OR(LEN(PARTICIPANTS!B1453)=6,AND(LEN(PARTICIPANTS!B1453)=7,MID(PARTICIPANTS!B1453,4,1)=" ")))</f>
        <v>0</v>
      </c>
    </row>
    <row r="1412" spans="33:34" x14ac:dyDescent="0.3">
      <c r="AG1412" s="2" t="b">
        <f>AND(LEFT(AUDIENCES!B1605,2)="HU",OR(LEN(AUDIENCES!B1605)=6,AND(LEN(AUDIENCES!B1605)=7,MID(AUDIENCES!B1605,4,1)=" ")))</f>
        <v>0</v>
      </c>
      <c r="AH1412" s="2" t="b">
        <f>AND(LEFT(PARTICIPANTS!B1454,2)="HU",OR(LEN(PARTICIPANTS!B1454)=6,AND(LEN(PARTICIPANTS!B1454)=7,MID(PARTICIPANTS!B1454,4,1)=" ")))</f>
        <v>0</v>
      </c>
    </row>
    <row r="1413" spans="33:34" x14ac:dyDescent="0.3">
      <c r="AG1413" s="2" t="b">
        <f>AND(LEFT(AUDIENCES!B1606,2)="HU",OR(LEN(AUDIENCES!B1606)=6,AND(LEN(AUDIENCES!B1606)=7,MID(AUDIENCES!B1606,4,1)=" ")))</f>
        <v>0</v>
      </c>
      <c r="AH1413" s="2" t="b">
        <f>AND(LEFT(PARTICIPANTS!B1455,2)="HU",OR(LEN(PARTICIPANTS!B1455)=6,AND(LEN(PARTICIPANTS!B1455)=7,MID(PARTICIPANTS!B1455,4,1)=" ")))</f>
        <v>0</v>
      </c>
    </row>
    <row r="1414" spans="33:34" x14ac:dyDescent="0.3">
      <c r="AG1414" s="2" t="b">
        <f>AND(LEFT(AUDIENCES!B1607,2)="HU",OR(LEN(AUDIENCES!B1607)=6,AND(LEN(AUDIENCES!B1607)=7,MID(AUDIENCES!B1607,4,1)=" ")))</f>
        <v>0</v>
      </c>
      <c r="AH1414" s="2" t="b">
        <f>AND(LEFT(PARTICIPANTS!B1456,2)="HU",OR(LEN(PARTICIPANTS!B1456)=6,AND(LEN(PARTICIPANTS!B1456)=7,MID(PARTICIPANTS!B1456,4,1)=" ")))</f>
        <v>0</v>
      </c>
    </row>
    <row r="1415" spans="33:34" x14ac:dyDescent="0.3">
      <c r="AG1415" s="2" t="b">
        <f>AND(LEFT(AUDIENCES!B1608,2)="HU",OR(LEN(AUDIENCES!B1608)=6,AND(LEN(AUDIENCES!B1608)=7,MID(AUDIENCES!B1608,4,1)=" ")))</f>
        <v>0</v>
      </c>
      <c r="AH1415" s="2" t="b">
        <f>AND(LEFT(PARTICIPANTS!B1457,2)="HU",OR(LEN(PARTICIPANTS!B1457)=6,AND(LEN(PARTICIPANTS!B1457)=7,MID(PARTICIPANTS!B1457,4,1)=" ")))</f>
        <v>0</v>
      </c>
    </row>
    <row r="1416" spans="33:34" x14ac:dyDescent="0.3">
      <c r="AG1416" s="2" t="b">
        <f>AND(LEFT(AUDIENCES!B1609,2)="HU",OR(LEN(AUDIENCES!B1609)=6,AND(LEN(AUDIENCES!B1609)=7,MID(AUDIENCES!B1609,4,1)=" ")))</f>
        <v>0</v>
      </c>
      <c r="AH1416" s="2" t="b">
        <f>AND(LEFT(PARTICIPANTS!B1458,2)="HU",OR(LEN(PARTICIPANTS!B1458)=6,AND(LEN(PARTICIPANTS!B1458)=7,MID(PARTICIPANTS!B1458,4,1)=" ")))</f>
        <v>0</v>
      </c>
    </row>
    <row r="1417" spans="33:34" x14ac:dyDescent="0.3">
      <c r="AG1417" s="2" t="b">
        <f>AND(LEFT(AUDIENCES!B1610,2)="HU",OR(LEN(AUDIENCES!B1610)=6,AND(LEN(AUDIENCES!B1610)=7,MID(AUDIENCES!B1610,4,1)=" ")))</f>
        <v>0</v>
      </c>
      <c r="AH1417" s="2" t="b">
        <f>AND(LEFT(PARTICIPANTS!B1459,2)="HU",OR(LEN(PARTICIPANTS!B1459)=6,AND(LEN(PARTICIPANTS!B1459)=7,MID(PARTICIPANTS!B1459,4,1)=" ")))</f>
        <v>0</v>
      </c>
    </row>
    <row r="1418" spans="33:34" x14ac:dyDescent="0.3">
      <c r="AG1418" s="2" t="b">
        <f>AND(LEFT(AUDIENCES!B1611,2)="HU",OR(LEN(AUDIENCES!B1611)=6,AND(LEN(AUDIENCES!B1611)=7,MID(AUDIENCES!B1611,4,1)=" ")))</f>
        <v>0</v>
      </c>
      <c r="AH1418" s="2" t="b">
        <f>AND(LEFT(PARTICIPANTS!B1460,2)="HU",OR(LEN(PARTICIPANTS!B1460)=6,AND(LEN(PARTICIPANTS!B1460)=7,MID(PARTICIPANTS!B1460,4,1)=" ")))</f>
        <v>0</v>
      </c>
    </row>
    <row r="1419" spans="33:34" x14ac:dyDescent="0.3">
      <c r="AG1419" s="2" t="b">
        <f>AND(LEFT(AUDIENCES!B1612,2)="HU",OR(LEN(AUDIENCES!B1612)=6,AND(LEN(AUDIENCES!B1612)=7,MID(AUDIENCES!B1612,4,1)=" ")))</f>
        <v>0</v>
      </c>
      <c r="AH1419" s="2" t="b">
        <f>AND(LEFT(PARTICIPANTS!B1461,2)="HU",OR(LEN(PARTICIPANTS!B1461)=6,AND(LEN(PARTICIPANTS!B1461)=7,MID(PARTICIPANTS!B1461,4,1)=" ")))</f>
        <v>0</v>
      </c>
    </row>
    <row r="1420" spans="33:34" x14ac:dyDescent="0.3">
      <c r="AG1420" s="2" t="b">
        <f>AND(LEFT(AUDIENCES!B1613,2)="HU",OR(LEN(AUDIENCES!B1613)=6,AND(LEN(AUDIENCES!B1613)=7,MID(AUDIENCES!B1613,4,1)=" ")))</f>
        <v>0</v>
      </c>
      <c r="AH1420" s="2" t="b">
        <f>AND(LEFT(PARTICIPANTS!B1462,2)="HU",OR(LEN(PARTICIPANTS!B1462)=6,AND(LEN(PARTICIPANTS!B1462)=7,MID(PARTICIPANTS!B1462,4,1)=" ")))</f>
        <v>0</v>
      </c>
    </row>
    <row r="1421" spans="33:34" x14ac:dyDescent="0.3">
      <c r="AG1421" s="2" t="b">
        <f>AND(LEFT(AUDIENCES!B1614,2)="HU",OR(LEN(AUDIENCES!B1614)=6,AND(LEN(AUDIENCES!B1614)=7,MID(AUDIENCES!B1614,4,1)=" ")))</f>
        <v>0</v>
      </c>
      <c r="AH1421" s="2" t="b">
        <f>AND(LEFT(PARTICIPANTS!B1463,2)="HU",OR(LEN(PARTICIPANTS!B1463)=6,AND(LEN(PARTICIPANTS!B1463)=7,MID(PARTICIPANTS!B1463,4,1)=" ")))</f>
        <v>0</v>
      </c>
    </row>
    <row r="1422" spans="33:34" x14ac:dyDescent="0.3">
      <c r="AG1422" s="2" t="b">
        <f>AND(LEFT(AUDIENCES!B1615,2)="HU",OR(LEN(AUDIENCES!B1615)=6,AND(LEN(AUDIENCES!B1615)=7,MID(AUDIENCES!B1615,4,1)=" ")))</f>
        <v>0</v>
      </c>
      <c r="AH1422" s="2" t="b">
        <f>AND(LEFT(PARTICIPANTS!B1464,2)="HU",OR(LEN(PARTICIPANTS!B1464)=6,AND(LEN(PARTICIPANTS!B1464)=7,MID(PARTICIPANTS!B1464,4,1)=" ")))</f>
        <v>0</v>
      </c>
    </row>
    <row r="1423" spans="33:34" x14ac:dyDescent="0.3">
      <c r="AG1423" s="2" t="b">
        <f>AND(LEFT(AUDIENCES!B1616,2)="HU",OR(LEN(AUDIENCES!B1616)=6,AND(LEN(AUDIENCES!B1616)=7,MID(AUDIENCES!B1616,4,1)=" ")))</f>
        <v>0</v>
      </c>
      <c r="AH1423" s="2" t="b">
        <f>AND(LEFT(PARTICIPANTS!B1465,2)="HU",OR(LEN(PARTICIPANTS!B1465)=6,AND(LEN(PARTICIPANTS!B1465)=7,MID(PARTICIPANTS!B1465,4,1)=" ")))</f>
        <v>0</v>
      </c>
    </row>
    <row r="1424" spans="33:34" x14ac:dyDescent="0.3">
      <c r="AG1424" s="2" t="b">
        <f>AND(LEFT(AUDIENCES!B1617,2)="HU",OR(LEN(AUDIENCES!B1617)=6,AND(LEN(AUDIENCES!B1617)=7,MID(AUDIENCES!B1617,4,1)=" ")))</f>
        <v>0</v>
      </c>
      <c r="AH1424" s="2" t="b">
        <f>AND(LEFT(PARTICIPANTS!B1466,2)="HU",OR(LEN(PARTICIPANTS!B1466)=6,AND(LEN(PARTICIPANTS!B1466)=7,MID(PARTICIPANTS!B1466,4,1)=" ")))</f>
        <v>0</v>
      </c>
    </row>
    <row r="1425" spans="33:34" x14ac:dyDescent="0.3">
      <c r="AG1425" s="2" t="b">
        <f>AND(LEFT(AUDIENCES!B1618,2)="HU",OR(LEN(AUDIENCES!B1618)=6,AND(LEN(AUDIENCES!B1618)=7,MID(AUDIENCES!B1618,4,1)=" ")))</f>
        <v>0</v>
      </c>
      <c r="AH1425" s="2" t="b">
        <f>AND(LEFT(PARTICIPANTS!B1467,2)="HU",OR(LEN(PARTICIPANTS!B1467)=6,AND(LEN(PARTICIPANTS!B1467)=7,MID(PARTICIPANTS!B1467,4,1)=" ")))</f>
        <v>0</v>
      </c>
    </row>
    <row r="1426" spans="33:34" x14ac:dyDescent="0.3">
      <c r="AG1426" s="2" t="b">
        <f>AND(LEFT(AUDIENCES!B1619,2)="HU",OR(LEN(AUDIENCES!B1619)=6,AND(LEN(AUDIENCES!B1619)=7,MID(AUDIENCES!B1619,4,1)=" ")))</f>
        <v>0</v>
      </c>
      <c r="AH1426" s="2" t="b">
        <f>AND(LEFT(PARTICIPANTS!B1468,2)="HU",OR(LEN(PARTICIPANTS!B1468)=6,AND(LEN(PARTICIPANTS!B1468)=7,MID(PARTICIPANTS!B1468,4,1)=" ")))</f>
        <v>0</v>
      </c>
    </row>
    <row r="1427" spans="33:34" x14ac:dyDescent="0.3">
      <c r="AG1427" s="2" t="b">
        <f>AND(LEFT(AUDIENCES!B1620,2)="HU",OR(LEN(AUDIENCES!B1620)=6,AND(LEN(AUDIENCES!B1620)=7,MID(AUDIENCES!B1620,4,1)=" ")))</f>
        <v>0</v>
      </c>
      <c r="AH1427" s="2" t="b">
        <f>AND(LEFT(PARTICIPANTS!B1469,2)="HU",OR(LEN(PARTICIPANTS!B1469)=6,AND(LEN(PARTICIPANTS!B1469)=7,MID(PARTICIPANTS!B1469,4,1)=" ")))</f>
        <v>0</v>
      </c>
    </row>
    <row r="1428" spans="33:34" x14ac:dyDescent="0.3">
      <c r="AG1428" s="2" t="b">
        <f>AND(LEFT(AUDIENCES!B1621,2)="HU",OR(LEN(AUDIENCES!B1621)=6,AND(LEN(AUDIENCES!B1621)=7,MID(AUDIENCES!B1621,4,1)=" ")))</f>
        <v>0</v>
      </c>
      <c r="AH1428" s="2" t="b">
        <f>AND(LEFT(PARTICIPANTS!B1470,2)="HU",OR(LEN(PARTICIPANTS!B1470)=6,AND(LEN(PARTICIPANTS!B1470)=7,MID(PARTICIPANTS!B1470,4,1)=" ")))</f>
        <v>0</v>
      </c>
    </row>
    <row r="1429" spans="33:34" x14ac:dyDescent="0.3">
      <c r="AG1429" s="2" t="b">
        <f>AND(LEFT(AUDIENCES!B1622,2)="HU",OR(LEN(AUDIENCES!B1622)=6,AND(LEN(AUDIENCES!B1622)=7,MID(AUDIENCES!B1622,4,1)=" ")))</f>
        <v>0</v>
      </c>
      <c r="AH1429" s="2" t="b">
        <f>AND(LEFT(PARTICIPANTS!B1471,2)="HU",OR(LEN(PARTICIPANTS!B1471)=6,AND(LEN(PARTICIPANTS!B1471)=7,MID(PARTICIPANTS!B1471,4,1)=" ")))</f>
        <v>0</v>
      </c>
    </row>
    <row r="1430" spans="33:34" x14ac:dyDescent="0.3">
      <c r="AG1430" s="2" t="b">
        <f>AND(LEFT(AUDIENCES!B1623,2)="HU",OR(LEN(AUDIENCES!B1623)=6,AND(LEN(AUDIENCES!B1623)=7,MID(AUDIENCES!B1623,4,1)=" ")))</f>
        <v>0</v>
      </c>
      <c r="AH1430" s="2" t="b">
        <f>AND(LEFT(PARTICIPANTS!B1472,2)="HU",OR(LEN(PARTICIPANTS!B1472)=6,AND(LEN(PARTICIPANTS!B1472)=7,MID(PARTICIPANTS!B1472,4,1)=" ")))</f>
        <v>0</v>
      </c>
    </row>
    <row r="1431" spans="33:34" x14ac:dyDescent="0.3">
      <c r="AG1431" s="2" t="b">
        <f>AND(LEFT(AUDIENCES!B1624,2)="HU",OR(LEN(AUDIENCES!B1624)=6,AND(LEN(AUDIENCES!B1624)=7,MID(AUDIENCES!B1624,4,1)=" ")))</f>
        <v>0</v>
      </c>
      <c r="AH1431" s="2" t="b">
        <f>AND(LEFT(PARTICIPANTS!B1473,2)="HU",OR(LEN(PARTICIPANTS!B1473)=6,AND(LEN(PARTICIPANTS!B1473)=7,MID(PARTICIPANTS!B1473,4,1)=" ")))</f>
        <v>0</v>
      </c>
    </row>
    <row r="1432" spans="33:34" x14ac:dyDescent="0.3">
      <c r="AG1432" s="2" t="b">
        <f>AND(LEFT(AUDIENCES!B1625,2)="HU",OR(LEN(AUDIENCES!B1625)=6,AND(LEN(AUDIENCES!B1625)=7,MID(AUDIENCES!B1625,4,1)=" ")))</f>
        <v>0</v>
      </c>
      <c r="AH1432" s="2" t="b">
        <f>AND(LEFT(PARTICIPANTS!B1474,2)="HU",OR(LEN(PARTICIPANTS!B1474)=6,AND(LEN(PARTICIPANTS!B1474)=7,MID(PARTICIPANTS!B1474,4,1)=" ")))</f>
        <v>0</v>
      </c>
    </row>
    <row r="1433" spans="33:34" x14ac:dyDescent="0.3">
      <c r="AG1433" s="2" t="b">
        <f>AND(LEFT(AUDIENCES!B1626,2)="HU",OR(LEN(AUDIENCES!B1626)=6,AND(LEN(AUDIENCES!B1626)=7,MID(AUDIENCES!B1626,4,1)=" ")))</f>
        <v>0</v>
      </c>
      <c r="AH1433" s="2" t="b">
        <f>AND(LEFT(PARTICIPANTS!B1475,2)="HU",OR(LEN(PARTICIPANTS!B1475)=6,AND(LEN(PARTICIPANTS!B1475)=7,MID(PARTICIPANTS!B1475,4,1)=" ")))</f>
        <v>0</v>
      </c>
    </row>
    <row r="1434" spans="33:34" x14ac:dyDescent="0.3">
      <c r="AG1434" s="2" t="b">
        <f>AND(LEFT(AUDIENCES!B1627,2)="HU",OR(LEN(AUDIENCES!B1627)=6,AND(LEN(AUDIENCES!B1627)=7,MID(AUDIENCES!B1627,4,1)=" ")))</f>
        <v>0</v>
      </c>
      <c r="AH1434" s="2" t="b">
        <f>AND(LEFT(PARTICIPANTS!B1476,2)="HU",OR(LEN(PARTICIPANTS!B1476)=6,AND(LEN(PARTICIPANTS!B1476)=7,MID(PARTICIPANTS!B1476,4,1)=" ")))</f>
        <v>0</v>
      </c>
    </row>
    <row r="1435" spans="33:34" x14ac:dyDescent="0.3">
      <c r="AG1435" s="2" t="b">
        <f>AND(LEFT(AUDIENCES!B1628,2)="HU",OR(LEN(AUDIENCES!B1628)=6,AND(LEN(AUDIENCES!B1628)=7,MID(AUDIENCES!B1628,4,1)=" ")))</f>
        <v>0</v>
      </c>
      <c r="AH1435" s="2" t="b">
        <f>AND(LEFT(PARTICIPANTS!B1477,2)="HU",OR(LEN(PARTICIPANTS!B1477)=6,AND(LEN(PARTICIPANTS!B1477)=7,MID(PARTICIPANTS!B1477,4,1)=" ")))</f>
        <v>0</v>
      </c>
    </row>
    <row r="1436" spans="33:34" x14ac:dyDescent="0.3">
      <c r="AG1436" s="2" t="b">
        <f>AND(LEFT(AUDIENCES!B1629,2)="HU",OR(LEN(AUDIENCES!B1629)=6,AND(LEN(AUDIENCES!B1629)=7,MID(AUDIENCES!B1629,4,1)=" ")))</f>
        <v>0</v>
      </c>
      <c r="AH1436" s="2" t="b">
        <f>AND(LEFT(PARTICIPANTS!B1478,2)="HU",OR(LEN(PARTICIPANTS!B1478)=6,AND(LEN(PARTICIPANTS!B1478)=7,MID(PARTICIPANTS!B1478,4,1)=" ")))</f>
        <v>0</v>
      </c>
    </row>
    <row r="1437" spans="33:34" x14ac:dyDescent="0.3">
      <c r="AG1437" s="2" t="b">
        <f>AND(LEFT(AUDIENCES!B1630,2)="HU",OR(LEN(AUDIENCES!B1630)=6,AND(LEN(AUDIENCES!B1630)=7,MID(AUDIENCES!B1630,4,1)=" ")))</f>
        <v>0</v>
      </c>
      <c r="AH1437" s="2" t="b">
        <f>AND(LEFT(PARTICIPANTS!B1479,2)="HU",OR(LEN(PARTICIPANTS!B1479)=6,AND(LEN(PARTICIPANTS!B1479)=7,MID(PARTICIPANTS!B1479,4,1)=" ")))</f>
        <v>0</v>
      </c>
    </row>
    <row r="1438" spans="33:34" x14ac:dyDescent="0.3">
      <c r="AG1438" s="2" t="b">
        <f>AND(LEFT(AUDIENCES!B1631,2)="HU",OR(LEN(AUDIENCES!B1631)=6,AND(LEN(AUDIENCES!B1631)=7,MID(AUDIENCES!B1631,4,1)=" ")))</f>
        <v>0</v>
      </c>
      <c r="AH1438" s="2" t="b">
        <f>AND(LEFT(PARTICIPANTS!B1480,2)="HU",OR(LEN(PARTICIPANTS!B1480)=6,AND(LEN(PARTICIPANTS!B1480)=7,MID(PARTICIPANTS!B1480,4,1)=" ")))</f>
        <v>0</v>
      </c>
    </row>
    <row r="1439" spans="33:34" x14ac:dyDescent="0.3">
      <c r="AG1439" s="2" t="b">
        <f>AND(LEFT(AUDIENCES!B1632,2)="HU",OR(LEN(AUDIENCES!B1632)=6,AND(LEN(AUDIENCES!B1632)=7,MID(AUDIENCES!B1632,4,1)=" ")))</f>
        <v>0</v>
      </c>
      <c r="AH1439" s="2" t="b">
        <f>AND(LEFT(PARTICIPANTS!B1481,2)="HU",OR(LEN(PARTICIPANTS!B1481)=6,AND(LEN(PARTICIPANTS!B1481)=7,MID(PARTICIPANTS!B1481,4,1)=" ")))</f>
        <v>0</v>
      </c>
    </row>
    <row r="1440" spans="33:34" x14ac:dyDescent="0.3">
      <c r="AG1440" s="2" t="b">
        <f>AND(LEFT(AUDIENCES!B1633,2)="HU",OR(LEN(AUDIENCES!B1633)=6,AND(LEN(AUDIENCES!B1633)=7,MID(AUDIENCES!B1633,4,1)=" ")))</f>
        <v>0</v>
      </c>
      <c r="AH1440" s="2" t="b">
        <f>AND(LEFT(PARTICIPANTS!B1482,2)="HU",OR(LEN(PARTICIPANTS!B1482)=6,AND(LEN(PARTICIPANTS!B1482)=7,MID(PARTICIPANTS!B1482,4,1)=" ")))</f>
        <v>0</v>
      </c>
    </row>
    <row r="1441" spans="33:34" x14ac:dyDescent="0.3">
      <c r="AG1441" s="2" t="b">
        <f>AND(LEFT(AUDIENCES!B1634,2)="HU",OR(LEN(AUDIENCES!B1634)=6,AND(LEN(AUDIENCES!B1634)=7,MID(AUDIENCES!B1634,4,1)=" ")))</f>
        <v>0</v>
      </c>
      <c r="AH1441" s="2" t="b">
        <f>AND(LEFT(PARTICIPANTS!B1483,2)="HU",OR(LEN(PARTICIPANTS!B1483)=6,AND(LEN(PARTICIPANTS!B1483)=7,MID(PARTICIPANTS!B1483,4,1)=" ")))</f>
        <v>0</v>
      </c>
    </row>
    <row r="1442" spans="33:34" x14ac:dyDescent="0.3">
      <c r="AG1442" s="2" t="b">
        <f>AND(LEFT(AUDIENCES!B1635,2)="HU",OR(LEN(AUDIENCES!B1635)=6,AND(LEN(AUDIENCES!B1635)=7,MID(AUDIENCES!B1635,4,1)=" ")))</f>
        <v>0</v>
      </c>
      <c r="AH1442" s="2" t="b">
        <f>AND(LEFT(PARTICIPANTS!B1484,2)="HU",OR(LEN(PARTICIPANTS!B1484)=6,AND(LEN(PARTICIPANTS!B1484)=7,MID(PARTICIPANTS!B1484,4,1)=" ")))</f>
        <v>0</v>
      </c>
    </row>
    <row r="1443" spans="33:34" x14ac:dyDescent="0.3">
      <c r="AG1443" s="2" t="b">
        <f>AND(LEFT(AUDIENCES!B1636,2)="HU",OR(LEN(AUDIENCES!B1636)=6,AND(LEN(AUDIENCES!B1636)=7,MID(AUDIENCES!B1636,4,1)=" ")))</f>
        <v>0</v>
      </c>
      <c r="AH1443" s="2" t="b">
        <f>AND(LEFT(PARTICIPANTS!B1485,2)="HU",OR(LEN(PARTICIPANTS!B1485)=6,AND(LEN(PARTICIPANTS!B1485)=7,MID(PARTICIPANTS!B1485,4,1)=" ")))</f>
        <v>0</v>
      </c>
    </row>
    <row r="1444" spans="33:34" x14ac:dyDescent="0.3">
      <c r="AG1444" s="2" t="b">
        <f>AND(LEFT(AUDIENCES!B1637,2)="HU",OR(LEN(AUDIENCES!B1637)=6,AND(LEN(AUDIENCES!B1637)=7,MID(AUDIENCES!B1637,4,1)=" ")))</f>
        <v>0</v>
      </c>
      <c r="AH1444" s="2" t="b">
        <f>AND(LEFT(PARTICIPANTS!B1486,2)="HU",OR(LEN(PARTICIPANTS!B1486)=6,AND(LEN(PARTICIPANTS!B1486)=7,MID(PARTICIPANTS!B1486,4,1)=" ")))</f>
        <v>0</v>
      </c>
    </row>
    <row r="1445" spans="33:34" x14ac:dyDescent="0.3">
      <c r="AG1445" s="2" t="b">
        <f>AND(LEFT(AUDIENCES!B1638,2)="HU",OR(LEN(AUDIENCES!B1638)=6,AND(LEN(AUDIENCES!B1638)=7,MID(AUDIENCES!B1638,4,1)=" ")))</f>
        <v>0</v>
      </c>
      <c r="AH1445" s="2" t="b">
        <f>AND(LEFT(PARTICIPANTS!B1487,2)="HU",OR(LEN(PARTICIPANTS!B1487)=6,AND(LEN(PARTICIPANTS!B1487)=7,MID(PARTICIPANTS!B1487,4,1)=" ")))</f>
        <v>0</v>
      </c>
    </row>
    <row r="1446" spans="33:34" x14ac:dyDescent="0.3">
      <c r="AG1446" s="2" t="b">
        <f>AND(LEFT(AUDIENCES!B1639,2)="HU",OR(LEN(AUDIENCES!B1639)=6,AND(LEN(AUDIENCES!B1639)=7,MID(AUDIENCES!B1639,4,1)=" ")))</f>
        <v>0</v>
      </c>
      <c r="AH1446" s="2" t="b">
        <f>AND(LEFT(PARTICIPANTS!B1488,2)="HU",OR(LEN(PARTICIPANTS!B1488)=6,AND(LEN(PARTICIPANTS!B1488)=7,MID(PARTICIPANTS!B1488,4,1)=" ")))</f>
        <v>0</v>
      </c>
    </row>
    <row r="1447" spans="33:34" x14ac:dyDescent="0.3">
      <c r="AG1447" s="2" t="b">
        <f>AND(LEFT(AUDIENCES!B1640,2)="HU",OR(LEN(AUDIENCES!B1640)=6,AND(LEN(AUDIENCES!B1640)=7,MID(AUDIENCES!B1640,4,1)=" ")))</f>
        <v>0</v>
      </c>
      <c r="AH1447" s="2" t="b">
        <f>AND(LEFT(PARTICIPANTS!B1489,2)="HU",OR(LEN(PARTICIPANTS!B1489)=6,AND(LEN(PARTICIPANTS!B1489)=7,MID(PARTICIPANTS!B1489,4,1)=" ")))</f>
        <v>0</v>
      </c>
    </row>
    <row r="1448" spans="33:34" x14ac:dyDescent="0.3">
      <c r="AG1448" s="2" t="b">
        <f>AND(LEFT(AUDIENCES!B1641,2)="HU",OR(LEN(AUDIENCES!B1641)=6,AND(LEN(AUDIENCES!B1641)=7,MID(AUDIENCES!B1641,4,1)=" ")))</f>
        <v>0</v>
      </c>
      <c r="AH1448" s="2" t="b">
        <f>AND(LEFT(PARTICIPANTS!B1490,2)="HU",OR(LEN(PARTICIPANTS!B1490)=6,AND(LEN(PARTICIPANTS!B1490)=7,MID(PARTICIPANTS!B1490,4,1)=" ")))</f>
        <v>0</v>
      </c>
    </row>
    <row r="1449" spans="33:34" x14ac:dyDescent="0.3">
      <c r="AG1449" s="2" t="b">
        <f>AND(LEFT(AUDIENCES!B1642,2)="HU",OR(LEN(AUDIENCES!B1642)=6,AND(LEN(AUDIENCES!B1642)=7,MID(AUDIENCES!B1642,4,1)=" ")))</f>
        <v>0</v>
      </c>
      <c r="AH1449" s="2" t="b">
        <f>AND(LEFT(PARTICIPANTS!B1491,2)="HU",OR(LEN(PARTICIPANTS!B1491)=6,AND(LEN(PARTICIPANTS!B1491)=7,MID(PARTICIPANTS!B1491,4,1)=" ")))</f>
        <v>0</v>
      </c>
    </row>
    <row r="1450" spans="33:34" x14ac:dyDescent="0.3">
      <c r="AG1450" s="2" t="b">
        <f>AND(LEFT(AUDIENCES!B1643,2)="HU",OR(LEN(AUDIENCES!B1643)=6,AND(LEN(AUDIENCES!B1643)=7,MID(AUDIENCES!B1643,4,1)=" ")))</f>
        <v>0</v>
      </c>
      <c r="AH1450" s="2" t="b">
        <f>AND(LEFT(PARTICIPANTS!B1492,2)="HU",OR(LEN(PARTICIPANTS!B1492)=6,AND(LEN(PARTICIPANTS!B1492)=7,MID(PARTICIPANTS!B1492,4,1)=" ")))</f>
        <v>0</v>
      </c>
    </row>
    <row r="1451" spans="33:34" x14ac:dyDescent="0.3">
      <c r="AG1451" s="2" t="b">
        <f>AND(LEFT(AUDIENCES!B1644,2)="HU",OR(LEN(AUDIENCES!B1644)=6,AND(LEN(AUDIENCES!B1644)=7,MID(AUDIENCES!B1644,4,1)=" ")))</f>
        <v>0</v>
      </c>
      <c r="AH1451" s="2" t="b">
        <f>AND(LEFT(PARTICIPANTS!B1493,2)="HU",OR(LEN(PARTICIPANTS!B1493)=6,AND(LEN(PARTICIPANTS!B1493)=7,MID(PARTICIPANTS!B1493,4,1)=" ")))</f>
        <v>0</v>
      </c>
    </row>
    <row r="1452" spans="33:34" x14ac:dyDescent="0.3">
      <c r="AG1452" s="2" t="b">
        <f>AND(LEFT(AUDIENCES!B1645,2)="HU",OR(LEN(AUDIENCES!B1645)=6,AND(LEN(AUDIENCES!B1645)=7,MID(AUDIENCES!B1645,4,1)=" ")))</f>
        <v>0</v>
      </c>
      <c r="AH1452" s="2" t="b">
        <f>AND(LEFT(PARTICIPANTS!B1494,2)="HU",OR(LEN(PARTICIPANTS!B1494)=6,AND(LEN(PARTICIPANTS!B1494)=7,MID(PARTICIPANTS!B1494,4,1)=" ")))</f>
        <v>0</v>
      </c>
    </row>
    <row r="1453" spans="33:34" x14ac:dyDescent="0.3">
      <c r="AG1453" s="2" t="b">
        <f>AND(LEFT(AUDIENCES!B1646,2)="HU",OR(LEN(AUDIENCES!B1646)=6,AND(LEN(AUDIENCES!B1646)=7,MID(AUDIENCES!B1646,4,1)=" ")))</f>
        <v>0</v>
      </c>
      <c r="AH1453" s="2" t="b">
        <f>AND(LEFT(PARTICIPANTS!B1495,2)="HU",OR(LEN(PARTICIPANTS!B1495)=6,AND(LEN(PARTICIPANTS!B1495)=7,MID(PARTICIPANTS!B1495,4,1)=" ")))</f>
        <v>0</v>
      </c>
    </row>
    <row r="1454" spans="33:34" x14ac:dyDescent="0.3">
      <c r="AG1454" s="2" t="b">
        <f>AND(LEFT(AUDIENCES!B1647,2)="HU",OR(LEN(AUDIENCES!B1647)=6,AND(LEN(AUDIENCES!B1647)=7,MID(AUDIENCES!B1647,4,1)=" ")))</f>
        <v>0</v>
      </c>
      <c r="AH1454" s="2" t="b">
        <f>AND(LEFT(PARTICIPANTS!B1496,2)="HU",OR(LEN(PARTICIPANTS!B1496)=6,AND(LEN(PARTICIPANTS!B1496)=7,MID(PARTICIPANTS!B1496,4,1)=" ")))</f>
        <v>0</v>
      </c>
    </row>
    <row r="1455" spans="33:34" x14ac:dyDescent="0.3">
      <c r="AG1455" s="2" t="b">
        <f>AND(LEFT(AUDIENCES!B1648,2)="HU",OR(LEN(AUDIENCES!B1648)=6,AND(LEN(AUDIENCES!B1648)=7,MID(AUDIENCES!B1648,4,1)=" ")))</f>
        <v>0</v>
      </c>
      <c r="AH1455" s="2" t="b">
        <f>AND(LEFT(PARTICIPANTS!B1497,2)="HU",OR(LEN(PARTICIPANTS!B1497)=6,AND(LEN(PARTICIPANTS!B1497)=7,MID(PARTICIPANTS!B1497,4,1)=" ")))</f>
        <v>0</v>
      </c>
    </row>
    <row r="1456" spans="33:34" x14ac:dyDescent="0.3">
      <c r="AG1456" s="2" t="b">
        <f>AND(LEFT(AUDIENCES!B1649,2)="HU",OR(LEN(AUDIENCES!B1649)=6,AND(LEN(AUDIENCES!B1649)=7,MID(AUDIENCES!B1649,4,1)=" ")))</f>
        <v>0</v>
      </c>
      <c r="AH1456" s="2" t="b">
        <f>AND(LEFT(PARTICIPANTS!B1498,2)="HU",OR(LEN(PARTICIPANTS!B1498)=6,AND(LEN(PARTICIPANTS!B1498)=7,MID(PARTICIPANTS!B1498,4,1)=" ")))</f>
        <v>0</v>
      </c>
    </row>
    <row r="1457" spans="33:34" x14ac:dyDescent="0.3">
      <c r="AG1457" s="2" t="b">
        <f>AND(LEFT(AUDIENCES!B1650,2)="HU",OR(LEN(AUDIENCES!B1650)=6,AND(LEN(AUDIENCES!B1650)=7,MID(AUDIENCES!B1650,4,1)=" ")))</f>
        <v>0</v>
      </c>
      <c r="AH1457" s="2" t="b">
        <f>AND(LEFT(PARTICIPANTS!B1499,2)="HU",OR(LEN(PARTICIPANTS!B1499)=6,AND(LEN(PARTICIPANTS!B1499)=7,MID(PARTICIPANTS!B1499,4,1)=" ")))</f>
        <v>0</v>
      </c>
    </row>
    <row r="1458" spans="33:34" x14ac:dyDescent="0.3">
      <c r="AG1458" s="2" t="b">
        <f>AND(LEFT(AUDIENCES!B1651,2)="HU",OR(LEN(AUDIENCES!B1651)=6,AND(LEN(AUDIENCES!B1651)=7,MID(AUDIENCES!B1651,4,1)=" ")))</f>
        <v>0</v>
      </c>
      <c r="AH1458" s="2" t="b">
        <f>AND(LEFT(PARTICIPANTS!B1500,2)="HU",OR(LEN(PARTICIPANTS!B1500)=6,AND(LEN(PARTICIPANTS!B1500)=7,MID(PARTICIPANTS!B1500,4,1)=" ")))</f>
        <v>0</v>
      </c>
    </row>
    <row r="1459" spans="33:34" x14ac:dyDescent="0.3">
      <c r="AG1459" s="2" t="b">
        <f>AND(LEFT(AUDIENCES!B1652,2)="HU",OR(LEN(AUDIENCES!B1652)=6,AND(LEN(AUDIENCES!B1652)=7,MID(AUDIENCES!B1652,4,1)=" ")))</f>
        <v>0</v>
      </c>
      <c r="AH1459" s="2" t="b">
        <f>AND(LEFT(PARTICIPANTS!B1501,2)="HU",OR(LEN(PARTICIPANTS!B1501)=6,AND(LEN(PARTICIPANTS!B1501)=7,MID(PARTICIPANTS!B1501,4,1)=" ")))</f>
        <v>0</v>
      </c>
    </row>
    <row r="1460" spans="33:34" x14ac:dyDescent="0.3">
      <c r="AG1460" s="2" t="b">
        <f>AND(LEFT(AUDIENCES!B1653,2)="HU",OR(LEN(AUDIENCES!B1653)=6,AND(LEN(AUDIENCES!B1653)=7,MID(AUDIENCES!B1653,4,1)=" ")))</f>
        <v>0</v>
      </c>
      <c r="AH1460" s="2" t="b">
        <f>AND(LEFT(PARTICIPANTS!B1502,2)="HU",OR(LEN(PARTICIPANTS!B1502)=6,AND(LEN(PARTICIPANTS!B1502)=7,MID(PARTICIPANTS!B1502,4,1)=" ")))</f>
        <v>0</v>
      </c>
    </row>
    <row r="1461" spans="33:34" x14ac:dyDescent="0.3">
      <c r="AG1461" s="2" t="b">
        <f>AND(LEFT(AUDIENCES!B1654,2)="HU",OR(LEN(AUDIENCES!B1654)=6,AND(LEN(AUDIENCES!B1654)=7,MID(AUDIENCES!B1654,4,1)=" ")))</f>
        <v>0</v>
      </c>
      <c r="AH1461" s="2" t="b">
        <f>AND(LEFT(PARTICIPANTS!B1503,2)="HU",OR(LEN(PARTICIPANTS!B1503)=6,AND(LEN(PARTICIPANTS!B1503)=7,MID(PARTICIPANTS!B1503,4,1)=" ")))</f>
        <v>0</v>
      </c>
    </row>
    <row r="1462" spans="33:34" x14ac:dyDescent="0.3">
      <c r="AG1462" s="2" t="b">
        <f>AND(LEFT(AUDIENCES!B1655,2)="HU",OR(LEN(AUDIENCES!B1655)=6,AND(LEN(AUDIENCES!B1655)=7,MID(AUDIENCES!B1655,4,1)=" ")))</f>
        <v>0</v>
      </c>
      <c r="AH1462" s="2" t="b">
        <f>AND(LEFT(PARTICIPANTS!B1504,2)="HU",OR(LEN(PARTICIPANTS!B1504)=6,AND(LEN(PARTICIPANTS!B1504)=7,MID(PARTICIPANTS!B1504,4,1)=" ")))</f>
        <v>0</v>
      </c>
    </row>
    <row r="1463" spans="33:34" x14ac:dyDescent="0.3">
      <c r="AG1463" s="2" t="b">
        <f>AND(LEFT(AUDIENCES!B1656,2)="HU",OR(LEN(AUDIENCES!B1656)=6,AND(LEN(AUDIENCES!B1656)=7,MID(AUDIENCES!B1656,4,1)=" ")))</f>
        <v>0</v>
      </c>
      <c r="AH1463" s="2" t="b">
        <f>AND(LEFT(PARTICIPANTS!B1505,2)="HU",OR(LEN(PARTICIPANTS!B1505)=6,AND(LEN(PARTICIPANTS!B1505)=7,MID(PARTICIPANTS!B1505,4,1)=" ")))</f>
        <v>0</v>
      </c>
    </row>
    <row r="1464" spans="33:34" x14ac:dyDescent="0.3">
      <c r="AG1464" s="2" t="b">
        <f>AND(LEFT(AUDIENCES!B1657,2)="HU",OR(LEN(AUDIENCES!B1657)=6,AND(LEN(AUDIENCES!B1657)=7,MID(AUDIENCES!B1657,4,1)=" ")))</f>
        <v>0</v>
      </c>
      <c r="AH1464" s="2" t="b">
        <f>AND(LEFT(PARTICIPANTS!B1506,2)="HU",OR(LEN(PARTICIPANTS!B1506)=6,AND(LEN(PARTICIPANTS!B1506)=7,MID(PARTICIPANTS!B1506,4,1)=" ")))</f>
        <v>0</v>
      </c>
    </row>
    <row r="1465" spans="33:34" x14ac:dyDescent="0.3">
      <c r="AG1465" s="2" t="b">
        <f>AND(LEFT(AUDIENCES!B1658,2)="HU",OR(LEN(AUDIENCES!B1658)=6,AND(LEN(AUDIENCES!B1658)=7,MID(AUDIENCES!B1658,4,1)=" ")))</f>
        <v>0</v>
      </c>
      <c r="AH1465" s="2" t="b">
        <f>AND(LEFT(PARTICIPANTS!B1507,2)="HU",OR(LEN(PARTICIPANTS!B1507)=6,AND(LEN(PARTICIPANTS!B1507)=7,MID(PARTICIPANTS!B1507,4,1)=" ")))</f>
        <v>0</v>
      </c>
    </row>
    <row r="1466" spans="33:34" x14ac:dyDescent="0.3">
      <c r="AG1466" s="2" t="b">
        <f>AND(LEFT(AUDIENCES!B1659,2)="HU",OR(LEN(AUDIENCES!B1659)=6,AND(LEN(AUDIENCES!B1659)=7,MID(AUDIENCES!B1659,4,1)=" ")))</f>
        <v>0</v>
      </c>
      <c r="AH1466" s="2" t="b">
        <f>AND(LEFT(PARTICIPANTS!B1508,2)="HU",OR(LEN(PARTICIPANTS!B1508)=6,AND(LEN(PARTICIPANTS!B1508)=7,MID(PARTICIPANTS!B1508,4,1)=" ")))</f>
        <v>0</v>
      </c>
    </row>
    <row r="1467" spans="33:34" x14ac:dyDescent="0.3">
      <c r="AG1467" s="2" t="b">
        <f>AND(LEFT(AUDIENCES!B1660,2)="HU",OR(LEN(AUDIENCES!B1660)=6,AND(LEN(AUDIENCES!B1660)=7,MID(AUDIENCES!B1660,4,1)=" ")))</f>
        <v>0</v>
      </c>
      <c r="AH1467" s="2" t="b">
        <f>AND(LEFT(PARTICIPANTS!B1509,2)="HU",OR(LEN(PARTICIPANTS!B1509)=6,AND(LEN(PARTICIPANTS!B1509)=7,MID(PARTICIPANTS!B1509,4,1)=" ")))</f>
        <v>0</v>
      </c>
    </row>
    <row r="1468" spans="33:34" x14ac:dyDescent="0.3">
      <c r="AG1468" s="2" t="b">
        <f>AND(LEFT(AUDIENCES!B1661,2)="HU",OR(LEN(AUDIENCES!B1661)=6,AND(LEN(AUDIENCES!B1661)=7,MID(AUDIENCES!B1661,4,1)=" ")))</f>
        <v>0</v>
      </c>
      <c r="AH1468" s="2" t="b">
        <f>AND(LEFT(PARTICIPANTS!B1510,2)="HU",OR(LEN(PARTICIPANTS!B1510)=6,AND(LEN(PARTICIPANTS!B1510)=7,MID(PARTICIPANTS!B1510,4,1)=" ")))</f>
        <v>0</v>
      </c>
    </row>
    <row r="1469" spans="33:34" x14ac:dyDescent="0.3">
      <c r="AG1469" s="2" t="b">
        <f>AND(LEFT(AUDIENCES!B1662,2)="HU",OR(LEN(AUDIENCES!B1662)=6,AND(LEN(AUDIENCES!B1662)=7,MID(AUDIENCES!B1662,4,1)=" ")))</f>
        <v>0</v>
      </c>
      <c r="AH1469" s="2" t="b">
        <f>AND(LEFT(PARTICIPANTS!B1511,2)="HU",OR(LEN(PARTICIPANTS!B1511)=6,AND(LEN(PARTICIPANTS!B1511)=7,MID(PARTICIPANTS!B1511,4,1)=" ")))</f>
        <v>0</v>
      </c>
    </row>
    <row r="1470" spans="33:34" x14ac:dyDescent="0.3">
      <c r="AG1470" s="2" t="b">
        <f>AND(LEFT(AUDIENCES!B1663,2)="HU",OR(LEN(AUDIENCES!B1663)=6,AND(LEN(AUDIENCES!B1663)=7,MID(AUDIENCES!B1663,4,1)=" ")))</f>
        <v>0</v>
      </c>
      <c r="AH1470" s="2" t="b">
        <f>AND(LEFT(PARTICIPANTS!B1512,2)="HU",OR(LEN(PARTICIPANTS!B1512)=6,AND(LEN(PARTICIPANTS!B1512)=7,MID(PARTICIPANTS!B1512,4,1)=" ")))</f>
        <v>0</v>
      </c>
    </row>
    <row r="1471" spans="33:34" x14ac:dyDescent="0.3">
      <c r="AG1471" s="2" t="b">
        <f>AND(LEFT(AUDIENCES!B1664,2)="HU",OR(LEN(AUDIENCES!B1664)=6,AND(LEN(AUDIENCES!B1664)=7,MID(AUDIENCES!B1664,4,1)=" ")))</f>
        <v>0</v>
      </c>
      <c r="AH1471" s="2" t="b">
        <f>AND(LEFT(PARTICIPANTS!B1513,2)="HU",OR(LEN(PARTICIPANTS!B1513)=6,AND(LEN(PARTICIPANTS!B1513)=7,MID(PARTICIPANTS!B1513,4,1)=" ")))</f>
        <v>0</v>
      </c>
    </row>
    <row r="1472" spans="33:34" x14ac:dyDescent="0.3">
      <c r="AG1472" s="2" t="b">
        <f>AND(LEFT(AUDIENCES!B1665,2)="HU",OR(LEN(AUDIENCES!B1665)=6,AND(LEN(AUDIENCES!B1665)=7,MID(AUDIENCES!B1665,4,1)=" ")))</f>
        <v>0</v>
      </c>
      <c r="AH1472" s="2" t="b">
        <f>AND(LEFT(PARTICIPANTS!B1514,2)="HU",OR(LEN(PARTICIPANTS!B1514)=6,AND(LEN(PARTICIPANTS!B1514)=7,MID(PARTICIPANTS!B1514,4,1)=" ")))</f>
        <v>0</v>
      </c>
    </row>
    <row r="1473" spans="33:34" x14ac:dyDescent="0.3">
      <c r="AG1473" s="2" t="b">
        <f>AND(LEFT(AUDIENCES!B1666,2)="HU",OR(LEN(AUDIENCES!B1666)=6,AND(LEN(AUDIENCES!B1666)=7,MID(AUDIENCES!B1666,4,1)=" ")))</f>
        <v>0</v>
      </c>
      <c r="AH1473" s="2" t="b">
        <f>AND(LEFT(PARTICIPANTS!B1515,2)="HU",OR(LEN(PARTICIPANTS!B1515)=6,AND(LEN(PARTICIPANTS!B1515)=7,MID(PARTICIPANTS!B1515,4,1)=" ")))</f>
        <v>0</v>
      </c>
    </row>
    <row r="1474" spans="33:34" x14ac:dyDescent="0.3">
      <c r="AG1474" s="2" t="b">
        <f>AND(LEFT(AUDIENCES!B1667,2)="HU",OR(LEN(AUDIENCES!B1667)=6,AND(LEN(AUDIENCES!B1667)=7,MID(AUDIENCES!B1667,4,1)=" ")))</f>
        <v>0</v>
      </c>
      <c r="AH1474" s="2" t="b">
        <f>AND(LEFT(PARTICIPANTS!B1516,2)="HU",OR(LEN(PARTICIPANTS!B1516)=6,AND(LEN(PARTICIPANTS!B1516)=7,MID(PARTICIPANTS!B1516,4,1)=" ")))</f>
        <v>0</v>
      </c>
    </row>
    <row r="1475" spans="33:34" x14ac:dyDescent="0.3">
      <c r="AG1475" s="2" t="b">
        <f>AND(LEFT(AUDIENCES!B1668,2)="HU",OR(LEN(AUDIENCES!B1668)=6,AND(LEN(AUDIENCES!B1668)=7,MID(AUDIENCES!B1668,4,1)=" ")))</f>
        <v>0</v>
      </c>
      <c r="AH1475" s="2" t="b">
        <f>AND(LEFT(PARTICIPANTS!B1517,2)="HU",OR(LEN(PARTICIPANTS!B1517)=6,AND(LEN(PARTICIPANTS!B1517)=7,MID(PARTICIPANTS!B1517,4,1)=" ")))</f>
        <v>0</v>
      </c>
    </row>
    <row r="1476" spans="33:34" x14ac:dyDescent="0.3">
      <c r="AG1476" s="2" t="b">
        <f>AND(LEFT(AUDIENCES!B1669,2)="HU",OR(LEN(AUDIENCES!B1669)=6,AND(LEN(AUDIENCES!B1669)=7,MID(AUDIENCES!B1669,4,1)=" ")))</f>
        <v>0</v>
      </c>
      <c r="AH1476" s="2" t="b">
        <f>AND(LEFT(PARTICIPANTS!B1518,2)="HU",OR(LEN(PARTICIPANTS!B1518)=6,AND(LEN(PARTICIPANTS!B1518)=7,MID(PARTICIPANTS!B1518,4,1)=" ")))</f>
        <v>0</v>
      </c>
    </row>
    <row r="1477" spans="33:34" x14ac:dyDescent="0.3">
      <c r="AG1477" s="2" t="b">
        <f>AND(LEFT(AUDIENCES!B1670,2)="HU",OR(LEN(AUDIENCES!B1670)=6,AND(LEN(AUDIENCES!B1670)=7,MID(AUDIENCES!B1670,4,1)=" ")))</f>
        <v>0</v>
      </c>
      <c r="AH1477" s="2" t="b">
        <f>AND(LEFT(PARTICIPANTS!B1519,2)="HU",OR(LEN(PARTICIPANTS!B1519)=6,AND(LEN(PARTICIPANTS!B1519)=7,MID(PARTICIPANTS!B1519,4,1)=" ")))</f>
        <v>0</v>
      </c>
    </row>
    <row r="1478" spans="33:34" x14ac:dyDescent="0.3">
      <c r="AG1478" s="2" t="b">
        <f>AND(LEFT(AUDIENCES!B1671,2)="HU",OR(LEN(AUDIENCES!B1671)=6,AND(LEN(AUDIENCES!B1671)=7,MID(AUDIENCES!B1671,4,1)=" ")))</f>
        <v>0</v>
      </c>
      <c r="AH1478" s="2" t="b">
        <f>AND(LEFT(PARTICIPANTS!B1520,2)="HU",OR(LEN(PARTICIPANTS!B1520)=6,AND(LEN(PARTICIPANTS!B1520)=7,MID(PARTICIPANTS!B1520,4,1)=" ")))</f>
        <v>0</v>
      </c>
    </row>
    <row r="1479" spans="33:34" x14ac:dyDescent="0.3">
      <c r="AG1479" s="2" t="b">
        <f>AND(LEFT(AUDIENCES!B1672,2)="HU",OR(LEN(AUDIENCES!B1672)=6,AND(LEN(AUDIENCES!B1672)=7,MID(AUDIENCES!B1672,4,1)=" ")))</f>
        <v>0</v>
      </c>
      <c r="AH1479" s="2" t="b">
        <f>AND(LEFT(PARTICIPANTS!B1521,2)="HU",OR(LEN(PARTICIPANTS!B1521)=6,AND(LEN(PARTICIPANTS!B1521)=7,MID(PARTICIPANTS!B1521,4,1)=" ")))</f>
        <v>0</v>
      </c>
    </row>
    <row r="1480" spans="33:34" x14ac:dyDescent="0.3">
      <c r="AG1480" s="2" t="b">
        <f>AND(LEFT(AUDIENCES!B1673,2)="HU",OR(LEN(AUDIENCES!B1673)=6,AND(LEN(AUDIENCES!B1673)=7,MID(AUDIENCES!B1673,4,1)=" ")))</f>
        <v>0</v>
      </c>
      <c r="AH1480" s="2" t="b">
        <f>AND(LEFT(PARTICIPANTS!B1522,2)="HU",OR(LEN(PARTICIPANTS!B1522)=6,AND(LEN(PARTICIPANTS!B1522)=7,MID(PARTICIPANTS!B1522,4,1)=" ")))</f>
        <v>0</v>
      </c>
    </row>
    <row r="1481" spans="33:34" x14ac:dyDescent="0.3">
      <c r="AG1481" s="2" t="b">
        <f>AND(LEFT(AUDIENCES!B1674,2)="HU",OR(LEN(AUDIENCES!B1674)=6,AND(LEN(AUDIENCES!B1674)=7,MID(AUDIENCES!B1674,4,1)=" ")))</f>
        <v>0</v>
      </c>
      <c r="AH1481" s="2" t="b">
        <f>AND(LEFT(PARTICIPANTS!B1523,2)="HU",OR(LEN(PARTICIPANTS!B1523)=6,AND(LEN(PARTICIPANTS!B1523)=7,MID(PARTICIPANTS!B1523,4,1)=" ")))</f>
        <v>0</v>
      </c>
    </row>
    <row r="1482" spans="33:34" x14ac:dyDescent="0.3">
      <c r="AG1482" s="2" t="b">
        <f>AND(LEFT(AUDIENCES!B1675,2)="HU",OR(LEN(AUDIENCES!B1675)=6,AND(LEN(AUDIENCES!B1675)=7,MID(AUDIENCES!B1675,4,1)=" ")))</f>
        <v>0</v>
      </c>
      <c r="AH1482" s="2" t="b">
        <f>AND(LEFT(PARTICIPANTS!B1524,2)="HU",OR(LEN(PARTICIPANTS!B1524)=6,AND(LEN(PARTICIPANTS!B1524)=7,MID(PARTICIPANTS!B1524,4,1)=" ")))</f>
        <v>0</v>
      </c>
    </row>
    <row r="1483" spans="33:34" x14ac:dyDescent="0.3">
      <c r="AG1483" s="2" t="b">
        <f>AND(LEFT(AUDIENCES!B1676,2)="HU",OR(LEN(AUDIENCES!B1676)=6,AND(LEN(AUDIENCES!B1676)=7,MID(AUDIENCES!B1676,4,1)=" ")))</f>
        <v>0</v>
      </c>
      <c r="AH1483" s="2" t="b">
        <f>AND(LEFT(PARTICIPANTS!B1525,2)="HU",OR(LEN(PARTICIPANTS!B1525)=6,AND(LEN(PARTICIPANTS!B1525)=7,MID(PARTICIPANTS!B1525,4,1)=" ")))</f>
        <v>0</v>
      </c>
    </row>
    <row r="1484" spans="33:34" x14ac:dyDescent="0.3">
      <c r="AG1484" s="2" t="b">
        <f>AND(LEFT(AUDIENCES!B1677,2)="HU",OR(LEN(AUDIENCES!B1677)=6,AND(LEN(AUDIENCES!B1677)=7,MID(AUDIENCES!B1677,4,1)=" ")))</f>
        <v>0</v>
      </c>
      <c r="AH1484" s="2" t="b">
        <f>AND(LEFT(PARTICIPANTS!B1526,2)="HU",OR(LEN(PARTICIPANTS!B1526)=6,AND(LEN(PARTICIPANTS!B1526)=7,MID(PARTICIPANTS!B1526,4,1)=" ")))</f>
        <v>0</v>
      </c>
    </row>
    <row r="1485" spans="33:34" x14ac:dyDescent="0.3">
      <c r="AG1485" s="2" t="b">
        <f>AND(LEFT(AUDIENCES!B1678,2)="HU",OR(LEN(AUDIENCES!B1678)=6,AND(LEN(AUDIENCES!B1678)=7,MID(AUDIENCES!B1678,4,1)=" ")))</f>
        <v>0</v>
      </c>
      <c r="AH1485" s="2" t="b">
        <f>AND(LEFT(PARTICIPANTS!B1527,2)="HU",OR(LEN(PARTICIPANTS!B1527)=6,AND(LEN(PARTICIPANTS!B1527)=7,MID(PARTICIPANTS!B1527,4,1)=" ")))</f>
        <v>0</v>
      </c>
    </row>
    <row r="1486" spans="33:34" x14ac:dyDescent="0.3">
      <c r="AG1486" s="2" t="b">
        <f>AND(LEFT(AUDIENCES!B1679,2)="HU",OR(LEN(AUDIENCES!B1679)=6,AND(LEN(AUDIENCES!B1679)=7,MID(AUDIENCES!B1679,4,1)=" ")))</f>
        <v>0</v>
      </c>
      <c r="AH1486" s="2" t="b">
        <f>AND(LEFT(PARTICIPANTS!B1528,2)="HU",OR(LEN(PARTICIPANTS!B1528)=6,AND(LEN(PARTICIPANTS!B1528)=7,MID(PARTICIPANTS!B1528,4,1)=" ")))</f>
        <v>0</v>
      </c>
    </row>
    <row r="1487" spans="33:34" x14ac:dyDescent="0.3">
      <c r="AG1487" s="2" t="b">
        <f>AND(LEFT(AUDIENCES!B1680,2)="HU",OR(LEN(AUDIENCES!B1680)=6,AND(LEN(AUDIENCES!B1680)=7,MID(AUDIENCES!B1680,4,1)=" ")))</f>
        <v>0</v>
      </c>
      <c r="AH1487" s="2" t="b">
        <f>AND(LEFT(PARTICIPANTS!B1529,2)="HU",OR(LEN(PARTICIPANTS!B1529)=6,AND(LEN(PARTICIPANTS!B1529)=7,MID(PARTICIPANTS!B1529,4,1)=" ")))</f>
        <v>0</v>
      </c>
    </row>
    <row r="1488" spans="33:34" x14ac:dyDescent="0.3">
      <c r="AG1488" s="2" t="b">
        <f>AND(LEFT(AUDIENCES!B1681,2)="HU",OR(LEN(AUDIENCES!B1681)=6,AND(LEN(AUDIENCES!B1681)=7,MID(AUDIENCES!B1681,4,1)=" ")))</f>
        <v>0</v>
      </c>
      <c r="AH1488" s="2" t="b">
        <f>AND(LEFT(PARTICIPANTS!B1530,2)="HU",OR(LEN(PARTICIPANTS!B1530)=6,AND(LEN(PARTICIPANTS!B1530)=7,MID(PARTICIPANTS!B1530,4,1)=" ")))</f>
        <v>0</v>
      </c>
    </row>
    <row r="1489" spans="33:34" x14ac:dyDescent="0.3">
      <c r="AG1489" s="2" t="b">
        <f>AND(LEFT(AUDIENCES!B1682,2)="HU",OR(LEN(AUDIENCES!B1682)=6,AND(LEN(AUDIENCES!B1682)=7,MID(AUDIENCES!B1682,4,1)=" ")))</f>
        <v>0</v>
      </c>
      <c r="AH1489" s="2" t="b">
        <f>AND(LEFT(PARTICIPANTS!B1531,2)="HU",OR(LEN(PARTICIPANTS!B1531)=6,AND(LEN(PARTICIPANTS!B1531)=7,MID(PARTICIPANTS!B1531,4,1)=" ")))</f>
        <v>0</v>
      </c>
    </row>
    <row r="1490" spans="33:34" x14ac:dyDescent="0.3">
      <c r="AG1490" s="2" t="b">
        <f>AND(LEFT(AUDIENCES!B1683,2)="HU",OR(LEN(AUDIENCES!B1683)=6,AND(LEN(AUDIENCES!B1683)=7,MID(AUDIENCES!B1683,4,1)=" ")))</f>
        <v>0</v>
      </c>
      <c r="AH1490" s="2" t="b">
        <f>AND(LEFT(PARTICIPANTS!B1532,2)="HU",OR(LEN(PARTICIPANTS!B1532)=6,AND(LEN(PARTICIPANTS!B1532)=7,MID(PARTICIPANTS!B1532,4,1)=" ")))</f>
        <v>0</v>
      </c>
    </row>
    <row r="1491" spans="33:34" x14ac:dyDescent="0.3">
      <c r="AG1491" s="2" t="b">
        <f>AND(LEFT(AUDIENCES!B1684,2)="HU",OR(LEN(AUDIENCES!B1684)=6,AND(LEN(AUDIENCES!B1684)=7,MID(AUDIENCES!B1684,4,1)=" ")))</f>
        <v>0</v>
      </c>
      <c r="AH1491" s="2" t="b">
        <f>AND(LEFT(PARTICIPANTS!B1533,2)="HU",OR(LEN(PARTICIPANTS!B1533)=6,AND(LEN(PARTICIPANTS!B1533)=7,MID(PARTICIPANTS!B1533,4,1)=" ")))</f>
        <v>0</v>
      </c>
    </row>
    <row r="1492" spans="33:34" x14ac:dyDescent="0.3">
      <c r="AG1492" s="2" t="b">
        <f>AND(LEFT(AUDIENCES!B1685,2)="HU",OR(LEN(AUDIENCES!B1685)=6,AND(LEN(AUDIENCES!B1685)=7,MID(AUDIENCES!B1685,4,1)=" ")))</f>
        <v>0</v>
      </c>
      <c r="AH1492" s="2" t="b">
        <f>AND(LEFT(PARTICIPANTS!B1534,2)="HU",OR(LEN(PARTICIPANTS!B1534)=6,AND(LEN(PARTICIPANTS!B1534)=7,MID(PARTICIPANTS!B1534,4,1)=" ")))</f>
        <v>0</v>
      </c>
    </row>
    <row r="1493" spans="33:34" x14ac:dyDescent="0.3">
      <c r="AG1493" s="2" t="b">
        <f>AND(LEFT(AUDIENCES!B1686,2)="HU",OR(LEN(AUDIENCES!B1686)=6,AND(LEN(AUDIENCES!B1686)=7,MID(AUDIENCES!B1686,4,1)=" ")))</f>
        <v>0</v>
      </c>
      <c r="AH1493" s="2" t="b">
        <f>AND(LEFT(PARTICIPANTS!B1535,2)="HU",OR(LEN(PARTICIPANTS!B1535)=6,AND(LEN(PARTICIPANTS!B1535)=7,MID(PARTICIPANTS!B1535,4,1)=" ")))</f>
        <v>0</v>
      </c>
    </row>
    <row r="1494" spans="33:34" x14ac:dyDescent="0.3">
      <c r="AG1494" s="2" t="b">
        <f>AND(LEFT(AUDIENCES!B1687,2)="HU",OR(LEN(AUDIENCES!B1687)=6,AND(LEN(AUDIENCES!B1687)=7,MID(AUDIENCES!B1687,4,1)=" ")))</f>
        <v>0</v>
      </c>
      <c r="AH1494" s="2" t="b">
        <f>AND(LEFT(PARTICIPANTS!B1536,2)="HU",OR(LEN(PARTICIPANTS!B1536)=6,AND(LEN(PARTICIPANTS!B1536)=7,MID(PARTICIPANTS!B1536,4,1)=" ")))</f>
        <v>0</v>
      </c>
    </row>
    <row r="1495" spans="33:34" x14ac:dyDescent="0.3">
      <c r="AG1495" s="2" t="b">
        <f>AND(LEFT(AUDIENCES!B1688,2)="HU",OR(LEN(AUDIENCES!B1688)=6,AND(LEN(AUDIENCES!B1688)=7,MID(AUDIENCES!B1688,4,1)=" ")))</f>
        <v>0</v>
      </c>
      <c r="AH1495" s="2" t="b">
        <f>AND(LEFT(PARTICIPANTS!B1537,2)="HU",OR(LEN(PARTICIPANTS!B1537)=6,AND(LEN(PARTICIPANTS!B1537)=7,MID(PARTICIPANTS!B1537,4,1)=" ")))</f>
        <v>0</v>
      </c>
    </row>
    <row r="1496" spans="33:34" x14ac:dyDescent="0.3">
      <c r="AG1496" s="2" t="b">
        <f>AND(LEFT(AUDIENCES!B1689,2)="HU",OR(LEN(AUDIENCES!B1689)=6,AND(LEN(AUDIENCES!B1689)=7,MID(AUDIENCES!B1689,4,1)=" ")))</f>
        <v>0</v>
      </c>
      <c r="AH1496" s="2" t="b">
        <f>AND(LEFT(PARTICIPANTS!B1538,2)="HU",OR(LEN(PARTICIPANTS!B1538)=6,AND(LEN(PARTICIPANTS!B1538)=7,MID(PARTICIPANTS!B1538,4,1)=" ")))</f>
        <v>0</v>
      </c>
    </row>
    <row r="1497" spans="33:34" x14ac:dyDescent="0.3">
      <c r="AG1497" s="2" t="b">
        <f>AND(LEFT(AUDIENCES!B1690,2)="HU",OR(LEN(AUDIENCES!B1690)=6,AND(LEN(AUDIENCES!B1690)=7,MID(AUDIENCES!B1690,4,1)=" ")))</f>
        <v>0</v>
      </c>
      <c r="AH1497" s="2" t="b">
        <f>AND(LEFT(PARTICIPANTS!B1539,2)="HU",OR(LEN(PARTICIPANTS!B1539)=6,AND(LEN(PARTICIPANTS!B1539)=7,MID(PARTICIPANTS!B1539,4,1)=" ")))</f>
        <v>0</v>
      </c>
    </row>
    <row r="1498" spans="33:34" x14ac:dyDescent="0.3">
      <c r="AG1498" s="2" t="b">
        <f>AND(LEFT(AUDIENCES!B1691,2)="HU",OR(LEN(AUDIENCES!B1691)=6,AND(LEN(AUDIENCES!B1691)=7,MID(AUDIENCES!B1691,4,1)=" ")))</f>
        <v>0</v>
      </c>
      <c r="AH1498" s="2" t="b">
        <f>AND(LEFT(PARTICIPANTS!B1540,2)="HU",OR(LEN(PARTICIPANTS!B1540)=6,AND(LEN(PARTICIPANTS!B1540)=7,MID(PARTICIPANTS!B1540,4,1)=" ")))</f>
        <v>0</v>
      </c>
    </row>
    <row r="1499" spans="33:34" x14ac:dyDescent="0.3">
      <c r="AG1499" s="2" t="b">
        <f>AND(LEFT(AUDIENCES!B1692,2)="HU",OR(LEN(AUDIENCES!B1692)=6,AND(LEN(AUDIENCES!B1692)=7,MID(AUDIENCES!B1692,4,1)=" ")))</f>
        <v>0</v>
      </c>
      <c r="AH1499" s="2" t="b">
        <f>AND(LEFT(PARTICIPANTS!B1541,2)="HU",OR(LEN(PARTICIPANTS!B1541)=6,AND(LEN(PARTICIPANTS!B1541)=7,MID(PARTICIPANTS!B1541,4,1)=" ")))</f>
        <v>0</v>
      </c>
    </row>
    <row r="1500" spans="33:34" x14ac:dyDescent="0.3">
      <c r="AG1500" s="2" t="b">
        <f>AND(LEFT(AUDIENCES!B1693,2)="HU",OR(LEN(AUDIENCES!B1693)=6,AND(LEN(AUDIENCES!B1693)=7,MID(AUDIENCES!B1693,4,1)=" ")))</f>
        <v>0</v>
      </c>
      <c r="AH1500" s="2" t="b">
        <f>AND(LEFT(PARTICIPANTS!B1542,2)="HU",OR(LEN(PARTICIPANTS!B1542)=6,AND(LEN(PARTICIPANTS!B1542)=7,MID(PARTICIPANTS!B1542,4,1)=" ")))</f>
        <v>0</v>
      </c>
    </row>
    <row r="1501" spans="33:34" x14ac:dyDescent="0.3">
      <c r="AG1501" s="2" t="b">
        <f>AND(LEFT(AUDIENCES!B1694,2)="HU",OR(LEN(AUDIENCES!B1694)=6,AND(LEN(AUDIENCES!B1694)=7,MID(AUDIENCES!B1694,4,1)=" ")))</f>
        <v>0</v>
      </c>
      <c r="AH1501" s="2" t="b">
        <f>AND(LEFT(PARTICIPANTS!B1543,2)="HU",OR(LEN(PARTICIPANTS!B1543)=6,AND(LEN(PARTICIPANTS!B1543)=7,MID(PARTICIPANTS!B1543,4,1)=" ")))</f>
        <v>0</v>
      </c>
    </row>
    <row r="1502" spans="33:34" x14ac:dyDescent="0.3">
      <c r="AG1502" s="2" t="b">
        <f>AND(LEFT(AUDIENCES!B1695,2)="HU",OR(LEN(AUDIENCES!B1695)=6,AND(LEN(AUDIENCES!B1695)=7,MID(AUDIENCES!B1695,4,1)=" ")))</f>
        <v>0</v>
      </c>
      <c r="AH1502" s="2" t="b">
        <f>AND(LEFT(PARTICIPANTS!B1544,2)="HU",OR(LEN(PARTICIPANTS!B1544)=6,AND(LEN(PARTICIPANTS!B1544)=7,MID(PARTICIPANTS!B1544,4,1)=" ")))</f>
        <v>0</v>
      </c>
    </row>
    <row r="1503" spans="33:34" x14ac:dyDescent="0.3">
      <c r="AG1503" s="2" t="b">
        <f>AND(LEFT(AUDIENCES!B1696,2)="HU",OR(LEN(AUDIENCES!B1696)=6,AND(LEN(AUDIENCES!B1696)=7,MID(AUDIENCES!B1696,4,1)=" ")))</f>
        <v>0</v>
      </c>
      <c r="AH1503" s="2" t="b">
        <f>AND(LEFT(PARTICIPANTS!B1545,2)="HU",OR(LEN(PARTICIPANTS!B1545)=6,AND(LEN(PARTICIPANTS!B1545)=7,MID(PARTICIPANTS!B1545,4,1)=" ")))</f>
        <v>0</v>
      </c>
    </row>
    <row r="1504" spans="33:34" x14ac:dyDescent="0.3">
      <c r="AG1504" s="2" t="b">
        <f>AND(LEFT(AUDIENCES!B1697,2)="HU",OR(LEN(AUDIENCES!B1697)=6,AND(LEN(AUDIENCES!B1697)=7,MID(AUDIENCES!B1697,4,1)=" ")))</f>
        <v>0</v>
      </c>
      <c r="AH1504" s="2" t="b">
        <f>AND(LEFT(PARTICIPANTS!B1546,2)="HU",OR(LEN(PARTICIPANTS!B1546)=6,AND(LEN(PARTICIPANTS!B1546)=7,MID(PARTICIPANTS!B1546,4,1)=" ")))</f>
        <v>0</v>
      </c>
    </row>
    <row r="1505" spans="33:34" x14ac:dyDescent="0.3">
      <c r="AG1505" s="2" t="b">
        <f>AND(LEFT(AUDIENCES!B1698,2)="HU",OR(LEN(AUDIENCES!B1698)=6,AND(LEN(AUDIENCES!B1698)=7,MID(AUDIENCES!B1698,4,1)=" ")))</f>
        <v>0</v>
      </c>
      <c r="AH1505" s="2" t="b">
        <f>AND(LEFT(PARTICIPANTS!B1547,2)="HU",OR(LEN(PARTICIPANTS!B1547)=6,AND(LEN(PARTICIPANTS!B1547)=7,MID(PARTICIPANTS!B1547,4,1)=" ")))</f>
        <v>0</v>
      </c>
    </row>
    <row r="1506" spans="33:34" x14ac:dyDescent="0.3">
      <c r="AG1506" s="2" t="b">
        <f>AND(LEFT(AUDIENCES!B1699,2)="HU",OR(LEN(AUDIENCES!B1699)=6,AND(LEN(AUDIENCES!B1699)=7,MID(AUDIENCES!B1699,4,1)=" ")))</f>
        <v>0</v>
      </c>
      <c r="AH1506" s="2" t="b">
        <f>AND(LEFT(PARTICIPANTS!B1548,2)="HU",OR(LEN(PARTICIPANTS!B1548)=6,AND(LEN(PARTICIPANTS!B1548)=7,MID(PARTICIPANTS!B1548,4,1)=" ")))</f>
        <v>0</v>
      </c>
    </row>
    <row r="1507" spans="33:34" x14ac:dyDescent="0.3">
      <c r="AG1507" s="2" t="b">
        <f>AND(LEFT(AUDIENCES!B1700,2)="HU",OR(LEN(AUDIENCES!B1700)=6,AND(LEN(AUDIENCES!B1700)=7,MID(AUDIENCES!B1700,4,1)=" ")))</f>
        <v>0</v>
      </c>
      <c r="AH1507" s="2" t="b">
        <f>AND(LEFT(PARTICIPANTS!B1549,2)="HU",OR(LEN(PARTICIPANTS!B1549)=6,AND(LEN(PARTICIPANTS!B1549)=7,MID(PARTICIPANTS!B1549,4,1)=" ")))</f>
        <v>0</v>
      </c>
    </row>
    <row r="1508" spans="33:34" x14ac:dyDescent="0.3">
      <c r="AG1508" s="2" t="b">
        <f>AND(LEFT(AUDIENCES!B1701,2)="HU",OR(LEN(AUDIENCES!B1701)=6,AND(LEN(AUDIENCES!B1701)=7,MID(AUDIENCES!B1701,4,1)=" ")))</f>
        <v>0</v>
      </c>
      <c r="AH1508" s="2" t="b">
        <f>AND(LEFT(PARTICIPANTS!B1550,2)="HU",OR(LEN(PARTICIPANTS!B1550)=6,AND(LEN(PARTICIPANTS!B1550)=7,MID(PARTICIPANTS!B1550,4,1)=" ")))</f>
        <v>0</v>
      </c>
    </row>
    <row r="1509" spans="33:34" x14ac:dyDescent="0.3">
      <c r="AG1509" s="2" t="b">
        <f>AND(LEFT(AUDIENCES!B1702,2)="HU",OR(LEN(AUDIENCES!B1702)=6,AND(LEN(AUDIENCES!B1702)=7,MID(AUDIENCES!B1702,4,1)=" ")))</f>
        <v>0</v>
      </c>
      <c r="AH1509" s="2" t="b">
        <f>AND(LEFT(PARTICIPANTS!B1551,2)="HU",OR(LEN(PARTICIPANTS!B1551)=6,AND(LEN(PARTICIPANTS!B1551)=7,MID(PARTICIPANTS!B1551,4,1)=" ")))</f>
        <v>0</v>
      </c>
    </row>
    <row r="1510" spans="33:34" x14ac:dyDescent="0.3">
      <c r="AG1510" s="2" t="b">
        <f>AND(LEFT(AUDIENCES!B1703,2)="HU",OR(LEN(AUDIENCES!B1703)=6,AND(LEN(AUDIENCES!B1703)=7,MID(AUDIENCES!B1703,4,1)=" ")))</f>
        <v>0</v>
      </c>
      <c r="AH1510" s="2" t="b">
        <f>AND(LEFT(PARTICIPANTS!B1552,2)="HU",OR(LEN(PARTICIPANTS!B1552)=6,AND(LEN(PARTICIPANTS!B1552)=7,MID(PARTICIPANTS!B1552,4,1)=" ")))</f>
        <v>0</v>
      </c>
    </row>
    <row r="1511" spans="33:34" x14ac:dyDescent="0.3">
      <c r="AG1511" s="2" t="b">
        <f>AND(LEFT(AUDIENCES!B1704,2)="HU",OR(LEN(AUDIENCES!B1704)=6,AND(LEN(AUDIENCES!B1704)=7,MID(AUDIENCES!B1704,4,1)=" ")))</f>
        <v>0</v>
      </c>
      <c r="AH1511" s="2" t="b">
        <f>AND(LEFT(PARTICIPANTS!B1553,2)="HU",OR(LEN(PARTICIPANTS!B1553)=6,AND(LEN(PARTICIPANTS!B1553)=7,MID(PARTICIPANTS!B1553,4,1)=" ")))</f>
        <v>0</v>
      </c>
    </row>
    <row r="1512" spans="33:34" x14ac:dyDescent="0.3">
      <c r="AG1512" s="2" t="b">
        <f>AND(LEFT(AUDIENCES!B1705,2)="HU",OR(LEN(AUDIENCES!B1705)=6,AND(LEN(AUDIENCES!B1705)=7,MID(AUDIENCES!B1705,4,1)=" ")))</f>
        <v>0</v>
      </c>
      <c r="AH1512" s="2" t="b">
        <f>AND(LEFT(PARTICIPANTS!B1554,2)="HU",OR(LEN(PARTICIPANTS!B1554)=6,AND(LEN(PARTICIPANTS!B1554)=7,MID(PARTICIPANTS!B1554,4,1)=" ")))</f>
        <v>0</v>
      </c>
    </row>
    <row r="1513" spans="33:34" x14ac:dyDescent="0.3">
      <c r="AG1513" s="2" t="b">
        <f>AND(LEFT(AUDIENCES!B1706,2)="HU",OR(LEN(AUDIENCES!B1706)=6,AND(LEN(AUDIENCES!B1706)=7,MID(AUDIENCES!B1706,4,1)=" ")))</f>
        <v>0</v>
      </c>
      <c r="AH1513" s="2" t="b">
        <f>AND(LEFT(PARTICIPANTS!B1555,2)="HU",OR(LEN(PARTICIPANTS!B1555)=6,AND(LEN(PARTICIPANTS!B1555)=7,MID(PARTICIPANTS!B1555,4,1)=" ")))</f>
        <v>0</v>
      </c>
    </row>
    <row r="1514" spans="33:34" x14ac:dyDescent="0.3">
      <c r="AG1514" s="2" t="b">
        <f>AND(LEFT(AUDIENCES!B1707,2)="HU",OR(LEN(AUDIENCES!B1707)=6,AND(LEN(AUDIENCES!B1707)=7,MID(AUDIENCES!B1707,4,1)=" ")))</f>
        <v>0</v>
      </c>
      <c r="AH1514" s="2" t="b">
        <f>AND(LEFT(PARTICIPANTS!B1556,2)="HU",OR(LEN(PARTICIPANTS!B1556)=6,AND(LEN(PARTICIPANTS!B1556)=7,MID(PARTICIPANTS!B1556,4,1)=" ")))</f>
        <v>0</v>
      </c>
    </row>
    <row r="1515" spans="33:34" x14ac:dyDescent="0.3">
      <c r="AG1515" s="2" t="b">
        <f>AND(LEFT(AUDIENCES!B1708,2)="HU",OR(LEN(AUDIENCES!B1708)=6,AND(LEN(AUDIENCES!B1708)=7,MID(AUDIENCES!B1708,4,1)=" ")))</f>
        <v>0</v>
      </c>
      <c r="AH1515" s="2" t="b">
        <f>AND(LEFT(PARTICIPANTS!B1557,2)="HU",OR(LEN(PARTICIPANTS!B1557)=6,AND(LEN(PARTICIPANTS!B1557)=7,MID(PARTICIPANTS!B1557,4,1)=" ")))</f>
        <v>0</v>
      </c>
    </row>
    <row r="1516" spans="33:34" x14ac:dyDescent="0.3">
      <c r="AG1516" s="2" t="b">
        <f>AND(LEFT(AUDIENCES!B1709,2)="HU",OR(LEN(AUDIENCES!B1709)=6,AND(LEN(AUDIENCES!B1709)=7,MID(AUDIENCES!B1709,4,1)=" ")))</f>
        <v>0</v>
      </c>
      <c r="AH1516" s="2" t="b">
        <f>AND(LEFT(PARTICIPANTS!B1558,2)="HU",OR(LEN(PARTICIPANTS!B1558)=6,AND(LEN(PARTICIPANTS!B1558)=7,MID(PARTICIPANTS!B1558,4,1)=" ")))</f>
        <v>0</v>
      </c>
    </row>
    <row r="1517" spans="33:34" x14ac:dyDescent="0.3">
      <c r="AG1517" s="2" t="b">
        <f>AND(LEFT(AUDIENCES!B1710,2)="HU",OR(LEN(AUDIENCES!B1710)=6,AND(LEN(AUDIENCES!B1710)=7,MID(AUDIENCES!B1710,4,1)=" ")))</f>
        <v>0</v>
      </c>
      <c r="AH1517" s="2" t="b">
        <f>AND(LEFT(PARTICIPANTS!B1559,2)="HU",OR(LEN(PARTICIPANTS!B1559)=6,AND(LEN(PARTICIPANTS!B1559)=7,MID(PARTICIPANTS!B1559,4,1)=" ")))</f>
        <v>0</v>
      </c>
    </row>
    <row r="1518" spans="33:34" x14ac:dyDescent="0.3">
      <c r="AG1518" s="2" t="b">
        <f>AND(LEFT(AUDIENCES!B1711,2)="HU",OR(LEN(AUDIENCES!B1711)=6,AND(LEN(AUDIENCES!B1711)=7,MID(AUDIENCES!B1711,4,1)=" ")))</f>
        <v>0</v>
      </c>
      <c r="AH1518" s="2" t="b">
        <f>AND(LEFT(PARTICIPANTS!B1560,2)="HU",OR(LEN(PARTICIPANTS!B1560)=6,AND(LEN(PARTICIPANTS!B1560)=7,MID(PARTICIPANTS!B1560,4,1)=" ")))</f>
        <v>0</v>
      </c>
    </row>
    <row r="1519" spans="33:34" x14ac:dyDescent="0.3">
      <c r="AG1519" s="2" t="b">
        <f>AND(LEFT(AUDIENCES!B1712,2)="HU",OR(LEN(AUDIENCES!B1712)=6,AND(LEN(AUDIENCES!B1712)=7,MID(AUDIENCES!B1712,4,1)=" ")))</f>
        <v>0</v>
      </c>
      <c r="AH1519" s="2" t="b">
        <f>AND(LEFT(PARTICIPANTS!B1561,2)="HU",OR(LEN(PARTICIPANTS!B1561)=6,AND(LEN(PARTICIPANTS!B1561)=7,MID(PARTICIPANTS!B1561,4,1)=" ")))</f>
        <v>0</v>
      </c>
    </row>
    <row r="1520" spans="33:34" x14ac:dyDescent="0.3">
      <c r="AG1520" s="2" t="b">
        <f>AND(LEFT(AUDIENCES!B1713,2)="HU",OR(LEN(AUDIENCES!B1713)=6,AND(LEN(AUDIENCES!B1713)=7,MID(AUDIENCES!B1713,4,1)=" ")))</f>
        <v>0</v>
      </c>
      <c r="AH1520" s="2" t="b">
        <f>AND(LEFT(PARTICIPANTS!B1562,2)="HU",OR(LEN(PARTICIPANTS!B1562)=6,AND(LEN(PARTICIPANTS!B1562)=7,MID(PARTICIPANTS!B1562,4,1)=" ")))</f>
        <v>0</v>
      </c>
    </row>
    <row r="1521" spans="33:34" x14ac:dyDescent="0.3">
      <c r="AG1521" s="2" t="b">
        <f>AND(LEFT(AUDIENCES!B1714,2)="HU",OR(LEN(AUDIENCES!B1714)=6,AND(LEN(AUDIENCES!B1714)=7,MID(AUDIENCES!B1714,4,1)=" ")))</f>
        <v>0</v>
      </c>
      <c r="AH1521" s="2" t="b">
        <f>AND(LEFT(PARTICIPANTS!B1563,2)="HU",OR(LEN(PARTICIPANTS!B1563)=6,AND(LEN(PARTICIPANTS!B1563)=7,MID(PARTICIPANTS!B1563,4,1)=" ")))</f>
        <v>0</v>
      </c>
    </row>
    <row r="1522" spans="33:34" x14ac:dyDescent="0.3">
      <c r="AG1522" s="2" t="b">
        <f>AND(LEFT(AUDIENCES!B1715,2)="HU",OR(LEN(AUDIENCES!B1715)=6,AND(LEN(AUDIENCES!B1715)=7,MID(AUDIENCES!B1715,4,1)=" ")))</f>
        <v>0</v>
      </c>
      <c r="AH1522" s="2" t="b">
        <f>AND(LEFT(PARTICIPANTS!B1564,2)="HU",OR(LEN(PARTICIPANTS!B1564)=6,AND(LEN(PARTICIPANTS!B1564)=7,MID(PARTICIPANTS!B1564,4,1)=" ")))</f>
        <v>0</v>
      </c>
    </row>
    <row r="1523" spans="33:34" x14ac:dyDescent="0.3">
      <c r="AG1523" s="2" t="b">
        <f>AND(LEFT(AUDIENCES!B1716,2)="HU",OR(LEN(AUDIENCES!B1716)=6,AND(LEN(AUDIENCES!B1716)=7,MID(AUDIENCES!B1716,4,1)=" ")))</f>
        <v>0</v>
      </c>
      <c r="AH1523" s="2" t="b">
        <f>AND(LEFT(PARTICIPANTS!B1565,2)="HU",OR(LEN(PARTICIPANTS!B1565)=6,AND(LEN(PARTICIPANTS!B1565)=7,MID(PARTICIPANTS!B1565,4,1)=" ")))</f>
        <v>0</v>
      </c>
    </row>
    <row r="1524" spans="33:34" x14ac:dyDescent="0.3">
      <c r="AG1524" s="2" t="b">
        <f>AND(LEFT(AUDIENCES!B1717,2)="HU",OR(LEN(AUDIENCES!B1717)=6,AND(LEN(AUDIENCES!B1717)=7,MID(AUDIENCES!B1717,4,1)=" ")))</f>
        <v>0</v>
      </c>
      <c r="AH1524" s="2" t="b">
        <f>AND(LEFT(PARTICIPANTS!B1566,2)="HU",OR(LEN(PARTICIPANTS!B1566)=6,AND(LEN(PARTICIPANTS!B1566)=7,MID(PARTICIPANTS!B1566,4,1)=" ")))</f>
        <v>0</v>
      </c>
    </row>
    <row r="1525" spans="33:34" x14ac:dyDescent="0.3">
      <c r="AG1525" s="2" t="b">
        <f>AND(LEFT(AUDIENCES!B1718,2)="HU",OR(LEN(AUDIENCES!B1718)=6,AND(LEN(AUDIENCES!B1718)=7,MID(AUDIENCES!B1718,4,1)=" ")))</f>
        <v>0</v>
      </c>
      <c r="AH1525" s="2" t="b">
        <f>AND(LEFT(PARTICIPANTS!B1567,2)="HU",OR(LEN(PARTICIPANTS!B1567)=6,AND(LEN(PARTICIPANTS!B1567)=7,MID(PARTICIPANTS!B1567,4,1)=" ")))</f>
        <v>0</v>
      </c>
    </row>
    <row r="1526" spans="33:34" x14ac:dyDescent="0.3">
      <c r="AG1526" s="2" t="b">
        <f>AND(LEFT(AUDIENCES!B1719,2)="HU",OR(LEN(AUDIENCES!B1719)=6,AND(LEN(AUDIENCES!B1719)=7,MID(AUDIENCES!B1719,4,1)=" ")))</f>
        <v>0</v>
      </c>
      <c r="AH1526" s="2" t="b">
        <f>AND(LEFT(PARTICIPANTS!B1568,2)="HU",OR(LEN(PARTICIPANTS!B1568)=6,AND(LEN(PARTICIPANTS!B1568)=7,MID(PARTICIPANTS!B1568,4,1)=" ")))</f>
        <v>0</v>
      </c>
    </row>
    <row r="1527" spans="33:34" x14ac:dyDescent="0.3">
      <c r="AG1527" s="2" t="b">
        <f>AND(LEFT(AUDIENCES!B1720,2)="HU",OR(LEN(AUDIENCES!B1720)=6,AND(LEN(AUDIENCES!B1720)=7,MID(AUDIENCES!B1720,4,1)=" ")))</f>
        <v>0</v>
      </c>
      <c r="AH1527" s="2" t="b">
        <f>AND(LEFT(PARTICIPANTS!B1569,2)="HU",OR(LEN(PARTICIPANTS!B1569)=6,AND(LEN(PARTICIPANTS!B1569)=7,MID(PARTICIPANTS!B1569,4,1)=" ")))</f>
        <v>0</v>
      </c>
    </row>
    <row r="1528" spans="33:34" x14ac:dyDescent="0.3">
      <c r="AG1528" s="2" t="b">
        <f>AND(LEFT(AUDIENCES!B1721,2)="HU",OR(LEN(AUDIENCES!B1721)=6,AND(LEN(AUDIENCES!B1721)=7,MID(AUDIENCES!B1721,4,1)=" ")))</f>
        <v>0</v>
      </c>
      <c r="AH1528" s="2" t="b">
        <f>AND(LEFT(PARTICIPANTS!B1570,2)="HU",OR(LEN(PARTICIPANTS!B1570)=6,AND(LEN(PARTICIPANTS!B1570)=7,MID(PARTICIPANTS!B1570,4,1)=" ")))</f>
        <v>0</v>
      </c>
    </row>
    <row r="1529" spans="33:34" x14ac:dyDescent="0.3">
      <c r="AG1529" s="2" t="b">
        <f>AND(LEFT(AUDIENCES!B1722,2)="HU",OR(LEN(AUDIENCES!B1722)=6,AND(LEN(AUDIENCES!B1722)=7,MID(AUDIENCES!B1722,4,1)=" ")))</f>
        <v>0</v>
      </c>
      <c r="AH1529" s="2" t="b">
        <f>AND(LEFT(PARTICIPANTS!B1571,2)="HU",OR(LEN(PARTICIPANTS!B1571)=6,AND(LEN(PARTICIPANTS!B1571)=7,MID(PARTICIPANTS!B1571,4,1)=" ")))</f>
        <v>0</v>
      </c>
    </row>
    <row r="1530" spans="33:34" x14ac:dyDescent="0.3">
      <c r="AG1530" s="2" t="b">
        <f>AND(LEFT(AUDIENCES!B1723,2)="HU",OR(LEN(AUDIENCES!B1723)=6,AND(LEN(AUDIENCES!B1723)=7,MID(AUDIENCES!B1723,4,1)=" ")))</f>
        <v>0</v>
      </c>
      <c r="AH1530" s="2" t="b">
        <f>AND(LEFT(PARTICIPANTS!B1572,2)="HU",OR(LEN(PARTICIPANTS!B1572)=6,AND(LEN(PARTICIPANTS!B1572)=7,MID(PARTICIPANTS!B1572,4,1)=" ")))</f>
        <v>0</v>
      </c>
    </row>
    <row r="1531" spans="33:34" x14ac:dyDescent="0.3">
      <c r="AG1531" s="2" t="b">
        <f>AND(LEFT(AUDIENCES!B1724,2)="HU",OR(LEN(AUDIENCES!B1724)=6,AND(LEN(AUDIENCES!B1724)=7,MID(AUDIENCES!B1724,4,1)=" ")))</f>
        <v>0</v>
      </c>
      <c r="AH1531" s="2" t="b">
        <f>AND(LEFT(PARTICIPANTS!B1573,2)="HU",OR(LEN(PARTICIPANTS!B1573)=6,AND(LEN(PARTICIPANTS!B1573)=7,MID(PARTICIPANTS!B1573,4,1)=" ")))</f>
        <v>0</v>
      </c>
    </row>
    <row r="1532" spans="33:34" x14ac:dyDescent="0.3">
      <c r="AG1532" s="2" t="b">
        <f>AND(LEFT(AUDIENCES!B1725,2)="HU",OR(LEN(AUDIENCES!B1725)=6,AND(LEN(AUDIENCES!B1725)=7,MID(AUDIENCES!B1725,4,1)=" ")))</f>
        <v>0</v>
      </c>
      <c r="AH1532" s="2" t="b">
        <f>AND(LEFT(PARTICIPANTS!B1574,2)="HU",OR(LEN(PARTICIPANTS!B1574)=6,AND(LEN(PARTICIPANTS!B1574)=7,MID(PARTICIPANTS!B1574,4,1)=" ")))</f>
        <v>0</v>
      </c>
    </row>
    <row r="1533" spans="33:34" x14ac:dyDescent="0.3">
      <c r="AG1533" s="2" t="b">
        <f>AND(LEFT(AUDIENCES!B1726,2)="HU",OR(LEN(AUDIENCES!B1726)=6,AND(LEN(AUDIENCES!B1726)=7,MID(AUDIENCES!B1726,4,1)=" ")))</f>
        <v>0</v>
      </c>
      <c r="AH1533" s="2" t="b">
        <f>AND(LEFT(PARTICIPANTS!B1575,2)="HU",OR(LEN(PARTICIPANTS!B1575)=6,AND(LEN(PARTICIPANTS!B1575)=7,MID(PARTICIPANTS!B1575,4,1)=" ")))</f>
        <v>0</v>
      </c>
    </row>
    <row r="1534" spans="33:34" x14ac:dyDescent="0.3">
      <c r="AG1534" s="2" t="b">
        <f>AND(LEFT(AUDIENCES!B1727,2)="HU",OR(LEN(AUDIENCES!B1727)=6,AND(LEN(AUDIENCES!B1727)=7,MID(AUDIENCES!B1727,4,1)=" ")))</f>
        <v>0</v>
      </c>
      <c r="AH1534" s="2" t="b">
        <f>AND(LEFT(PARTICIPANTS!B1576,2)="HU",OR(LEN(PARTICIPANTS!B1576)=6,AND(LEN(PARTICIPANTS!B1576)=7,MID(PARTICIPANTS!B1576,4,1)=" ")))</f>
        <v>0</v>
      </c>
    </row>
    <row r="1535" spans="33:34" x14ac:dyDescent="0.3">
      <c r="AG1535" s="2" t="b">
        <f>AND(LEFT(AUDIENCES!B1728,2)="HU",OR(LEN(AUDIENCES!B1728)=6,AND(LEN(AUDIENCES!B1728)=7,MID(AUDIENCES!B1728,4,1)=" ")))</f>
        <v>0</v>
      </c>
      <c r="AH1535" s="2" t="b">
        <f>AND(LEFT(PARTICIPANTS!B1577,2)="HU",OR(LEN(PARTICIPANTS!B1577)=6,AND(LEN(PARTICIPANTS!B1577)=7,MID(PARTICIPANTS!B1577,4,1)=" ")))</f>
        <v>0</v>
      </c>
    </row>
    <row r="1536" spans="33:34" x14ac:dyDescent="0.3">
      <c r="AG1536" s="2" t="b">
        <f>AND(LEFT(AUDIENCES!B1729,2)="HU",OR(LEN(AUDIENCES!B1729)=6,AND(LEN(AUDIENCES!B1729)=7,MID(AUDIENCES!B1729,4,1)=" ")))</f>
        <v>0</v>
      </c>
      <c r="AH1536" s="2" t="b">
        <f>AND(LEFT(PARTICIPANTS!B1578,2)="HU",OR(LEN(PARTICIPANTS!B1578)=6,AND(LEN(PARTICIPANTS!B1578)=7,MID(PARTICIPANTS!B1578,4,1)=" ")))</f>
        <v>0</v>
      </c>
    </row>
    <row r="1537" spans="33:34" x14ac:dyDescent="0.3">
      <c r="AG1537" s="2" t="b">
        <f>AND(LEFT(AUDIENCES!B1730,2)="HU",OR(LEN(AUDIENCES!B1730)=6,AND(LEN(AUDIENCES!B1730)=7,MID(AUDIENCES!B1730,4,1)=" ")))</f>
        <v>0</v>
      </c>
      <c r="AH1537" s="2" t="b">
        <f>AND(LEFT(PARTICIPANTS!B1579,2)="HU",OR(LEN(PARTICIPANTS!B1579)=6,AND(LEN(PARTICIPANTS!B1579)=7,MID(PARTICIPANTS!B1579,4,1)=" ")))</f>
        <v>0</v>
      </c>
    </row>
    <row r="1538" spans="33:34" x14ac:dyDescent="0.3">
      <c r="AG1538" s="2" t="b">
        <f>AND(LEFT(AUDIENCES!B1731,2)="HU",OR(LEN(AUDIENCES!B1731)=6,AND(LEN(AUDIENCES!B1731)=7,MID(AUDIENCES!B1731,4,1)=" ")))</f>
        <v>0</v>
      </c>
      <c r="AH1538" s="2" t="b">
        <f>AND(LEFT(PARTICIPANTS!B1580,2)="HU",OR(LEN(PARTICIPANTS!B1580)=6,AND(LEN(PARTICIPANTS!B1580)=7,MID(PARTICIPANTS!B1580,4,1)=" ")))</f>
        <v>0</v>
      </c>
    </row>
    <row r="1539" spans="33:34" x14ac:dyDescent="0.3">
      <c r="AG1539" s="2" t="b">
        <f>AND(LEFT(AUDIENCES!B1732,2)="HU",OR(LEN(AUDIENCES!B1732)=6,AND(LEN(AUDIENCES!B1732)=7,MID(AUDIENCES!B1732,4,1)=" ")))</f>
        <v>0</v>
      </c>
      <c r="AH1539" s="2" t="b">
        <f>AND(LEFT(PARTICIPANTS!B1581,2)="HU",OR(LEN(PARTICIPANTS!B1581)=6,AND(LEN(PARTICIPANTS!B1581)=7,MID(PARTICIPANTS!B1581,4,1)=" ")))</f>
        <v>0</v>
      </c>
    </row>
    <row r="1540" spans="33:34" x14ac:dyDescent="0.3">
      <c r="AG1540" s="2" t="b">
        <f>AND(LEFT(AUDIENCES!B1733,2)="HU",OR(LEN(AUDIENCES!B1733)=6,AND(LEN(AUDIENCES!B1733)=7,MID(AUDIENCES!B1733,4,1)=" ")))</f>
        <v>0</v>
      </c>
      <c r="AH1540" s="2" t="b">
        <f>AND(LEFT(PARTICIPANTS!B1582,2)="HU",OR(LEN(PARTICIPANTS!B1582)=6,AND(LEN(PARTICIPANTS!B1582)=7,MID(PARTICIPANTS!B1582,4,1)=" ")))</f>
        <v>0</v>
      </c>
    </row>
    <row r="1541" spans="33:34" x14ac:dyDescent="0.3">
      <c r="AG1541" s="2" t="b">
        <f>AND(LEFT(AUDIENCES!B1734,2)="HU",OR(LEN(AUDIENCES!B1734)=6,AND(LEN(AUDIENCES!B1734)=7,MID(AUDIENCES!B1734,4,1)=" ")))</f>
        <v>0</v>
      </c>
      <c r="AH1541" s="2" t="b">
        <f>AND(LEFT(PARTICIPANTS!B1583,2)="HU",OR(LEN(PARTICIPANTS!B1583)=6,AND(LEN(PARTICIPANTS!B1583)=7,MID(PARTICIPANTS!B1583,4,1)=" ")))</f>
        <v>0</v>
      </c>
    </row>
    <row r="1542" spans="33:34" x14ac:dyDescent="0.3">
      <c r="AG1542" s="2" t="b">
        <f>AND(LEFT(AUDIENCES!B1735,2)="HU",OR(LEN(AUDIENCES!B1735)=6,AND(LEN(AUDIENCES!B1735)=7,MID(AUDIENCES!B1735,4,1)=" ")))</f>
        <v>0</v>
      </c>
      <c r="AH1542" s="2" t="b">
        <f>AND(LEFT(PARTICIPANTS!B1584,2)="HU",OR(LEN(PARTICIPANTS!B1584)=6,AND(LEN(PARTICIPANTS!B1584)=7,MID(PARTICIPANTS!B1584,4,1)=" ")))</f>
        <v>0</v>
      </c>
    </row>
    <row r="1543" spans="33:34" x14ac:dyDescent="0.3">
      <c r="AG1543" s="2" t="b">
        <f>AND(LEFT(AUDIENCES!B1736,2)="HU",OR(LEN(AUDIENCES!B1736)=6,AND(LEN(AUDIENCES!B1736)=7,MID(AUDIENCES!B1736,4,1)=" ")))</f>
        <v>0</v>
      </c>
      <c r="AH1543" s="2" t="b">
        <f>AND(LEFT(PARTICIPANTS!B1585,2)="HU",OR(LEN(PARTICIPANTS!B1585)=6,AND(LEN(PARTICIPANTS!B1585)=7,MID(PARTICIPANTS!B1585,4,1)=" ")))</f>
        <v>0</v>
      </c>
    </row>
    <row r="1544" spans="33:34" x14ac:dyDescent="0.3">
      <c r="AG1544" s="2" t="b">
        <f>AND(LEFT(AUDIENCES!B1737,2)="HU",OR(LEN(AUDIENCES!B1737)=6,AND(LEN(AUDIENCES!B1737)=7,MID(AUDIENCES!B1737,4,1)=" ")))</f>
        <v>0</v>
      </c>
      <c r="AH1544" s="2" t="b">
        <f>AND(LEFT(PARTICIPANTS!B1586,2)="HU",OR(LEN(PARTICIPANTS!B1586)=6,AND(LEN(PARTICIPANTS!B1586)=7,MID(PARTICIPANTS!B1586,4,1)=" ")))</f>
        <v>0</v>
      </c>
    </row>
    <row r="1545" spans="33:34" x14ac:dyDescent="0.3">
      <c r="AG1545" s="2" t="b">
        <f>AND(LEFT(AUDIENCES!B1738,2)="HU",OR(LEN(AUDIENCES!B1738)=6,AND(LEN(AUDIENCES!B1738)=7,MID(AUDIENCES!B1738,4,1)=" ")))</f>
        <v>0</v>
      </c>
      <c r="AH1545" s="2" t="b">
        <f>AND(LEFT(PARTICIPANTS!B1587,2)="HU",OR(LEN(PARTICIPANTS!B1587)=6,AND(LEN(PARTICIPANTS!B1587)=7,MID(PARTICIPANTS!B1587,4,1)=" ")))</f>
        <v>0</v>
      </c>
    </row>
    <row r="1546" spans="33:34" x14ac:dyDescent="0.3">
      <c r="AG1546" s="2" t="b">
        <f>AND(LEFT(AUDIENCES!B1739,2)="HU",OR(LEN(AUDIENCES!B1739)=6,AND(LEN(AUDIENCES!B1739)=7,MID(AUDIENCES!B1739,4,1)=" ")))</f>
        <v>0</v>
      </c>
      <c r="AH1546" s="2" t="b">
        <f>AND(LEFT(PARTICIPANTS!B1588,2)="HU",OR(LEN(PARTICIPANTS!B1588)=6,AND(LEN(PARTICIPANTS!B1588)=7,MID(PARTICIPANTS!B1588,4,1)=" ")))</f>
        <v>0</v>
      </c>
    </row>
    <row r="1547" spans="33:34" x14ac:dyDescent="0.3">
      <c r="AG1547" s="2" t="b">
        <f>AND(LEFT(AUDIENCES!B1740,2)="HU",OR(LEN(AUDIENCES!B1740)=6,AND(LEN(AUDIENCES!B1740)=7,MID(AUDIENCES!B1740,4,1)=" ")))</f>
        <v>0</v>
      </c>
      <c r="AH1547" s="2" t="b">
        <f>AND(LEFT(PARTICIPANTS!B1589,2)="HU",OR(LEN(PARTICIPANTS!B1589)=6,AND(LEN(PARTICIPANTS!B1589)=7,MID(PARTICIPANTS!B1589,4,1)=" ")))</f>
        <v>0</v>
      </c>
    </row>
    <row r="1548" spans="33:34" x14ac:dyDescent="0.3">
      <c r="AG1548" s="2" t="b">
        <f>AND(LEFT(AUDIENCES!B1741,2)="HU",OR(LEN(AUDIENCES!B1741)=6,AND(LEN(AUDIENCES!B1741)=7,MID(AUDIENCES!B1741,4,1)=" ")))</f>
        <v>0</v>
      </c>
      <c r="AH1548" s="2" t="b">
        <f>AND(LEFT(PARTICIPANTS!B1590,2)="HU",OR(LEN(PARTICIPANTS!B1590)=6,AND(LEN(PARTICIPANTS!B1590)=7,MID(PARTICIPANTS!B1590,4,1)=" ")))</f>
        <v>0</v>
      </c>
    </row>
    <row r="1549" spans="33:34" x14ac:dyDescent="0.3">
      <c r="AG1549" s="2" t="b">
        <f>AND(LEFT(AUDIENCES!B1742,2)="HU",OR(LEN(AUDIENCES!B1742)=6,AND(LEN(AUDIENCES!B1742)=7,MID(AUDIENCES!B1742,4,1)=" ")))</f>
        <v>0</v>
      </c>
      <c r="AH1549" s="2" t="b">
        <f>AND(LEFT(PARTICIPANTS!B1591,2)="HU",OR(LEN(PARTICIPANTS!B1591)=6,AND(LEN(PARTICIPANTS!B1591)=7,MID(PARTICIPANTS!B1591,4,1)=" ")))</f>
        <v>0</v>
      </c>
    </row>
    <row r="1550" spans="33:34" x14ac:dyDescent="0.3">
      <c r="AG1550" s="2" t="b">
        <f>AND(LEFT(AUDIENCES!B1743,2)="HU",OR(LEN(AUDIENCES!B1743)=6,AND(LEN(AUDIENCES!B1743)=7,MID(AUDIENCES!B1743,4,1)=" ")))</f>
        <v>0</v>
      </c>
      <c r="AH1550" s="2" t="b">
        <f>AND(LEFT(PARTICIPANTS!B1592,2)="HU",OR(LEN(PARTICIPANTS!B1592)=6,AND(LEN(PARTICIPANTS!B1592)=7,MID(PARTICIPANTS!B1592,4,1)=" ")))</f>
        <v>0</v>
      </c>
    </row>
    <row r="1551" spans="33:34" x14ac:dyDescent="0.3">
      <c r="AG1551" s="2" t="b">
        <f>AND(LEFT(AUDIENCES!B1744,2)="HU",OR(LEN(AUDIENCES!B1744)=6,AND(LEN(AUDIENCES!B1744)=7,MID(AUDIENCES!B1744,4,1)=" ")))</f>
        <v>0</v>
      </c>
      <c r="AH1551" s="2" t="b">
        <f>AND(LEFT(PARTICIPANTS!B1593,2)="HU",OR(LEN(PARTICIPANTS!B1593)=6,AND(LEN(PARTICIPANTS!B1593)=7,MID(PARTICIPANTS!B1593,4,1)=" ")))</f>
        <v>0</v>
      </c>
    </row>
    <row r="1552" spans="33:34" x14ac:dyDescent="0.3">
      <c r="AG1552" s="2" t="b">
        <f>AND(LEFT(AUDIENCES!B1745,2)="HU",OR(LEN(AUDIENCES!B1745)=6,AND(LEN(AUDIENCES!B1745)=7,MID(AUDIENCES!B1745,4,1)=" ")))</f>
        <v>0</v>
      </c>
      <c r="AH1552" s="2" t="b">
        <f>AND(LEFT(PARTICIPANTS!B1594,2)="HU",OR(LEN(PARTICIPANTS!B1594)=6,AND(LEN(PARTICIPANTS!B1594)=7,MID(PARTICIPANTS!B1594,4,1)=" ")))</f>
        <v>0</v>
      </c>
    </row>
    <row r="1553" spans="33:34" x14ac:dyDescent="0.3">
      <c r="AG1553" s="2" t="b">
        <f>AND(LEFT(AUDIENCES!B1746,2)="HU",OR(LEN(AUDIENCES!B1746)=6,AND(LEN(AUDIENCES!B1746)=7,MID(AUDIENCES!B1746,4,1)=" ")))</f>
        <v>0</v>
      </c>
      <c r="AH1553" s="2" t="b">
        <f>AND(LEFT(PARTICIPANTS!B1595,2)="HU",OR(LEN(PARTICIPANTS!B1595)=6,AND(LEN(PARTICIPANTS!B1595)=7,MID(PARTICIPANTS!B1595,4,1)=" ")))</f>
        <v>0</v>
      </c>
    </row>
    <row r="1554" spans="33:34" x14ac:dyDescent="0.3">
      <c r="AG1554" s="2" t="b">
        <f>AND(LEFT(AUDIENCES!B1747,2)="HU",OR(LEN(AUDIENCES!B1747)=6,AND(LEN(AUDIENCES!B1747)=7,MID(AUDIENCES!B1747,4,1)=" ")))</f>
        <v>0</v>
      </c>
      <c r="AH1554" s="2" t="b">
        <f>AND(LEFT(PARTICIPANTS!B1596,2)="HU",OR(LEN(PARTICIPANTS!B1596)=6,AND(LEN(PARTICIPANTS!B1596)=7,MID(PARTICIPANTS!B1596,4,1)=" ")))</f>
        <v>0</v>
      </c>
    </row>
    <row r="1555" spans="33:34" x14ac:dyDescent="0.3">
      <c r="AG1555" s="2" t="b">
        <f>AND(LEFT(AUDIENCES!B1748,2)="HU",OR(LEN(AUDIENCES!B1748)=6,AND(LEN(AUDIENCES!B1748)=7,MID(AUDIENCES!B1748,4,1)=" ")))</f>
        <v>0</v>
      </c>
      <c r="AH1555" s="2" t="b">
        <f>AND(LEFT(PARTICIPANTS!B1597,2)="HU",OR(LEN(PARTICIPANTS!B1597)=6,AND(LEN(PARTICIPANTS!B1597)=7,MID(PARTICIPANTS!B1597,4,1)=" ")))</f>
        <v>0</v>
      </c>
    </row>
    <row r="1556" spans="33:34" x14ac:dyDescent="0.3">
      <c r="AG1556" s="2" t="b">
        <f>AND(LEFT(AUDIENCES!B1749,2)="HU",OR(LEN(AUDIENCES!B1749)=6,AND(LEN(AUDIENCES!B1749)=7,MID(AUDIENCES!B1749,4,1)=" ")))</f>
        <v>0</v>
      </c>
      <c r="AH1556" s="2" t="b">
        <f>AND(LEFT(PARTICIPANTS!B1598,2)="HU",OR(LEN(PARTICIPANTS!B1598)=6,AND(LEN(PARTICIPANTS!B1598)=7,MID(PARTICIPANTS!B1598,4,1)=" ")))</f>
        <v>0</v>
      </c>
    </row>
    <row r="1557" spans="33:34" x14ac:dyDescent="0.3">
      <c r="AG1557" s="2" t="b">
        <f>AND(LEFT(AUDIENCES!B1750,2)="HU",OR(LEN(AUDIENCES!B1750)=6,AND(LEN(AUDIENCES!B1750)=7,MID(AUDIENCES!B1750,4,1)=" ")))</f>
        <v>0</v>
      </c>
      <c r="AH1557" s="2" t="b">
        <f>AND(LEFT(PARTICIPANTS!B1599,2)="HU",OR(LEN(PARTICIPANTS!B1599)=6,AND(LEN(PARTICIPANTS!B1599)=7,MID(PARTICIPANTS!B1599,4,1)=" ")))</f>
        <v>0</v>
      </c>
    </row>
    <row r="1558" spans="33:34" x14ac:dyDescent="0.3">
      <c r="AG1558" s="2" t="b">
        <f>AND(LEFT(AUDIENCES!B1751,2)="HU",OR(LEN(AUDIENCES!B1751)=6,AND(LEN(AUDIENCES!B1751)=7,MID(AUDIENCES!B1751,4,1)=" ")))</f>
        <v>0</v>
      </c>
      <c r="AH1558" s="2" t="b">
        <f>AND(LEFT(PARTICIPANTS!B1600,2)="HU",OR(LEN(PARTICIPANTS!B1600)=6,AND(LEN(PARTICIPANTS!B1600)=7,MID(PARTICIPANTS!B1600,4,1)=" ")))</f>
        <v>0</v>
      </c>
    </row>
    <row r="1559" spans="33:34" x14ac:dyDescent="0.3">
      <c r="AG1559" s="2" t="b">
        <f>AND(LEFT(AUDIENCES!B1752,2)="HU",OR(LEN(AUDIENCES!B1752)=6,AND(LEN(AUDIENCES!B1752)=7,MID(AUDIENCES!B1752,4,1)=" ")))</f>
        <v>0</v>
      </c>
      <c r="AH1559" s="2" t="b">
        <f>AND(LEFT(PARTICIPANTS!B1601,2)="HU",OR(LEN(PARTICIPANTS!B1601)=6,AND(LEN(PARTICIPANTS!B1601)=7,MID(PARTICIPANTS!B1601,4,1)=" ")))</f>
        <v>0</v>
      </c>
    </row>
    <row r="1560" spans="33:34" x14ac:dyDescent="0.3">
      <c r="AG1560" s="2" t="b">
        <f>AND(LEFT(AUDIENCES!B1753,2)="HU",OR(LEN(AUDIENCES!B1753)=6,AND(LEN(AUDIENCES!B1753)=7,MID(AUDIENCES!B1753,4,1)=" ")))</f>
        <v>0</v>
      </c>
      <c r="AH1560" s="2" t="b">
        <f>AND(LEFT(PARTICIPANTS!B1602,2)="HU",OR(LEN(PARTICIPANTS!B1602)=6,AND(LEN(PARTICIPANTS!B1602)=7,MID(PARTICIPANTS!B1602,4,1)=" ")))</f>
        <v>0</v>
      </c>
    </row>
    <row r="1561" spans="33:34" x14ac:dyDescent="0.3">
      <c r="AG1561" s="2" t="b">
        <f>AND(LEFT(AUDIENCES!B1754,2)="HU",OR(LEN(AUDIENCES!B1754)=6,AND(LEN(AUDIENCES!B1754)=7,MID(AUDIENCES!B1754,4,1)=" ")))</f>
        <v>0</v>
      </c>
      <c r="AH1561" s="2" t="b">
        <f>AND(LEFT(PARTICIPANTS!B1603,2)="HU",OR(LEN(PARTICIPANTS!B1603)=6,AND(LEN(PARTICIPANTS!B1603)=7,MID(PARTICIPANTS!B1603,4,1)=" ")))</f>
        <v>0</v>
      </c>
    </row>
    <row r="1562" spans="33:34" x14ac:dyDescent="0.3">
      <c r="AG1562" s="2" t="b">
        <f>AND(LEFT(AUDIENCES!B1755,2)="HU",OR(LEN(AUDIENCES!B1755)=6,AND(LEN(AUDIENCES!B1755)=7,MID(AUDIENCES!B1755,4,1)=" ")))</f>
        <v>0</v>
      </c>
      <c r="AH1562" s="2" t="b">
        <f>AND(LEFT(PARTICIPANTS!B1604,2)="HU",OR(LEN(PARTICIPANTS!B1604)=6,AND(LEN(PARTICIPANTS!B1604)=7,MID(PARTICIPANTS!B1604,4,1)=" ")))</f>
        <v>0</v>
      </c>
    </row>
    <row r="1563" spans="33:34" x14ac:dyDescent="0.3">
      <c r="AG1563" s="2" t="b">
        <f>AND(LEFT(AUDIENCES!B1756,2)="HU",OR(LEN(AUDIENCES!B1756)=6,AND(LEN(AUDIENCES!B1756)=7,MID(AUDIENCES!B1756,4,1)=" ")))</f>
        <v>0</v>
      </c>
      <c r="AH1563" s="2" t="b">
        <f>AND(LEFT(PARTICIPANTS!B1605,2)="HU",OR(LEN(PARTICIPANTS!B1605)=6,AND(LEN(PARTICIPANTS!B1605)=7,MID(PARTICIPANTS!B1605,4,1)=" ")))</f>
        <v>0</v>
      </c>
    </row>
    <row r="1564" spans="33:34" x14ac:dyDescent="0.3">
      <c r="AG1564" s="2" t="b">
        <f>AND(LEFT(AUDIENCES!B1757,2)="HU",OR(LEN(AUDIENCES!B1757)=6,AND(LEN(AUDIENCES!B1757)=7,MID(AUDIENCES!B1757,4,1)=" ")))</f>
        <v>0</v>
      </c>
      <c r="AH1564" s="2" t="b">
        <f>AND(LEFT(PARTICIPANTS!B1606,2)="HU",OR(LEN(PARTICIPANTS!B1606)=6,AND(LEN(PARTICIPANTS!B1606)=7,MID(PARTICIPANTS!B1606,4,1)=" ")))</f>
        <v>0</v>
      </c>
    </row>
    <row r="1565" spans="33:34" x14ac:dyDescent="0.3">
      <c r="AG1565" s="2" t="b">
        <f>AND(LEFT(AUDIENCES!B1758,2)="HU",OR(LEN(AUDIENCES!B1758)=6,AND(LEN(AUDIENCES!B1758)=7,MID(AUDIENCES!B1758,4,1)=" ")))</f>
        <v>0</v>
      </c>
      <c r="AH1565" s="2" t="b">
        <f>AND(LEFT(PARTICIPANTS!B1607,2)="HU",OR(LEN(PARTICIPANTS!B1607)=6,AND(LEN(PARTICIPANTS!B1607)=7,MID(PARTICIPANTS!B1607,4,1)=" ")))</f>
        <v>0</v>
      </c>
    </row>
    <row r="1566" spans="33:34" x14ac:dyDescent="0.3">
      <c r="AG1566" s="2" t="b">
        <f>AND(LEFT(AUDIENCES!B1759,2)="HU",OR(LEN(AUDIENCES!B1759)=6,AND(LEN(AUDIENCES!B1759)=7,MID(AUDIENCES!B1759,4,1)=" ")))</f>
        <v>0</v>
      </c>
      <c r="AH1566" s="2" t="b">
        <f>AND(LEFT(PARTICIPANTS!B1608,2)="HU",OR(LEN(PARTICIPANTS!B1608)=6,AND(LEN(PARTICIPANTS!B1608)=7,MID(PARTICIPANTS!B1608,4,1)=" ")))</f>
        <v>0</v>
      </c>
    </row>
    <row r="1567" spans="33:34" x14ac:dyDescent="0.3">
      <c r="AG1567" s="2" t="b">
        <f>AND(LEFT(AUDIENCES!B1760,2)="HU",OR(LEN(AUDIENCES!B1760)=6,AND(LEN(AUDIENCES!B1760)=7,MID(AUDIENCES!B1760,4,1)=" ")))</f>
        <v>0</v>
      </c>
      <c r="AH1567" s="2" t="b">
        <f>AND(LEFT(PARTICIPANTS!B1609,2)="HU",OR(LEN(PARTICIPANTS!B1609)=6,AND(LEN(PARTICIPANTS!B1609)=7,MID(PARTICIPANTS!B1609,4,1)=" ")))</f>
        <v>0</v>
      </c>
    </row>
    <row r="1568" spans="33:34" x14ac:dyDescent="0.3">
      <c r="AG1568" s="2" t="b">
        <f>AND(LEFT(AUDIENCES!B1761,2)="HU",OR(LEN(AUDIENCES!B1761)=6,AND(LEN(AUDIENCES!B1761)=7,MID(AUDIENCES!B1761,4,1)=" ")))</f>
        <v>0</v>
      </c>
      <c r="AH1568" s="2" t="b">
        <f>AND(LEFT(PARTICIPANTS!B1610,2)="HU",OR(LEN(PARTICIPANTS!B1610)=6,AND(LEN(PARTICIPANTS!B1610)=7,MID(PARTICIPANTS!B1610,4,1)=" ")))</f>
        <v>0</v>
      </c>
    </row>
    <row r="1569" spans="33:34" x14ac:dyDescent="0.3">
      <c r="AG1569" s="2" t="b">
        <f>AND(LEFT(AUDIENCES!B1762,2)="HU",OR(LEN(AUDIENCES!B1762)=6,AND(LEN(AUDIENCES!B1762)=7,MID(AUDIENCES!B1762,4,1)=" ")))</f>
        <v>0</v>
      </c>
      <c r="AH1569" s="2" t="b">
        <f>AND(LEFT(PARTICIPANTS!B1611,2)="HU",OR(LEN(PARTICIPANTS!B1611)=6,AND(LEN(PARTICIPANTS!B1611)=7,MID(PARTICIPANTS!B1611,4,1)=" ")))</f>
        <v>0</v>
      </c>
    </row>
    <row r="1570" spans="33:34" x14ac:dyDescent="0.3">
      <c r="AG1570" s="2" t="b">
        <f>AND(LEFT(AUDIENCES!B1763,2)="HU",OR(LEN(AUDIENCES!B1763)=6,AND(LEN(AUDIENCES!B1763)=7,MID(AUDIENCES!B1763,4,1)=" ")))</f>
        <v>0</v>
      </c>
      <c r="AH1570" s="2" t="b">
        <f>AND(LEFT(PARTICIPANTS!B1612,2)="HU",OR(LEN(PARTICIPANTS!B1612)=6,AND(LEN(PARTICIPANTS!B1612)=7,MID(PARTICIPANTS!B1612,4,1)=" ")))</f>
        <v>0</v>
      </c>
    </row>
    <row r="1571" spans="33:34" x14ac:dyDescent="0.3">
      <c r="AG1571" s="2" t="b">
        <f>AND(LEFT(AUDIENCES!B1764,2)="HU",OR(LEN(AUDIENCES!B1764)=6,AND(LEN(AUDIENCES!B1764)=7,MID(AUDIENCES!B1764,4,1)=" ")))</f>
        <v>0</v>
      </c>
      <c r="AH1571" s="2" t="b">
        <f>AND(LEFT(PARTICIPANTS!B1613,2)="HU",OR(LEN(PARTICIPANTS!B1613)=6,AND(LEN(PARTICIPANTS!B1613)=7,MID(PARTICIPANTS!B1613,4,1)=" ")))</f>
        <v>0</v>
      </c>
    </row>
    <row r="1572" spans="33:34" x14ac:dyDescent="0.3">
      <c r="AG1572" s="2" t="b">
        <f>AND(LEFT(AUDIENCES!B1765,2)="HU",OR(LEN(AUDIENCES!B1765)=6,AND(LEN(AUDIENCES!B1765)=7,MID(AUDIENCES!B1765,4,1)=" ")))</f>
        <v>0</v>
      </c>
      <c r="AH1572" s="2" t="b">
        <f>AND(LEFT(PARTICIPANTS!B1614,2)="HU",OR(LEN(PARTICIPANTS!B1614)=6,AND(LEN(PARTICIPANTS!B1614)=7,MID(PARTICIPANTS!B1614,4,1)=" ")))</f>
        <v>0</v>
      </c>
    </row>
    <row r="1573" spans="33:34" x14ac:dyDescent="0.3">
      <c r="AG1573" s="2" t="b">
        <f>AND(LEFT(AUDIENCES!B1766,2)="HU",OR(LEN(AUDIENCES!B1766)=6,AND(LEN(AUDIENCES!B1766)=7,MID(AUDIENCES!B1766,4,1)=" ")))</f>
        <v>0</v>
      </c>
      <c r="AH1573" s="2" t="b">
        <f>AND(LEFT(PARTICIPANTS!B1615,2)="HU",OR(LEN(PARTICIPANTS!B1615)=6,AND(LEN(PARTICIPANTS!B1615)=7,MID(PARTICIPANTS!B1615,4,1)=" ")))</f>
        <v>0</v>
      </c>
    </row>
    <row r="1574" spans="33:34" x14ac:dyDescent="0.3">
      <c r="AG1574" s="2" t="b">
        <f>AND(LEFT(AUDIENCES!B1767,2)="HU",OR(LEN(AUDIENCES!B1767)=6,AND(LEN(AUDIENCES!B1767)=7,MID(AUDIENCES!B1767,4,1)=" ")))</f>
        <v>0</v>
      </c>
      <c r="AH1574" s="2" t="b">
        <f>AND(LEFT(PARTICIPANTS!B1616,2)="HU",OR(LEN(PARTICIPANTS!B1616)=6,AND(LEN(PARTICIPANTS!B1616)=7,MID(PARTICIPANTS!B1616,4,1)=" ")))</f>
        <v>0</v>
      </c>
    </row>
    <row r="1575" spans="33:34" x14ac:dyDescent="0.3">
      <c r="AG1575" s="2" t="b">
        <f>AND(LEFT(AUDIENCES!B1768,2)="HU",OR(LEN(AUDIENCES!B1768)=6,AND(LEN(AUDIENCES!B1768)=7,MID(AUDIENCES!B1768,4,1)=" ")))</f>
        <v>0</v>
      </c>
      <c r="AH1575" s="2" t="b">
        <f>AND(LEFT(PARTICIPANTS!B1617,2)="HU",OR(LEN(PARTICIPANTS!B1617)=6,AND(LEN(PARTICIPANTS!B1617)=7,MID(PARTICIPANTS!B1617,4,1)=" ")))</f>
        <v>0</v>
      </c>
    </row>
    <row r="1576" spans="33:34" x14ac:dyDescent="0.3">
      <c r="AG1576" s="2" t="b">
        <f>AND(LEFT(AUDIENCES!B1769,2)="HU",OR(LEN(AUDIENCES!B1769)=6,AND(LEN(AUDIENCES!B1769)=7,MID(AUDIENCES!B1769,4,1)=" ")))</f>
        <v>0</v>
      </c>
      <c r="AH1576" s="2" t="b">
        <f>AND(LEFT(PARTICIPANTS!B1618,2)="HU",OR(LEN(PARTICIPANTS!B1618)=6,AND(LEN(PARTICIPANTS!B1618)=7,MID(PARTICIPANTS!B1618,4,1)=" ")))</f>
        <v>0</v>
      </c>
    </row>
    <row r="1577" spans="33:34" x14ac:dyDescent="0.3">
      <c r="AG1577" s="2" t="b">
        <f>AND(LEFT(AUDIENCES!B1770,2)="HU",OR(LEN(AUDIENCES!B1770)=6,AND(LEN(AUDIENCES!B1770)=7,MID(AUDIENCES!B1770,4,1)=" ")))</f>
        <v>0</v>
      </c>
      <c r="AH1577" s="2" t="b">
        <f>AND(LEFT(PARTICIPANTS!B1619,2)="HU",OR(LEN(PARTICIPANTS!B1619)=6,AND(LEN(PARTICIPANTS!B1619)=7,MID(PARTICIPANTS!B1619,4,1)=" ")))</f>
        <v>0</v>
      </c>
    </row>
    <row r="1578" spans="33:34" x14ac:dyDescent="0.3">
      <c r="AG1578" s="2" t="b">
        <f>AND(LEFT(AUDIENCES!B1771,2)="HU",OR(LEN(AUDIENCES!B1771)=6,AND(LEN(AUDIENCES!B1771)=7,MID(AUDIENCES!B1771,4,1)=" ")))</f>
        <v>0</v>
      </c>
      <c r="AH1578" s="2" t="b">
        <f>AND(LEFT(PARTICIPANTS!B1620,2)="HU",OR(LEN(PARTICIPANTS!B1620)=6,AND(LEN(PARTICIPANTS!B1620)=7,MID(PARTICIPANTS!B1620,4,1)=" ")))</f>
        <v>0</v>
      </c>
    </row>
    <row r="1579" spans="33:34" x14ac:dyDescent="0.3">
      <c r="AG1579" s="2" t="b">
        <f>AND(LEFT(AUDIENCES!B1772,2)="HU",OR(LEN(AUDIENCES!B1772)=6,AND(LEN(AUDIENCES!B1772)=7,MID(AUDIENCES!B1772,4,1)=" ")))</f>
        <v>0</v>
      </c>
      <c r="AH1579" s="2" t="b">
        <f>AND(LEFT(PARTICIPANTS!B1621,2)="HU",OR(LEN(PARTICIPANTS!B1621)=6,AND(LEN(PARTICIPANTS!B1621)=7,MID(PARTICIPANTS!B1621,4,1)=" ")))</f>
        <v>0</v>
      </c>
    </row>
    <row r="1580" spans="33:34" x14ac:dyDescent="0.3">
      <c r="AG1580" s="2" t="b">
        <f>AND(LEFT(AUDIENCES!B1773,2)="HU",OR(LEN(AUDIENCES!B1773)=6,AND(LEN(AUDIENCES!B1773)=7,MID(AUDIENCES!B1773,4,1)=" ")))</f>
        <v>0</v>
      </c>
      <c r="AH1580" s="2" t="b">
        <f>AND(LEFT(PARTICIPANTS!B1622,2)="HU",OR(LEN(PARTICIPANTS!B1622)=6,AND(LEN(PARTICIPANTS!B1622)=7,MID(PARTICIPANTS!B1622,4,1)=" ")))</f>
        <v>0</v>
      </c>
    </row>
    <row r="1581" spans="33:34" x14ac:dyDescent="0.3">
      <c r="AG1581" s="2" t="b">
        <f>AND(LEFT(AUDIENCES!B1774,2)="HU",OR(LEN(AUDIENCES!B1774)=6,AND(LEN(AUDIENCES!B1774)=7,MID(AUDIENCES!B1774,4,1)=" ")))</f>
        <v>0</v>
      </c>
      <c r="AH1581" s="2" t="b">
        <f>AND(LEFT(PARTICIPANTS!B1623,2)="HU",OR(LEN(PARTICIPANTS!B1623)=6,AND(LEN(PARTICIPANTS!B1623)=7,MID(PARTICIPANTS!B1623,4,1)=" ")))</f>
        <v>0</v>
      </c>
    </row>
    <row r="1582" spans="33:34" x14ac:dyDescent="0.3">
      <c r="AG1582" s="2" t="b">
        <f>AND(LEFT(AUDIENCES!B1775,2)="HU",OR(LEN(AUDIENCES!B1775)=6,AND(LEN(AUDIENCES!B1775)=7,MID(AUDIENCES!B1775,4,1)=" ")))</f>
        <v>0</v>
      </c>
      <c r="AH1582" s="2" t="b">
        <f>AND(LEFT(PARTICIPANTS!B1624,2)="HU",OR(LEN(PARTICIPANTS!B1624)=6,AND(LEN(PARTICIPANTS!B1624)=7,MID(PARTICIPANTS!B1624,4,1)=" ")))</f>
        <v>0</v>
      </c>
    </row>
    <row r="1583" spans="33:34" x14ac:dyDescent="0.3">
      <c r="AG1583" s="2" t="b">
        <f>AND(LEFT(AUDIENCES!B1776,2)="HU",OR(LEN(AUDIENCES!B1776)=6,AND(LEN(AUDIENCES!B1776)=7,MID(AUDIENCES!B1776,4,1)=" ")))</f>
        <v>0</v>
      </c>
      <c r="AH1583" s="2" t="b">
        <f>AND(LEFT(PARTICIPANTS!B1625,2)="HU",OR(LEN(PARTICIPANTS!B1625)=6,AND(LEN(PARTICIPANTS!B1625)=7,MID(PARTICIPANTS!B1625,4,1)=" ")))</f>
        <v>0</v>
      </c>
    </row>
    <row r="1584" spans="33:34" x14ac:dyDescent="0.3">
      <c r="AG1584" s="2" t="b">
        <f>AND(LEFT(AUDIENCES!B1777,2)="HU",OR(LEN(AUDIENCES!B1777)=6,AND(LEN(AUDIENCES!B1777)=7,MID(AUDIENCES!B1777,4,1)=" ")))</f>
        <v>0</v>
      </c>
      <c r="AH1584" s="2" t="b">
        <f>AND(LEFT(PARTICIPANTS!B1626,2)="HU",OR(LEN(PARTICIPANTS!B1626)=6,AND(LEN(PARTICIPANTS!B1626)=7,MID(PARTICIPANTS!B1626,4,1)=" ")))</f>
        <v>0</v>
      </c>
    </row>
    <row r="1585" spans="33:34" x14ac:dyDescent="0.3">
      <c r="AG1585" s="2" t="b">
        <f>AND(LEFT(AUDIENCES!B1778,2)="HU",OR(LEN(AUDIENCES!B1778)=6,AND(LEN(AUDIENCES!B1778)=7,MID(AUDIENCES!B1778,4,1)=" ")))</f>
        <v>0</v>
      </c>
      <c r="AH1585" s="2" t="b">
        <f>AND(LEFT(PARTICIPANTS!B1627,2)="HU",OR(LEN(PARTICIPANTS!B1627)=6,AND(LEN(PARTICIPANTS!B1627)=7,MID(PARTICIPANTS!B1627,4,1)=" ")))</f>
        <v>0</v>
      </c>
    </row>
    <row r="1586" spans="33:34" x14ac:dyDescent="0.3">
      <c r="AG1586" s="2" t="b">
        <f>AND(LEFT(AUDIENCES!B1779,2)="HU",OR(LEN(AUDIENCES!B1779)=6,AND(LEN(AUDIENCES!B1779)=7,MID(AUDIENCES!B1779,4,1)=" ")))</f>
        <v>0</v>
      </c>
      <c r="AH1586" s="2" t="b">
        <f>AND(LEFT(PARTICIPANTS!B1628,2)="HU",OR(LEN(PARTICIPANTS!B1628)=6,AND(LEN(PARTICIPANTS!B1628)=7,MID(PARTICIPANTS!B1628,4,1)=" ")))</f>
        <v>0</v>
      </c>
    </row>
    <row r="1587" spans="33:34" x14ac:dyDescent="0.3">
      <c r="AG1587" s="2" t="b">
        <f>AND(LEFT(AUDIENCES!B1780,2)="HU",OR(LEN(AUDIENCES!B1780)=6,AND(LEN(AUDIENCES!B1780)=7,MID(AUDIENCES!B1780,4,1)=" ")))</f>
        <v>0</v>
      </c>
      <c r="AH1587" s="2" t="b">
        <f>AND(LEFT(PARTICIPANTS!B1629,2)="HU",OR(LEN(PARTICIPANTS!B1629)=6,AND(LEN(PARTICIPANTS!B1629)=7,MID(PARTICIPANTS!B1629,4,1)=" ")))</f>
        <v>0</v>
      </c>
    </row>
    <row r="1588" spans="33:34" x14ac:dyDescent="0.3">
      <c r="AG1588" s="2" t="b">
        <f>AND(LEFT(AUDIENCES!B1781,2)="HU",OR(LEN(AUDIENCES!B1781)=6,AND(LEN(AUDIENCES!B1781)=7,MID(AUDIENCES!B1781,4,1)=" ")))</f>
        <v>0</v>
      </c>
      <c r="AH1588" s="2" t="b">
        <f>AND(LEFT(PARTICIPANTS!B1630,2)="HU",OR(LEN(PARTICIPANTS!B1630)=6,AND(LEN(PARTICIPANTS!B1630)=7,MID(PARTICIPANTS!B1630,4,1)=" ")))</f>
        <v>0</v>
      </c>
    </row>
    <row r="1589" spans="33:34" x14ac:dyDescent="0.3">
      <c r="AG1589" s="2" t="b">
        <f>AND(LEFT(AUDIENCES!B1782,2)="HU",OR(LEN(AUDIENCES!B1782)=6,AND(LEN(AUDIENCES!B1782)=7,MID(AUDIENCES!B1782,4,1)=" ")))</f>
        <v>0</v>
      </c>
      <c r="AH1589" s="2" t="b">
        <f>AND(LEFT(PARTICIPANTS!B1631,2)="HU",OR(LEN(PARTICIPANTS!B1631)=6,AND(LEN(PARTICIPANTS!B1631)=7,MID(PARTICIPANTS!B1631,4,1)=" ")))</f>
        <v>0</v>
      </c>
    </row>
    <row r="1590" spans="33:34" x14ac:dyDescent="0.3">
      <c r="AG1590" s="2" t="b">
        <f>AND(LEFT(AUDIENCES!B1783,2)="HU",OR(LEN(AUDIENCES!B1783)=6,AND(LEN(AUDIENCES!B1783)=7,MID(AUDIENCES!B1783,4,1)=" ")))</f>
        <v>0</v>
      </c>
      <c r="AH1590" s="2" t="b">
        <f>AND(LEFT(PARTICIPANTS!B1632,2)="HU",OR(LEN(PARTICIPANTS!B1632)=6,AND(LEN(PARTICIPANTS!B1632)=7,MID(PARTICIPANTS!B1632,4,1)=" ")))</f>
        <v>0</v>
      </c>
    </row>
    <row r="1591" spans="33:34" x14ac:dyDescent="0.3">
      <c r="AG1591" s="2" t="b">
        <f>AND(LEFT(AUDIENCES!B1784,2)="HU",OR(LEN(AUDIENCES!B1784)=6,AND(LEN(AUDIENCES!B1784)=7,MID(AUDIENCES!B1784,4,1)=" ")))</f>
        <v>0</v>
      </c>
      <c r="AH1591" s="2" t="b">
        <f>AND(LEFT(PARTICIPANTS!B1633,2)="HU",OR(LEN(PARTICIPANTS!B1633)=6,AND(LEN(PARTICIPANTS!B1633)=7,MID(PARTICIPANTS!B1633,4,1)=" ")))</f>
        <v>0</v>
      </c>
    </row>
    <row r="1592" spans="33:34" x14ac:dyDescent="0.3">
      <c r="AG1592" s="2" t="b">
        <f>AND(LEFT(AUDIENCES!B1785,2)="HU",OR(LEN(AUDIENCES!B1785)=6,AND(LEN(AUDIENCES!B1785)=7,MID(AUDIENCES!B1785,4,1)=" ")))</f>
        <v>0</v>
      </c>
      <c r="AH1592" s="2" t="b">
        <f>AND(LEFT(PARTICIPANTS!B1634,2)="HU",OR(LEN(PARTICIPANTS!B1634)=6,AND(LEN(PARTICIPANTS!B1634)=7,MID(PARTICIPANTS!B1634,4,1)=" ")))</f>
        <v>0</v>
      </c>
    </row>
    <row r="1593" spans="33:34" x14ac:dyDescent="0.3">
      <c r="AG1593" s="2" t="b">
        <f>AND(LEFT(AUDIENCES!B1786,2)="HU",OR(LEN(AUDIENCES!B1786)=6,AND(LEN(AUDIENCES!B1786)=7,MID(AUDIENCES!B1786,4,1)=" ")))</f>
        <v>0</v>
      </c>
      <c r="AH1593" s="2" t="b">
        <f>AND(LEFT(PARTICIPANTS!B1635,2)="HU",OR(LEN(PARTICIPANTS!B1635)=6,AND(LEN(PARTICIPANTS!B1635)=7,MID(PARTICIPANTS!B1635,4,1)=" ")))</f>
        <v>0</v>
      </c>
    </row>
    <row r="1594" spans="33:34" x14ac:dyDescent="0.3">
      <c r="AG1594" s="2" t="b">
        <f>AND(LEFT(AUDIENCES!B1787,2)="HU",OR(LEN(AUDIENCES!B1787)=6,AND(LEN(AUDIENCES!B1787)=7,MID(AUDIENCES!B1787,4,1)=" ")))</f>
        <v>0</v>
      </c>
      <c r="AH1594" s="2" t="b">
        <f>AND(LEFT(PARTICIPANTS!B1636,2)="HU",OR(LEN(PARTICIPANTS!B1636)=6,AND(LEN(PARTICIPANTS!B1636)=7,MID(PARTICIPANTS!B1636,4,1)=" ")))</f>
        <v>0</v>
      </c>
    </row>
    <row r="1595" spans="33:34" x14ac:dyDescent="0.3">
      <c r="AG1595" s="2" t="b">
        <f>AND(LEFT(AUDIENCES!B1788,2)="HU",OR(LEN(AUDIENCES!B1788)=6,AND(LEN(AUDIENCES!B1788)=7,MID(AUDIENCES!B1788,4,1)=" ")))</f>
        <v>0</v>
      </c>
      <c r="AH1595" s="2" t="b">
        <f>AND(LEFT(PARTICIPANTS!B1637,2)="HU",OR(LEN(PARTICIPANTS!B1637)=6,AND(LEN(PARTICIPANTS!B1637)=7,MID(PARTICIPANTS!B1637,4,1)=" ")))</f>
        <v>0</v>
      </c>
    </row>
    <row r="1596" spans="33:34" x14ac:dyDescent="0.3">
      <c r="AG1596" s="2" t="b">
        <f>AND(LEFT(AUDIENCES!B1789,2)="HU",OR(LEN(AUDIENCES!B1789)=6,AND(LEN(AUDIENCES!B1789)=7,MID(AUDIENCES!B1789,4,1)=" ")))</f>
        <v>0</v>
      </c>
      <c r="AH1596" s="2" t="b">
        <f>AND(LEFT(PARTICIPANTS!B1638,2)="HU",OR(LEN(PARTICIPANTS!B1638)=6,AND(LEN(PARTICIPANTS!B1638)=7,MID(PARTICIPANTS!B1638,4,1)=" ")))</f>
        <v>0</v>
      </c>
    </row>
    <row r="1597" spans="33:34" x14ac:dyDescent="0.3">
      <c r="AG1597" s="2" t="b">
        <f>AND(LEFT(AUDIENCES!B1790,2)="HU",OR(LEN(AUDIENCES!B1790)=6,AND(LEN(AUDIENCES!B1790)=7,MID(AUDIENCES!B1790,4,1)=" ")))</f>
        <v>0</v>
      </c>
      <c r="AH1597" s="2" t="b">
        <f>AND(LEFT(PARTICIPANTS!B1639,2)="HU",OR(LEN(PARTICIPANTS!B1639)=6,AND(LEN(PARTICIPANTS!B1639)=7,MID(PARTICIPANTS!B1639,4,1)=" ")))</f>
        <v>0</v>
      </c>
    </row>
    <row r="1598" spans="33:34" x14ac:dyDescent="0.3">
      <c r="AG1598" s="2" t="b">
        <f>AND(LEFT(AUDIENCES!B1791,2)="HU",OR(LEN(AUDIENCES!B1791)=6,AND(LEN(AUDIENCES!B1791)=7,MID(AUDIENCES!B1791,4,1)=" ")))</f>
        <v>0</v>
      </c>
      <c r="AH1598" s="2" t="b">
        <f>AND(LEFT(PARTICIPANTS!B1640,2)="HU",OR(LEN(PARTICIPANTS!B1640)=6,AND(LEN(PARTICIPANTS!B1640)=7,MID(PARTICIPANTS!B1640,4,1)=" ")))</f>
        <v>0</v>
      </c>
    </row>
    <row r="1599" spans="33:34" x14ac:dyDescent="0.3">
      <c r="AG1599" s="2" t="b">
        <f>AND(LEFT(AUDIENCES!B1792,2)="HU",OR(LEN(AUDIENCES!B1792)=6,AND(LEN(AUDIENCES!B1792)=7,MID(AUDIENCES!B1792,4,1)=" ")))</f>
        <v>0</v>
      </c>
      <c r="AH1599" s="2" t="b">
        <f>AND(LEFT(PARTICIPANTS!B1641,2)="HU",OR(LEN(PARTICIPANTS!B1641)=6,AND(LEN(PARTICIPANTS!B1641)=7,MID(PARTICIPANTS!B1641,4,1)=" ")))</f>
        <v>0</v>
      </c>
    </row>
    <row r="1600" spans="33:34" x14ac:dyDescent="0.3">
      <c r="AG1600" s="2" t="b">
        <f>AND(LEFT(AUDIENCES!B1793,2)="HU",OR(LEN(AUDIENCES!B1793)=6,AND(LEN(AUDIENCES!B1793)=7,MID(AUDIENCES!B1793,4,1)=" ")))</f>
        <v>0</v>
      </c>
      <c r="AH1600" s="2" t="b">
        <f>AND(LEFT(PARTICIPANTS!B1642,2)="HU",OR(LEN(PARTICIPANTS!B1642)=6,AND(LEN(PARTICIPANTS!B1642)=7,MID(PARTICIPANTS!B1642,4,1)=" ")))</f>
        <v>0</v>
      </c>
    </row>
    <row r="1601" spans="33:34" x14ac:dyDescent="0.3">
      <c r="AG1601" s="2" t="b">
        <f>AND(LEFT(AUDIENCES!B1794,2)="HU",OR(LEN(AUDIENCES!B1794)=6,AND(LEN(AUDIENCES!B1794)=7,MID(AUDIENCES!B1794,4,1)=" ")))</f>
        <v>0</v>
      </c>
      <c r="AH1601" s="2" t="b">
        <f>AND(LEFT(PARTICIPANTS!B1643,2)="HU",OR(LEN(PARTICIPANTS!B1643)=6,AND(LEN(PARTICIPANTS!B1643)=7,MID(PARTICIPANTS!B1643,4,1)=" ")))</f>
        <v>0</v>
      </c>
    </row>
    <row r="1602" spans="33:34" x14ac:dyDescent="0.3">
      <c r="AG1602" s="2" t="b">
        <f>AND(LEFT(AUDIENCES!B1795,2)="HU",OR(LEN(AUDIENCES!B1795)=6,AND(LEN(AUDIENCES!B1795)=7,MID(AUDIENCES!B1795,4,1)=" ")))</f>
        <v>0</v>
      </c>
      <c r="AH1602" s="2" t="b">
        <f>AND(LEFT(PARTICIPANTS!B1644,2)="HU",OR(LEN(PARTICIPANTS!B1644)=6,AND(LEN(PARTICIPANTS!B1644)=7,MID(PARTICIPANTS!B1644,4,1)=" ")))</f>
        <v>0</v>
      </c>
    </row>
    <row r="1603" spans="33:34" x14ac:dyDescent="0.3">
      <c r="AG1603" s="2" t="b">
        <f>AND(LEFT(AUDIENCES!B1796,2)="HU",OR(LEN(AUDIENCES!B1796)=6,AND(LEN(AUDIENCES!B1796)=7,MID(AUDIENCES!B1796,4,1)=" ")))</f>
        <v>0</v>
      </c>
      <c r="AH1603" s="2" t="b">
        <f>AND(LEFT(PARTICIPANTS!B1645,2)="HU",OR(LEN(PARTICIPANTS!B1645)=6,AND(LEN(PARTICIPANTS!B1645)=7,MID(PARTICIPANTS!B1645,4,1)=" ")))</f>
        <v>0</v>
      </c>
    </row>
    <row r="1604" spans="33:34" x14ac:dyDescent="0.3">
      <c r="AG1604" s="2" t="b">
        <f>AND(LEFT(AUDIENCES!B1797,2)="HU",OR(LEN(AUDIENCES!B1797)=6,AND(LEN(AUDIENCES!B1797)=7,MID(AUDIENCES!B1797,4,1)=" ")))</f>
        <v>0</v>
      </c>
      <c r="AH1604" s="2" t="b">
        <f>AND(LEFT(PARTICIPANTS!B1646,2)="HU",OR(LEN(PARTICIPANTS!B1646)=6,AND(LEN(PARTICIPANTS!B1646)=7,MID(PARTICIPANTS!B1646,4,1)=" ")))</f>
        <v>0</v>
      </c>
    </row>
    <row r="1605" spans="33:34" x14ac:dyDescent="0.3">
      <c r="AG1605" s="2" t="b">
        <f>AND(LEFT(AUDIENCES!B1798,2)="HU",OR(LEN(AUDIENCES!B1798)=6,AND(LEN(AUDIENCES!B1798)=7,MID(AUDIENCES!B1798,4,1)=" ")))</f>
        <v>0</v>
      </c>
      <c r="AH1605" s="2" t="b">
        <f>AND(LEFT(PARTICIPANTS!B1647,2)="HU",OR(LEN(PARTICIPANTS!B1647)=6,AND(LEN(PARTICIPANTS!B1647)=7,MID(PARTICIPANTS!B1647,4,1)=" ")))</f>
        <v>0</v>
      </c>
    </row>
    <row r="1606" spans="33:34" x14ac:dyDescent="0.3">
      <c r="AG1606" s="2" t="b">
        <f>AND(LEFT(AUDIENCES!B1799,2)="HU",OR(LEN(AUDIENCES!B1799)=6,AND(LEN(AUDIENCES!B1799)=7,MID(AUDIENCES!B1799,4,1)=" ")))</f>
        <v>0</v>
      </c>
      <c r="AH1606" s="2" t="b">
        <f>AND(LEFT(PARTICIPANTS!B1648,2)="HU",OR(LEN(PARTICIPANTS!B1648)=6,AND(LEN(PARTICIPANTS!B1648)=7,MID(PARTICIPANTS!B1648,4,1)=" ")))</f>
        <v>0</v>
      </c>
    </row>
    <row r="1607" spans="33:34" x14ac:dyDescent="0.3">
      <c r="AG1607" s="2" t="b">
        <f>AND(LEFT(AUDIENCES!B1800,2)="HU",OR(LEN(AUDIENCES!B1800)=6,AND(LEN(AUDIENCES!B1800)=7,MID(AUDIENCES!B1800,4,1)=" ")))</f>
        <v>0</v>
      </c>
      <c r="AH1607" s="2" t="b">
        <f>AND(LEFT(PARTICIPANTS!B1649,2)="HU",OR(LEN(PARTICIPANTS!B1649)=6,AND(LEN(PARTICIPANTS!B1649)=7,MID(PARTICIPANTS!B1649,4,1)=" ")))</f>
        <v>0</v>
      </c>
    </row>
    <row r="1608" spans="33:34" x14ac:dyDescent="0.3">
      <c r="AG1608" s="2" t="b">
        <f>AND(LEFT(AUDIENCES!B1801,2)="HU",OR(LEN(AUDIENCES!B1801)=6,AND(LEN(AUDIENCES!B1801)=7,MID(AUDIENCES!B1801,4,1)=" ")))</f>
        <v>0</v>
      </c>
      <c r="AH1608" s="2" t="b">
        <f>AND(LEFT(PARTICIPANTS!B1650,2)="HU",OR(LEN(PARTICIPANTS!B1650)=6,AND(LEN(PARTICIPANTS!B1650)=7,MID(PARTICIPANTS!B1650,4,1)=" ")))</f>
        <v>0</v>
      </c>
    </row>
    <row r="1609" spans="33:34" x14ac:dyDescent="0.3">
      <c r="AG1609" s="2" t="b">
        <f>AND(LEFT(AUDIENCES!B1802,2)="HU",OR(LEN(AUDIENCES!B1802)=6,AND(LEN(AUDIENCES!B1802)=7,MID(AUDIENCES!B1802,4,1)=" ")))</f>
        <v>0</v>
      </c>
      <c r="AH1609" s="2" t="b">
        <f>AND(LEFT(PARTICIPANTS!B1651,2)="HU",OR(LEN(PARTICIPANTS!B1651)=6,AND(LEN(PARTICIPANTS!B1651)=7,MID(PARTICIPANTS!B1651,4,1)=" ")))</f>
        <v>0</v>
      </c>
    </row>
    <row r="1610" spans="33:34" x14ac:dyDescent="0.3">
      <c r="AG1610" s="2" t="b">
        <f>AND(LEFT(AUDIENCES!B1803,2)="HU",OR(LEN(AUDIENCES!B1803)=6,AND(LEN(AUDIENCES!B1803)=7,MID(AUDIENCES!B1803,4,1)=" ")))</f>
        <v>0</v>
      </c>
      <c r="AH1610" s="2" t="b">
        <f>AND(LEFT(PARTICIPANTS!B1652,2)="HU",OR(LEN(PARTICIPANTS!B1652)=6,AND(LEN(PARTICIPANTS!B1652)=7,MID(PARTICIPANTS!B1652,4,1)=" ")))</f>
        <v>0</v>
      </c>
    </row>
    <row r="1611" spans="33:34" x14ac:dyDescent="0.3">
      <c r="AG1611" s="2" t="b">
        <f>AND(LEFT(AUDIENCES!B1804,2)="HU",OR(LEN(AUDIENCES!B1804)=6,AND(LEN(AUDIENCES!B1804)=7,MID(AUDIENCES!B1804,4,1)=" ")))</f>
        <v>0</v>
      </c>
      <c r="AH1611" s="2" t="b">
        <f>AND(LEFT(PARTICIPANTS!B1653,2)="HU",OR(LEN(PARTICIPANTS!B1653)=6,AND(LEN(PARTICIPANTS!B1653)=7,MID(PARTICIPANTS!B1653,4,1)=" ")))</f>
        <v>0</v>
      </c>
    </row>
    <row r="1612" spans="33:34" x14ac:dyDescent="0.3">
      <c r="AG1612" s="2" t="b">
        <f>AND(LEFT(AUDIENCES!B1805,2)="HU",OR(LEN(AUDIENCES!B1805)=6,AND(LEN(AUDIENCES!B1805)=7,MID(AUDIENCES!B1805,4,1)=" ")))</f>
        <v>0</v>
      </c>
      <c r="AH1612" s="2" t="b">
        <f>AND(LEFT(PARTICIPANTS!B1654,2)="HU",OR(LEN(PARTICIPANTS!B1654)=6,AND(LEN(PARTICIPANTS!B1654)=7,MID(PARTICIPANTS!B1654,4,1)=" ")))</f>
        <v>0</v>
      </c>
    </row>
    <row r="1613" spans="33:34" x14ac:dyDescent="0.3">
      <c r="AG1613" s="2" t="b">
        <f>AND(LEFT(AUDIENCES!B1806,2)="HU",OR(LEN(AUDIENCES!B1806)=6,AND(LEN(AUDIENCES!B1806)=7,MID(AUDIENCES!B1806,4,1)=" ")))</f>
        <v>0</v>
      </c>
      <c r="AH1613" s="2" t="b">
        <f>AND(LEFT(PARTICIPANTS!B1655,2)="HU",OR(LEN(PARTICIPANTS!B1655)=6,AND(LEN(PARTICIPANTS!B1655)=7,MID(PARTICIPANTS!B1655,4,1)=" ")))</f>
        <v>0</v>
      </c>
    </row>
    <row r="1614" spans="33:34" x14ac:dyDescent="0.3">
      <c r="AG1614" s="2" t="b">
        <f>AND(LEFT(AUDIENCES!B1807,2)="HU",OR(LEN(AUDIENCES!B1807)=6,AND(LEN(AUDIENCES!B1807)=7,MID(AUDIENCES!B1807,4,1)=" ")))</f>
        <v>0</v>
      </c>
      <c r="AH1614" s="2" t="b">
        <f>AND(LEFT(PARTICIPANTS!B1656,2)="HU",OR(LEN(PARTICIPANTS!B1656)=6,AND(LEN(PARTICIPANTS!B1656)=7,MID(PARTICIPANTS!B1656,4,1)=" ")))</f>
        <v>0</v>
      </c>
    </row>
    <row r="1615" spans="33:34" x14ac:dyDescent="0.3">
      <c r="AG1615" s="2" t="b">
        <f>AND(LEFT(AUDIENCES!B1808,2)="HU",OR(LEN(AUDIENCES!B1808)=6,AND(LEN(AUDIENCES!B1808)=7,MID(AUDIENCES!B1808,4,1)=" ")))</f>
        <v>0</v>
      </c>
      <c r="AH1615" s="2" t="b">
        <f>AND(LEFT(PARTICIPANTS!B1657,2)="HU",OR(LEN(PARTICIPANTS!B1657)=6,AND(LEN(PARTICIPANTS!B1657)=7,MID(PARTICIPANTS!B1657,4,1)=" ")))</f>
        <v>0</v>
      </c>
    </row>
    <row r="1616" spans="33:34" x14ac:dyDescent="0.3">
      <c r="AG1616" s="2" t="b">
        <f>AND(LEFT(AUDIENCES!B1809,2)="HU",OR(LEN(AUDIENCES!B1809)=6,AND(LEN(AUDIENCES!B1809)=7,MID(AUDIENCES!B1809,4,1)=" ")))</f>
        <v>0</v>
      </c>
      <c r="AH1616" s="2" t="b">
        <f>AND(LEFT(PARTICIPANTS!B1658,2)="HU",OR(LEN(PARTICIPANTS!B1658)=6,AND(LEN(PARTICIPANTS!B1658)=7,MID(PARTICIPANTS!B1658,4,1)=" ")))</f>
        <v>0</v>
      </c>
    </row>
    <row r="1617" spans="33:34" x14ac:dyDescent="0.3">
      <c r="AG1617" s="2" t="b">
        <f>AND(LEFT(AUDIENCES!B1810,2)="HU",OR(LEN(AUDIENCES!B1810)=6,AND(LEN(AUDIENCES!B1810)=7,MID(AUDIENCES!B1810,4,1)=" ")))</f>
        <v>0</v>
      </c>
      <c r="AH1617" s="2" t="b">
        <f>AND(LEFT(PARTICIPANTS!B1659,2)="HU",OR(LEN(PARTICIPANTS!B1659)=6,AND(LEN(PARTICIPANTS!B1659)=7,MID(PARTICIPANTS!B1659,4,1)=" ")))</f>
        <v>0</v>
      </c>
    </row>
    <row r="1618" spans="33:34" x14ac:dyDescent="0.3">
      <c r="AG1618" s="2" t="b">
        <f>AND(LEFT(AUDIENCES!B1811,2)="HU",OR(LEN(AUDIENCES!B1811)=6,AND(LEN(AUDIENCES!B1811)=7,MID(AUDIENCES!B1811,4,1)=" ")))</f>
        <v>0</v>
      </c>
      <c r="AH1618" s="2" t="b">
        <f>AND(LEFT(PARTICIPANTS!B1660,2)="HU",OR(LEN(PARTICIPANTS!B1660)=6,AND(LEN(PARTICIPANTS!B1660)=7,MID(PARTICIPANTS!B1660,4,1)=" ")))</f>
        <v>0</v>
      </c>
    </row>
    <row r="1619" spans="33:34" x14ac:dyDescent="0.3">
      <c r="AG1619" s="2" t="b">
        <f>AND(LEFT(AUDIENCES!B1812,2)="HU",OR(LEN(AUDIENCES!B1812)=6,AND(LEN(AUDIENCES!B1812)=7,MID(AUDIENCES!B1812,4,1)=" ")))</f>
        <v>0</v>
      </c>
      <c r="AH1619" s="2" t="b">
        <f>AND(LEFT(PARTICIPANTS!B1661,2)="HU",OR(LEN(PARTICIPANTS!B1661)=6,AND(LEN(PARTICIPANTS!B1661)=7,MID(PARTICIPANTS!B1661,4,1)=" ")))</f>
        <v>0</v>
      </c>
    </row>
    <row r="1620" spans="33:34" x14ac:dyDescent="0.3">
      <c r="AG1620" s="2" t="b">
        <f>AND(LEFT(AUDIENCES!B1813,2)="HU",OR(LEN(AUDIENCES!B1813)=6,AND(LEN(AUDIENCES!B1813)=7,MID(AUDIENCES!B1813,4,1)=" ")))</f>
        <v>0</v>
      </c>
      <c r="AH1620" s="2" t="b">
        <f>AND(LEFT(PARTICIPANTS!B1662,2)="HU",OR(LEN(PARTICIPANTS!B1662)=6,AND(LEN(PARTICIPANTS!B1662)=7,MID(PARTICIPANTS!B1662,4,1)=" ")))</f>
        <v>0</v>
      </c>
    </row>
    <row r="1621" spans="33:34" x14ac:dyDescent="0.3">
      <c r="AG1621" s="2" t="b">
        <f>AND(LEFT(AUDIENCES!B1814,2)="HU",OR(LEN(AUDIENCES!B1814)=6,AND(LEN(AUDIENCES!B1814)=7,MID(AUDIENCES!B1814,4,1)=" ")))</f>
        <v>0</v>
      </c>
      <c r="AH1621" s="2" t="b">
        <f>AND(LEFT(PARTICIPANTS!B1663,2)="HU",OR(LEN(PARTICIPANTS!B1663)=6,AND(LEN(PARTICIPANTS!B1663)=7,MID(PARTICIPANTS!B1663,4,1)=" ")))</f>
        <v>0</v>
      </c>
    </row>
    <row r="1622" spans="33:34" x14ac:dyDescent="0.3">
      <c r="AG1622" s="2" t="b">
        <f>AND(LEFT(AUDIENCES!B1815,2)="HU",OR(LEN(AUDIENCES!B1815)=6,AND(LEN(AUDIENCES!B1815)=7,MID(AUDIENCES!B1815,4,1)=" ")))</f>
        <v>0</v>
      </c>
      <c r="AH1622" s="2" t="b">
        <f>AND(LEFT(PARTICIPANTS!B1664,2)="HU",OR(LEN(PARTICIPANTS!B1664)=6,AND(LEN(PARTICIPANTS!B1664)=7,MID(PARTICIPANTS!B1664,4,1)=" ")))</f>
        <v>0</v>
      </c>
    </row>
    <row r="1623" spans="33:34" x14ac:dyDescent="0.3">
      <c r="AG1623" s="2" t="b">
        <f>AND(LEFT(AUDIENCES!B1816,2)="HU",OR(LEN(AUDIENCES!B1816)=6,AND(LEN(AUDIENCES!B1816)=7,MID(AUDIENCES!B1816,4,1)=" ")))</f>
        <v>0</v>
      </c>
      <c r="AH1623" s="2" t="b">
        <f>AND(LEFT(PARTICIPANTS!B1665,2)="HU",OR(LEN(PARTICIPANTS!B1665)=6,AND(LEN(PARTICIPANTS!B1665)=7,MID(PARTICIPANTS!B1665,4,1)=" ")))</f>
        <v>0</v>
      </c>
    </row>
    <row r="1624" spans="33:34" x14ac:dyDescent="0.3">
      <c r="AG1624" s="2" t="b">
        <f>AND(LEFT(AUDIENCES!B1817,2)="HU",OR(LEN(AUDIENCES!B1817)=6,AND(LEN(AUDIENCES!B1817)=7,MID(AUDIENCES!B1817,4,1)=" ")))</f>
        <v>0</v>
      </c>
      <c r="AH1624" s="2" t="b">
        <f>AND(LEFT(PARTICIPANTS!B1666,2)="HU",OR(LEN(PARTICIPANTS!B1666)=6,AND(LEN(PARTICIPANTS!B1666)=7,MID(PARTICIPANTS!B1666,4,1)=" ")))</f>
        <v>0</v>
      </c>
    </row>
    <row r="1625" spans="33:34" x14ac:dyDescent="0.3">
      <c r="AG1625" s="2" t="b">
        <f>AND(LEFT(AUDIENCES!B1818,2)="HU",OR(LEN(AUDIENCES!B1818)=6,AND(LEN(AUDIENCES!B1818)=7,MID(AUDIENCES!B1818,4,1)=" ")))</f>
        <v>0</v>
      </c>
      <c r="AH1625" s="2" t="b">
        <f>AND(LEFT(PARTICIPANTS!B1667,2)="HU",OR(LEN(PARTICIPANTS!B1667)=6,AND(LEN(PARTICIPANTS!B1667)=7,MID(PARTICIPANTS!B1667,4,1)=" ")))</f>
        <v>0</v>
      </c>
    </row>
    <row r="1626" spans="33:34" x14ac:dyDescent="0.3">
      <c r="AG1626" s="2" t="b">
        <f>AND(LEFT(AUDIENCES!B1819,2)="HU",OR(LEN(AUDIENCES!B1819)=6,AND(LEN(AUDIENCES!B1819)=7,MID(AUDIENCES!B1819,4,1)=" ")))</f>
        <v>0</v>
      </c>
      <c r="AH1626" s="2" t="b">
        <f>AND(LEFT(PARTICIPANTS!B1668,2)="HU",OR(LEN(PARTICIPANTS!B1668)=6,AND(LEN(PARTICIPANTS!B1668)=7,MID(PARTICIPANTS!B1668,4,1)=" ")))</f>
        <v>0</v>
      </c>
    </row>
    <row r="1627" spans="33:34" x14ac:dyDescent="0.3">
      <c r="AG1627" s="2" t="b">
        <f>AND(LEFT(AUDIENCES!B1820,2)="HU",OR(LEN(AUDIENCES!B1820)=6,AND(LEN(AUDIENCES!B1820)=7,MID(AUDIENCES!B1820,4,1)=" ")))</f>
        <v>0</v>
      </c>
      <c r="AH1627" s="2" t="b">
        <f>AND(LEFT(PARTICIPANTS!B1669,2)="HU",OR(LEN(PARTICIPANTS!B1669)=6,AND(LEN(PARTICIPANTS!B1669)=7,MID(PARTICIPANTS!B1669,4,1)=" ")))</f>
        <v>0</v>
      </c>
    </row>
    <row r="1628" spans="33:34" x14ac:dyDescent="0.3">
      <c r="AG1628" s="2" t="b">
        <f>AND(LEFT(AUDIENCES!B1821,2)="HU",OR(LEN(AUDIENCES!B1821)=6,AND(LEN(AUDIENCES!B1821)=7,MID(AUDIENCES!B1821,4,1)=" ")))</f>
        <v>0</v>
      </c>
      <c r="AH1628" s="2" t="b">
        <f>AND(LEFT(PARTICIPANTS!B1670,2)="HU",OR(LEN(PARTICIPANTS!B1670)=6,AND(LEN(PARTICIPANTS!B1670)=7,MID(PARTICIPANTS!B1670,4,1)=" ")))</f>
        <v>0</v>
      </c>
    </row>
    <row r="1629" spans="33:34" x14ac:dyDescent="0.3">
      <c r="AG1629" s="2" t="b">
        <f>AND(LEFT(AUDIENCES!B1822,2)="HU",OR(LEN(AUDIENCES!B1822)=6,AND(LEN(AUDIENCES!B1822)=7,MID(AUDIENCES!B1822,4,1)=" ")))</f>
        <v>0</v>
      </c>
      <c r="AH1629" s="2" t="b">
        <f>AND(LEFT(PARTICIPANTS!B1671,2)="HU",OR(LEN(PARTICIPANTS!B1671)=6,AND(LEN(PARTICIPANTS!B1671)=7,MID(PARTICIPANTS!B1671,4,1)=" ")))</f>
        <v>0</v>
      </c>
    </row>
    <row r="1630" spans="33:34" x14ac:dyDescent="0.3">
      <c r="AG1630" s="2" t="b">
        <f>AND(LEFT(AUDIENCES!B1823,2)="HU",OR(LEN(AUDIENCES!B1823)=6,AND(LEN(AUDIENCES!B1823)=7,MID(AUDIENCES!B1823,4,1)=" ")))</f>
        <v>0</v>
      </c>
      <c r="AH1630" s="2" t="b">
        <f>AND(LEFT(PARTICIPANTS!B1672,2)="HU",OR(LEN(PARTICIPANTS!B1672)=6,AND(LEN(PARTICIPANTS!B1672)=7,MID(PARTICIPANTS!B1672,4,1)=" ")))</f>
        <v>0</v>
      </c>
    </row>
    <row r="1631" spans="33:34" x14ac:dyDescent="0.3">
      <c r="AG1631" s="2" t="b">
        <f>AND(LEFT(AUDIENCES!B1824,2)="HU",OR(LEN(AUDIENCES!B1824)=6,AND(LEN(AUDIENCES!B1824)=7,MID(AUDIENCES!B1824,4,1)=" ")))</f>
        <v>0</v>
      </c>
      <c r="AH1631" s="2" t="b">
        <f>AND(LEFT(PARTICIPANTS!B1673,2)="HU",OR(LEN(PARTICIPANTS!B1673)=6,AND(LEN(PARTICIPANTS!B1673)=7,MID(PARTICIPANTS!B1673,4,1)=" ")))</f>
        <v>0</v>
      </c>
    </row>
    <row r="1632" spans="33:34" x14ac:dyDescent="0.3">
      <c r="AG1632" s="2" t="b">
        <f>AND(LEFT(AUDIENCES!B1825,2)="HU",OR(LEN(AUDIENCES!B1825)=6,AND(LEN(AUDIENCES!B1825)=7,MID(AUDIENCES!B1825,4,1)=" ")))</f>
        <v>0</v>
      </c>
      <c r="AH1632" s="2" t="b">
        <f>AND(LEFT(PARTICIPANTS!B1674,2)="HU",OR(LEN(PARTICIPANTS!B1674)=6,AND(LEN(PARTICIPANTS!B1674)=7,MID(PARTICIPANTS!B1674,4,1)=" ")))</f>
        <v>0</v>
      </c>
    </row>
    <row r="1633" spans="33:34" x14ac:dyDescent="0.3">
      <c r="AG1633" s="2" t="b">
        <f>AND(LEFT(AUDIENCES!B1826,2)="HU",OR(LEN(AUDIENCES!B1826)=6,AND(LEN(AUDIENCES!B1826)=7,MID(AUDIENCES!B1826,4,1)=" ")))</f>
        <v>0</v>
      </c>
      <c r="AH1633" s="2" t="b">
        <f>AND(LEFT(PARTICIPANTS!B1675,2)="HU",OR(LEN(PARTICIPANTS!B1675)=6,AND(LEN(PARTICIPANTS!B1675)=7,MID(PARTICIPANTS!B1675,4,1)=" ")))</f>
        <v>0</v>
      </c>
    </row>
    <row r="1634" spans="33:34" x14ac:dyDescent="0.3">
      <c r="AG1634" s="2" t="b">
        <f>AND(LEFT(AUDIENCES!B1827,2)="HU",OR(LEN(AUDIENCES!B1827)=6,AND(LEN(AUDIENCES!B1827)=7,MID(AUDIENCES!B1827,4,1)=" ")))</f>
        <v>0</v>
      </c>
      <c r="AH1634" s="2" t="b">
        <f>AND(LEFT(PARTICIPANTS!B1676,2)="HU",OR(LEN(PARTICIPANTS!B1676)=6,AND(LEN(PARTICIPANTS!B1676)=7,MID(PARTICIPANTS!B1676,4,1)=" ")))</f>
        <v>0</v>
      </c>
    </row>
    <row r="1635" spans="33:34" x14ac:dyDescent="0.3">
      <c r="AG1635" s="2" t="b">
        <f>AND(LEFT(AUDIENCES!B1828,2)="HU",OR(LEN(AUDIENCES!B1828)=6,AND(LEN(AUDIENCES!B1828)=7,MID(AUDIENCES!B1828,4,1)=" ")))</f>
        <v>0</v>
      </c>
      <c r="AH1635" s="2" t="b">
        <f>AND(LEFT(PARTICIPANTS!B1677,2)="HU",OR(LEN(PARTICIPANTS!B1677)=6,AND(LEN(PARTICIPANTS!B1677)=7,MID(PARTICIPANTS!B1677,4,1)=" ")))</f>
        <v>0</v>
      </c>
    </row>
    <row r="1636" spans="33:34" x14ac:dyDescent="0.3">
      <c r="AG1636" s="2" t="b">
        <f>AND(LEFT(AUDIENCES!B1829,2)="HU",OR(LEN(AUDIENCES!B1829)=6,AND(LEN(AUDIENCES!B1829)=7,MID(AUDIENCES!B1829,4,1)=" ")))</f>
        <v>0</v>
      </c>
      <c r="AH1636" s="2" t="b">
        <f>AND(LEFT(PARTICIPANTS!B1678,2)="HU",OR(LEN(PARTICIPANTS!B1678)=6,AND(LEN(PARTICIPANTS!B1678)=7,MID(PARTICIPANTS!B1678,4,1)=" ")))</f>
        <v>0</v>
      </c>
    </row>
    <row r="1637" spans="33:34" x14ac:dyDescent="0.3">
      <c r="AG1637" s="2" t="b">
        <f>AND(LEFT(AUDIENCES!B1830,2)="HU",OR(LEN(AUDIENCES!B1830)=6,AND(LEN(AUDIENCES!B1830)=7,MID(AUDIENCES!B1830,4,1)=" ")))</f>
        <v>0</v>
      </c>
      <c r="AH1637" s="2" t="b">
        <f>AND(LEFT(PARTICIPANTS!B1679,2)="HU",OR(LEN(PARTICIPANTS!B1679)=6,AND(LEN(PARTICIPANTS!B1679)=7,MID(PARTICIPANTS!B1679,4,1)=" ")))</f>
        <v>0</v>
      </c>
    </row>
    <row r="1638" spans="33:34" x14ac:dyDescent="0.3">
      <c r="AG1638" s="2" t="b">
        <f>AND(LEFT(AUDIENCES!B1831,2)="HU",OR(LEN(AUDIENCES!B1831)=6,AND(LEN(AUDIENCES!B1831)=7,MID(AUDIENCES!B1831,4,1)=" ")))</f>
        <v>0</v>
      </c>
      <c r="AH1638" s="2" t="b">
        <f>AND(LEFT(PARTICIPANTS!B1680,2)="HU",OR(LEN(PARTICIPANTS!B1680)=6,AND(LEN(PARTICIPANTS!B1680)=7,MID(PARTICIPANTS!B1680,4,1)=" ")))</f>
        <v>0</v>
      </c>
    </row>
    <row r="1639" spans="33:34" x14ac:dyDescent="0.3">
      <c r="AG1639" s="2" t="b">
        <f>AND(LEFT(AUDIENCES!B1832,2)="HU",OR(LEN(AUDIENCES!B1832)=6,AND(LEN(AUDIENCES!B1832)=7,MID(AUDIENCES!B1832,4,1)=" ")))</f>
        <v>0</v>
      </c>
      <c r="AH1639" s="2" t="b">
        <f>AND(LEFT(PARTICIPANTS!B1681,2)="HU",OR(LEN(PARTICIPANTS!B1681)=6,AND(LEN(PARTICIPANTS!B1681)=7,MID(PARTICIPANTS!B1681,4,1)=" ")))</f>
        <v>0</v>
      </c>
    </row>
    <row r="1640" spans="33:34" x14ac:dyDescent="0.3">
      <c r="AG1640" s="2" t="b">
        <f>AND(LEFT(AUDIENCES!B1833,2)="HU",OR(LEN(AUDIENCES!B1833)=6,AND(LEN(AUDIENCES!B1833)=7,MID(AUDIENCES!B1833,4,1)=" ")))</f>
        <v>0</v>
      </c>
      <c r="AH1640" s="2" t="b">
        <f>AND(LEFT(PARTICIPANTS!B1682,2)="HU",OR(LEN(PARTICIPANTS!B1682)=6,AND(LEN(PARTICIPANTS!B1682)=7,MID(PARTICIPANTS!B1682,4,1)=" ")))</f>
        <v>0</v>
      </c>
    </row>
    <row r="1641" spans="33:34" x14ac:dyDescent="0.3">
      <c r="AG1641" s="2" t="b">
        <f>AND(LEFT(AUDIENCES!B1834,2)="HU",OR(LEN(AUDIENCES!B1834)=6,AND(LEN(AUDIENCES!B1834)=7,MID(AUDIENCES!B1834,4,1)=" ")))</f>
        <v>0</v>
      </c>
      <c r="AH1641" s="2" t="b">
        <f>AND(LEFT(PARTICIPANTS!B1683,2)="HU",OR(LEN(PARTICIPANTS!B1683)=6,AND(LEN(PARTICIPANTS!B1683)=7,MID(PARTICIPANTS!B1683,4,1)=" ")))</f>
        <v>0</v>
      </c>
    </row>
    <row r="1642" spans="33:34" x14ac:dyDescent="0.3">
      <c r="AG1642" s="2" t="b">
        <f>AND(LEFT(AUDIENCES!B1835,2)="HU",OR(LEN(AUDIENCES!B1835)=6,AND(LEN(AUDIENCES!B1835)=7,MID(AUDIENCES!B1835,4,1)=" ")))</f>
        <v>0</v>
      </c>
      <c r="AH1642" s="2" t="b">
        <f>AND(LEFT(PARTICIPANTS!B1684,2)="HU",OR(LEN(PARTICIPANTS!B1684)=6,AND(LEN(PARTICIPANTS!B1684)=7,MID(PARTICIPANTS!B1684,4,1)=" ")))</f>
        <v>0</v>
      </c>
    </row>
    <row r="1643" spans="33:34" x14ac:dyDescent="0.3">
      <c r="AG1643" s="2" t="b">
        <f>AND(LEFT(AUDIENCES!B1836,2)="HU",OR(LEN(AUDIENCES!B1836)=6,AND(LEN(AUDIENCES!B1836)=7,MID(AUDIENCES!B1836,4,1)=" ")))</f>
        <v>0</v>
      </c>
      <c r="AH1643" s="2" t="b">
        <f>AND(LEFT(PARTICIPANTS!B1685,2)="HU",OR(LEN(PARTICIPANTS!B1685)=6,AND(LEN(PARTICIPANTS!B1685)=7,MID(PARTICIPANTS!B1685,4,1)=" ")))</f>
        <v>0</v>
      </c>
    </row>
    <row r="1644" spans="33:34" x14ac:dyDescent="0.3">
      <c r="AG1644" s="2" t="b">
        <f>AND(LEFT(AUDIENCES!B1837,2)="HU",OR(LEN(AUDIENCES!B1837)=6,AND(LEN(AUDIENCES!B1837)=7,MID(AUDIENCES!B1837,4,1)=" ")))</f>
        <v>0</v>
      </c>
      <c r="AH1644" s="2" t="b">
        <f>AND(LEFT(PARTICIPANTS!B1686,2)="HU",OR(LEN(PARTICIPANTS!B1686)=6,AND(LEN(PARTICIPANTS!B1686)=7,MID(PARTICIPANTS!B1686,4,1)=" ")))</f>
        <v>0</v>
      </c>
    </row>
    <row r="1645" spans="33:34" x14ac:dyDescent="0.3">
      <c r="AG1645" s="2" t="b">
        <f>AND(LEFT(AUDIENCES!B1838,2)="HU",OR(LEN(AUDIENCES!B1838)=6,AND(LEN(AUDIENCES!B1838)=7,MID(AUDIENCES!B1838,4,1)=" ")))</f>
        <v>0</v>
      </c>
      <c r="AH1645" s="2" t="b">
        <f>AND(LEFT(PARTICIPANTS!B1687,2)="HU",OR(LEN(PARTICIPANTS!B1687)=6,AND(LEN(PARTICIPANTS!B1687)=7,MID(PARTICIPANTS!B1687,4,1)=" ")))</f>
        <v>0</v>
      </c>
    </row>
    <row r="1646" spans="33:34" x14ac:dyDescent="0.3">
      <c r="AG1646" s="2" t="b">
        <f>AND(LEFT(AUDIENCES!B1839,2)="HU",OR(LEN(AUDIENCES!B1839)=6,AND(LEN(AUDIENCES!B1839)=7,MID(AUDIENCES!B1839,4,1)=" ")))</f>
        <v>0</v>
      </c>
      <c r="AH1646" s="2" t="b">
        <f>AND(LEFT(PARTICIPANTS!B1688,2)="HU",OR(LEN(PARTICIPANTS!B1688)=6,AND(LEN(PARTICIPANTS!B1688)=7,MID(PARTICIPANTS!B1688,4,1)=" ")))</f>
        <v>0</v>
      </c>
    </row>
    <row r="1647" spans="33:34" x14ac:dyDescent="0.3">
      <c r="AG1647" s="2" t="b">
        <f>AND(LEFT(AUDIENCES!B1840,2)="HU",OR(LEN(AUDIENCES!B1840)=6,AND(LEN(AUDIENCES!B1840)=7,MID(AUDIENCES!B1840,4,1)=" ")))</f>
        <v>0</v>
      </c>
      <c r="AH1647" s="2" t="b">
        <f>AND(LEFT(PARTICIPANTS!B1689,2)="HU",OR(LEN(PARTICIPANTS!B1689)=6,AND(LEN(PARTICIPANTS!B1689)=7,MID(PARTICIPANTS!B1689,4,1)=" ")))</f>
        <v>0</v>
      </c>
    </row>
    <row r="1648" spans="33:34" x14ac:dyDescent="0.3">
      <c r="AG1648" s="2" t="b">
        <f>AND(LEFT(AUDIENCES!B1841,2)="HU",OR(LEN(AUDIENCES!B1841)=6,AND(LEN(AUDIENCES!B1841)=7,MID(AUDIENCES!B1841,4,1)=" ")))</f>
        <v>0</v>
      </c>
      <c r="AH1648" s="2" t="b">
        <f>AND(LEFT(PARTICIPANTS!B1690,2)="HU",OR(LEN(PARTICIPANTS!B1690)=6,AND(LEN(PARTICIPANTS!B1690)=7,MID(PARTICIPANTS!B1690,4,1)=" ")))</f>
        <v>0</v>
      </c>
    </row>
    <row r="1649" spans="33:34" x14ac:dyDescent="0.3">
      <c r="AG1649" s="2" t="b">
        <f>AND(LEFT(AUDIENCES!B1842,2)="HU",OR(LEN(AUDIENCES!B1842)=6,AND(LEN(AUDIENCES!B1842)=7,MID(AUDIENCES!B1842,4,1)=" ")))</f>
        <v>0</v>
      </c>
      <c r="AH1649" s="2" t="b">
        <f>AND(LEFT(PARTICIPANTS!B1691,2)="HU",OR(LEN(PARTICIPANTS!B1691)=6,AND(LEN(PARTICIPANTS!B1691)=7,MID(PARTICIPANTS!B1691,4,1)=" ")))</f>
        <v>0</v>
      </c>
    </row>
    <row r="1650" spans="33:34" x14ac:dyDescent="0.3">
      <c r="AG1650" s="2" t="b">
        <f>AND(LEFT(AUDIENCES!B1843,2)="HU",OR(LEN(AUDIENCES!B1843)=6,AND(LEN(AUDIENCES!B1843)=7,MID(AUDIENCES!B1843,4,1)=" ")))</f>
        <v>0</v>
      </c>
      <c r="AH1650" s="2" t="b">
        <f>AND(LEFT(PARTICIPANTS!B1692,2)="HU",OR(LEN(PARTICIPANTS!B1692)=6,AND(LEN(PARTICIPANTS!B1692)=7,MID(PARTICIPANTS!B1692,4,1)=" ")))</f>
        <v>0</v>
      </c>
    </row>
    <row r="1651" spans="33:34" x14ac:dyDescent="0.3">
      <c r="AG1651" s="2" t="b">
        <f>AND(LEFT(AUDIENCES!B1844,2)="HU",OR(LEN(AUDIENCES!B1844)=6,AND(LEN(AUDIENCES!B1844)=7,MID(AUDIENCES!B1844,4,1)=" ")))</f>
        <v>0</v>
      </c>
      <c r="AH1651" s="2" t="b">
        <f>AND(LEFT(PARTICIPANTS!B1693,2)="HU",OR(LEN(PARTICIPANTS!B1693)=6,AND(LEN(PARTICIPANTS!B1693)=7,MID(PARTICIPANTS!B1693,4,1)=" ")))</f>
        <v>0</v>
      </c>
    </row>
    <row r="1652" spans="33:34" x14ac:dyDescent="0.3">
      <c r="AG1652" s="2" t="b">
        <f>AND(LEFT(AUDIENCES!B1845,2)="HU",OR(LEN(AUDIENCES!B1845)=6,AND(LEN(AUDIENCES!B1845)=7,MID(AUDIENCES!B1845,4,1)=" ")))</f>
        <v>0</v>
      </c>
      <c r="AH1652" s="2" t="b">
        <f>AND(LEFT(PARTICIPANTS!B1694,2)="HU",OR(LEN(PARTICIPANTS!B1694)=6,AND(LEN(PARTICIPANTS!B1694)=7,MID(PARTICIPANTS!B1694,4,1)=" ")))</f>
        <v>0</v>
      </c>
    </row>
    <row r="1653" spans="33:34" x14ac:dyDescent="0.3">
      <c r="AG1653" s="2" t="b">
        <f>AND(LEFT(AUDIENCES!B1846,2)="HU",OR(LEN(AUDIENCES!B1846)=6,AND(LEN(AUDIENCES!B1846)=7,MID(AUDIENCES!B1846,4,1)=" ")))</f>
        <v>0</v>
      </c>
      <c r="AH1653" s="2" t="b">
        <f>AND(LEFT(PARTICIPANTS!B1695,2)="HU",OR(LEN(PARTICIPANTS!B1695)=6,AND(LEN(PARTICIPANTS!B1695)=7,MID(PARTICIPANTS!B1695,4,1)=" ")))</f>
        <v>0</v>
      </c>
    </row>
    <row r="1654" spans="33:34" x14ac:dyDescent="0.3">
      <c r="AG1654" s="2" t="b">
        <f>AND(LEFT(AUDIENCES!B1847,2)="HU",OR(LEN(AUDIENCES!B1847)=6,AND(LEN(AUDIENCES!B1847)=7,MID(AUDIENCES!B1847,4,1)=" ")))</f>
        <v>0</v>
      </c>
      <c r="AH1654" s="2" t="b">
        <f>AND(LEFT(PARTICIPANTS!B1696,2)="HU",OR(LEN(PARTICIPANTS!B1696)=6,AND(LEN(PARTICIPANTS!B1696)=7,MID(PARTICIPANTS!B1696,4,1)=" ")))</f>
        <v>0</v>
      </c>
    </row>
    <row r="1655" spans="33:34" x14ac:dyDescent="0.3">
      <c r="AG1655" s="2" t="b">
        <f>AND(LEFT(AUDIENCES!B1848,2)="HU",OR(LEN(AUDIENCES!B1848)=6,AND(LEN(AUDIENCES!B1848)=7,MID(AUDIENCES!B1848,4,1)=" ")))</f>
        <v>0</v>
      </c>
      <c r="AH1655" s="2" t="b">
        <f>AND(LEFT(PARTICIPANTS!B1697,2)="HU",OR(LEN(PARTICIPANTS!B1697)=6,AND(LEN(PARTICIPANTS!B1697)=7,MID(PARTICIPANTS!B1697,4,1)=" ")))</f>
        <v>0</v>
      </c>
    </row>
    <row r="1656" spans="33:34" x14ac:dyDescent="0.3">
      <c r="AG1656" s="2" t="b">
        <f>AND(LEFT(AUDIENCES!B1849,2)="HU",OR(LEN(AUDIENCES!B1849)=6,AND(LEN(AUDIENCES!B1849)=7,MID(AUDIENCES!B1849,4,1)=" ")))</f>
        <v>0</v>
      </c>
      <c r="AH1656" s="2" t="b">
        <f>AND(LEFT(PARTICIPANTS!B1698,2)="HU",OR(LEN(PARTICIPANTS!B1698)=6,AND(LEN(PARTICIPANTS!B1698)=7,MID(PARTICIPANTS!B1698,4,1)=" ")))</f>
        <v>0</v>
      </c>
    </row>
    <row r="1657" spans="33:34" x14ac:dyDescent="0.3">
      <c r="AG1657" s="2" t="b">
        <f>AND(LEFT(AUDIENCES!B1850,2)="HU",OR(LEN(AUDIENCES!B1850)=6,AND(LEN(AUDIENCES!B1850)=7,MID(AUDIENCES!B1850,4,1)=" ")))</f>
        <v>0</v>
      </c>
      <c r="AH1657" s="2" t="b">
        <f>AND(LEFT(PARTICIPANTS!B1699,2)="HU",OR(LEN(PARTICIPANTS!B1699)=6,AND(LEN(PARTICIPANTS!B1699)=7,MID(PARTICIPANTS!B1699,4,1)=" ")))</f>
        <v>0</v>
      </c>
    </row>
    <row r="1658" spans="33:34" x14ac:dyDescent="0.3">
      <c r="AG1658" s="2" t="b">
        <f>AND(LEFT(AUDIENCES!B1851,2)="HU",OR(LEN(AUDIENCES!B1851)=6,AND(LEN(AUDIENCES!B1851)=7,MID(AUDIENCES!B1851,4,1)=" ")))</f>
        <v>0</v>
      </c>
      <c r="AH1658" s="2" t="b">
        <f>AND(LEFT(PARTICIPANTS!B1700,2)="HU",OR(LEN(PARTICIPANTS!B1700)=6,AND(LEN(PARTICIPANTS!B1700)=7,MID(PARTICIPANTS!B1700,4,1)=" ")))</f>
        <v>0</v>
      </c>
    </row>
    <row r="1659" spans="33:34" x14ac:dyDescent="0.3">
      <c r="AG1659" s="2" t="b">
        <f>AND(LEFT(AUDIENCES!B1852,2)="HU",OR(LEN(AUDIENCES!B1852)=6,AND(LEN(AUDIENCES!B1852)=7,MID(AUDIENCES!B1852,4,1)=" ")))</f>
        <v>0</v>
      </c>
      <c r="AH1659" s="2" t="b">
        <f>AND(LEFT(PARTICIPANTS!B1701,2)="HU",OR(LEN(PARTICIPANTS!B1701)=6,AND(LEN(PARTICIPANTS!B1701)=7,MID(PARTICIPANTS!B1701,4,1)=" ")))</f>
        <v>0</v>
      </c>
    </row>
    <row r="1660" spans="33:34" x14ac:dyDescent="0.3">
      <c r="AG1660" s="2" t="b">
        <f>AND(LEFT(AUDIENCES!B1853,2)="HU",OR(LEN(AUDIENCES!B1853)=6,AND(LEN(AUDIENCES!B1853)=7,MID(AUDIENCES!B1853,4,1)=" ")))</f>
        <v>0</v>
      </c>
      <c r="AH1660" s="2" t="b">
        <f>AND(LEFT(PARTICIPANTS!B1702,2)="HU",OR(LEN(PARTICIPANTS!B1702)=6,AND(LEN(PARTICIPANTS!B1702)=7,MID(PARTICIPANTS!B1702,4,1)=" ")))</f>
        <v>0</v>
      </c>
    </row>
    <row r="1661" spans="33:34" x14ac:dyDescent="0.3">
      <c r="AG1661" s="2" t="b">
        <f>AND(LEFT(AUDIENCES!B1854,2)="HU",OR(LEN(AUDIENCES!B1854)=6,AND(LEN(AUDIENCES!B1854)=7,MID(AUDIENCES!B1854,4,1)=" ")))</f>
        <v>0</v>
      </c>
      <c r="AH1661" s="2" t="b">
        <f>AND(LEFT(PARTICIPANTS!B1703,2)="HU",OR(LEN(PARTICIPANTS!B1703)=6,AND(LEN(PARTICIPANTS!B1703)=7,MID(PARTICIPANTS!B1703,4,1)=" ")))</f>
        <v>0</v>
      </c>
    </row>
    <row r="1662" spans="33:34" x14ac:dyDescent="0.3">
      <c r="AG1662" s="2" t="b">
        <f>AND(LEFT(AUDIENCES!B1855,2)="HU",OR(LEN(AUDIENCES!B1855)=6,AND(LEN(AUDIENCES!B1855)=7,MID(AUDIENCES!B1855,4,1)=" ")))</f>
        <v>0</v>
      </c>
      <c r="AH1662" s="2" t="b">
        <f>AND(LEFT(PARTICIPANTS!B1704,2)="HU",OR(LEN(PARTICIPANTS!B1704)=6,AND(LEN(PARTICIPANTS!B1704)=7,MID(PARTICIPANTS!B1704,4,1)=" ")))</f>
        <v>0</v>
      </c>
    </row>
    <row r="1663" spans="33:34" x14ac:dyDescent="0.3">
      <c r="AG1663" s="2" t="b">
        <f>AND(LEFT(AUDIENCES!B1856,2)="HU",OR(LEN(AUDIENCES!B1856)=6,AND(LEN(AUDIENCES!B1856)=7,MID(AUDIENCES!B1856,4,1)=" ")))</f>
        <v>0</v>
      </c>
      <c r="AH1663" s="2" t="b">
        <f>AND(LEFT(PARTICIPANTS!B1705,2)="HU",OR(LEN(PARTICIPANTS!B1705)=6,AND(LEN(PARTICIPANTS!B1705)=7,MID(PARTICIPANTS!B1705,4,1)=" ")))</f>
        <v>0</v>
      </c>
    </row>
    <row r="1664" spans="33:34" x14ac:dyDescent="0.3">
      <c r="AG1664" s="2" t="b">
        <f>AND(LEFT(AUDIENCES!B1857,2)="HU",OR(LEN(AUDIENCES!B1857)=6,AND(LEN(AUDIENCES!B1857)=7,MID(AUDIENCES!B1857,4,1)=" ")))</f>
        <v>0</v>
      </c>
      <c r="AH1664" s="2" t="b">
        <f>AND(LEFT(PARTICIPANTS!B1706,2)="HU",OR(LEN(PARTICIPANTS!B1706)=6,AND(LEN(PARTICIPANTS!B1706)=7,MID(PARTICIPANTS!B1706,4,1)=" ")))</f>
        <v>0</v>
      </c>
    </row>
    <row r="1665" spans="33:34" x14ac:dyDescent="0.3">
      <c r="AG1665" s="2" t="b">
        <f>AND(LEFT(AUDIENCES!B1858,2)="HU",OR(LEN(AUDIENCES!B1858)=6,AND(LEN(AUDIENCES!B1858)=7,MID(AUDIENCES!B1858,4,1)=" ")))</f>
        <v>0</v>
      </c>
      <c r="AH1665" s="2" t="b">
        <f>AND(LEFT(PARTICIPANTS!B1707,2)="HU",OR(LEN(PARTICIPANTS!B1707)=6,AND(LEN(PARTICIPANTS!B1707)=7,MID(PARTICIPANTS!B1707,4,1)=" ")))</f>
        <v>0</v>
      </c>
    </row>
    <row r="1666" spans="33:34" x14ac:dyDescent="0.3">
      <c r="AG1666" s="2" t="b">
        <f>AND(LEFT(AUDIENCES!B1859,2)="HU",OR(LEN(AUDIENCES!B1859)=6,AND(LEN(AUDIENCES!B1859)=7,MID(AUDIENCES!B1859,4,1)=" ")))</f>
        <v>0</v>
      </c>
      <c r="AH1666" s="2" t="b">
        <f>AND(LEFT(PARTICIPANTS!B1708,2)="HU",OR(LEN(PARTICIPANTS!B1708)=6,AND(LEN(PARTICIPANTS!B1708)=7,MID(PARTICIPANTS!B1708,4,1)=" ")))</f>
        <v>0</v>
      </c>
    </row>
    <row r="1667" spans="33:34" x14ac:dyDescent="0.3">
      <c r="AG1667" s="2" t="b">
        <f>AND(LEFT(AUDIENCES!B1860,2)="HU",OR(LEN(AUDIENCES!B1860)=6,AND(LEN(AUDIENCES!B1860)=7,MID(AUDIENCES!B1860,4,1)=" ")))</f>
        <v>0</v>
      </c>
      <c r="AH1667" s="2" t="b">
        <f>AND(LEFT(PARTICIPANTS!B1709,2)="HU",OR(LEN(PARTICIPANTS!B1709)=6,AND(LEN(PARTICIPANTS!B1709)=7,MID(PARTICIPANTS!B1709,4,1)=" ")))</f>
        <v>0</v>
      </c>
    </row>
    <row r="1668" spans="33:34" x14ac:dyDescent="0.3">
      <c r="AG1668" s="2" t="b">
        <f>AND(LEFT(AUDIENCES!B1861,2)="HU",OR(LEN(AUDIENCES!B1861)=6,AND(LEN(AUDIENCES!B1861)=7,MID(AUDIENCES!B1861,4,1)=" ")))</f>
        <v>0</v>
      </c>
      <c r="AH1668" s="2" t="b">
        <f>AND(LEFT(PARTICIPANTS!B1710,2)="HU",OR(LEN(PARTICIPANTS!B1710)=6,AND(LEN(PARTICIPANTS!B1710)=7,MID(PARTICIPANTS!B1710,4,1)=" ")))</f>
        <v>0</v>
      </c>
    </row>
    <row r="1669" spans="33:34" x14ac:dyDescent="0.3">
      <c r="AG1669" s="2" t="b">
        <f>AND(LEFT(AUDIENCES!B1862,2)="HU",OR(LEN(AUDIENCES!B1862)=6,AND(LEN(AUDIENCES!B1862)=7,MID(AUDIENCES!B1862,4,1)=" ")))</f>
        <v>0</v>
      </c>
      <c r="AH1669" s="2" t="b">
        <f>AND(LEFT(PARTICIPANTS!B1711,2)="HU",OR(LEN(PARTICIPANTS!B1711)=6,AND(LEN(PARTICIPANTS!B1711)=7,MID(PARTICIPANTS!B1711,4,1)=" ")))</f>
        <v>0</v>
      </c>
    </row>
    <row r="1670" spans="33:34" x14ac:dyDescent="0.3">
      <c r="AG1670" s="2" t="b">
        <f>AND(LEFT(AUDIENCES!B1863,2)="HU",OR(LEN(AUDIENCES!B1863)=6,AND(LEN(AUDIENCES!B1863)=7,MID(AUDIENCES!B1863,4,1)=" ")))</f>
        <v>0</v>
      </c>
      <c r="AH1670" s="2" t="b">
        <f>AND(LEFT(PARTICIPANTS!B1712,2)="HU",OR(LEN(PARTICIPANTS!B1712)=6,AND(LEN(PARTICIPANTS!B1712)=7,MID(PARTICIPANTS!B1712,4,1)=" ")))</f>
        <v>0</v>
      </c>
    </row>
    <row r="1671" spans="33:34" x14ac:dyDescent="0.3">
      <c r="AG1671" s="2" t="b">
        <f>AND(LEFT(AUDIENCES!B1864,2)="HU",OR(LEN(AUDIENCES!B1864)=6,AND(LEN(AUDIENCES!B1864)=7,MID(AUDIENCES!B1864,4,1)=" ")))</f>
        <v>0</v>
      </c>
      <c r="AH1671" s="2" t="b">
        <f>AND(LEFT(PARTICIPANTS!B1713,2)="HU",OR(LEN(PARTICIPANTS!B1713)=6,AND(LEN(PARTICIPANTS!B1713)=7,MID(PARTICIPANTS!B1713,4,1)=" ")))</f>
        <v>0</v>
      </c>
    </row>
    <row r="1672" spans="33:34" x14ac:dyDescent="0.3">
      <c r="AG1672" s="2" t="b">
        <f>AND(LEFT(AUDIENCES!B1865,2)="HU",OR(LEN(AUDIENCES!B1865)=6,AND(LEN(AUDIENCES!B1865)=7,MID(AUDIENCES!B1865,4,1)=" ")))</f>
        <v>0</v>
      </c>
      <c r="AH1672" s="2" t="b">
        <f>AND(LEFT(PARTICIPANTS!B1714,2)="HU",OR(LEN(PARTICIPANTS!B1714)=6,AND(LEN(PARTICIPANTS!B1714)=7,MID(PARTICIPANTS!B1714,4,1)=" ")))</f>
        <v>0</v>
      </c>
    </row>
    <row r="1673" spans="33:34" x14ac:dyDescent="0.3">
      <c r="AG1673" s="2" t="b">
        <f>AND(LEFT(AUDIENCES!B1866,2)="HU",OR(LEN(AUDIENCES!B1866)=6,AND(LEN(AUDIENCES!B1866)=7,MID(AUDIENCES!B1866,4,1)=" ")))</f>
        <v>0</v>
      </c>
      <c r="AH1673" s="2" t="b">
        <f>AND(LEFT(PARTICIPANTS!B1715,2)="HU",OR(LEN(PARTICIPANTS!B1715)=6,AND(LEN(PARTICIPANTS!B1715)=7,MID(PARTICIPANTS!B1715,4,1)=" ")))</f>
        <v>0</v>
      </c>
    </row>
    <row r="1674" spans="33:34" x14ac:dyDescent="0.3">
      <c r="AG1674" s="2" t="b">
        <f>AND(LEFT(AUDIENCES!B1867,2)="HU",OR(LEN(AUDIENCES!B1867)=6,AND(LEN(AUDIENCES!B1867)=7,MID(AUDIENCES!B1867,4,1)=" ")))</f>
        <v>0</v>
      </c>
      <c r="AH1674" s="2" t="b">
        <f>AND(LEFT(PARTICIPANTS!B1716,2)="HU",OR(LEN(PARTICIPANTS!B1716)=6,AND(LEN(PARTICIPANTS!B1716)=7,MID(PARTICIPANTS!B1716,4,1)=" ")))</f>
        <v>0</v>
      </c>
    </row>
    <row r="1675" spans="33:34" x14ac:dyDescent="0.3">
      <c r="AG1675" s="2" t="b">
        <f>AND(LEFT(AUDIENCES!B1868,2)="HU",OR(LEN(AUDIENCES!B1868)=6,AND(LEN(AUDIENCES!B1868)=7,MID(AUDIENCES!B1868,4,1)=" ")))</f>
        <v>0</v>
      </c>
      <c r="AH1675" s="2" t="b">
        <f>AND(LEFT(PARTICIPANTS!B1717,2)="HU",OR(LEN(PARTICIPANTS!B1717)=6,AND(LEN(PARTICIPANTS!B1717)=7,MID(PARTICIPANTS!B1717,4,1)=" ")))</f>
        <v>0</v>
      </c>
    </row>
    <row r="1676" spans="33:34" x14ac:dyDescent="0.3">
      <c r="AG1676" s="2" t="b">
        <f>AND(LEFT(AUDIENCES!B1869,2)="HU",OR(LEN(AUDIENCES!B1869)=6,AND(LEN(AUDIENCES!B1869)=7,MID(AUDIENCES!B1869,4,1)=" ")))</f>
        <v>0</v>
      </c>
      <c r="AH1676" s="2" t="b">
        <f>AND(LEFT(PARTICIPANTS!B1718,2)="HU",OR(LEN(PARTICIPANTS!B1718)=6,AND(LEN(PARTICIPANTS!B1718)=7,MID(PARTICIPANTS!B1718,4,1)=" ")))</f>
        <v>0</v>
      </c>
    </row>
    <row r="1677" spans="33:34" x14ac:dyDescent="0.3">
      <c r="AG1677" s="2" t="b">
        <f>AND(LEFT(AUDIENCES!B1870,2)="HU",OR(LEN(AUDIENCES!B1870)=6,AND(LEN(AUDIENCES!B1870)=7,MID(AUDIENCES!B1870,4,1)=" ")))</f>
        <v>0</v>
      </c>
      <c r="AH1677" s="2" t="b">
        <f>AND(LEFT(PARTICIPANTS!B1719,2)="HU",OR(LEN(PARTICIPANTS!B1719)=6,AND(LEN(PARTICIPANTS!B1719)=7,MID(PARTICIPANTS!B1719,4,1)=" ")))</f>
        <v>0</v>
      </c>
    </row>
    <row r="1678" spans="33:34" x14ac:dyDescent="0.3">
      <c r="AG1678" s="2" t="b">
        <f>AND(LEFT(AUDIENCES!B1871,2)="HU",OR(LEN(AUDIENCES!B1871)=6,AND(LEN(AUDIENCES!B1871)=7,MID(AUDIENCES!B1871,4,1)=" ")))</f>
        <v>0</v>
      </c>
      <c r="AH1678" s="2" t="b">
        <f>AND(LEFT(PARTICIPANTS!B1720,2)="HU",OR(LEN(PARTICIPANTS!B1720)=6,AND(LEN(PARTICIPANTS!B1720)=7,MID(PARTICIPANTS!B1720,4,1)=" ")))</f>
        <v>0</v>
      </c>
    </row>
    <row r="1679" spans="33:34" x14ac:dyDescent="0.3">
      <c r="AG1679" s="2" t="b">
        <f>AND(LEFT(AUDIENCES!B1872,2)="HU",OR(LEN(AUDIENCES!B1872)=6,AND(LEN(AUDIENCES!B1872)=7,MID(AUDIENCES!B1872,4,1)=" ")))</f>
        <v>0</v>
      </c>
      <c r="AH1679" s="2" t="b">
        <f>AND(LEFT(PARTICIPANTS!B1721,2)="HU",OR(LEN(PARTICIPANTS!B1721)=6,AND(LEN(PARTICIPANTS!B1721)=7,MID(PARTICIPANTS!B1721,4,1)=" ")))</f>
        <v>0</v>
      </c>
    </row>
    <row r="1680" spans="33:34" x14ac:dyDescent="0.3">
      <c r="AG1680" s="2" t="b">
        <f>AND(LEFT(AUDIENCES!B1873,2)="HU",OR(LEN(AUDIENCES!B1873)=6,AND(LEN(AUDIENCES!B1873)=7,MID(AUDIENCES!B1873,4,1)=" ")))</f>
        <v>0</v>
      </c>
      <c r="AH1680" s="2" t="b">
        <f>AND(LEFT(PARTICIPANTS!B1722,2)="HU",OR(LEN(PARTICIPANTS!B1722)=6,AND(LEN(PARTICIPANTS!B1722)=7,MID(PARTICIPANTS!B1722,4,1)=" ")))</f>
        <v>0</v>
      </c>
    </row>
    <row r="1681" spans="33:34" x14ac:dyDescent="0.3">
      <c r="AG1681" s="2" t="b">
        <f>AND(LEFT(AUDIENCES!B1874,2)="HU",OR(LEN(AUDIENCES!B1874)=6,AND(LEN(AUDIENCES!B1874)=7,MID(AUDIENCES!B1874,4,1)=" ")))</f>
        <v>0</v>
      </c>
      <c r="AH1681" s="2" t="b">
        <f>AND(LEFT(PARTICIPANTS!B1723,2)="HU",OR(LEN(PARTICIPANTS!B1723)=6,AND(LEN(PARTICIPANTS!B1723)=7,MID(PARTICIPANTS!B1723,4,1)=" ")))</f>
        <v>0</v>
      </c>
    </row>
    <row r="1682" spans="33:34" x14ac:dyDescent="0.3">
      <c r="AG1682" s="2" t="b">
        <f>AND(LEFT(AUDIENCES!B1875,2)="HU",OR(LEN(AUDIENCES!B1875)=6,AND(LEN(AUDIENCES!B1875)=7,MID(AUDIENCES!B1875,4,1)=" ")))</f>
        <v>0</v>
      </c>
      <c r="AH1682" s="2" t="b">
        <f>AND(LEFT(PARTICIPANTS!B1724,2)="HU",OR(LEN(PARTICIPANTS!B1724)=6,AND(LEN(PARTICIPANTS!B1724)=7,MID(PARTICIPANTS!B1724,4,1)=" ")))</f>
        <v>0</v>
      </c>
    </row>
    <row r="1683" spans="33:34" x14ac:dyDescent="0.3">
      <c r="AG1683" s="2" t="b">
        <f>AND(LEFT(AUDIENCES!B1876,2)="HU",OR(LEN(AUDIENCES!B1876)=6,AND(LEN(AUDIENCES!B1876)=7,MID(AUDIENCES!B1876,4,1)=" ")))</f>
        <v>0</v>
      </c>
      <c r="AH1683" s="2" t="b">
        <f>AND(LEFT(PARTICIPANTS!B1725,2)="HU",OR(LEN(PARTICIPANTS!B1725)=6,AND(LEN(PARTICIPANTS!B1725)=7,MID(PARTICIPANTS!B1725,4,1)=" ")))</f>
        <v>0</v>
      </c>
    </row>
    <row r="1684" spans="33:34" x14ac:dyDescent="0.3">
      <c r="AG1684" s="2" t="b">
        <f>AND(LEFT(AUDIENCES!B1877,2)="HU",OR(LEN(AUDIENCES!B1877)=6,AND(LEN(AUDIENCES!B1877)=7,MID(AUDIENCES!B1877,4,1)=" ")))</f>
        <v>0</v>
      </c>
      <c r="AH1684" s="2" t="b">
        <f>AND(LEFT(PARTICIPANTS!B1726,2)="HU",OR(LEN(PARTICIPANTS!B1726)=6,AND(LEN(PARTICIPANTS!B1726)=7,MID(PARTICIPANTS!B1726,4,1)=" ")))</f>
        <v>0</v>
      </c>
    </row>
    <row r="1685" spans="33:34" x14ac:dyDescent="0.3">
      <c r="AG1685" s="2" t="b">
        <f>AND(LEFT(AUDIENCES!B1878,2)="HU",OR(LEN(AUDIENCES!B1878)=6,AND(LEN(AUDIENCES!B1878)=7,MID(AUDIENCES!B1878,4,1)=" ")))</f>
        <v>0</v>
      </c>
      <c r="AH1685" s="2" t="b">
        <f>AND(LEFT(PARTICIPANTS!B1727,2)="HU",OR(LEN(PARTICIPANTS!B1727)=6,AND(LEN(PARTICIPANTS!B1727)=7,MID(PARTICIPANTS!B1727,4,1)=" ")))</f>
        <v>0</v>
      </c>
    </row>
    <row r="1686" spans="33:34" x14ac:dyDescent="0.3">
      <c r="AG1686" s="2" t="b">
        <f>AND(LEFT(AUDIENCES!B1879,2)="HU",OR(LEN(AUDIENCES!B1879)=6,AND(LEN(AUDIENCES!B1879)=7,MID(AUDIENCES!B1879,4,1)=" ")))</f>
        <v>0</v>
      </c>
      <c r="AH1686" s="2" t="b">
        <f>AND(LEFT(PARTICIPANTS!B1728,2)="HU",OR(LEN(PARTICIPANTS!B1728)=6,AND(LEN(PARTICIPANTS!B1728)=7,MID(PARTICIPANTS!B1728,4,1)=" ")))</f>
        <v>0</v>
      </c>
    </row>
    <row r="1687" spans="33:34" x14ac:dyDescent="0.3">
      <c r="AG1687" s="2" t="b">
        <f>AND(LEFT(AUDIENCES!B1880,2)="HU",OR(LEN(AUDIENCES!B1880)=6,AND(LEN(AUDIENCES!B1880)=7,MID(AUDIENCES!B1880,4,1)=" ")))</f>
        <v>0</v>
      </c>
      <c r="AH1687" s="2" t="b">
        <f>AND(LEFT(PARTICIPANTS!B1729,2)="HU",OR(LEN(PARTICIPANTS!B1729)=6,AND(LEN(PARTICIPANTS!B1729)=7,MID(PARTICIPANTS!B1729,4,1)=" ")))</f>
        <v>0</v>
      </c>
    </row>
    <row r="1688" spans="33:34" x14ac:dyDescent="0.3">
      <c r="AG1688" s="2" t="b">
        <f>AND(LEFT(AUDIENCES!B1881,2)="HU",OR(LEN(AUDIENCES!B1881)=6,AND(LEN(AUDIENCES!B1881)=7,MID(AUDIENCES!B1881,4,1)=" ")))</f>
        <v>0</v>
      </c>
      <c r="AH1688" s="2" t="b">
        <f>AND(LEFT(PARTICIPANTS!B1730,2)="HU",OR(LEN(PARTICIPANTS!B1730)=6,AND(LEN(PARTICIPANTS!B1730)=7,MID(PARTICIPANTS!B1730,4,1)=" ")))</f>
        <v>0</v>
      </c>
    </row>
    <row r="1689" spans="33:34" x14ac:dyDescent="0.3">
      <c r="AG1689" s="2" t="b">
        <f>AND(LEFT(AUDIENCES!B1882,2)="HU",OR(LEN(AUDIENCES!B1882)=6,AND(LEN(AUDIENCES!B1882)=7,MID(AUDIENCES!B1882,4,1)=" ")))</f>
        <v>0</v>
      </c>
      <c r="AH1689" s="2" t="b">
        <f>AND(LEFT(PARTICIPANTS!B1731,2)="HU",OR(LEN(PARTICIPANTS!B1731)=6,AND(LEN(PARTICIPANTS!B1731)=7,MID(PARTICIPANTS!B1731,4,1)=" ")))</f>
        <v>0</v>
      </c>
    </row>
    <row r="1690" spans="33:34" x14ac:dyDescent="0.3">
      <c r="AG1690" s="2" t="b">
        <f>AND(LEFT(AUDIENCES!B1883,2)="HU",OR(LEN(AUDIENCES!B1883)=6,AND(LEN(AUDIENCES!B1883)=7,MID(AUDIENCES!B1883,4,1)=" ")))</f>
        <v>0</v>
      </c>
      <c r="AH1690" s="2" t="b">
        <f>AND(LEFT(PARTICIPANTS!B1732,2)="HU",OR(LEN(PARTICIPANTS!B1732)=6,AND(LEN(PARTICIPANTS!B1732)=7,MID(PARTICIPANTS!B1732,4,1)=" ")))</f>
        <v>0</v>
      </c>
    </row>
    <row r="1691" spans="33:34" x14ac:dyDescent="0.3">
      <c r="AG1691" s="2" t="b">
        <f>AND(LEFT(AUDIENCES!B1884,2)="HU",OR(LEN(AUDIENCES!B1884)=6,AND(LEN(AUDIENCES!B1884)=7,MID(AUDIENCES!B1884,4,1)=" ")))</f>
        <v>0</v>
      </c>
      <c r="AH1691" s="2" t="b">
        <f>AND(LEFT(PARTICIPANTS!B1733,2)="HU",OR(LEN(PARTICIPANTS!B1733)=6,AND(LEN(PARTICIPANTS!B1733)=7,MID(PARTICIPANTS!B1733,4,1)=" ")))</f>
        <v>0</v>
      </c>
    </row>
    <row r="1692" spans="33:34" x14ac:dyDescent="0.3">
      <c r="AG1692" s="2" t="b">
        <f>AND(LEFT(AUDIENCES!B1885,2)="HU",OR(LEN(AUDIENCES!B1885)=6,AND(LEN(AUDIENCES!B1885)=7,MID(AUDIENCES!B1885,4,1)=" ")))</f>
        <v>0</v>
      </c>
      <c r="AH1692" s="2" t="b">
        <f>AND(LEFT(PARTICIPANTS!B1734,2)="HU",OR(LEN(PARTICIPANTS!B1734)=6,AND(LEN(PARTICIPANTS!B1734)=7,MID(PARTICIPANTS!B1734,4,1)=" ")))</f>
        <v>0</v>
      </c>
    </row>
    <row r="1693" spans="33:34" x14ac:dyDescent="0.3">
      <c r="AG1693" s="2" t="b">
        <f>AND(LEFT(AUDIENCES!B1886,2)="HU",OR(LEN(AUDIENCES!B1886)=6,AND(LEN(AUDIENCES!B1886)=7,MID(AUDIENCES!B1886,4,1)=" ")))</f>
        <v>0</v>
      </c>
      <c r="AH1693" s="2" t="b">
        <f>AND(LEFT(PARTICIPANTS!B1735,2)="HU",OR(LEN(PARTICIPANTS!B1735)=6,AND(LEN(PARTICIPANTS!B1735)=7,MID(PARTICIPANTS!B1735,4,1)=" ")))</f>
        <v>0</v>
      </c>
    </row>
    <row r="1694" spans="33:34" x14ac:dyDescent="0.3">
      <c r="AG1694" s="2" t="b">
        <f>AND(LEFT(AUDIENCES!B1887,2)="HU",OR(LEN(AUDIENCES!B1887)=6,AND(LEN(AUDIENCES!B1887)=7,MID(AUDIENCES!B1887,4,1)=" ")))</f>
        <v>0</v>
      </c>
      <c r="AH1694" s="2" t="b">
        <f>AND(LEFT(PARTICIPANTS!B1736,2)="HU",OR(LEN(PARTICIPANTS!B1736)=6,AND(LEN(PARTICIPANTS!B1736)=7,MID(PARTICIPANTS!B1736,4,1)=" ")))</f>
        <v>0</v>
      </c>
    </row>
    <row r="1695" spans="33:34" x14ac:dyDescent="0.3">
      <c r="AG1695" s="2" t="b">
        <f>AND(LEFT(AUDIENCES!B1888,2)="HU",OR(LEN(AUDIENCES!B1888)=6,AND(LEN(AUDIENCES!B1888)=7,MID(AUDIENCES!B1888,4,1)=" ")))</f>
        <v>0</v>
      </c>
      <c r="AH1695" s="2" t="b">
        <f>AND(LEFT(PARTICIPANTS!B1737,2)="HU",OR(LEN(PARTICIPANTS!B1737)=6,AND(LEN(PARTICIPANTS!B1737)=7,MID(PARTICIPANTS!B1737,4,1)=" ")))</f>
        <v>0</v>
      </c>
    </row>
    <row r="1696" spans="33:34" x14ac:dyDescent="0.3">
      <c r="AG1696" s="2" t="b">
        <f>AND(LEFT(AUDIENCES!B1889,2)="HU",OR(LEN(AUDIENCES!B1889)=6,AND(LEN(AUDIENCES!B1889)=7,MID(AUDIENCES!B1889,4,1)=" ")))</f>
        <v>0</v>
      </c>
      <c r="AH1696" s="2" t="b">
        <f>AND(LEFT(PARTICIPANTS!B1738,2)="HU",OR(LEN(PARTICIPANTS!B1738)=6,AND(LEN(PARTICIPANTS!B1738)=7,MID(PARTICIPANTS!B1738,4,1)=" ")))</f>
        <v>0</v>
      </c>
    </row>
    <row r="1697" spans="33:34" x14ac:dyDescent="0.3">
      <c r="AG1697" s="2" t="b">
        <f>AND(LEFT(AUDIENCES!B1890,2)="HU",OR(LEN(AUDIENCES!B1890)=6,AND(LEN(AUDIENCES!B1890)=7,MID(AUDIENCES!B1890,4,1)=" ")))</f>
        <v>0</v>
      </c>
      <c r="AH1697" s="2" t="b">
        <f>AND(LEFT(PARTICIPANTS!B1739,2)="HU",OR(LEN(PARTICIPANTS!B1739)=6,AND(LEN(PARTICIPANTS!B1739)=7,MID(PARTICIPANTS!B1739,4,1)=" ")))</f>
        <v>0</v>
      </c>
    </row>
    <row r="1698" spans="33:34" x14ac:dyDescent="0.3">
      <c r="AG1698" s="2" t="b">
        <f>AND(LEFT(AUDIENCES!B1891,2)="HU",OR(LEN(AUDIENCES!B1891)=6,AND(LEN(AUDIENCES!B1891)=7,MID(AUDIENCES!B1891,4,1)=" ")))</f>
        <v>0</v>
      </c>
      <c r="AH1698" s="2" t="b">
        <f>AND(LEFT(PARTICIPANTS!B1740,2)="HU",OR(LEN(PARTICIPANTS!B1740)=6,AND(LEN(PARTICIPANTS!B1740)=7,MID(PARTICIPANTS!B1740,4,1)=" ")))</f>
        <v>0</v>
      </c>
    </row>
    <row r="1699" spans="33:34" x14ac:dyDescent="0.3">
      <c r="AG1699" s="2" t="b">
        <f>AND(LEFT(AUDIENCES!B1892,2)="HU",OR(LEN(AUDIENCES!B1892)=6,AND(LEN(AUDIENCES!B1892)=7,MID(AUDIENCES!B1892,4,1)=" ")))</f>
        <v>0</v>
      </c>
      <c r="AH1699" s="2" t="b">
        <f>AND(LEFT(PARTICIPANTS!B1741,2)="HU",OR(LEN(PARTICIPANTS!B1741)=6,AND(LEN(PARTICIPANTS!B1741)=7,MID(PARTICIPANTS!B1741,4,1)=" ")))</f>
        <v>0</v>
      </c>
    </row>
    <row r="1700" spans="33:34" x14ac:dyDescent="0.3">
      <c r="AG1700" s="2" t="b">
        <f>AND(LEFT(AUDIENCES!B1893,2)="HU",OR(LEN(AUDIENCES!B1893)=6,AND(LEN(AUDIENCES!B1893)=7,MID(AUDIENCES!B1893,4,1)=" ")))</f>
        <v>0</v>
      </c>
      <c r="AH1700" s="2" t="b">
        <f>AND(LEFT(PARTICIPANTS!B1742,2)="HU",OR(LEN(PARTICIPANTS!B1742)=6,AND(LEN(PARTICIPANTS!B1742)=7,MID(PARTICIPANTS!B1742,4,1)=" ")))</f>
        <v>0</v>
      </c>
    </row>
    <row r="1701" spans="33:34" x14ac:dyDescent="0.3">
      <c r="AG1701" s="2" t="b">
        <f>AND(LEFT(AUDIENCES!B1894,2)="HU",OR(LEN(AUDIENCES!B1894)=6,AND(LEN(AUDIENCES!B1894)=7,MID(AUDIENCES!B1894,4,1)=" ")))</f>
        <v>0</v>
      </c>
      <c r="AH1701" s="2" t="b">
        <f>AND(LEFT(PARTICIPANTS!B1743,2)="HU",OR(LEN(PARTICIPANTS!B1743)=6,AND(LEN(PARTICIPANTS!B1743)=7,MID(PARTICIPANTS!B1743,4,1)=" ")))</f>
        <v>0</v>
      </c>
    </row>
    <row r="1702" spans="33:34" x14ac:dyDescent="0.3">
      <c r="AG1702" s="2" t="b">
        <f>AND(LEFT(AUDIENCES!B1895,2)="HU",OR(LEN(AUDIENCES!B1895)=6,AND(LEN(AUDIENCES!B1895)=7,MID(AUDIENCES!B1895,4,1)=" ")))</f>
        <v>0</v>
      </c>
      <c r="AH1702" s="2" t="b">
        <f>AND(LEFT(PARTICIPANTS!B1744,2)="HU",OR(LEN(PARTICIPANTS!B1744)=6,AND(LEN(PARTICIPANTS!B1744)=7,MID(PARTICIPANTS!B1744,4,1)=" ")))</f>
        <v>0</v>
      </c>
    </row>
    <row r="1703" spans="33:34" x14ac:dyDescent="0.3">
      <c r="AG1703" s="2" t="b">
        <f>AND(LEFT(AUDIENCES!B1896,2)="HU",OR(LEN(AUDIENCES!B1896)=6,AND(LEN(AUDIENCES!B1896)=7,MID(AUDIENCES!B1896,4,1)=" ")))</f>
        <v>0</v>
      </c>
      <c r="AH1703" s="2" t="b">
        <f>AND(LEFT(PARTICIPANTS!B1745,2)="HU",OR(LEN(PARTICIPANTS!B1745)=6,AND(LEN(PARTICIPANTS!B1745)=7,MID(PARTICIPANTS!B1745,4,1)=" ")))</f>
        <v>0</v>
      </c>
    </row>
    <row r="1704" spans="33:34" x14ac:dyDescent="0.3">
      <c r="AG1704" s="2" t="b">
        <f>AND(LEFT(AUDIENCES!B1897,2)="HU",OR(LEN(AUDIENCES!B1897)=6,AND(LEN(AUDIENCES!B1897)=7,MID(AUDIENCES!B1897,4,1)=" ")))</f>
        <v>0</v>
      </c>
      <c r="AH1704" s="2" t="b">
        <f>AND(LEFT(PARTICIPANTS!B1746,2)="HU",OR(LEN(PARTICIPANTS!B1746)=6,AND(LEN(PARTICIPANTS!B1746)=7,MID(PARTICIPANTS!B1746,4,1)=" ")))</f>
        <v>0</v>
      </c>
    </row>
    <row r="1705" spans="33:34" x14ac:dyDescent="0.3">
      <c r="AG1705" s="2" t="b">
        <f>AND(LEFT(AUDIENCES!B1898,2)="HU",OR(LEN(AUDIENCES!B1898)=6,AND(LEN(AUDIENCES!B1898)=7,MID(AUDIENCES!B1898,4,1)=" ")))</f>
        <v>0</v>
      </c>
      <c r="AH1705" s="2" t="b">
        <f>AND(LEFT(PARTICIPANTS!B1747,2)="HU",OR(LEN(PARTICIPANTS!B1747)=6,AND(LEN(PARTICIPANTS!B1747)=7,MID(PARTICIPANTS!B1747,4,1)=" ")))</f>
        <v>0</v>
      </c>
    </row>
    <row r="1706" spans="33:34" x14ac:dyDescent="0.3">
      <c r="AG1706" s="2" t="b">
        <f>AND(LEFT(AUDIENCES!B1899,2)="HU",OR(LEN(AUDIENCES!B1899)=6,AND(LEN(AUDIENCES!B1899)=7,MID(AUDIENCES!B1899,4,1)=" ")))</f>
        <v>0</v>
      </c>
      <c r="AH1706" s="2" t="b">
        <f>AND(LEFT(PARTICIPANTS!B1748,2)="HU",OR(LEN(PARTICIPANTS!B1748)=6,AND(LEN(PARTICIPANTS!B1748)=7,MID(PARTICIPANTS!B1748,4,1)=" ")))</f>
        <v>0</v>
      </c>
    </row>
    <row r="1707" spans="33:34" x14ac:dyDescent="0.3">
      <c r="AG1707" s="2" t="b">
        <f>AND(LEFT(AUDIENCES!B1900,2)="HU",OR(LEN(AUDIENCES!B1900)=6,AND(LEN(AUDIENCES!B1900)=7,MID(AUDIENCES!B1900,4,1)=" ")))</f>
        <v>0</v>
      </c>
      <c r="AH1707" s="2" t="b">
        <f>AND(LEFT(PARTICIPANTS!B1749,2)="HU",OR(LEN(PARTICIPANTS!B1749)=6,AND(LEN(PARTICIPANTS!B1749)=7,MID(PARTICIPANTS!B1749,4,1)=" ")))</f>
        <v>0</v>
      </c>
    </row>
    <row r="1708" spans="33:34" x14ac:dyDescent="0.3">
      <c r="AG1708" s="2" t="b">
        <f>AND(LEFT(AUDIENCES!B1901,2)="HU",OR(LEN(AUDIENCES!B1901)=6,AND(LEN(AUDIENCES!B1901)=7,MID(AUDIENCES!B1901,4,1)=" ")))</f>
        <v>0</v>
      </c>
      <c r="AH1708" s="2" t="b">
        <f>AND(LEFT(PARTICIPANTS!B1750,2)="HU",OR(LEN(PARTICIPANTS!B1750)=6,AND(LEN(PARTICIPANTS!B1750)=7,MID(PARTICIPANTS!B1750,4,1)=" ")))</f>
        <v>0</v>
      </c>
    </row>
    <row r="1709" spans="33:34" x14ac:dyDescent="0.3">
      <c r="AG1709" s="2" t="b">
        <f>AND(LEFT(AUDIENCES!B1902,2)="HU",OR(LEN(AUDIENCES!B1902)=6,AND(LEN(AUDIENCES!B1902)=7,MID(AUDIENCES!B1902,4,1)=" ")))</f>
        <v>0</v>
      </c>
      <c r="AH1709" s="2" t="b">
        <f>AND(LEFT(PARTICIPANTS!B1751,2)="HU",OR(LEN(PARTICIPANTS!B1751)=6,AND(LEN(PARTICIPANTS!B1751)=7,MID(PARTICIPANTS!B1751,4,1)=" ")))</f>
        <v>0</v>
      </c>
    </row>
    <row r="1710" spans="33:34" x14ac:dyDescent="0.3">
      <c r="AG1710" s="2" t="b">
        <f>AND(LEFT(AUDIENCES!B1903,2)="HU",OR(LEN(AUDIENCES!B1903)=6,AND(LEN(AUDIENCES!B1903)=7,MID(AUDIENCES!B1903,4,1)=" ")))</f>
        <v>0</v>
      </c>
      <c r="AH1710" s="2" t="b">
        <f>AND(LEFT(PARTICIPANTS!B1752,2)="HU",OR(LEN(PARTICIPANTS!B1752)=6,AND(LEN(PARTICIPANTS!B1752)=7,MID(PARTICIPANTS!B1752,4,1)=" ")))</f>
        <v>0</v>
      </c>
    </row>
    <row r="1711" spans="33:34" x14ac:dyDescent="0.3">
      <c r="AG1711" s="2" t="b">
        <f>AND(LEFT(AUDIENCES!B1904,2)="HU",OR(LEN(AUDIENCES!B1904)=6,AND(LEN(AUDIENCES!B1904)=7,MID(AUDIENCES!B1904,4,1)=" ")))</f>
        <v>0</v>
      </c>
      <c r="AH1711" s="2" t="b">
        <f>AND(LEFT(PARTICIPANTS!B1753,2)="HU",OR(LEN(PARTICIPANTS!B1753)=6,AND(LEN(PARTICIPANTS!B1753)=7,MID(PARTICIPANTS!B1753,4,1)=" ")))</f>
        <v>0</v>
      </c>
    </row>
    <row r="1712" spans="33:34" x14ac:dyDescent="0.3">
      <c r="AG1712" s="2" t="b">
        <f>AND(LEFT(AUDIENCES!B1905,2)="HU",OR(LEN(AUDIENCES!B1905)=6,AND(LEN(AUDIENCES!B1905)=7,MID(AUDIENCES!B1905,4,1)=" ")))</f>
        <v>0</v>
      </c>
      <c r="AH1712" s="2" t="b">
        <f>AND(LEFT(PARTICIPANTS!B1754,2)="HU",OR(LEN(PARTICIPANTS!B1754)=6,AND(LEN(PARTICIPANTS!B1754)=7,MID(PARTICIPANTS!B1754,4,1)=" ")))</f>
        <v>0</v>
      </c>
    </row>
    <row r="1713" spans="33:34" x14ac:dyDescent="0.3">
      <c r="AG1713" s="2" t="b">
        <f>AND(LEFT(AUDIENCES!B1906,2)="HU",OR(LEN(AUDIENCES!B1906)=6,AND(LEN(AUDIENCES!B1906)=7,MID(AUDIENCES!B1906,4,1)=" ")))</f>
        <v>0</v>
      </c>
      <c r="AH1713" s="2" t="b">
        <f>AND(LEFT(PARTICIPANTS!B1755,2)="HU",OR(LEN(PARTICIPANTS!B1755)=6,AND(LEN(PARTICIPANTS!B1755)=7,MID(PARTICIPANTS!B1755,4,1)=" ")))</f>
        <v>0</v>
      </c>
    </row>
    <row r="1714" spans="33:34" x14ac:dyDescent="0.3">
      <c r="AG1714" s="2" t="b">
        <f>AND(LEFT(AUDIENCES!B1907,2)="HU",OR(LEN(AUDIENCES!B1907)=6,AND(LEN(AUDIENCES!B1907)=7,MID(AUDIENCES!B1907,4,1)=" ")))</f>
        <v>0</v>
      </c>
      <c r="AH1714" s="2" t="b">
        <f>AND(LEFT(PARTICIPANTS!B1756,2)="HU",OR(LEN(PARTICIPANTS!B1756)=6,AND(LEN(PARTICIPANTS!B1756)=7,MID(PARTICIPANTS!B1756,4,1)=" ")))</f>
        <v>0</v>
      </c>
    </row>
    <row r="1715" spans="33:34" x14ac:dyDescent="0.3">
      <c r="AG1715" s="2" t="b">
        <f>AND(LEFT(AUDIENCES!B1908,2)="HU",OR(LEN(AUDIENCES!B1908)=6,AND(LEN(AUDIENCES!B1908)=7,MID(AUDIENCES!B1908,4,1)=" ")))</f>
        <v>0</v>
      </c>
      <c r="AH1715" s="2" t="b">
        <f>AND(LEFT(PARTICIPANTS!B1757,2)="HU",OR(LEN(PARTICIPANTS!B1757)=6,AND(LEN(PARTICIPANTS!B1757)=7,MID(PARTICIPANTS!B1757,4,1)=" ")))</f>
        <v>0</v>
      </c>
    </row>
    <row r="1716" spans="33:34" x14ac:dyDescent="0.3">
      <c r="AG1716" s="2" t="b">
        <f>AND(LEFT(AUDIENCES!B1909,2)="HU",OR(LEN(AUDIENCES!B1909)=6,AND(LEN(AUDIENCES!B1909)=7,MID(AUDIENCES!B1909,4,1)=" ")))</f>
        <v>0</v>
      </c>
      <c r="AH1716" s="2" t="b">
        <f>AND(LEFT(PARTICIPANTS!B1758,2)="HU",OR(LEN(PARTICIPANTS!B1758)=6,AND(LEN(PARTICIPANTS!B1758)=7,MID(PARTICIPANTS!B1758,4,1)=" ")))</f>
        <v>0</v>
      </c>
    </row>
    <row r="1717" spans="33:34" x14ac:dyDescent="0.3">
      <c r="AG1717" s="2" t="b">
        <f>AND(LEFT(AUDIENCES!B1910,2)="HU",OR(LEN(AUDIENCES!B1910)=6,AND(LEN(AUDIENCES!B1910)=7,MID(AUDIENCES!B1910,4,1)=" ")))</f>
        <v>0</v>
      </c>
      <c r="AH1717" s="2" t="b">
        <f>AND(LEFT(PARTICIPANTS!B1759,2)="HU",OR(LEN(PARTICIPANTS!B1759)=6,AND(LEN(PARTICIPANTS!B1759)=7,MID(PARTICIPANTS!B1759,4,1)=" ")))</f>
        <v>0</v>
      </c>
    </row>
    <row r="1718" spans="33:34" x14ac:dyDescent="0.3">
      <c r="AG1718" s="2" t="b">
        <f>AND(LEFT(AUDIENCES!B1911,2)="HU",OR(LEN(AUDIENCES!B1911)=6,AND(LEN(AUDIENCES!B1911)=7,MID(AUDIENCES!B1911,4,1)=" ")))</f>
        <v>0</v>
      </c>
      <c r="AH1718" s="2" t="b">
        <f>AND(LEFT(PARTICIPANTS!B1760,2)="HU",OR(LEN(PARTICIPANTS!B1760)=6,AND(LEN(PARTICIPANTS!B1760)=7,MID(PARTICIPANTS!B1760,4,1)=" ")))</f>
        <v>0</v>
      </c>
    </row>
    <row r="1719" spans="33:34" x14ac:dyDescent="0.3">
      <c r="AG1719" s="2" t="b">
        <f>AND(LEFT(AUDIENCES!B1912,2)="HU",OR(LEN(AUDIENCES!B1912)=6,AND(LEN(AUDIENCES!B1912)=7,MID(AUDIENCES!B1912,4,1)=" ")))</f>
        <v>0</v>
      </c>
      <c r="AH1719" s="2" t="b">
        <f>AND(LEFT(PARTICIPANTS!B1761,2)="HU",OR(LEN(PARTICIPANTS!B1761)=6,AND(LEN(PARTICIPANTS!B1761)=7,MID(PARTICIPANTS!B1761,4,1)=" ")))</f>
        <v>0</v>
      </c>
    </row>
    <row r="1720" spans="33:34" x14ac:dyDescent="0.3">
      <c r="AG1720" s="2" t="b">
        <f>AND(LEFT(AUDIENCES!B1913,2)="HU",OR(LEN(AUDIENCES!B1913)=6,AND(LEN(AUDIENCES!B1913)=7,MID(AUDIENCES!B1913,4,1)=" ")))</f>
        <v>0</v>
      </c>
      <c r="AH1720" s="2" t="b">
        <f>AND(LEFT(PARTICIPANTS!B1762,2)="HU",OR(LEN(PARTICIPANTS!B1762)=6,AND(LEN(PARTICIPANTS!B1762)=7,MID(PARTICIPANTS!B1762,4,1)=" ")))</f>
        <v>0</v>
      </c>
    </row>
    <row r="1721" spans="33:34" x14ac:dyDescent="0.3">
      <c r="AG1721" s="2" t="b">
        <f>AND(LEFT(AUDIENCES!B1914,2)="HU",OR(LEN(AUDIENCES!B1914)=6,AND(LEN(AUDIENCES!B1914)=7,MID(AUDIENCES!B1914,4,1)=" ")))</f>
        <v>0</v>
      </c>
      <c r="AH1721" s="2" t="b">
        <f>AND(LEFT(PARTICIPANTS!B1763,2)="HU",OR(LEN(PARTICIPANTS!B1763)=6,AND(LEN(PARTICIPANTS!B1763)=7,MID(PARTICIPANTS!B1763,4,1)=" ")))</f>
        <v>0</v>
      </c>
    </row>
    <row r="1722" spans="33:34" x14ac:dyDescent="0.3">
      <c r="AG1722" s="2" t="b">
        <f>AND(LEFT(AUDIENCES!B1915,2)="HU",OR(LEN(AUDIENCES!B1915)=6,AND(LEN(AUDIENCES!B1915)=7,MID(AUDIENCES!B1915,4,1)=" ")))</f>
        <v>0</v>
      </c>
      <c r="AH1722" s="2" t="b">
        <f>AND(LEFT(PARTICIPANTS!B1764,2)="HU",OR(LEN(PARTICIPANTS!B1764)=6,AND(LEN(PARTICIPANTS!B1764)=7,MID(PARTICIPANTS!B1764,4,1)=" ")))</f>
        <v>0</v>
      </c>
    </row>
    <row r="1723" spans="33:34" x14ac:dyDescent="0.3">
      <c r="AG1723" s="2" t="b">
        <f>AND(LEFT(AUDIENCES!B1916,2)="HU",OR(LEN(AUDIENCES!B1916)=6,AND(LEN(AUDIENCES!B1916)=7,MID(AUDIENCES!B1916,4,1)=" ")))</f>
        <v>0</v>
      </c>
      <c r="AH1723" s="2" t="b">
        <f>AND(LEFT(PARTICIPANTS!B1765,2)="HU",OR(LEN(PARTICIPANTS!B1765)=6,AND(LEN(PARTICIPANTS!B1765)=7,MID(PARTICIPANTS!B1765,4,1)=" ")))</f>
        <v>0</v>
      </c>
    </row>
    <row r="1724" spans="33:34" x14ac:dyDescent="0.3">
      <c r="AG1724" s="2" t="b">
        <f>AND(LEFT(AUDIENCES!B1917,2)="HU",OR(LEN(AUDIENCES!B1917)=6,AND(LEN(AUDIENCES!B1917)=7,MID(AUDIENCES!B1917,4,1)=" ")))</f>
        <v>0</v>
      </c>
      <c r="AH1724" s="2" t="b">
        <f>AND(LEFT(PARTICIPANTS!B1766,2)="HU",OR(LEN(PARTICIPANTS!B1766)=6,AND(LEN(PARTICIPANTS!B1766)=7,MID(PARTICIPANTS!B1766,4,1)=" ")))</f>
        <v>0</v>
      </c>
    </row>
    <row r="1725" spans="33:34" x14ac:dyDescent="0.3">
      <c r="AG1725" s="2" t="b">
        <f>AND(LEFT(AUDIENCES!B1918,2)="HU",OR(LEN(AUDIENCES!B1918)=6,AND(LEN(AUDIENCES!B1918)=7,MID(AUDIENCES!B1918,4,1)=" ")))</f>
        <v>0</v>
      </c>
      <c r="AH1725" s="2" t="b">
        <f>AND(LEFT(PARTICIPANTS!B1767,2)="HU",OR(LEN(PARTICIPANTS!B1767)=6,AND(LEN(PARTICIPANTS!B1767)=7,MID(PARTICIPANTS!B1767,4,1)=" ")))</f>
        <v>0</v>
      </c>
    </row>
    <row r="1726" spans="33:34" x14ac:dyDescent="0.3">
      <c r="AG1726" s="2" t="b">
        <f>AND(LEFT(AUDIENCES!B1919,2)="HU",OR(LEN(AUDIENCES!B1919)=6,AND(LEN(AUDIENCES!B1919)=7,MID(AUDIENCES!B1919,4,1)=" ")))</f>
        <v>0</v>
      </c>
      <c r="AH1726" s="2" t="b">
        <f>AND(LEFT(PARTICIPANTS!B1768,2)="HU",OR(LEN(PARTICIPANTS!B1768)=6,AND(LEN(PARTICIPANTS!B1768)=7,MID(PARTICIPANTS!B1768,4,1)=" ")))</f>
        <v>0</v>
      </c>
    </row>
    <row r="1727" spans="33:34" x14ac:dyDescent="0.3">
      <c r="AG1727" s="2" t="b">
        <f>AND(LEFT(AUDIENCES!B1920,2)="HU",OR(LEN(AUDIENCES!B1920)=6,AND(LEN(AUDIENCES!B1920)=7,MID(AUDIENCES!B1920,4,1)=" ")))</f>
        <v>0</v>
      </c>
      <c r="AH1727" s="2" t="b">
        <f>AND(LEFT(PARTICIPANTS!B1769,2)="HU",OR(LEN(PARTICIPANTS!B1769)=6,AND(LEN(PARTICIPANTS!B1769)=7,MID(PARTICIPANTS!B1769,4,1)=" ")))</f>
        <v>0</v>
      </c>
    </row>
    <row r="1728" spans="33:34" x14ac:dyDescent="0.3">
      <c r="AG1728" s="2" t="b">
        <f>AND(LEFT(AUDIENCES!B1921,2)="HU",OR(LEN(AUDIENCES!B1921)=6,AND(LEN(AUDIENCES!B1921)=7,MID(AUDIENCES!B1921,4,1)=" ")))</f>
        <v>0</v>
      </c>
      <c r="AH1728" s="2" t="b">
        <f>AND(LEFT(PARTICIPANTS!B1770,2)="HU",OR(LEN(PARTICIPANTS!B1770)=6,AND(LEN(PARTICIPANTS!B1770)=7,MID(PARTICIPANTS!B1770,4,1)=" ")))</f>
        <v>0</v>
      </c>
    </row>
    <row r="1729" spans="33:34" x14ac:dyDescent="0.3">
      <c r="AG1729" s="2" t="b">
        <f>AND(LEFT(AUDIENCES!B1922,2)="HU",OR(LEN(AUDIENCES!B1922)=6,AND(LEN(AUDIENCES!B1922)=7,MID(AUDIENCES!B1922,4,1)=" ")))</f>
        <v>0</v>
      </c>
      <c r="AH1729" s="2" t="b">
        <f>AND(LEFT(PARTICIPANTS!B1771,2)="HU",OR(LEN(PARTICIPANTS!B1771)=6,AND(LEN(PARTICIPANTS!B1771)=7,MID(PARTICIPANTS!B1771,4,1)=" ")))</f>
        <v>0</v>
      </c>
    </row>
    <row r="1730" spans="33:34" x14ac:dyDescent="0.3">
      <c r="AG1730" s="2" t="b">
        <f>AND(LEFT(AUDIENCES!B1923,2)="HU",OR(LEN(AUDIENCES!B1923)=6,AND(LEN(AUDIENCES!B1923)=7,MID(AUDIENCES!B1923,4,1)=" ")))</f>
        <v>0</v>
      </c>
      <c r="AH1730" s="2" t="b">
        <f>AND(LEFT(PARTICIPANTS!B1772,2)="HU",OR(LEN(PARTICIPANTS!B1772)=6,AND(LEN(PARTICIPANTS!B1772)=7,MID(PARTICIPANTS!B1772,4,1)=" ")))</f>
        <v>0</v>
      </c>
    </row>
    <row r="1731" spans="33:34" x14ac:dyDescent="0.3">
      <c r="AG1731" s="2" t="b">
        <f>AND(LEFT(AUDIENCES!B1924,2)="HU",OR(LEN(AUDIENCES!B1924)=6,AND(LEN(AUDIENCES!B1924)=7,MID(AUDIENCES!B1924,4,1)=" ")))</f>
        <v>0</v>
      </c>
      <c r="AH1731" s="2" t="b">
        <f>AND(LEFT(PARTICIPANTS!B1773,2)="HU",OR(LEN(PARTICIPANTS!B1773)=6,AND(LEN(PARTICIPANTS!B1773)=7,MID(PARTICIPANTS!B1773,4,1)=" ")))</f>
        <v>0</v>
      </c>
    </row>
    <row r="1732" spans="33:34" x14ac:dyDescent="0.3">
      <c r="AG1732" s="2" t="b">
        <f>AND(LEFT(AUDIENCES!B1925,2)="HU",OR(LEN(AUDIENCES!B1925)=6,AND(LEN(AUDIENCES!B1925)=7,MID(AUDIENCES!B1925,4,1)=" ")))</f>
        <v>0</v>
      </c>
      <c r="AH1732" s="2" t="b">
        <f>AND(LEFT(PARTICIPANTS!B1774,2)="HU",OR(LEN(PARTICIPANTS!B1774)=6,AND(LEN(PARTICIPANTS!B1774)=7,MID(PARTICIPANTS!B1774,4,1)=" ")))</f>
        <v>0</v>
      </c>
    </row>
    <row r="1733" spans="33:34" x14ac:dyDescent="0.3">
      <c r="AG1733" s="2" t="b">
        <f>AND(LEFT(AUDIENCES!B1926,2)="HU",OR(LEN(AUDIENCES!B1926)=6,AND(LEN(AUDIENCES!B1926)=7,MID(AUDIENCES!B1926,4,1)=" ")))</f>
        <v>0</v>
      </c>
      <c r="AH1733" s="2" t="b">
        <f>AND(LEFT(PARTICIPANTS!B1775,2)="HU",OR(LEN(PARTICIPANTS!B1775)=6,AND(LEN(PARTICIPANTS!B1775)=7,MID(PARTICIPANTS!B1775,4,1)=" ")))</f>
        <v>0</v>
      </c>
    </row>
    <row r="1734" spans="33:34" x14ac:dyDescent="0.3">
      <c r="AG1734" s="2" t="b">
        <f>AND(LEFT(AUDIENCES!B1927,2)="HU",OR(LEN(AUDIENCES!B1927)=6,AND(LEN(AUDIENCES!B1927)=7,MID(AUDIENCES!B1927,4,1)=" ")))</f>
        <v>0</v>
      </c>
      <c r="AH1734" s="2" t="b">
        <f>AND(LEFT(PARTICIPANTS!B1776,2)="HU",OR(LEN(PARTICIPANTS!B1776)=6,AND(LEN(PARTICIPANTS!B1776)=7,MID(PARTICIPANTS!B1776,4,1)=" ")))</f>
        <v>0</v>
      </c>
    </row>
    <row r="1735" spans="33:34" x14ac:dyDescent="0.3">
      <c r="AG1735" s="2" t="b">
        <f>AND(LEFT(AUDIENCES!B1928,2)="HU",OR(LEN(AUDIENCES!B1928)=6,AND(LEN(AUDIENCES!B1928)=7,MID(AUDIENCES!B1928,4,1)=" ")))</f>
        <v>0</v>
      </c>
      <c r="AH1735" s="2" t="b">
        <f>AND(LEFT(PARTICIPANTS!B1777,2)="HU",OR(LEN(PARTICIPANTS!B1777)=6,AND(LEN(PARTICIPANTS!B1777)=7,MID(PARTICIPANTS!B1777,4,1)=" ")))</f>
        <v>0</v>
      </c>
    </row>
    <row r="1736" spans="33:34" x14ac:dyDescent="0.3">
      <c r="AG1736" s="2" t="b">
        <f>AND(LEFT(AUDIENCES!B1929,2)="HU",OR(LEN(AUDIENCES!B1929)=6,AND(LEN(AUDIENCES!B1929)=7,MID(AUDIENCES!B1929,4,1)=" ")))</f>
        <v>0</v>
      </c>
      <c r="AH1736" s="2" t="b">
        <f>AND(LEFT(PARTICIPANTS!B1778,2)="HU",OR(LEN(PARTICIPANTS!B1778)=6,AND(LEN(PARTICIPANTS!B1778)=7,MID(PARTICIPANTS!B1778,4,1)=" ")))</f>
        <v>0</v>
      </c>
    </row>
    <row r="1737" spans="33:34" x14ac:dyDescent="0.3">
      <c r="AG1737" s="2" t="b">
        <f>AND(LEFT(AUDIENCES!B1930,2)="HU",OR(LEN(AUDIENCES!B1930)=6,AND(LEN(AUDIENCES!B1930)=7,MID(AUDIENCES!B1930,4,1)=" ")))</f>
        <v>0</v>
      </c>
      <c r="AH1737" s="2" t="b">
        <f>AND(LEFT(PARTICIPANTS!B1779,2)="HU",OR(LEN(PARTICIPANTS!B1779)=6,AND(LEN(PARTICIPANTS!B1779)=7,MID(PARTICIPANTS!B1779,4,1)=" ")))</f>
        <v>0</v>
      </c>
    </row>
    <row r="1738" spans="33:34" x14ac:dyDescent="0.3">
      <c r="AG1738" s="2" t="b">
        <f>AND(LEFT(AUDIENCES!B1931,2)="HU",OR(LEN(AUDIENCES!B1931)=6,AND(LEN(AUDIENCES!B1931)=7,MID(AUDIENCES!B1931,4,1)=" ")))</f>
        <v>0</v>
      </c>
      <c r="AH1738" s="2" t="b">
        <f>AND(LEFT(PARTICIPANTS!B1780,2)="HU",OR(LEN(PARTICIPANTS!B1780)=6,AND(LEN(PARTICIPANTS!B1780)=7,MID(PARTICIPANTS!B1780,4,1)=" ")))</f>
        <v>0</v>
      </c>
    </row>
    <row r="1739" spans="33:34" x14ac:dyDescent="0.3">
      <c r="AG1739" s="2" t="b">
        <f>AND(LEFT(AUDIENCES!B1932,2)="HU",OR(LEN(AUDIENCES!B1932)=6,AND(LEN(AUDIENCES!B1932)=7,MID(AUDIENCES!B1932,4,1)=" ")))</f>
        <v>0</v>
      </c>
      <c r="AH1739" s="2" t="b">
        <f>AND(LEFT(PARTICIPANTS!B1781,2)="HU",OR(LEN(PARTICIPANTS!B1781)=6,AND(LEN(PARTICIPANTS!B1781)=7,MID(PARTICIPANTS!B1781,4,1)=" ")))</f>
        <v>0</v>
      </c>
    </row>
    <row r="1740" spans="33:34" x14ac:dyDescent="0.3">
      <c r="AG1740" s="2" t="b">
        <f>AND(LEFT(AUDIENCES!B1933,2)="HU",OR(LEN(AUDIENCES!B1933)=6,AND(LEN(AUDIENCES!B1933)=7,MID(AUDIENCES!B1933,4,1)=" ")))</f>
        <v>0</v>
      </c>
      <c r="AH1740" s="2" t="b">
        <f>AND(LEFT(PARTICIPANTS!B1782,2)="HU",OR(LEN(PARTICIPANTS!B1782)=6,AND(LEN(PARTICIPANTS!B1782)=7,MID(PARTICIPANTS!B1782,4,1)=" ")))</f>
        <v>0</v>
      </c>
    </row>
    <row r="1741" spans="33:34" x14ac:dyDescent="0.3">
      <c r="AG1741" s="2" t="b">
        <f>AND(LEFT(AUDIENCES!B1934,2)="HU",OR(LEN(AUDIENCES!B1934)=6,AND(LEN(AUDIENCES!B1934)=7,MID(AUDIENCES!B1934,4,1)=" ")))</f>
        <v>0</v>
      </c>
      <c r="AH1741" s="2" t="b">
        <f>AND(LEFT(PARTICIPANTS!B1783,2)="HU",OR(LEN(PARTICIPANTS!B1783)=6,AND(LEN(PARTICIPANTS!B1783)=7,MID(PARTICIPANTS!B1783,4,1)=" ")))</f>
        <v>0</v>
      </c>
    </row>
    <row r="1742" spans="33:34" x14ac:dyDescent="0.3">
      <c r="AG1742" s="2" t="b">
        <f>AND(LEFT(AUDIENCES!B1935,2)="HU",OR(LEN(AUDIENCES!B1935)=6,AND(LEN(AUDIENCES!B1935)=7,MID(AUDIENCES!B1935,4,1)=" ")))</f>
        <v>0</v>
      </c>
      <c r="AH1742" s="2" t="b">
        <f>AND(LEFT(PARTICIPANTS!B1784,2)="HU",OR(LEN(PARTICIPANTS!B1784)=6,AND(LEN(PARTICIPANTS!B1784)=7,MID(PARTICIPANTS!B1784,4,1)=" ")))</f>
        <v>0</v>
      </c>
    </row>
    <row r="1743" spans="33:34" x14ac:dyDescent="0.3">
      <c r="AG1743" s="2" t="b">
        <f>AND(LEFT(AUDIENCES!B1936,2)="HU",OR(LEN(AUDIENCES!B1936)=6,AND(LEN(AUDIENCES!B1936)=7,MID(AUDIENCES!B1936,4,1)=" ")))</f>
        <v>0</v>
      </c>
      <c r="AH1743" s="2" t="b">
        <f>AND(LEFT(PARTICIPANTS!B1785,2)="HU",OR(LEN(PARTICIPANTS!B1785)=6,AND(LEN(PARTICIPANTS!B1785)=7,MID(PARTICIPANTS!B1785,4,1)=" ")))</f>
        <v>0</v>
      </c>
    </row>
    <row r="1744" spans="33:34" x14ac:dyDescent="0.3">
      <c r="AG1744" s="2" t="b">
        <f>AND(LEFT(AUDIENCES!B1937,2)="HU",OR(LEN(AUDIENCES!B1937)=6,AND(LEN(AUDIENCES!B1937)=7,MID(AUDIENCES!B1937,4,1)=" ")))</f>
        <v>0</v>
      </c>
      <c r="AH1744" s="2" t="b">
        <f>AND(LEFT(PARTICIPANTS!B1786,2)="HU",OR(LEN(PARTICIPANTS!B1786)=6,AND(LEN(PARTICIPANTS!B1786)=7,MID(PARTICIPANTS!B1786,4,1)=" ")))</f>
        <v>0</v>
      </c>
    </row>
    <row r="1745" spans="33:34" x14ac:dyDescent="0.3">
      <c r="AG1745" s="2" t="b">
        <f>AND(LEFT(AUDIENCES!B1938,2)="HU",OR(LEN(AUDIENCES!B1938)=6,AND(LEN(AUDIENCES!B1938)=7,MID(AUDIENCES!B1938,4,1)=" ")))</f>
        <v>0</v>
      </c>
      <c r="AH1745" s="2" t="b">
        <f>AND(LEFT(PARTICIPANTS!B1787,2)="HU",OR(LEN(PARTICIPANTS!B1787)=6,AND(LEN(PARTICIPANTS!B1787)=7,MID(PARTICIPANTS!B1787,4,1)=" ")))</f>
        <v>0</v>
      </c>
    </row>
    <row r="1746" spans="33:34" x14ac:dyDescent="0.3">
      <c r="AG1746" s="2" t="b">
        <f>AND(LEFT(AUDIENCES!B1939,2)="HU",OR(LEN(AUDIENCES!B1939)=6,AND(LEN(AUDIENCES!B1939)=7,MID(AUDIENCES!B1939,4,1)=" ")))</f>
        <v>0</v>
      </c>
      <c r="AH1746" s="2" t="b">
        <f>AND(LEFT(PARTICIPANTS!B1788,2)="HU",OR(LEN(PARTICIPANTS!B1788)=6,AND(LEN(PARTICIPANTS!B1788)=7,MID(PARTICIPANTS!B1788,4,1)=" ")))</f>
        <v>0</v>
      </c>
    </row>
    <row r="1747" spans="33:34" x14ac:dyDescent="0.3">
      <c r="AG1747" s="2" t="b">
        <f>AND(LEFT(AUDIENCES!B1940,2)="HU",OR(LEN(AUDIENCES!B1940)=6,AND(LEN(AUDIENCES!B1940)=7,MID(AUDIENCES!B1940,4,1)=" ")))</f>
        <v>0</v>
      </c>
      <c r="AH1747" s="2" t="b">
        <f>AND(LEFT(PARTICIPANTS!B1789,2)="HU",OR(LEN(PARTICIPANTS!B1789)=6,AND(LEN(PARTICIPANTS!B1789)=7,MID(PARTICIPANTS!B1789,4,1)=" ")))</f>
        <v>0</v>
      </c>
    </row>
    <row r="1748" spans="33:34" x14ac:dyDescent="0.3">
      <c r="AG1748" s="2" t="b">
        <f>AND(LEFT(AUDIENCES!B1941,2)="HU",OR(LEN(AUDIENCES!B1941)=6,AND(LEN(AUDIENCES!B1941)=7,MID(AUDIENCES!B1941,4,1)=" ")))</f>
        <v>0</v>
      </c>
      <c r="AH1748" s="2" t="b">
        <f>AND(LEFT(PARTICIPANTS!B1790,2)="HU",OR(LEN(PARTICIPANTS!B1790)=6,AND(LEN(PARTICIPANTS!B1790)=7,MID(PARTICIPANTS!B1790,4,1)=" ")))</f>
        <v>0</v>
      </c>
    </row>
    <row r="1749" spans="33:34" x14ac:dyDescent="0.3">
      <c r="AG1749" s="2" t="b">
        <f>AND(LEFT(AUDIENCES!B1942,2)="HU",OR(LEN(AUDIENCES!B1942)=6,AND(LEN(AUDIENCES!B1942)=7,MID(AUDIENCES!B1942,4,1)=" ")))</f>
        <v>0</v>
      </c>
      <c r="AH1749" s="2" t="b">
        <f>AND(LEFT(PARTICIPANTS!B1791,2)="HU",OR(LEN(PARTICIPANTS!B1791)=6,AND(LEN(PARTICIPANTS!B1791)=7,MID(PARTICIPANTS!B1791,4,1)=" ")))</f>
        <v>0</v>
      </c>
    </row>
    <row r="1750" spans="33:34" x14ac:dyDescent="0.3">
      <c r="AG1750" s="2" t="b">
        <f>AND(LEFT(AUDIENCES!B1943,2)="HU",OR(LEN(AUDIENCES!B1943)=6,AND(LEN(AUDIENCES!B1943)=7,MID(AUDIENCES!B1943,4,1)=" ")))</f>
        <v>0</v>
      </c>
      <c r="AH1750" s="2" t="b">
        <f>AND(LEFT(PARTICIPANTS!B1792,2)="HU",OR(LEN(PARTICIPANTS!B1792)=6,AND(LEN(PARTICIPANTS!B1792)=7,MID(PARTICIPANTS!B1792,4,1)=" ")))</f>
        <v>0</v>
      </c>
    </row>
    <row r="1751" spans="33:34" x14ac:dyDescent="0.3">
      <c r="AG1751" s="2" t="b">
        <f>AND(LEFT(AUDIENCES!B1944,2)="HU",OR(LEN(AUDIENCES!B1944)=6,AND(LEN(AUDIENCES!B1944)=7,MID(AUDIENCES!B1944,4,1)=" ")))</f>
        <v>0</v>
      </c>
      <c r="AH1751" s="2" t="b">
        <f>AND(LEFT(PARTICIPANTS!B1793,2)="HU",OR(LEN(PARTICIPANTS!B1793)=6,AND(LEN(PARTICIPANTS!B1793)=7,MID(PARTICIPANTS!B1793,4,1)=" ")))</f>
        <v>0</v>
      </c>
    </row>
    <row r="1752" spans="33:34" x14ac:dyDescent="0.3">
      <c r="AG1752" s="2" t="b">
        <f>AND(LEFT(AUDIENCES!B1945,2)="HU",OR(LEN(AUDIENCES!B1945)=6,AND(LEN(AUDIENCES!B1945)=7,MID(AUDIENCES!B1945,4,1)=" ")))</f>
        <v>0</v>
      </c>
      <c r="AH1752" s="2" t="b">
        <f>AND(LEFT(PARTICIPANTS!B1794,2)="HU",OR(LEN(PARTICIPANTS!B1794)=6,AND(LEN(PARTICIPANTS!B1794)=7,MID(PARTICIPANTS!B1794,4,1)=" ")))</f>
        <v>0</v>
      </c>
    </row>
    <row r="1753" spans="33:34" x14ac:dyDescent="0.3">
      <c r="AG1753" s="2" t="b">
        <f>AND(LEFT(AUDIENCES!B1946,2)="HU",OR(LEN(AUDIENCES!B1946)=6,AND(LEN(AUDIENCES!B1946)=7,MID(AUDIENCES!B1946,4,1)=" ")))</f>
        <v>0</v>
      </c>
      <c r="AH1753" s="2" t="b">
        <f>AND(LEFT(PARTICIPANTS!B1795,2)="HU",OR(LEN(PARTICIPANTS!B1795)=6,AND(LEN(PARTICIPANTS!B1795)=7,MID(PARTICIPANTS!B1795,4,1)=" ")))</f>
        <v>0</v>
      </c>
    </row>
    <row r="1754" spans="33:34" x14ac:dyDescent="0.3">
      <c r="AG1754" s="2" t="b">
        <f>AND(LEFT(AUDIENCES!B1947,2)="HU",OR(LEN(AUDIENCES!B1947)=6,AND(LEN(AUDIENCES!B1947)=7,MID(AUDIENCES!B1947,4,1)=" ")))</f>
        <v>0</v>
      </c>
      <c r="AH1754" s="2" t="b">
        <f>AND(LEFT(PARTICIPANTS!B1796,2)="HU",OR(LEN(PARTICIPANTS!B1796)=6,AND(LEN(PARTICIPANTS!B1796)=7,MID(PARTICIPANTS!B1796,4,1)=" ")))</f>
        <v>0</v>
      </c>
    </row>
    <row r="1755" spans="33:34" x14ac:dyDescent="0.3">
      <c r="AG1755" s="2" t="b">
        <f>AND(LEFT(AUDIENCES!B1948,2)="HU",OR(LEN(AUDIENCES!B1948)=6,AND(LEN(AUDIENCES!B1948)=7,MID(AUDIENCES!B1948,4,1)=" ")))</f>
        <v>0</v>
      </c>
      <c r="AH1755" s="2" t="b">
        <f>AND(LEFT(PARTICIPANTS!B1797,2)="HU",OR(LEN(PARTICIPANTS!B1797)=6,AND(LEN(PARTICIPANTS!B1797)=7,MID(PARTICIPANTS!B1797,4,1)=" ")))</f>
        <v>0</v>
      </c>
    </row>
    <row r="1756" spans="33:34" x14ac:dyDescent="0.3">
      <c r="AG1756" s="2" t="b">
        <f>AND(LEFT(AUDIENCES!B1949,2)="HU",OR(LEN(AUDIENCES!B1949)=6,AND(LEN(AUDIENCES!B1949)=7,MID(AUDIENCES!B1949,4,1)=" ")))</f>
        <v>0</v>
      </c>
      <c r="AH1756" s="2" t="b">
        <f>AND(LEFT(PARTICIPANTS!B1798,2)="HU",OR(LEN(PARTICIPANTS!B1798)=6,AND(LEN(PARTICIPANTS!B1798)=7,MID(PARTICIPANTS!B1798,4,1)=" ")))</f>
        <v>0</v>
      </c>
    </row>
    <row r="1757" spans="33:34" x14ac:dyDescent="0.3">
      <c r="AG1757" s="2" t="b">
        <f>AND(LEFT(AUDIENCES!B1950,2)="HU",OR(LEN(AUDIENCES!B1950)=6,AND(LEN(AUDIENCES!B1950)=7,MID(AUDIENCES!B1950,4,1)=" ")))</f>
        <v>0</v>
      </c>
      <c r="AH1757" s="2" t="b">
        <f>AND(LEFT(PARTICIPANTS!B1799,2)="HU",OR(LEN(PARTICIPANTS!B1799)=6,AND(LEN(PARTICIPANTS!B1799)=7,MID(PARTICIPANTS!B1799,4,1)=" ")))</f>
        <v>0</v>
      </c>
    </row>
    <row r="1758" spans="33:34" x14ac:dyDescent="0.3">
      <c r="AG1758" s="2" t="b">
        <f>AND(LEFT(AUDIENCES!B1951,2)="HU",OR(LEN(AUDIENCES!B1951)=6,AND(LEN(AUDIENCES!B1951)=7,MID(AUDIENCES!B1951,4,1)=" ")))</f>
        <v>0</v>
      </c>
      <c r="AH1758" s="2" t="b">
        <f>AND(LEFT(PARTICIPANTS!B1800,2)="HU",OR(LEN(PARTICIPANTS!B1800)=6,AND(LEN(PARTICIPANTS!B1800)=7,MID(PARTICIPANTS!B1800,4,1)=" ")))</f>
        <v>0</v>
      </c>
    </row>
    <row r="1759" spans="33:34" x14ac:dyDescent="0.3">
      <c r="AG1759" s="2" t="b">
        <f>AND(LEFT(AUDIENCES!B1952,2)="HU",OR(LEN(AUDIENCES!B1952)=6,AND(LEN(AUDIENCES!B1952)=7,MID(AUDIENCES!B1952,4,1)=" ")))</f>
        <v>0</v>
      </c>
      <c r="AH1759" s="2" t="b">
        <f>AND(LEFT(PARTICIPANTS!B1801,2)="HU",OR(LEN(PARTICIPANTS!B1801)=6,AND(LEN(PARTICIPANTS!B1801)=7,MID(PARTICIPANTS!B1801,4,1)=" ")))</f>
        <v>0</v>
      </c>
    </row>
    <row r="1760" spans="33:34" x14ac:dyDescent="0.3">
      <c r="AG1760" s="2" t="b">
        <f>AND(LEFT(AUDIENCES!B1953,2)="HU",OR(LEN(AUDIENCES!B1953)=6,AND(LEN(AUDIENCES!B1953)=7,MID(AUDIENCES!B1953,4,1)=" ")))</f>
        <v>0</v>
      </c>
      <c r="AH1760" s="2" t="b">
        <f>AND(LEFT(PARTICIPANTS!B1802,2)="HU",OR(LEN(PARTICIPANTS!B1802)=6,AND(LEN(PARTICIPANTS!B1802)=7,MID(PARTICIPANTS!B1802,4,1)=" ")))</f>
        <v>0</v>
      </c>
    </row>
    <row r="1761" spans="33:34" x14ac:dyDescent="0.3">
      <c r="AG1761" s="2" t="b">
        <f>AND(LEFT(AUDIENCES!B1954,2)="HU",OR(LEN(AUDIENCES!B1954)=6,AND(LEN(AUDIENCES!B1954)=7,MID(AUDIENCES!B1954,4,1)=" ")))</f>
        <v>0</v>
      </c>
      <c r="AH1761" s="2" t="b">
        <f>AND(LEFT(PARTICIPANTS!B1803,2)="HU",OR(LEN(PARTICIPANTS!B1803)=6,AND(LEN(PARTICIPANTS!B1803)=7,MID(PARTICIPANTS!B1803,4,1)=" ")))</f>
        <v>0</v>
      </c>
    </row>
    <row r="1762" spans="33:34" x14ac:dyDescent="0.3">
      <c r="AG1762" s="2" t="b">
        <f>AND(LEFT(AUDIENCES!B1955,2)="HU",OR(LEN(AUDIENCES!B1955)=6,AND(LEN(AUDIENCES!B1955)=7,MID(AUDIENCES!B1955,4,1)=" ")))</f>
        <v>0</v>
      </c>
      <c r="AH1762" s="2" t="b">
        <f>AND(LEFT(PARTICIPANTS!B1804,2)="HU",OR(LEN(PARTICIPANTS!B1804)=6,AND(LEN(PARTICIPANTS!B1804)=7,MID(PARTICIPANTS!B1804,4,1)=" ")))</f>
        <v>0</v>
      </c>
    </row>
    <row r="1763" spans="33:34" x14ac:dyDescent="0.3">
      <c r="AG1763" s="2" t="b">
        <f>AND(LEFT(AUDIENCES!B1956,2)="HU",OR(LEN(AUDIENCES!B1956)=6,AND(LEN(AUDIENCES!B1956)=7,MID(AUDIENCES!B1956,4,1)=" ")))</f>
        <v>0</v>
      </c>
      <c r="AH1763" s="2" t="b">
        <f>AND(LEFT(PARTICIPANTS!B1805,2)="HU",OR(LEN(PARTICIPANTS!B1805)=6,AND(LEN(PARTICIPANTS!B1805)=7,MID(PARTICIPANTS!B1805,4,1)=" ")))</f>
        <v>0</v>
      </c>
    </row>
    <row r="1764" spans="33:34" x14ac:dyDescent="0.3">
      <c r="AG1764" s="2" t="b">
        <f>AND(LEFT(AUDIENCES!B1957,2)="HU",OR(LEN(AUDIENCES!B1957)=6,AND(LEN(AUDIENCES!B1957)=7,MID(AUDIENCES!B1957,4,1)=" ")))</f>
        <v>0</v>
      </c>
      <c r="AH1764" s="2" t="b">
        <f>AND(LEFT(PARTICIPANTS!B1806,2)="HU",OR(LEN(PARTICIPANTS!B1806)=6,AND(LEN(PARTICIPANTS!B1806)=7,MID(PARTICIPANTS!B1806,4,1)=" ")))</f>
        <v>0</v>
      </c>
    </row>
    <row r="1765" spans="33:34" x14ac:dyDescent="0.3">
      <c r="AG1765" s="2" t="b">
        <f>AND(LEFT(AUDIENCES!B1958,2)="HU",OR(LEN(AUDIENCES!B1958)=6,AND(LEN(AUDIENCES!B1958)=7,MID(AUDIENCES!B1958,4,1)=" ")))</f>
        <v>0</v>
      </c>
      <c r="AH1765" s="2" t="b">
        <f>AND(LEFT(PARTICIPANTS!B1807,2)="HU",OR(LEN(PARTICIPANTS!B1807)=6,AND(LEN(PARTICIPANTS!B1807)=7,MID(PARTICIPANTS!B1807,4,1)=" ")))</f>
        <v>0</v>
      </c>
    </row>
    <row r="1766" spans="33:34" x14ac:dyDescent="0.3">
      <c r="AG1766" s="2" t="b">
        <f>AND(LEFT(AUDIENCES!B1959,2)="HU",OR(LEN(AUDIENCES!B1959)=6,AND(LEN(AUDIENCES!B1959)=7,MID(AUDIENCES!B1959,4,1)=" ")))</f>
        <v>0</v>
      </c>
      <c r="AH1766" s="2" t="b">
        <f>AND(LEFT(PARTICIPANTS!B1808,2)="HU",OR(LEN(PARTICIPANTS!B1808)=6,AND(LEN(PARTICIPANTS!B1808)=7,MID(PARTICIPANTS!B1808,4,1)=" ")))</f>
        <v>0</v>
      </c>
    </row>
    <row r="1767" spans="33:34" x14ac:dyDescent="0.3">
      <c r="AG1767" s="2" t="b">
        <f>AND(LEFT(AUDIENCES!B1960,2)="HU",OR(LEN(AUDIENCES!B1960)=6,AND(LEN(AUDIENCES!B1960)=7,MID(AUDIENCES!B1960,4,1)=" ")))</f>
        <v>0</v>
      </c>
      <c r="AH1767" s="2" t="b">
        <f>AND(LEFT(PARTICIPANTS!B1809,2)="HU",OR(LEN(PARTICIPANTS!B1809)=6,AND(LEN(PARTICIPANTS!B1809)=7,MID(PARTICIPANTS!B1809,4,1)=" ")))</f>
        <v>0</v>
      </c>
    </row>
    <row r="1768" spans="33:34" x14ac:dyDescent="0.3">
      <c r="AG1768" s="2" t="b">
        <f>AND(LEFT(AUDIENCES!B1961,2)="HU",OR(LEN(AUDIENCES!B1961)=6,AND(LEN(AUDIENCES!B1961)=7,MID(AUDIENCES!B1961,4,1)=" ")))</f>
        <v>0</v>
      </c>
      <c r="AH1768" s="2" t="b">
        <f>AND(LEFT(PARTICIPANTS!B1810,2)="HU",OR(LEN(PARTICIPANTS!B1810)=6,AND(LEN(PARTICIPANTS!B1810)=7,MID(PARTICIPANTS!B1810,4,1)=" ")))</f>
        <v>0</v>
      </c>
    </row>
    <row r="1769" spans="33:34" x14ac:dyDescent="0.3">
      <c r="AG1769" s="2" t="b">
        <f>AND(LEFT(AUDIENCES!B1962,2)="HU",OR(LEN(AUDIENCES!B1962)=6,AND(LEN(AUDIENCES!B1962)=7,MID(AUDIENCES!B1962,4,1)=" ")))</f>
        <v>0</v>
      </c>
      <c r="AH1769" s="2" t="b">
        <f>AND(LEFT(PARTICIPANTS!B1811,2)="HU",OR(LEN(PARTICIPANTS!B1811)=6,AND(LEN(PARTICIPANTS!B1811)=7,MID(PARTICIPANTS!B1811,4,1)=" ")))</f>
        <v>0</v>
      </c>
    </row>
    <row r="1770" spans="33:34" x14ac:dyDescent="0.3">
      <c r="AG1770" s="2" t="b">
        <f>AND(LEFT(AUDIENCES!B1963,2)="HU",OR(LEN(AUDIENCES!B1963)=6,AND(LEN(AUDIENCES!B1963)=7,MID(AUDIENCES!B1963,4,1)=" ")))</f>
        <v>0</v>
      </c>
      <c r="AH1770" s="2" t="b">
        <f>AND(LEFT(PARTICIPANTS!B1812,2)="HU",OR(LEN(PARTICIPANTS!B1812)=6,AND(LEN(PARTICIPANTS!B1812)=7,MID(PARTICIPANTS!B1812,4,1)=" ")))</f>
        <v>0</v>
      </c>
    </row>
    <row r="1771" spans="33:34" x14ac:dyDescent="0.3">
      <c r="AG1771" s="2" t="b">
        <f>AND(LEFT(AUDIENCES!B1964,2)="HU",OR(LEN(AUDIENCES!B1964)=6,AND(LEN(AUDIENCES!B1964)=7,MID(AUDIENCES!B1964,4,1)=" ")))</f>
        <v>0</v>
      </c>
      <c r="AH1771" s="2" t="b">
        <f>AND(LEFT(PARTICIPANTS!B1813,2)="HU",OR(LEN(PARTICIPANTS!B1813)=6,AND(LEN(PARTICIPANTS!B1813)=7,MID(PARTICIPANTS!B1813,4,1)=" ")))</f>
        <v>0</v>
      </c>
    </row>
    <row r="1772" spans="33:34" x14ac:dyDescent="0.3">
      <c r="AG1772" s="2" t="b">
        <f>AND(LEFT(AUDIENCES!B1965,2)="HU",OR(LEN(AUDIENCES!B1965)=6,AND(LEN(AUDIENCES!B1965)=7,MID(AUDIENCES!B1965,4,1)=" ")))</f>
        <v>0</v>
      </c>
      <c r="AH1772" s="2" t="b">
        <f>AND(LEFT(PARTICIPANTS!B1814,2)="HU",OR(LEN(PARTICIPANTS!B1814)=6,AND(LEN(PARTICIPANTS!B1814)=7,MID(PARTICIPANTS!B1814,4,1)=" ")))</f>
        <v>0</v>
      </c>
    </row>
    <row r="1773" spans="33:34" x14ac:dyDescent="0.3">
      <c r="AG1773" s="2" t="b">
        <f>AND(LEFT(AUDIENCES!B1966,2)="HU",OR(LEN(AUDIENCES!B1966)=6,AND(LEN(AUDIENCES!B1966)=7,MID(AUDIENCES!B1966,4,1)=" ")))</f>
        <v>0</v>
      </c>
      <c r="AH1773" s="2" t="b">
        <f>AND(LEFT(PARTICIPANTS!B1815,2)="HU",OR(LEN(PARTICIPANTS!B1815)=6,AND(LEN(PARTICIPANTS!B1815)=7,MID(PARTICIPANTS!B1815,4,1)=" ")))</f>
        <v>0</v>
      </c>
    </row>
    <row r="1774" spans="33:34" x14ac:dyDescent="0.3">
      <c r="AG1774" s="2" t="b">
        <f>AND(LEFT(AUDIENCES!B1967,2)="HU",OR(LEN(AUDIENCES!B1967)=6,AND(LEN(AUDIENCES!B1967)=7,MID(AUDIENCES!B1967,4,1)=" ")))</f>
        <v>0</v>
      </c>
      <c r="AH1774" s="2" t="b">
        <f>AND(LEFT(PARTICIPANTS!B1816,2)="HU",OR(LEN(PARTICIPANTS!B1816)=6,AND(LEN(PARTICIPANTS!B1816)=7,MID(PARTICIPANTS!B1816,4,1)=" ")))</f>
        <v>0</v>
      </c>
    </row>
    <row r="1775" spans="33:34" x14ac:dyDescent="0.3">
      <c r="AG1775" s="2" t="b">
        <f>AND(LEFT(AUDIENCES!B1968,2)="HU",OR(LEN(AUDIENCES!B1968)=6,AND(LEN(AUDIENCES!B1968)=7,MID(AUDIENCES!B1968,4,1)=" ")))</f>
        <v>0</v>
      </c>
      <c r="AH1775" s="2" t="b">
        <f>AND(LEFT(PARTICIPANTS!B1817,2)="HU",OR(LEN(PARTICIPANTS!B1817)=6,AND(LEN(PARTICIPANTS!B1817)=7,MID(PARTICIPANTS!B1817,4,1)=" ")))</f>
        <v>0</v>
      </c>
    </row>
    <row r="1776" spans="33:34" x14ac:dyDescent="0.3">
      <c r="AG1776" s="2" t="b">
        <f>AND(LEFT(AUDIENCES!B1969,2)="HU",OR(LEN(AUDIENCES!B1969)=6,AND(LEN(AUDIENCES!B1969)=7,MID(AUDIENCES!B1969,4,1)=" ")))</f>
        <v>0</v>
      </c>
      <c r="AH1776" s="2" t="b">
        <f>AND(LEFT(PARTICIPANTS!B1818,2)="HU",OR(LEN(PARTICIPANTS!B1818)=6,AND(LEN(PARTICIPANTS!B1818)=7,MID(PARTICIPANTS!B1818,4,1)=" ")))</f>
        <v>0</v>
      </c>
    </row>
    <row r="1777" spans="33:34" x14ac:dyDescent="0.3">
      <c r="AG1777" s="2" t="b">
        <f>AND(LEFT(AUDIENCES!B1970,2)="HU",OR(LEN(AUDIENCES!B1970)=6,AND(LEN(AUDIENCES!B1970)=7,MID(AUDIENCES!B1970,4,1)=" ")))</f>
        <v>0</v>
      </c>
      <c r="AH1777" s="2" t="b">
        <f>AND(LEFT(PARTICIPANTS!B1819,2)="HU",OR(LEN(PARTICIPANTS!B1819)=6,AND(LEN(PARTICIPANTS!B1819)=7,MID(PARTICIPANTS!B1819,4,1)=" ")))</f>
        <v>0</v>
      </c>
    </row>
    <row r="1778" spans="33:34" x14ac:dyDescent="0.3">
      <c r="AG1778" s="2" t="b">
        <f>AND(LEFT(AUDIENCES!B1971,2)="HU",OR(LEN(AUDIENCES!B1971)=6,AND(LEN(AUDIENCES!B1971)=7,MID(AUDIENCES!B1971,4,1)=" ")))</f>
        <v>0</v>
      </c>
      <c r="AH1778" s="2" t="b">
        <f>AND(LEFT(PARTICIPANTS!B1820,2)="HU",OR(LEN(PARTICIPANTS!B1820)=6,AND(LEN(PARTICIPANTS!B1820)=7,MID(PARTICIPANTS!B1820,4,1)=" ")))</f>
        <v>0</v>
      </c>
    </row>
    <row r="1779" spans="33:34" x14ac:dyDescent="0.3">
      <c r="AG1779" s="2" t="b">
        <f>AND(LEFT(AUDIENCES!B1972,2)="HU",OR(LEN(AUDIENCES!B1972)=6,AND(LEN(AUDIENCES!B1972)=7,MID(AUDIENCES!B1972,4,1)=" ")))</f>
        <v>0</v>
      </c>
      <c r="AH1779" s="2" t="b">
        <f>AND(LEFT(PARTICIPANTS!B1821,2)="HU",OR(LEN(PARTICIPANTS!B1821)=6,AND(LEN(PARTICIPANTS!B1821)=7,MID(PARTICIPANTS!B1821,4,1)=" ")))</f>
        <v>0</v>
      </c>
    </row>
    <row r="1780" spans="33:34" x14ac:dyDescent="0.3">
      <c r="AG1780" s="2" t="b">
        <f>AND(LEFT(AUDIENCES!B1973,2)="HU",OR(LEN(AUDIENCES!B1973)=6,AND(LEN(AUDIENCES!B1973)=7,MID(AUDIENCES!B1973,4,1)=" ")))</f>
        <v>0</v>
      </c>
      <c r="AH1780" s="2" t="b">
        <f>AND(LEFT(PARTICIPANTS!B1822,2)="HU",OR(LEN(PARTICIPANTS!B1822)=6,AND(LEN(PARTICIPANTS!B1822)=7,MID(PARTICIPANTS!B1822,4,1)=" ")))</f>
        <v>0</v>
      </c>
    </row>
    <row r="1781" spans="33:34" x14ac:dyDescent="0.3">
      <c r="AG1781" s="2" t="b">
        <f>AND(LEFT(AUDIENCES!B1974,2)="HU",OR(LEN(AUDIENCES!B1974)=6,AND(LEN(AUDIENCES!B1974)=7,MID(AUDIENCES!B1974,4,1)=" ")))</f>
        <v>0</v>
      </c>
      <c r="AH1781" s="2" t="b">
        <f>AND(LEFT(PARTICIPANTS!B1823,2)="HU",OR(LEN(PARTICIPANTS!B1823)=6,AND(LEN(PARTICIPANTS!B1823)=7,MID(PARTICIPANTS!B1823,4,1)=" ")))</f>
        <v>0</v>
      </c>
    </row>
    <row r="1782" spans="33:34" x14ac:dyDescent="0.3">
      <c r="AG1782" s="2" t="b">
        <f>AND(LEFT(AUDIENCES!B1975,2)="HU",OR(LEN(AUDIENCES!B1975)=6,AND(LEN(AUDIENCES!B1975)=7,MID(AUDIENCES!B1975,4,1)=" ")))</f>
        <v>0</v>
      </c>
      <c r="AH1782" s="2" t="b">
        <f>AND(LEFT(PARTICIPANTS!B1824,2)="HU",OR(LEN(PARTICIPANTS!B1824)=6,AND(LEN(PARTICIPANTS!B1824)=7,MID(PARTICIPANTS!B1824,4,1)=" ")))</f>
        <v>0</v>
      </c>
    </row>
    <row r="1783" spans="33:34" x14ac:dyDescent="0.3">
      <c r="AG1783" s="2" t="b">
        <f>AND(LEFT(AUDIENCES!B1976,2)="HU",OR(LEN(AUDIENCES!B1976)=6,AND(LEN(AUDIENCES!B1976)=7,MID(AUDIENCES!B1976,4,1)=" ")))</f>
        <v>0</v>
      </c>
      <c r="AH1783" s="2" t="b">
        <f>AND(LEFT(PARTICIPANTS!B1825,2)="HU",OR(LEN(PARTICIPANTS!B1825)=6,AND(LEN(PARTICIPANTS!B1825)=7,MID(PARTICIPANTS!B1825,4,1)=" ")))</f>
        <v>0</v>
      </c>
    </row>
    <row r="1784" spans="33:34" x14ac:dyDescent="0.3">
      <c r="AG1784" s="2" t="b">
        <f>AND(LEFT(AUDIENCES!B1977,2)="HU",OR(LEN(AUDIENCES!B1977)=6,AND(LEN(AUDIENCES!B1977)=7,MID(AUDIENCES!B1977,4,1)=" ")))</f>
        <v>0</v>
      </c>
      <c r="AH1784" s="2" t="b">
        <f>AND(LEFT(PARTICIPANTS!B1826,2)="HU",OR(LEN(PARTICIPANTS!B1826)=6,AND(LEN(PARTICIPANTS!B1826)=7,MID(PARTICIPANTS!B1826,4,1)=" ")))</f>
        <v>0</v>
      </c>
    </row>
    <row r="1785" spans="33:34" x14ac:dyDescent="0.3">
      <c r="AG1785" s="2" t="b">
        <f>AND(LEFT(AUDIENCES!B1978,2)="HU",OR(LEN(AUDIENCES!B1978)=6,AND(LEN(AUDIENCES!B1978)=7,MID(AUDIENCES!B1978,4,1)=" ")))</f>
        <v>0</v>
      </c>
      <c r="AH1785" s="2" t="b">
        <f>AND(LEFT(PARTICIPANTS!B1827,2)="HU",OR(LEN(PARTICIPANTS!B1827)=6,AND(LEN(PARTICIPANTS!B1827)=7,MID(PARTICIPANTS!B1827,4,1)=" ")))</f>
        <v>0</v>
      </c>
    </row>
    <row r="1786" spans="33:34" x14ac:dyDescent="0.3">
      <c r="AG1786" s="2" t="b">
        <f>AND(LEFT(AUDIENCES!B1979,2)="HU",OR(LEN(AUDIENCES!B1979)=6,AND(LEN(AUDIENCES!B1979)=7,MID(AUDIENCES!B1979,4,1)=" ")))</f>
        <v>0</v>
      </c>
      <c r="AH1786" s="2" t="b">
        <f>AND(LEFT(PARTICIPANTS!B1828,2)="HU",OR(LEN(PARTICIPANTS!B1828)=6,AND(LEN(PARTICIPANTS!B1828)=7,MID(PARTICIPANTS!B1828,4,1)=" ")))</f>
        <v>0</v>
      </c>
    </row>
    <row r="1787" spans="33:34" x14ac:dyDescent="0.3">
      <c r="AG1787" s="2" t="b">
        <f>AND(LEFT(AUDIENCES!B1980,2)="HU",OR(LEN(AUDIENCES!B1980)=6,AND(LEN(AUDIENCES!B1980)=7,MID(AUDIENCES!B1980,4,1)=" ")))</f>
        <v>0</v>
      </c>
      <c r="AH1787" s="2" t="b">
        <f>AND(LEFT(PARTICIPANTS!B1829,2)="HU",OR(LEN(PARTICIPANTS!B1829)=6,AND(LEN(PARTICIPANTS!B1829)=7,MID(PARTICIPANTS!B1829,4,1)=" ")))</f>
        <v>0</v>
      </c>
    </row>
    <row r="1788" spans="33:34" x14ac:dyDescent="0.3">
      <c r="AG1788" s="2" t="b">
        <f>AND(LEFT(AUDIENCES!B1981,2)="HU",OR(LEN(AUDIENCES!B1981)=6,AND(LEN(AUDIENCES!B1981)=7,MID(AUDIENCES!B1981,4,1)=" ")))</f>
        <v>0</v>
      </c>
      <c r="AH1788" s="2" t="b">
        <f>AND(LEFT(PARTICIPANTS!B1830,2)="HU",OR(LEN(PARTICIPANTS!B1830)=6,AND(LEN(PARTICIPANTS!B1830)=7,MID(PARTICIPANTS!B1830,4,1)=" ")))</f>
        <v>0</v>
      </c>
    </row>
    <row r="1789" spans="33:34" x14ac:dyDescent="0.3">
      <c r="AG1789" s="2" t="b">
        <f>AND(LEFT(AUDIENCES!B1982,2)="HU",OR(LEN(AUDIENCES!B1982)=6,AND(LEN(AUDIENCES!B1982)=7,MID(AUDIENCES!B1982,4,1)=" ")))</f>
        <v>0</v>
      </c>
      <c r="AH1789" s="2" t="b">
        <f>AND(LEFT(PARTICIPANTS!B1831,2)="HU",OR(LEN(PARTICIPANTS!B1831)=6,AND(LEN(PARTICIPANTS!B1831)=7,MID(PARTICIPANTS!B1831,4,1)=" ")))</f>
        <v>0</v>
      </c>
    </row>
    <row r="1790" spans="33:34" x14ac:dyDescent="0.3">
      <c r="AG1790" s="2" t="b">
        <f>AND(LEFT(AUDIENCES!B1983,2)="HU",OR(LEN(AUDIENCES!B1983)=6,AND(LEN(AUDIENCES!B1983)=7,MID(AUDIENCES!B1983,4,1)=" ")))</f>
        <v>0</v>
      </c>
      <c r="AH1790" s="2" t="b">
        <f>AND(LEFT(PARTICIPANTS!B1832,2)="HU",OR(LEN(PARTICIPANTS!B1832)=6,AND(LEN(PARTICIPANTS!B1832)=7,MID(PARTICIPANTS!B1832,4,1)=" ")))</f>
        <v>0</v>
      </c>
    </row>
    <row r="1791" spans="33:34" x14ac:dyDescent="0.3">
      <c r="AG1791" s="2" t="b">
        <f>AND(LEFT(AUDIENCES!B1984,2)="HU",OR(LEN(AUDIENCES!B1984)=6,AND(LEN(AUDIENCES!B1984)=7,MID(AUDIENCES!B1984,4,1)=" ")))</f>
        <v>0</v>
      </c>
      <c r="AH1791" s="2" t="b">
        <f>AND(LEFT(PARTICIPANTS!B1833,2)="HU",OR(LEN(PARTICIPANTS!B1833)=6,AND(LEN(PARTICIPANTS!B1833)=7,MID(PARTICIPANTS!B1833,4,1)=" ")))</f>
        <v>0</v>
      </c>
    </row>
    <row r="1792" spans="33:34" x14ac:dyDescent="0.3">
      <c r="AG1792" s="2" t="b">
        <f>AND(LEFT(AUDIENCES!B1985,2)="HU",OR(LEN(AUDIENCES!B1985)=6,AND(LEN(AUDIENCES!B1985)=7,MID(AUDIENCES!B1985,4,1)=" ")))</f>
        <v>0</v>
      </c>
      <c r="AH1792" s="2" t="b">
        <f>AND(LEFT(PARTICIPANTS!B1834,2)="HU",OR(LEN(PARTICIPANTS!B1834)=6,AND(LEN(PARTICIPANTS!B1834)=7,MID(PARTICIPANTS!B1834,4,1)=" ")))</f>
        <v>0</v>
      </c>
    </row>
    <row r="1793" spans="33:34" x14ac:dyDescent="0.3">
      <c r="AG1793" s="2" t="b">
        <f>AND(LEFT(AUDIENCES!B1986,2)="HU",OR(LEN(AUDIENCES!B1986)=6,AND(LEN(AUDIENCES!B1986)=7,MID(AUDIENCES!B1986,4,1)=" ")))</f>
        <v>0</v>
      </c>
      <c r="AH1793" s="2" t="b">
        <f>AND(LEFT(PARTICIPANTS!B1835,2)="HU",OR(LEN(PARTICIPANTS!B1835)=6,AND(LEN(PARTICIPANTS!B1835)=7,MID(PARTICIPANTS!B1835,4,1)=" ")))</f>
        <v>0</v>
      </c>
    </row>
    <row r="1794" spans="33:34" x14ac:dyDescent="0.3">
      <c r="AG1794" s="2" t="b">
        <f>AND(LEFT(AUDIENCES!B1987,2)="HU",OR(LEN(AUDIENCES!B1987)=6,AND(LEN(AUDIENCES!B1987)=7,MID(AUDIENCES!B1987,4,1)=" ")))</f>
        <v>0</v>
      </c>
      <c r="AH1794" s="2" t="b">
        <f>AND(LEFT(PARTICIPANTS!B1836,2)="HU",OR(LEN(PARTICIPANTS!B1836)=6,AND(LEN(PARTICIPANTS!B1836)=7,MID(PARTICIPANTS!B1836,4,1)=" ")))</f>
        <v>0</v>
      </c>
    </row>
    <row r="1795" spans="33:34" x14ac:dyDescent="0.3">
      <c r="AG1795" s="2" t="b">
        <f>AND(LEFT(AUDIENCES!B1988,2)="HU",OR(LEN(AUDIENCES!B1988)=6,AND(LEN(AUDIENCES!B1988)=7,MID(AUDIENCES!B1988,4,1)=" ")))</f>
        <v>0</v>
      </c>
      <c r="AH1795" s="2" t="b">
        <f>AND(LEFT(PARTICIPANTS!B1837,2)="HU",OR(LEN(PARTICIPANTS!B1837)=6,AND(LEN(PARTICIPANTS!B1837)=7,MID(PARTICIPANTS!B1837,4,1)=" ")))</f>
        <v>0</v>
      </c>
    </row>
    <row r="1796" spans="33:34" x14ac:dyDescent="0.3">
      <c r="AG1796" s="2" t="b">
        <f>AND(LEFT(AUDIENCES!B1989,2)="HU",OR(LEN(AUDIENCES!B1989)=6,AND(LEN(AUDIENCES!B1989)=7,MID(AUDIENCES!B1989,4,1)=" ")))</f>
        <v>0</v>
      </c>
      <c r="AH1796" s="2" t="b">
        <f>AND(LEFT(PARTICIPANTS!B1838,2)="HU",OR(LEN(PARTICIPANTS!B1838)=6,AND(LEN(PARTICIPANTS!B1838)=7,MID(PARTICIPANTS!B1838,4,1)=" ")))</f>
        <v>0</v>
      </c>
    </row>
    <row r="1797" spans="33:34" x14ac:dyDescent="0.3">
      <c r="AG1797" s="2" t="b">
        <f>AND(LEFT(AUDIENCES!B1990,2)="HU",OR(LEN(AUDIENCES!B1990)=6,AND(LEN(AUDIENCES!B1990)=7,MID(AUDIENCES!B1990,4,1)=" ")))</f>
        <v>0</v>
      </c>
      <c r="AH1797" s="2" t="b">
        <f>AND(LEFT(PARTICIPANTS!B1839,2)="HU",OR(LEN(PARTICIPANTS!B1839)=6,AND(LEN(PARTICIPANTS!B1839)=7,MID(PARTICIPANTS!B1839,4,1)=" ")))</f>
        <v>0</v>
      </c>
    </row>
    <row r="1798" spans="33:34" x14ac:dyDescent="0.3">
      <c r="AG1798" s="2" t="b">
        <f>AND(LEFT(AUDIENCES!B1991,2)="HU",OR(LEN(AUDIENCES!B1991)=6,AND(LEN(AUDIENCES!B1991)=7,MID(AUDIENCES!B1991,4,1)=" ")))</f>
        <v>0</v>
      </c>
      <c r="AH1798" s="2" t="b">
        <f>AND(LEFT(PARTICIPANTS!B1840,2)="HU",OR(LEN(PARTICIPANTS!B1840)=6,AND(LEN(PARTICIPANTS!B1840)=7,MID(PARTICIPANTS!B1840,4,1)=" ")))</f>
        <v>0</v>
      </c>
    </row>
    <row r="1799" spans="33:34" x14ac:dyDescent="0.3">
      <c r="AG1799" s="2" t="b">
        <f>AND(LEFT(AUDIENCES!B1992,2)="HU",OR(LEN(AUDIENCES!B1992)=6,AND(LEN(AUDIENCES!B1992)=7,MID(AUDIENCES!B1992,4,1)=" ")))</f>
        <v>0</v>
      </c>
      <c r="AH1799" s="2" t="b">
        <f>AND(LEFT(PARTICIPANTS!B1841,2)="HU",OR(LEN(PARTICIPANTS!B1841)=6,AND(LEN(PARTICIPANTS!B1841)=7,MID(PARTICIPANTS!B1841,4,1)=" ")))</f>
        <v>0</v>
      </c>
    </row>
    <row r="1800" spans="33:34" x14ac:dyDescent="0.3">
      <c r="AG1800" s="2" t="b">
        <f>AND(LEFT(AUDIENCES!B1993,2)="HU",OR(LEN(AUDIENCES!B1993)=6,AND(LEN(AUDIENCES!B1993)=7,MID(AUDIENCES!B1993,4,1)=" ")))</f>
        <v>0</v>
      </c>
      <c r="AH1800" s="2" t="b">
        <f>AND(LEFT(PARTICIPANTS!B1842,2)="HU",OR(LEN(PARTICIPANTS!B1842)=6,AND(LEN(PARTICIPANTS!B1842)=7,MID(PARTICIPANTS!B1842,4,1)=" ")))</f>
        <v>0</v>
      </c>
    </row>
    <row r="1801" spans="33:34" x14ac:dyDescent="0.3">
      <c r="AG1801" s="2" t="b">
        <f>AND(LEFT(AUDIENCES!B1994,2)="HU",OR(LEN(AUDIENCES!B1994)=6,AND(LEN(AUDIENCES!B1994)=7,MID(AUDIENCES!B1994,4,1)=" ")))</f>
        <v>0</v>
      </c>
      <c r="AH1801" s="2" t="b">
        <f>AND(LEFT(PARTICIPANTS!B1843,2)="HU",OR(LEN(PARTICIPANTS!B1843)=6,AND(LEN(PARTICIPANTS!B1843)=7,MID(PARTICIPANTS!B1843,4,1)=" ")))</f>
        <v>0</v>
      </c>
    </row>
    <row r="1802" spans="33:34" x14ac:dyDescent="0.3">
      <c r="AG1802" s="2" t="b">
        <f>AND(LEFT(AUDIENCES!B1995,2)="HU",OR(LEN(AUDIENCES!B1995)=6,AND(LEN(AUDIENCES!B1995)=7,MID(AUDIENCES!B1995,4,1)=" ")))</f>
        <v>0</v>
      </c>
      <c r="AH1802" s="2" t="b">
        <f>AND(LEFT(PARTICIPANTS!B1844,2)="HU",OR(LEN(PARTICIPANTS!B1844)=6,AND(LEN(PARTICIPANTS!B1844)=7,MID(PARTICIPANTS!B1844,4,1)=" ")))</f>
        <v>0</v>
      </c>
    </row>
    <row r="1803" spans="33:34" x14ac:dyDescent="0.3">
      <c r="AG1803" s="2" t="b">
        <f>AND(LEFT(AUDIENCES!B1996,2)="HU",OR(LEN(AUDIENCES!B1996)=6,AND(LEN(AUDIENCES!B1996)=7,MID(AUDIENCES!B1996,4,1)=" ")))</f>
        <v>0</v>
      </c>
      <c r="AH1803" s="2" t="b">
        <f>AND(LEFT(PARTICIPANTS!B1845,2)="HU",OR(LEN(PARTICIPANTS!B1845)=6,AND(LEN(PARTICIPANTS!B1845)=7,MID(PARTICIPANTS!B1845,4,1)=" ")))</f>
        <v>0</v>
      </c>
    </row>
    <row r="1804" spans="33:34" x14ac:dyDescent="0.3">
      <c r="AG1804" s="2" t="b">
        <f>AND(LEFT(AUDIENCES!B1997,2)="HU",OR(LEN(AUDIENCES!B1997)=6,AND(LEN(AUDIENCES!B1997)=7,MID(AUDIENCES!B1997,4,1)=" ")))</f>
        <v>0</v>
      </c>
      <c r="AH1804" s="2" t="b">
        <f>AND(LEFT(PARTICIPANTS!B1846,2)="HU",OR(LEN(PARTICIPANTS!B1846)=6,AND(LEN(PARTICIPANTS!B1846)=7,MID(PARTICIPANTS!B1846,4,1)=" ")))</f>
        <v>0</v>
      </c>
    </row>
    <row r="1805" spans="33:34" x14ac:dyDescent="0.3">
      <c r="AG1805" s="2" t="b">
        <f>AND(LEFT(AUDIENCES!B1998,2)="HU",OR(LEN(AUDIENCES!B1998)=6,AND(LEN(AUDIENCES!B1998)=7,MID(AUDIENCES!B1998,4,1)=" ")))</f>
        <v>0</v>
      </c>
      <c r="AH1805" s="2" t="b">
        <f>AND(LEFT(PARTICIPANTS!B1847,2)="HU",OR(LEN(PARTICIPANTS!B1847)=6,AND(LEN(PARTICIPANTS!B1847)=7,MID(PARTICIPANTS!B1847,4,1)=" ")))</f>
        <v>0</v>
      </c>
    </row>
    <row r="1806" spans="33:34" x14ac:dyDescent="0.3">
      <c r="AG1806" s="2" t="b">
        <f>AND(LEFT(AUDIENCES!B1999,2)="HU",OR(LEN(AUDIENCES!B1999)=6,AND(LEN(AUDIENCES!B1999)=7,MID(AUDIENCES!B1999,4,1)=" ")))</f>
        <v>0</v>
      </c>
      <c r="AH1806" s="2" t="b">
        <f>AND(LEFT(PARTICIPANTS!B1848,2)="HU",OR(LEN(PARTICIPANTS!B1848)=6,AND(LEN(PARTICIPANTS!B1848)=7,MID(PARTICIPANTS!B1848,4,1)=" ")))</f>
        <v>0</v>
      </c>
    </row>
    <row r="1807" spans="33:34" x14ac:dyDescent="0.3">
      <c r="AG1807" s="2" t="b">
        <f>AND(LEFT(AUDIENCES!B2000,2)="HU",OR(LEN(AUDIENCES!B2000)=6,AND(LEN(AUDIENCES!B2000)=7,MID(AUDIENCES!B2000,4,1)=" ")))</f>
        <v>0</v>
      </c>
      <c r="AH1807" s="2" t="b">
        <f>AND(LEFT(PARTICIPANTS!B1849,2)="HU",OR(LEN(PARTICIPANTS!B1849)=6,AND(LEN(PARTICIPANTS!B1849)=7,MID(PARTICIPANTS!B1849,4,1)=" ")))</f>
        <v>0</v>
      </c>
    </row>
    <row r="1808" spans="33:34" x14ac:dyDescent="0.3">
      <c r="AG1808" s="2" t="b">
        <f>AND(LEFT(AUDIENCES!B2001,2)="HU",OR(LEN(AUDIENCES!B2001)=6,AND(LEN(AUDIENCES!B2001)=7,MID(AUDIENCES!B2001,4,1)=" ")))</f>
        <v>0</v>
      </c>
      <c r="AH1808" s="2" t="b">
        <f>AND(LEFT(PARTICIPANTS!B1850,2)="HU",OR(LEN(PARTICIPANTS!B1850)=6,AND(LEN(PARTICIPANTS!B1850)=7,MID(PARTICIPANTS!B1850,4,1)=" ")))</f>
        <v>0</v>
      </c>
    </row>
    <row r="1809" spans="33:34" x14ac:dyDescent="0.3">
      <c r="AG1809" s="2" t="b">
        <f>AND(LEFT(AUDIENCES!B2002,2)="HU",OR(LEN(AUDIENCES!B2002)=6,AND(LEN(AUDIENCES!B2002)=7,MID(AUDIENCES!B2002,4,1)=" ")))</f>
        <v>0</v>
      </c>
      <c r="AH1809" s="2" t="b">
        <f>AND(LEFT(PARTICIPANTS!B1851,2)="HU",OR(LEN(PARTICIPANTS!B1851)=6,AND(LEN(PARTICIPANTS!B1851)=7,MID(PARTICIPANTS!B1851,4,1)=" ")))</f>
        <v>0</v>
      </c>
    </row>
    <row r="1810" spans="33:34" x14ac:dyDescent="0.3">
      <c r="AG1810" s="2" t="b">
        <f>AND(LEFT(AUDIENCES!B2003,2)="HU",OR(LEN(AUDIENCES!B2003)=6,AND(LEN(AUDIENCES!B2003)=7,MID(AUDIENCES!B2003,4,1)=" ")))</f>
        <v>0</v>
      </c>
      <c r="AH1810" s="2" t="b">
        <f>AND(LEFT(PARTICIPANTS!B1852,2)="HU",OR(LEN(PARTICIPANTS!B1852)=6,AND(LEN(PARTICIPANTS!B1852)=7,MID(PARTICIPANTS!B1852,4,1)=" ")))</f>
        <v>0</v>
      </c>
    </row>
    <row r="1811" spans="33:34" x14ac:dyDescent="0.3">
      <c r="AG1811" s="2" t="b">
        <f>AND(LEFT(AUDIENCES!B2004,2)="HU",OR(LEN(AUDIENCES!B2004)=6,AND(LEN(AUDIENCES!B2004)=7,MID(AUDIENCES!B2004,4,1)=" ")))</f>
        <v>0</v>
      </c>
      <c r="AH1811" s="2" t="b">
        <f>AND(LEFT(PARTICIPANTS!B1853,2)="HU",OR(LEN(PARTICIPANTS!B1853)=6,AND(LEN(PARTICIPANTS!B1853)=7,MID(PARTICIPANTS!B1853,4,1)=" ")))</f>
        <v>0</v>
      </c>
    </row>
    <row r="1812" spans="33:34" x14ac:dyDescent="0.3">
      <c r="AG1812" s="2" t="b">
        <f>AND(LEFT(AUDIENCES!B2005,2)="HU",OR(LEN(AUDIENCES!B2005)=6,AND(LEN(AUDIENCES!B2005)=7,MID(AUDIENCES!B2005,4,1)=" ")))</f>
        <v>0</v>
      </c>
      <c r="AH1812" s="2" t="b">
        <f>AND(LEFT(PARTICIPANTS!B1854,2)="HU",OR(LEN(PARTICIPANTS!B1854)=6,AND(LEN(PARTICIPANTS!B1854)=7,MID(PARTICIPANTS!B1854,4,1)=" ")))</f>
        <v>0</v>
      </c>
    </row>
    <row r="1813" spans="33:34" x14ac:dyDescent="0.3">
      <c r="AG1813" s="2" t="b">
        <f>AND(LEFT(AUDIENCES!B2006,2)="HU",OR(LEN(AUDIENCES!B2006)=6,AND(LEN(AUDIENCES!B2006)=7,MID(AUDIENCES!B2006,4,1)=" ")))</f>
        <v>0</v>
      </c>
      <c r="AH1813" s="2" t="b">
        <f>AND(LEFT(PARTICIPANTS!B1855,2)="HU",OR(LEN(PARTICIPANTS!B1855)=6,AND(LEN(PARTICIPANTS!B1855)=7,MID(PARTICIPANTS!B1855,4,1)=" ")))</f>
        <v>0</v>
      </c>
    </row>
    <row r="1814" spans="33:34" x14ac:dyDescent="0.3">
      <c r="AG1814" s="2" t="b">
        <f>AND(LEFT(AUDIENCES!B2007,2)="HU",OR(LEN(AUDIENCES!B2007)=6,AND(LEN(AUDIENCES!B2007)=7,MID(AUDIENCES!B2007,4,1)=" ")))</f>
        <v>0</v>
      </c>
      <c r="AH1814" s="2" t="b">
        <f>AND(LEFT(PARTICIPANTS!B1856,2)="HU",OR(LEN(PARTICIPANTS!B1856)=6,AND(LEN(PARTICIPANTS!B1856)=7,MID(PARTICIPANTS!B1856,4,1)=" ")))</f>
        <v>0</v>
      </c>
    </row>
    <row r="1815" spans="33:34" x14ac:dyDescent="0.3">
      <c r="AG1815" s="2" t="b">
        <f>AND(LEFT(AUDIENCES!B2008,2)="HU",OR(LEN(AUDIENCES!B2008)=6,AND(LEN(AUDIENCES!B2008)=7,MID(AUDIENCES!B2008,4,1)=" ")))</f>
        <v>0</v>
      </c>
      <c r="AH1815" s="2" t="b">
        <f>AND(LEFT(PARTICIPANTS!B1857,2)="HU",OR(LEN(PARTICIPANTS!B1857)=6,AND(LEN(PARTICIPANTS!B1857)=7,MID(PARTICIPANTS!B1857,4,1)=" ")))</f>
        <v>0</v>
      </c>
    </row>
    <row r="1816" spans="33:34" x14ac:dyDescent="0.3">
      <c r="AG1816" s="2" t="b">
        <f>AND(LEFT(AUDIENCES!B2009,2)="HU",OR(LEN(AUDIENCES!B2009)=6,AND(LEN(AUDIENCES!B2009)=7,MID(AUDIENCES!B2009,4,1)=" ")))</f>
        <v>0</v>
      </c>
      <c r="AH1816" s="2" t="b">
        <f>AND(LEFT(PARTICIPANTS!B1858,2)="HU",OR(LEN(PARTICIPANTS!B1858)=6,AND(LEN(PARTICIPANTS!B1858)=7,MID(PARTICIPANTS!B1858,4,1)=" ")))</f>
        <v>0</v>
      </c>
    </row>
    <row r="1817" spans="33:34" x14ac:dyDescent="0.3">
      <c r="AG1817" s="2" t="b">
        <f>AND(LEFT(AUDIENCES!B2010,2)="HU",OR(LEN(AUDIENCES!B2010)=6,AND(LEN(AUDIENCES!B2010)=7,MID(AUDIENCES!B2010,4,1)=" ")))</f>
        <v>0</v>
      </c>
      <c r="AH1817" s="2" t="b">
        <f>AND(LEFT(PARTICIPANTS!B1859,2)="HU",OR(LEN(PARTICIPANTS!B1859)=6,AND(LEN(PARTICIPANTS!B1859)=7,MID(PARTICIPANTS!B1859,4,1)=" ")))</f>
        <v>0</v>
      </c>
    </row>
    <row r="1818" spans="33:34" x14ac:dyDescent="0.3">
      <c r="AG1818" s="2" t="b">
        <f>AND(LEFT(AUDIENCES!B2011,2)="HU",OR(LEN(AUDIENCES!B2011)=6,AND(LEN(AUDIENCES!B2011)=7,MID(AUDIENCES!B2011,4,1)=" ")))</f>
        <v>0</v>
      </c>
      <c r="AH1818" s="2" t="b">
        <f>AND(LEFT(PARTICIPANTS!B1860,2)="HU",OR(LEN(PARTICIPANTS!B1860)=6,AND(LEN(PARTICIPANTS!B1860)=7,MID(PARTICIPANTS!B1860,4,1)=" ")))</f>
        <v>0</v>
      </c>
    </row>
    <row r="1819" spans="33:34" x14ac:dyDescent="0.3">
      <c r="AG1819" s="2" t="b">
        <f>AND(LEFT(AUDIENCES!B2012,2)="HU",OR(LEN(AUDIENCES!B2012)=6,AND(LEN(AUDIENCES!B2012)=7,MID(AUDIENCES!B2012,4,1)=" ")))</f>
        <v>0</v>
      </c>
      <c r="AH1819" s="2" t="b">
        <f>AND(LEFT(PARTICIPANTS!B1861,2)="HU",OR(LEN(PARTICIPANTS!B1861)=6,AND(LEN(PARTICIPANTS!B1861)=7,MID(PARTICIPANTS!B1861,4,1)=" ")))</f>
        <v>0</v>
      </c>
    </row>
    <row r="1820" spans="33:34" x14ac:dyDescent="0.3">
      <c r="AG1820" s="2" t="b">
        <f>AND(LEFT(AUDIENCES!B2013,2)="HU",OR(LEN(AUDIENCES!B2013)=6,AND(LEN(AUDIENCES!B2013)=7,MID(AUDIENCES!B2013,4,1)=" ")))</f>
        <v>0</v>
      </c>
      <c r="AH1820" s="2" t="b">
        <f>AND(LEFT(PARTICIPANTS!B1862,2)="HU",OR(LEN(PARTICIPANTS!B1862)=6,AND(LEN(PARTICIPANTS!B1862)=7,MID(PARTICIPANTS!B1862,4,1)=" ")))</f>
        <v>0</v>
      </c>
    </row>
    <row r="1821" spans="33:34" x14ac:dyDescent="0.3">
      <c r="AG1821" s="2" t="b">
        <f>AND(LEFT(AUDIENCES!B2014,2)="HU",OR(LEN(AUDIENCES!B2014)=6,AND(LEN(AUDIENCES!B2014)=7,MID(AUDIENCES!B2014,4,1)=" ")))</f>
        <v>0</v>
      </c>
      <c r="AH1821" s="2" t="b">
        <f>AND(LEFT(PARTICIPANTS!B1863,2)="HU",OR(LEN(PARTICIPANTS!B1863)=6,AND(LEN(PARTICIPANTS!B1863)=7,MID(PARTICIPANTS!B1863,4,1)=" ")))</f>
        <v>0</v>
      </c>
    </row>
    <row r="1822" spans="33:34" x14ac:dyDescent="0.3">
      <c r="AG1822" s="2" t="b">
        <f>AND(LEFT(AUDIENCES!B2015,2)="HU",OR(LEN(AUDIENCES!B2015)=6,AND(LEN(AUDIENCES!B2015)=7,MID(AUDIENCES!B2015,4,1)=" ")))</f>
        <v>0</v>
      </c>
      <c r="AH1822" s="2" t="b">
        <f>AND(LEFT(PARTICIPANTS!B1864,2)="HU",OR(LEN(PARTICIPANTS!B1864)=6,AND(LEN(PARTICIPANTS!B1864)=7,MID(PARTICIPANTS!B1864,4,1)=" ")))</f>
        <v>0</v>
      </c>
    </row>
    <row r="1823" spans="33:34" x14ac:dyDescent="0.3">
      <c r="AG1823" s="2" t="b">
        <f>AND(LEFT(AUDIENCES!B2016,2)="HU",OR(LEN(AUDIENCES!B2016)=6,AND(LEN(AUDIENCES!B2016)=7,MID(AUDIENCES!B2016,4,1)=" ")))</f>
        <v>0</v>
      </c>
      <c r="AH1823" s="2" t="b">
        <f>AND(LEFT(PARTICIPANTS!B1865,2)="HU",OR(LEN(PARTICIPANTS!B1865)=6,AND(LEN(PARTICIPANTS!B1865)=7,MID(PARTICIPANTS!B1865,4,1)=" ")))</f>
        <v>0</v>
      </c>
    </row>
    <row r="1824" spans="33:34" x14ac:dyDescent="0.3">
      <c r="AG1824" s="2" t="b">
        <f>AND(LEFT(AUDIENCES!B2017,2)="HU",OR(LEN(AUDIENCES!B2017)=6,AND(LEN(AUDIENCES!B2017)=7,MID(AUDIENCES!B2017,4,1)=" ")))</f>
        <v>0</v>
      </c>
      <c r="AH1824" s="2" t="b">
        <f>AND(LEFT(PARTICIPANTS!B1866,2)="HU",OR(LEN(PARTICIPANTS!B1866)=6,AND(LEN(PARTICIPANTS!B1866)=7,MID(PARTICIPANTS!B1866,4,1)=" ")))</f>
        <v>0</v>
      </c>
    </row>
    <row r="1825" spans="33:34" x14ac:dyDescent="0.3">
      <c r="AG1825" s="2" t="b">
        <f>AND(LEFT(AUDIENCES!B2018,2)="HU",OR(LEN(AUDIENCES!B2018)=6,AND(LEN(AUDIENCES!B2018)=7,MID(AUDIENCES!B2018,4,1)=" ")))</f>
        <v>0</v>
      </c>
      <c r="AH1825" s="2" t="b">
        <f>AND(LEFT(PARTICIPANTS!B1867,2)="HU",OR(LEN(PARTICIPANTS!B1867)=6,AND(LEN(PARTICIPANTS!B1867)=7,MID(PARTICIPANTS!B1867,4,1)=" ")))</f>
        <v>0</v>
      </c>
    </row>
    <row r="1826" spans="33:34" x14ac:dyDescent="0.3">
      <c r="AG1826" s="2" t="b">
        <f>AND(LEFT(AUDIENCES!B2019,2)="HU",OR(LEN(AUDIENCES!B2019)=6,AND(LEN(AUDIENCES!B2019)=7,MID(AUDIENCES!B2019,4,1)=" ")))</f>
        <v>0</v>
      </c>
      <c r="AH1826" s="2" t="b">
        <f>AND(LEFT(PARTICIPANTS!B1868,2)="HU",OR(LEN(PARTICIPANTS!B1868)=6,AND(LEN(PARTICIPANTS!B1868)=7,MID(PARTICIPANTS!B1868,4,1)=" ")))</f>
        <v>0</v>
      </c>
    </row>
    <row r="1827" spans="33:34" x14ac:dyDescent="0.3">
      <c r="AG1827" s="2" t="b">
        <f>AND(LEFT(AUDIENCES!B2020,2)="HU",OR(LEN(AUDIENCES!B2020)=6,AND(LEN(AUDIENCES!B2020)=7,MID(AUDIENCES!B2020,4,1)=" ")))</f>
        <v>0</v>
      </c>
      <c r="AH1827" s="2" t="b">
        <f>AND(LEFT(PARTICIPANTS!B1869,2)="HU",OR(LEN(PARTICIPANTS!B1869)=6,AND(LEN(PARTICIPANTS!B1869)=7,MID(PARTICIPANTS!B1869,4,1)=" ")))</f>
        <v>0</v>
      </c>
    </row>
    <row r="1828" spans="33:34" x14ac:dyDescent="0.3">
      <c r="AG1828" s="2" t="b">
        <f>AND(LEFT(AUDIENCES!B2021,2)="HU",OR(LEN(AUDIENCES!B2021)=6,AND(LEN(AUDIENCES!B2021)=7,MID(AUDIENCES!B2021,4,1)=" ")))</f>
        <v>0</v>
      </c>
      <c r="AH1828" s="2" t="b">
        <f>AND(LEFT(PARTICIPANTS!B1870,2)="HU",OR(LEN(PARTICIPANTS!B1870)=6,AND(LEN(PARTICIPANTS!B1870)=7,MID(PARTICIPANTS!B1870,4,1)=" ")))</f>
        <v>0</v>
      </c>
    </row>
    <row r="1829" spans="33:34" x14ac:dyDescent="0.3">
      <c r="AG1829" s="2" t="b">
        <f>AND(LEFT(AUDIENCES!B2022,2)="HU",OR(LEN(AUDIENCES!B2022)=6,AND(LEN(AUDIENCES!B2022)=7,MID(AUDIENCES!B2022,4,1)=" ")))</f>
        <v>0</v>
      </c>
      <c r="AH1829" s="2" t="b">
        <f>AND(LEFT(PARTICIPANTS!B1871,2)="HU",OR(LEN(PARTICIPANTS!B1871)=6,AND(LEN(PARTICIPANTS!B1871)=7,MID(PARTICIPANTS!B1871,4,1)=" ")))</f>
        <v>0</v>
      </c>
    </row>
    <row r="1830" spans="33:34" x14ac:dyDescent="0.3">
      <c r="AG1830" s="2" t="b">
        <f>AND(LEFT(AUDIENCES!B2023,2)="HU",OR(LEN(AUDIENCES!B2023)=6,AND(LEN(AUDIENCES!B2023)=7,MID(AUDIENCES!B2023,4,1)=" ")))</f>
        <v>0</v>
      </c>
      <c r="AH1830" s="2" t="b">
        <f>AND(LEFT(PARTICIPANTS!B1872,2)="HU",OR(LEN(PARTICIPANTS!B1872)=6,AND(LEN(PARTICIPANTS!B1872)=7,MID(PARTICIPANTS!B1872,4,1)=" ")))</f>
        <v>0</v>
      </c>
    </row>
    <row r="1831" spans="33:34" x14ac:dyDescent="0.3">
      <c r="AG1831" s="2" t="b">
        <f>AND(LEFT(AUDIENCES!B2024,2)="HU",OR(LEN(AUDIENCES!B2024)=6,AND(LEN(AUDIENCES!B2024)=7,MID(AUDIENCES!B2024,4,1)=" ")))</f>
        <v>0</v>
      </c>
      <c r="AH1831" s="2" t="b">
        <f>AND(LEFT(PARTICIPANTS!B1873,2)="HU",OR(LEN(PARTICIPANTS!B1873)=6,AND(LEN(PARTICIPANTS!B1873)=7,MID(PARTICIPANTS!B1873,4,1)=" ")))</f>
        <v>0</v>
      </c>
    </row>
    <row r="1832" spans="33:34" x14ac:dyDescent="0.3">
      <c r="AG1832" s="2" t="b">
        <f>AND(LEFT(AUDIENCES!B2025,2)="HU",OR(LEN(AUDIENCES!B2025)=6,AND(LEN(AUDIENCES!B2025)=7,MID(AUDIENCES!B2025,4,1)=" ")))</f>
        <v>0</v>
      </c>
      <c r="AH1832" s="2" t="b">
        <f>AND(LEFT(PARTICIPANTS!B1874,2)="HU",OR(LEN(PARTICIPANTS!B1874)=6,AND(LEN(PARTICIPANTS!B1874)=7,MID(PARTICIPANTS!B1874,4,1)=" ")))</f>
        <v>0</v>
      </c>
    </row>
    <row r="1833" spans="33:34" x14ac:dyDescent="0.3">
      <c r="AG1833" s="2" t="b">
        <f>AND(LEFT(AUDIENCES!B2026,2)="HU",OR(LEN(AUDIENCES!B2026)=6,AND(LEN(AUDIENCES!B2026)=7,MID(AUDIENCES!B2026,4,1)=" ")))</f>
        <v>0</v>
      </c>
      <c r="AH1833" s="2" t="b">
        <f>AND(LEFT(PARTICIPANTS!B1875,2)="HU",OR(LEN(PARTICIPANTS!B1875)=6,AND(LEN(PARTICIPANTS!B1875)=7,MID(PARTICIPANTS!B1875,4,1)=" ")))</f>
        <v>0</v>
      </c>
    </row>
    <row r="1834" spans="33:34" x14ac:dyDescent="0.3">
      <c r="AG1834" s="2" t="b">
        <f>AND(LEFT(AUDIENCES!B2027,2)="HU",OR(LEN(AUDIENCES!B2027)=6,AND(LEN(AUDIENCES!B2027)=7,MID(AUDIENCES!B2027,4,1)=" ")))</f>
        <v>0</v>
      </c>
      <c r="AH1834" s="2" t="b">
        <f>AND(LEFT(PARTICIPANTS!B1876,2)="HU",OR(LEN(PARTICIPANTS!B1876)=6,AND(LEN(PARTICIPANTS!B1876)=7,MID(PARTICIPANTS!B1876,4,1)=" ")))</f>
        <v>0</v>
      </c>
    </row>
    <row r="1835" spans="33:34" x14ac:dyDescent="0.3">
      <c r="AG1835" s="2" t="b">
        <f>AND(LEFT(AUDIENCES!B2028,2)="HU",OR(LEN(AUDIENCES!B2028)=6,AND(LEN(AUDIENCES!B2028)=7,MID(AUDIENCES!B2028,4,1)=" ")))</f>
        <v>0</v>
      </c>
      <c r="AH1835" s="2" t="b">
        <f>AND(LEFT(PARTICIPANTS!B1877,2)="HU",OR(LEN(PARTICIPANTS!B1877)=6,AND(LEN(PARTICIPANTS!B1877)=7,MID(PARTICIPANTS!B1877,4,1)=" ")))</f>
        <v>0</v>
      </c>
    </row>
    <row r="1836" spans="33:34" x14ac:dyDescent="0.3">
      <c r="AG1836" s="2" t="b">
        <f>AND(LEFT(AUDIENCES!B2029,2)="HU",OR(LEN(AUDIENCES!B2029)=6,AND(LEN(AUDIENCES!B2029)=7,MID(AUDIENCES!B2029,4,1)=" ")))</f>
        <v>0</v>
      </c>
      <c r="AH1836" s="2" t="b">
        <f>AND(LEFT(PARTICIPANTS!B1878,2)="HU",OR(LEN(PARTICIPANTS!B1878)=6,AND(LEN(PARTICIPANTS!B1878)=7,MID(PARTICIPANTS!B1878,4,1)=" ")))</f>
        <v>0</v>
      </c>
    </row>
    <row r="1837" spans="33:34" x14ac:dyDescent="0.3">
      <c r="AG1837" s="2" t="b">
        <f>AND(LEFT(AUDIENCES!B2030,2)="HU",OR(LEN(AUDIENCES!B2030)=6,AND(LEN(AUDIENCES!B2030)=7,MID(AUDIENCES!B2030,4,1)=" ")))</f>
        <v>0</v>
      </c>
      <c r="AH1837" s="2" t="b">
        <f>AND(LEFT(PARTICIPANTS!B1879,2)="HU",OR(LEN(PARTICIPANTS!B1879)=6,AND(LEN(PARTICIPANTS!B1879)=7,MID(PARTICIPANTS!B1879,4,1)=" ")))</f>
        <v>0</v>
      </c>
    </row>
    <row r="1838" spans="33:34" x14ac:dyDescent="0.3">
      <c r="AG1838" s="2" t="b">
        <f>AND(LEFT(AUDIENCES!B2031,2)="HU",OR(LEN(AUDIENCES!B2031)=6,AND(LEN(AUDIENCES!B2031)=7,MID(AUDIENCES!B2031,4,1)=" ")))</f>
        <v>0</v>
      </c>
      <c r="AH1838" s="2" t="b">
        <f>AND(LEFT(PARTICIPANTS!B1880,2)="HU",OR(LEN(PARTICIPANTS!B1880)=6,AND(LEN(PARTICIPANTS!B1880)=7,MID(PARTICIPANTS!B1880,4,1)=" ")))</f>
        <v>0</v>
      </c>
    </row>
    <row r="1839" spans="33:34" x14ac:dyDescent="0.3">
      <c r="AG1839" s="2" t="b">
        <f>AND(LEFT(AUDIENCES!B2032,2)="HU",OR(LEN(AUDIENCES!B2032)=6,AND(LEN(AUDIENCES!B2032)=7,MID(AUDIENCES!B2032,4,1)=" ")))</f>
        <v>0</v>
      </c>
      <c r="AH1839" s="2" t="b">
        <f>AND(LEFT(PARTICIPANTS!B1881,2)="HU",OR(LEN(PARTICIPANTS!B1881)=6,AND(LEN(PARTICIPANTS!B1881)=7,MID(PARTICIPANTS!B1881,4,1)=" ")))</f>
        <v>0</v>
      </c>
    </row>
    <row r="1840" spans="33:34" x14ac:dyDescent="0.3">
      <c r="AG1840" s="2" t="b">
        <f>AND(LEFT(AUDIENCES!B2033,2)="HU",OR(LEN(AUDIENCES!B2033)=6,AND(LEN(AUDIENCES!B2033)=7,MID(AUDIENCES!B2033,4,1)=" ")))</f>
        <v>0</v>
      </c>
      <c r="AH1840" s="2" t="b">
        <f>AND(LEFT(PARTICIPANTS!B1882,2)="HU",OR(LEN(PARTICIPANTS!B1882)=6,AND(LEN(PARTICIPANTS!B1882)=7,MID(PARTICIPANTS!B1882,4,1)=" ")))</f>
        <v>0</v>
      </c>
    </row>
    <row r="1841" spans="33:34" x14ac:dyDescent="0.3">
      <c r="AG1841" s="2" t="b">
        <f>AND(LEFT(AUDIENCES!B2034,2)="HU",OR(LEN(AUDIENCES!B2034)=6,AND(LEN(AUDIENCES!B2034)=7,MID(AUDIENCES!B2034,4,1)=" ")))</f>
        <v>0</v>
      </c>
      <c r="AH1841" s="2" t="b">
        <f>AND(LEFT(PARTICIPANTS!B1883,2)="HU",OR(LEN(PARTICIPANTS!B1883)=6,AND(LEN(PARTICIPANTS!B1883)=7,MID(PARTICIPANTS!B1883,4,1)=" ")))</f>
        <v>0</v>
      </c>
    </row>
    <row r="1842" spans="33:34" x14ac:dyDescent="0.3">
      <c r="AG1842" s="2" t="b">
        <f>AND(LEFT(AUDIENCES!B2035,2)="HU",OR(LEN(AUDIENCES!B2035)=6,AND(LEN(AUDIENCES!B2035)=7,MID(AUDIENCES!B2035,4,1)=" ")))</f>
        <v>0</v>
      </c>
      <c r="AH1842" s="2" t="b">
        <f>AND(LEFT(PARTICIPANTS!B1884,2)="HU",OR(LEN(PARTICIPANTS!B1884)=6,AND(LEN(PARTICIPANTS!B1884)=7,MID(PARTICIPANTS!B1884,4,1)=" ")))</f>
        <v>0</v>
      </c>
    </row>
    <row r="1843" spans="33:34" x14ac:dyDescent="0.3">
      <c r="AG1843" s="2" t="b">
        <f>AND(LEFT(AUDIENCES!B2036,2)="HU",OR(LEN(AUDIENCES!B2036)=6,AND(LEN(AUDIENCES!B2036)=7,MID(AUDIENCES!B2036,4,1)=" ")))</f>
        <v>0</v>
      </c>
      <c r="AH1843" s="2" t="b">
        <f>AND(LEFT(PARTICIPANTS!B1885,2)="HU",OR(LEN(PARTICIPANTS!B1885)=6,AND(LEN(PARTICIPANTS!B1885)=7,MID(PARTICIPANTS!B1885,4,1)=" ")))</f>
        <v>0</v>
      </c>
    </row>
    <row r="1844" spans="33:34" x14ac:dyDescent="0.3">
      <c r="AG1844" s="2" t="b">
        <f>AND(LEFT(AUDIENCES!B2037,2)="HU",OR(LEN(AUDIENCES!B2037)=6,AND(LEN(AUDIENCES!B2037)=7,MID(AUDIENCES!B2037,4,1)=" ")))</f>
        <v>0</v>
      </c>
      <c r="AH1844" s="2" t="b">
        <f>AND(LEFT(PARTICIPANTS!B1886,2)="HU",OR(LEN(PARTICIPANTS!B1886)=6,AND(LEN(PARTICIPANTS!B1886)=7,MID(PARTICIPANTS!B1886,4,1)=" ")))</f>
        <v>0</v>
      </c>
    </row>
    <row r="1845" spans="33:34" x14ac:dyDescent="0.3">
      <c r="AG1845" s="2" t="b">
        <f>AND(LEFT(AUDIENCES!B2038,2)="HU",OR(LEN(AUDIENCES!B2038)=6,AND(LEN(AUDIENCES!B2038)=7,MID(AUDIENCES!B2038,4,1)=" ")))</f>
        <v>0</v>
      </c>
      <c r="AH1845" s="2" t="b">
        <f>AND(LEFT(PARTICIPANTS!B1887,2)="HU",OR(LEN(PARTICIPANTS!B1887)=6,AND(LEN(PARTICIPANTS!B1887)=7,MID(PARTICIPANTS!B1887,4,1)=" ")))</f>
        <v>0</v>
      </c>
    </row>
    <row r="1846" spans="33:34" x14ac:dyDescent="0.3">
      <c r="AG1846" s="2" t="b">
        <f>AND(LEFT(AUDIENCES!B2039,2)="HU",OR(LEN(AUDIENCES!B2039)=6,AND(LEN(AUDIENCES!B2039)=7,MID(AUDIENCES!B2039,4,1)=" ")))</f>
        <v>0</v>
      </c>
      <c r="AH1846" s="2" t="b">
        <f>AND(LEFT(PARTICIPANTS!B1888,2)="HU",OR(LEN(PARTICIPANTS!B1888)=6,AND(LEN(PARTICIPANTS!B1888)=7,MID(PARTICIPANTS!B1888,4,1)=" ")))</f>
        <v>0</v>
      </c>
    </row>
    <row r="1847" spans="33:34" x14ac:dyDescent="0.3">
      <c r="AG1847" s="2" t="b">
        <f>AND(LEFT(AUDIENCES!B2040,2)="HU",OR(LEN(AUDIENCES!B2040)=6,AND(LEN(AUDIENCES!B2040)=7,MID(AUDIENCES!B2040,4,1)=" ")))</f>
        <v>0</v>
      </c>
      <c r="AH1847" s="2" t="b">
        <f>AND(LEFT(PARTICIPANTS!B1889,2)="HU",OR(LEN(PARTICIPANTS!B1889)=6,AND(LEN(PARTICIPANTS!B1889)=7,MID(PARTICIPANTS!B1889,4,1)=" ")))</f>
        <v>0</v>
      </c>
    </row>
    <row r="1848" spans="33:34" x14ac:dyDescent="0.3">
      <c r="AG1848" s="2" t="b">
        <f>AND(LEFT(AUDIENCES!B2041,2)="HU",OR(LEN(AUDIENCES!B2041)=6,AND(LEN(AUDIENCES!B2041)=7,MID(AUDIENCES!B2041,4,1)=" ")))</f>
        <v>0</v>
      </c>
      <c r="AH1848" s="2" t="b">
        <f>AND(LEFT(PARTICIPANTS!B1890,2)="HU",OR(LEN(PARTICIPANTS!B1890)=6,AND(LEN(PARTICIPANTS!B1890)=7,MID(PARTICIPANTS!B1890,4,1)=" ")))</f>
        <v>0</v>
      </c>
    </row>
    <row r="1849" spans="33:34" x14ac:dyDescent="0.3">
      <c r="AG1849" s="2" t="b">
        <f>AND(LEFT(AUDIENCES!B2042,2)="HU",OR(LEN(AUDIENCES!B2042)=6,AND(LEN(AUDIENCES!B2042)=7,MID(AUDIENCES!B2042,4,1)=" ")))</f>
        <v>0</v>
      </c>
      <c r="AH1849" s="2" t="b">
        <f>AND(LEFT(PARTICIPANTS!B1891,2)="HU",OR(LEN(PARTICIPANTS!B1891)=6,AND(LEN(PARTICIPANTS!B1891)=7,MID(PARTICIPANTS!B1891,4,1)=" ")))</f>
        <v>0</v>
      </c>
    </row>
    <row r="1850" spans="33:34" x14ac:dyDescent="0.3">
      <c r="AG1850" s="2" t="b">
        <f>AND(LEFT(AUDIENCES!B2043,2)="HU",OR(LEN(AUDIENCES!B2043)=6,AND(LEN(AUDIENCES!B2043)=7,MID(AUDIENCES!B2043,4,1)=" ")))</f>
        <v>0</v>
      </c>
      <c r="AH1850" s="2" t="b">
        <f>AND(LEFT(PARTICIPANTS!B1892,2)="HU",OR(LEN(PARTICIPANTS!B1892)=6,AND(LEN(PARTICIPANTS!B1892)=7,MID(PARTICIPANTS!B1892,4,1)=" ")))</f>
        <v>0</v>
      </c>
    </row>
    <row r="1851" spans="33:34" x14ac:dyDescent="0.3">
      <c r="AG1851" s="2" t="b">
        <f>AND(LEFT(AUDIENCES!B2044,2)="HU",OR(LEN(AUDIENCES!B2044)=6,AND(LEN(AUDIENCES!B2044)=7,MID(AUDIENCES!B2044,4,1)=" ")))</f>
        <v>0</v>
      </c>
      <c r="AH1851" s="2" t="b">
        <f>AND(LEFT(PARTICIPANTS!B1893,2)="HU",OR(LEN(PARTICIPANTS!B1893)=6,AND(LEN(PARTICIPANTS!B1893)=7,MID(PARTICIPANTS!B1893,4,1)=" ")))</f>
        <v>0</v>
      </c>
    </row>
    <row r="1852" spans="33:34" x14ac:dyDescent="0.3">
      <c r="AG1852" s="2" t="b">
        <f>AND(LEFT(AUDIENCES!B2045,2)="HU",OR(LEN(AUDIENCES!B2045)=6,AND(LEN(AUDIENCES!B2045)=7,MID(AUDIENCES!B2045,4,1)=" ")))</f>
        <v>0</v>
      </c>
      <c r="AH1852" s="2" t="b">
        <f>AND(LEFT(PARTICIPANTS!B1894,2)="HU",OR(LEN(PARTICIPANTS!B1894)=6,AND(LEN(PARTICIPANTS!B1894)=7,MID(PARTICIPANTS!B1894,4,1)=" ")))</f>
        <v>0</v>
      </c>
    </row>
    <row r="1853" spans="33:34" x14ac:dyDescent="0.3">
      <c r="AG1853" s="2" t="b">
        <f>AND(LEFT(AUDIENCES!B2046,2)="HU",OR(LEN(AUDIENCES!B2046)=6,AND(LEN(AUDIENCES!B2046)=7,MID(AUDIENCES!B2046,4,1)=" ")))</f>
        <v>0</v>
      </c>
      <c r="AH1853" s="2" t="b">
        <f>AND(LEFT(PARTICIPANTS!B1895,2)="HU",OR(LEN(PARTICIPANTS!B1895)=6,AND(LEN(PARTICIPANTS!B1895)=7,MID(PARTICIPANTS!B1895,4,1)=" ")))</f>
        <v>0</v>
      </c>
    </row>
    <row r="1854" spans="33:34" x14ac:dyDescent="0.3">
      <c r="AG1854" s="2" t="b">
        <f>AND(LEFT(AUDIENCES!B2047,2)="HU",OR(LEN(AUDIENCES!B2047)=6,AND(LEN(AUDIENCES!B2047)=7,MID(AUDIENCES!B2047,4,1)=" ")))</f>
        <v>0</v>
      </c>
      <c r="AH1854" s="2" t="b">
        <f>AND(LEFT(PARTICIPANTS!B1896,2)="HU",OR(LEN(PARTICIPANTS!B1896)=6,AND(LEN(PARTICIPANTS!B1896)=7,MID(PARTICIPANTS!B1896,4,1)=" ")))</f>
        <v>0</v>
      </c>
    </row>
    <row r="1855" spans="33:34" x14ac:dyDescent="0.3">
      <c r="AG1855" s="2" t="b">
        <f>AND(LEFT(AUDIENCES!B2048,2)="HU",OR(LEN(AUDIENCES!B2048)=6,AND(LEN(AUDIENCES!B2048)=7,MID(AUDIENCES!B2048,4,1)=" ")))</f>
        <v>0</v>
      </c>
      <c r="AH1855" s="2" t="b">
        <f>AND(LEFT(PARTICIPANTS!B1897,2)="HU",OR(LEN(PARTICIPANTS!B1897)=6,AND(LEN(PARTICIPANTS!B1897)=7,MID(PARTICIPANTS!B1897,4,1)=" ")))</f>
        <v>0</v>
      </c>
    </row>
    <row r="1856" spans="33:34" x14ac:dyDescent="0.3">
      <c r="AG1856" s="2" t="b">
        <f>AND(LEFT(AUDIENCES!B2049,2)="HU",OR(LEN(AUDIENCES!B2049)=6,AND(LEN(AUDIENCES!B2049)=7,MID(AUDIENCES!B2049,4,1)=" ")))</f>
        <v>0</v>
      </c>
      <c r="AH1856" s="2" t="b">
        <f>AND(LEFT(PARTICIPANTS!B1898,2)="HU",OR(LEN(PARTICIPANTS!B1898)=6,AND(LEN(PARTICIPANTS!B1898)=7,MID(PARTICIPANTS!B1898,4,1)=" ")))</f>
        <v>0</v>
      </c>
    </row>
    <row r="1857" spans="33:34" x14ac:dyDescent="0.3">
      <c r="AG1857" s="2" t="b">
        <f>AND(LEFT(AUDIENCES!B2050,2)="HU",OR(LEN(AUDIENCES!B2050)=6,AND(LEN(AUDIENCES!B2050)=7,MID(AUDIENCES!B2050,4,1)=" ")))</f>
        <v>0</v>
      </c>
      <c r="AH1857" s="2" t="b">
        <f>AND(LEFT(PARTICIPANTS!B1899,2)="HU",OR(LEN(PARTICIPANTS!B1899)=6,AND(LEN(PARTICIPANTS!B1899)=7,MID(PARTICIPANTS!B1899,4,1)=" ")))</f>
        <v>0</v>
      </c>
    </row>
    <row r="1858" spans="33:34" x14ac:dyDescent="0.3">
      <c r="AG1858" s="2" t="b">
        <f>AND(LEFT(AUDIENCES!B2051,2)="HU",OR(LEN(AUDIENCES!B2051)=6,AND(LEN(AUDIENCES!B2051)=7,MID(AUDIENCES!B2051,4,1)=" ")))</f>
        <v>0</v>
      </c>
      <c r="AH1858" s="2" t="b">
        <f>AND(LEFT(PARTICIPANTS!B1900,2)="HU",OR(LEN(PARTICIPANTS!B1900)=6,AND(LEN(PARTICIPANTS!B1900)=7,MID(PARTICIPANTS!B1900,4,1)=" ")))</f>
        <v>0</v>
      </c>
    </row>
    <row r="1859" spans="33:34" x14ac:dyDescent="0.3">
      <c r="AG1859" s="2" t="b">
        <f>AND(LEFT(AUDIENCES!B2052,2)="HU",OR(LEN(AUDIENCES!B2052)=6,AND(LEN(AUDIENCES!B2052)=7,MID(AUDIENCES!B2052,4,1)=" ")))</f>
        <v>0</v>
      </c>
      <c r="AH1859" s="2" t="b">
        <f>AND(LEFT(PARTICIPANTS!B1901,2)="HU",OR(LEN(PARTICIPANTS!B1901)=6,AND(LEN(PARTICIPANTS!B1901)=7,MID(PARTICIPANTS!B1901,4,1)=" ")))</f>
        <v>0</v>
      </c>
    </row>
    <row r="1860" spans="33:34" x14ac:dyDescent="0.3">
      <c r="AG1860" s="2" t="b">
        <f>AND(LEFT(AUDIENCES!B2053,2)="HU",OR(LEN(AUDIENCES!B2053)=6,AND(LEN(AUDIENCES!B2053)=7,MID(AUDIENCES!B2053,4,1)=" ")))</f>
        <v>0</v>
      </c>
      <c r="AH1860" s="2" t="b">
        <f>AND(LEFT(PARTICIPANTS!B1902,2)="HU",OR(LEN(PARTICIPANTS!B1902)=6,AND(LEN(PARTICIPANTS!B1902)=7,MID(PARTICIPANTS!B1902,4,1)=" ")))</f>
        <v>0</v>
      </c>
    </row>
    <row r="1861" spans="33:34" x14ac:dyDescent="0.3">
      <c r="AG1861" s="2" t="b">
        <f>AND(LEFT(AUDIENCES!B2054,2)="HU",OR(LEN(AUDIENCES!B2054)=6,AND(LEN(AUDIENCES!B2054)=7,MID(AUDIENCES!B2054,4,1)=" ")))</f>
        <v>0</v>
      </c>
      <c r="AH1861" s="2" t="b">
        <f>AND(LEFT(PARTICIPANTS!B1903,2)="HU",OR(LEN(PARTICIPANTS!B1903)=6,AND(LEN(PARTICIPANTS!B1903)=7,MID(PARTICIPANTS!B1903,4,1)=" ")))</f>
        <v>0</v>
      </c>
    </row>
    <row r="1862" spans="33:34" x14ac:dyDescent="0.3">
      <c r="AG1862" s="2" t="b">
        <f>AND(LEFT(AUDIENCES!B2055,2)="HU",OR(LEN(AUDIENCES!B2055)=6,AND(LEN(AUDIENCES!B2055)=7,MID(AUDIENCES!B2055,4,1)=" ")))</f>
        <v>0</v>
      </c>
      <c r="AH1862" s="2" t="b">
        <f>AND(LEFT(PARTICIPANTS!B1904,2)="HU",OR(LEN(PARTICIPANTS!B1904)=6,AND(LEN(PARTICIPANTS!B1904)=7,MID(PARTICIPANTS!B1904,4,1)=" ")))</f>
        <v>0</v>
      </c>
    </row>
    <row r="1863" spans="33:34" x14ac:dyDescent="0.3">
      <c r="AG1863" s="2" t="b">
        <f>AND(LEFT(AUDIENCES!B2056,2)="HU",OR(LEN(AUDIENCES!B2056)=6,AND(LEN(AUDIENCES!B2056)=7,MID(AUDIENCES!B2056,4,1)=" ")))</f>
        <v>0</v>
      </c>
      <c r="AH1863" s="2" t="b">
        <f>AND(LEFT(PARTICIPANTS!B1905,2)="HU",OR(LEN(PARTICIPANTS!B1905)=6,AND(LEN(PARTICIPANTS!B1905)=7,MID(PARTICIPANTS!B1905,4,1)=" ")))</f>
        <v>0</v>
      </c>
    </row>
    <row r="1864" spans="33:34" x14ac:dyDescent="0.3">
      <c r="AG1864" s="2" t="b">
        <f>AND(LEFT(AUDIENCES!B2057,2)="HU",OR(LEN(AUDIENCES!B2057)=6,AND(LEN(AUDIENCES!B2057)=7,MID(AUDIENCES!B2057,4,1)=" ")))</f>
        <v>0</v>
      </c>
      <c r="AH1864" s="2" t="b">
        <f>AND(LEFT(PARTICIPANTS!B1906,2)="HU",OR(LEN(PARTICIPANTS!B1906)=6,AND(LEN(PARTICIPANTS!B1906)=7,MID(PARTICIPANTS!B1906,4,1)=" ")))</f>
        <v>0</v>
      </c>
    </row>
    <row r="1865" spans="33:34" x14ac:dyDescent="0.3">
      <c r="AG1865" s="2" t="b">
        <f>AND(LEFT(AUDIENCES!B2058,2)="HU",OR(LEN(AUDIENCES!B2058)=6,AND(LEN(AUDIENCES!B2058)=7,MID(AUDIENCES!B2058,4,1)=" ")))</f>
        <v>0</v>
      </c>
      <c r="AH1865" s="2" t="b">
        <f>AND(LEFT(PARTICIPANTS!B1907,2)="HU",OR(LEN(PARTICIPANTS!B1907)=6,AND(LEN(PARTICIPANTS!B1907)=7,MID(PARTICIPANTS!B1907,4,1)=" ")))</f>
        <v>0</v>
      </c>
    </row>
    <row r="1866" spans="33:34" x14ac:dyDescent="0.3">
      <c r="AG1866" s="2" t="b">
        <f>AND(LEFT(AUDIENCES!B2059,2)="HU",OR(LEN(AUDIENCES!B2059)=6,AND(LEN(AUDIENCES!B2059)=7,MID(AUDIENCES!B2059,4,1)=" ")))</f>
        <v>0</v>
      </c>
      <c r="AH1866" s="2" t="b">
        <f>AND(LEFT(PARTICIPANTS!B1908,2)="HU",OR(LEN(PARTICIPANTS!B1908)=6,AND(LEN(PARTICIPANTS!B1908)=7,MID(PARTICIPANTS!B1908,4,1)=" ")))</f>
        <v>0</v>
      </c>
    </row>
    <row r="1867" spans="33:34" x14ac:dyDescent="0.3">
      <c r="AG1867" s="2" t="b">
        <f>AND(LEFT(AUDIENCES!B2060,2)="HU",OR(LEN(AUDIENCES!B2060)=6,AND(LEN(AUDIENCES!B2060)=7,MID(AUDIENCES!B2060,4,1)=" ")))</f>
        <v>0</v>
      </c>
      <c r="AH1867" s="2" t="b">
        <f>AND(LEFT(PARTICIPANTS!B1909,2)="HU",OR(LEN(PARTICIPANTS!B1909)=6,AND(LEN(PARTICIPANTS!B1909)=7,MID(PARTICIPANTS!B1909,4,1)=" ")))</f>
        <v>0</v>
      </c>
    </row>
    <row r="1868" spans="33:34" x14ac:dyDescent="0.3">
      <c r="AG1868" s="2" t="b">
        <f>AND(LEFT(AUDIENCES!B2061,2)="HU",OR(LEN(AUDIENCES!B2061)=6,AND(LEN(AUDIENCES!B2061)=7,MID(AUDIENCES!B2061,4,1)=" ")))</f>
        <v>0</v>
      </c>
      <c r="AH1868" s="2" t="b">
        <f>AND(LEFT(PARTICIPANTS!B1910,2)="HU",OR(LEN(PARTICIPANTS!B1910)=6,AND(LEN(PARTICIPANTS!B1910)=7,MID(PARTICIPANTS!B1910,4,1)=" ")))</f>
        <v>0</v>
      </c>
    </row>
    <row r="1869" spans="33:34" x14ac:dyDescent="0.3">
      <c r="AG1869" s="2" t="b">
        <f>AND(LEFT(AUDIENCES!B2062,2)="HU",OR(LEN(AUDIENCES!B2062)=6,AND(LEN(AUDIENCES!B2062)=7,MID(AUDIENCES!B2062,4,1)=" ")))</f>
        <v>0</v>
      </c>
      <c r="AH1869" s="2" t="b">
        <f>AND(LEFT(PARTICIPANTS!B1911,2)="HU",OR(LEN(PARTICIPANTS!B1911)=6,AND(LEN(PARTICIPANTS!B1911)=7,MID(PARTICIPANTS!B1911,4,1)=" ")))</f>
        <v>0</v>
      </c>
    </row>
    <row r="1870" spans="33:34" x14ac:dyDescent="0.3">
      <c r="AG1870" s="2" t="b">
        <f>AND(LEFT(AUDIENCES!B2063,2)="HU",OR(LEN(AUDIENCES!B2063)=6,AND(LEN(AUDIENCES!B2063)=7,MID(AUDIENCES!B2063,4,1)=" ")))</f>
        <v>0</v>
      </c>
      <c r="AH1870" s="2" t="b">
        <f>AND(LEFT(PARTICIPANTS!B1912,2)="HU",OR(LEN(PARTICIPANTS!B1912)=6,AND(LEN(PARTICIPANTS!B1912)=7,MID(PARTICIPANTS!B1912,4,1)=" ")))</f>
        <v>0</v>
      </c>
    </row>
    <row r="1871" spans="33:34" x14ac:dyDescent="0.3">
      <c r="AG1871" s="2" t="b">
        <f>AND(LEFT(AUDIENCES!B2064,2)="HU",OR(LEN(AUDIENCES!B2064)=6,AND(LEN(AUDIENCES!B2064)=7,MID(AUDIENCES!B2064,4,1)=" ")))</f>
        <v>0</v>
      </c>
      <c r="AH1871" s="2" t="b">
        <f>AND(LEFT(PARTICIPANTS!B1913,2)="HU",OR(LEN(PARTICIPANTS!B1913)=6,AND(LEN(PARTICIPANTS!B1913)=7,MID(PARTICIPANTS!B1913,4,1)=" ")))</f>
        <v>0</v>
      </c>
    </row>
    <row r="1872" spans="33:34" x14ac:dyDescent="0.3">
      <c r="AG1872" s="2" t="b">
        <f>AND(LEFT(AUDIENCES!B2065,2)="HU",OR(LEN(AUDIENCES!B2065)=6,AND(LEN(AUDIENCES!B2065)=7,MID(AUDIENCES!B2065,4,1)=" ")))</f>
        <v>0</v>
      </c>
      <c r="AH1872" s="2" t="b">
        <f>AND(LEFT(PARTICIPANTS!B1914,2)="HU",OR(LEN(PARTICIPANTS!B1914)=6,AND(LEN(PARTICIPANTS!B1914)=7,MID(PARTICIPANTS!B1914,4,1)=" ")))</f>
        <v>0</v>
      </c>
    </row>
    <row r="1873" spans="33:34" x14ac:dyDescent="0.3">
      <c r="AG1873" s="2" t="b">
        <f>AND(LEFT(AUDIENCES!B2066,2)="HU",OR(LEN(AUDIENCES!B2066)=6,AND(LEN(AUDIENCES!B2066)=7,MID(AUDIENCES!B2066,4,1)=" ")))</f>
        <v>0</v>
      </c>
      <c r="AH1873" s="2" t="b">
        <f>AND(LEFT(PARTICIPANTS!B1915,2)="HU",OR(LEN(PARTICIPANTS!B1915)=6,AND(LEN(PARTICIPANTS!B1915)=7,MID(PARTICIPANTS!B1915,4,1)=" ")))</f>
        <v>0</v>
      </c>
    </row>
    <row r="1874" spans="33:34" x14ac:dyDescent="0.3">
      <c r="AG1874" s="2" t="b">
        <f>AND(LEFT(AUDIENCES!B2067,2)="HU",OR(LEN(AUDIENCES!B2067)=6,AND(LEN(AUDIENCES!B2067)=7,MID(AUDIENCES!B2067,4,1)=" ")))</f>
        <v>0</v>
      </c>
      <c r="AH1874" s="2" t="b">
        <f>AND(LEFT(PARTICIPANTS!B1916,2)="HU",OR(LEN(PARTICIPANTS!B1916)=6,AND(LEN(PARTICIPANTS!B1916)=7,MID(PARTICIPANTS!B1916,4,1)=" ")))</f>
        <v>0</v>
      </c>
    </row>
    <row r="1875" spans="33:34" x14ac:dyDescent="0.3">
      <c r="AG1875" s="2" t="b">
        <f>AND(LEFT(AUDIENCES!B2068,2)="HU",OR(LEN(AUDIENCES!B2068)=6,AND(LEN(AUDIENCES!B2068)=7,MID(AUDIENCES!B2068,4,1)=" ")))</f>
        <v>0</v>
      </c>
      <c r="AH1875" s="2" t="b">
        <f>AND(LEFT(PARTICIPANTS!B1917,2)="HU",OR(LEN(PARTICIPANTS!B1917)=6,AND(LEN(PARTICIPANTS!B1917)=7,MID(PARTICIPANTS!B1917,4,1)=" ")))</f>
        <v>0</v>
      </c>
    </row>
    <row r="1876" spans="33:34" x14ac:dyDescent="0.3">
      <c r="AG1876" s="2" t="b">
        <f>AND(LEFT(AUDIENCES!B2069,2)="HU",OR(LEN(AUDIENCES!B2069)=6,AND(LEN(AUDIENCES!B2069)=7,MID(AUDIENCES!B2069,4,1)=" ")))</f>
        <v>0</v>
      </c>
      <c r="AH1876" s="2" t="b">
        <f>AND(LEFT(PARTICIPANTS!B1918,2)="HU",OR(LEN(PARTICIPANTS!B1918)=6,AND(LEN(PARTICIPANTS!B1918)=7,MID(PARTICIPANTS!B1918,4,1)=" ")))</f>
        <v>0</v>
      </c>
    </row>
    <row r="1877" spans="33:34" x14ac:dyDescent="0.3">
      <c r="AG1877" s="2" t="b">
        <f>AND(LEFT(AUDIENCES!B2070,2)="HU",OR(LEN(AUDIENCES!B2070)=6,AND(LEN(AUDIENCES!B2070)=7,MID(AUDIENCES!B2070,4,1)=" ")))</f>
        <v>0</v>
      </c>
      <c r="AH1877" s="2" t="b">
        <f>AND(LEFT(PARTICIPANTS!B1919,2)="HU",OR(LEN(PARTICIPANTS!B1919)=6,AND(LEN(PARTICIPANTS!B1919)=7,MID(PARTICIPANTS!B1919,4,1)=" ")))</f>
        <v>0</v>
      </c>
    </row>
    <row r="1878" spans="33:34" x14ac:dyDescent="0.3">
      <c r="AG1878" s="2" t="b">
        <f>AND(LEFT(AUDIENCES!B2071,2)="HU",OR(LEN(AUDIENCES!B2071)=6,AND(LEN(AUDIENCES!B2071)=7,MID(AUDIENCES!B2071,4,1)=" ")))</f>
        <v>0</v>
      </c>
      <c r="AH1878" s="2" t="b">
        <f>AND(LEFT(PARTICIPANTS!B1920,2)="HU",OR(LEN(PARTICIPANTS!B1920)=6,AND(LEN(PARTICIPANTS!B1920)=7,MID(PARTICIPANTS!B1920,4,1)=" ")))</f>
        <v>0</v>
      </c>
    </row>
    <row r="1879" spans="33:34" x14ac:dyDescent="0.3">
      <c r="AG1879" s="2" t="b">
        <f>AND(LEFT(AUDIENCES!B2072,2)="HU",OR(LEN(AUDIENCES!B2072)=6,AND(LEN(AUDIENCES!B2072)=7,MID(AUDIENCES!B2072,4,1)=" ")))</f>
        <v>0</v>
      </c>
      <c r="AH1879" s="2" t="b">
        <f>AND(LEFT(PARTICIPANTS!B1921,2)="HU",OR(LEN(PARTICIPANTS!B1921)=6,AND(LEN(PARTICIPANTS!B1921)=7,MID(PARTICIPANTS!B1921,4,1)=" ")))</f>
        <v>0</v>
      </c>
    </row>
    <row r="1880" spans="33:34" x14ac:dyDescent="0.3">
      <c r="AG1880" s="2" t="b">
        <f>AND(LEFT(AUDIENCES!B2073,2)="HU",OR(LEN(AUDIENCES!B2073)=6,AND(LEN(AUDIENCES!B2073)=7,MID(AUDIENCES!B2073,4,1)=" ")))</f>
        <v>0</v>
      </c>
      <c r="AH1880" s="2" t="b">
        <f>AND(LEFT(PARTICIPANTS!B1922,2)="HU",OR(LEN(PARTICIPANTS!B1922)=6,AND(LEN(PARTICIPANTS!B1922)=7,MID(PARTICIPANTS!B1922,4,1)=" ")))</f>
        <v>0</v>
      </c>
    </row>
    <row r="1881" spans="33:34" x14ac:dyDescent="0.3">
      <c r="AG1881" s="2" t="b">
        <f>AND(LEFT(AUDIENCES!B2074,2)="HU",OR(LEN(AUDIENCES!B2074)=6,AND(LEN(AUDIENCES!B2074)=7,MID(AUDIENCES!B2074,4,1)=" ")))</f>
        <v>0</v>
      </c>
      <c r="AH1881" s="2" t="b">
        <f>AND(LEFT(PARTICIPANTS!B1923,2)="HU",OR(LEN(PARTICIPANTS!B1923)=6,AND(LEN(PARTICIPANTS!B1923)=7,MID(PARTICIPANTS!B1923,4,1)=" ")))</f>
        <v>0</v>
      </c>
    </row>
    <row r="1882" spans="33:34" x14ac:dyDescent="0.3">
      <c r="AG1882" s="2" t="b">
        <f>AND(LEFT(AUDIENCES!B2075,2)="HU",OR(LEN(AUDIENCES!B2075)=6,AND(LEN(AUDIENCES!B2075)=7,MID(AUDIENCES!B2075,4,1)=" ")))</f>
        <v>0</v>
      </c>
      <c r="AH1882" s="2" t="b">
        <f>AND(LEFT(PARTICIPANTS!B1924,2)="HU",OR(LEN(PARTICIPANTS!B1924)=6,AND(LEN(PARTICIPANTS!B1924)=7,MID(PARTICIPANTS!B1924,4,1)=" ")))</f>
        <v>0</v>
      </c>
    </row>
    <row r="1883" spans="33:34" x14ac:dyDescent="0.3">
      <c r="AG1883" s="2" t="b">
        <f>AND(LEFT(AUDIENCES!B2076,2)="HU",OR(LEN(AUDIENCES!B2076)=6,AND(LEN(AUDIENCES!B2076)=7,MID(AUDIENCES!B2076,4,1)=" ")))</f>
        <v>0</v>
      </c>
      <c r="AH1883" s="2" t="b">
        <f>AND(LEFT(PARTICIPANTS!B1925,2)="HU",OR(LEN(PARTICIPANTS!B1925)=6,AND(LEN(PARTICIPANTS!B1925)=7,MID(PARTICIPANTS!B1925,4,1)=" ")))</f>
        <v>0</v>
      </c>
    </row>
    <row r="1884" spans="33:34" x14ac:dyDescent="0.3">
      <c r="AG1884" s="2" t="b">
        <f>AND(LEFT(AUDIENCES!B2077,2)="HU",OR(LEN(AUDIENCES!B2077)=6,AND(LEN(AUDIENCES!B2077)=7,MID(AUDIENCES!B2077,4,1)=" ")))</f>
        <v>0</v>
      </c>
      <c r="AH1884" s="2" t="b">
        <f>AND(LEFT(PARTICIPANTS!B1926,2)="HU",OR(LEN(PARTICIPANTS!B1926)=6,AND(LEN(PARTICIPANTS!B1926)=7,MID(PARTICIPANTS!B1926,4,1)=" ")))</f>
        <v>0</v>
      </c>
    </row>
    <row r="1885" spans="33:34" x14ac:dyDescent="0.3">
      <c r="AG1885" s="2" t="b">
        <f>AND(LEFT(AUDIENCES!B2078,2)="HU",OR(LEN(AUDIENCES!B2078)=6,AND(LEN(AUDIENCES!B2078)=7,MID(AUDIENCES!B2078,4,1)=" ")))</f>
        <v>0</v>
      </c>
      <c r="AH1885" s="2" t="b">
        <f>AND(LEFT(PARTICIPANTS!B1927,2)="HU",OR(LEN(PARTICIPANTS!B1927)=6,AND(LEN(PARTICIPANTS!B1927)=7,MID(PARTICIPANTS!B1927,4,1)=" ")))</f>
        <v>0</v>
      </c>
    </row>
    <row r="1886" spans="33:34" x14ac:dyDescent="0.3">
      <c r="AG1886" s="2" t="b">
        <f>AND(LEFT(AUDIENCES!B2079,2)="HU",OR(LEN(AUDIENCES!B2079)=6,AND(LEN(AUDIENCES!B2079)=7,MID(AUDIENCES!B2079,4,1)=" ")))</f>
        <v>0</v>
      </c>
      <c r="AH1886" s="2" t="b">
        <f>AND(LEFT(PARTICIPANTS!B1928,2)="HU",OR(LEN(PARTICIPANTS!B1928)=6,AND(LEN(PARTICIPANTS!B1928)=7,MID(PARTICIPANTS!B1928,4,1)=" ")))</f>
        <v>0</v>
      </c>
    </row>
    <row r="1887" spans="33:34" x14ac:dyDescent="0.3">
      <c r="AG1887" s="2" t="b">
        <f>AND(LEFT(AUDIENCES!B2080,2)="HU",OR(LEN(AUDIENCES!B2080)=6,AND(LEN(AUDIENCES!B2080)=7,MID(AUDIENCES!B2080,4,1)=" ")))</f>
        <v>0</v>
      </c>
      <c r="AH1887" s="2" t="b">
        <f>AND(LEFT(PARTICIPANTS!B1929,2)="HU",OR(LEN(PARTICIPANTS!B1929)=6,AND(LEN(PARTICIPANTS!B1929)=7,MID(PARTICIPANTS!B1929,4,1)=" ")))</f>
        <v>0</v>
      </c>
    </row>
    <row r="1888" spans="33:34" x14ac:dyDescent="0.3">
      <c r="AG1888" s="2" t="b">
        <f>AND(LEFT(AUDIENCES!B2081,2)="HU",OR(LEN(AUDIENCES!B2081)=6,AND(LEN(AUDIENCES!B2081)=7,MID(AUDIENCES!B2081,4,1)=" ")))</f>
        <v>0</v>
      </c>
      <c r="AH1888" s="2" t="b">
        <f>AND(LEFT(PARTICIPANTS!B1930,2)="HU",OR(LEN(PARTICIPANTS!B1930)=6,AND(LEN(PARTICIPANTS!B1930)=7,MID(PARTICIPANTS!B1930,4,1)=" ")))</f>
        <v>0</v>
      </c>
    </row>
    <row r="1889" spans="33:34" x14ac:dyDescent="0.3">
      <c r="AG1889" s="2" t="b">
        <f>AND(LEFT(AUDIENCES!B2082,2)="HU",OR(LEN(AUDIENCES!B2082)=6,AND(LEN(AUDIENCES!B2082)=7,MID(AUDIENCES!B2082,4,1)=" ")))</f>
        <v>0</v>
      </c>
      <c r="AH1889" s="2" t="b">
        <f>AND(LEFT(PARTICIPANTS!B1931,2)="HU",OR(LEN(PARTICIPANTS!B1931)=6,AND(LEN(PARTICIPANTS!B1931)=7,MID(PARTICIPANTS!B1931,4,1)=" ")))</f>
        <v>0</v>
      </c>
    </row>
    <row r="1890" spans="33:34" x14ac:dyDescent="0.3">
      <c r="AG1890" s="2" t="b">
        <f>AND(LEFT(AUDIENCES!B2083,2)="HU",OR(LEN(AUDIENCES!B2083)=6,AND(LEN(AUDIENCES!B2083)=7,MID(AUDIENCES!B2083,4,1)=" ")))</f>
        <v>0</v>
      </c>
      <c r="AH1890" s="2" t="b">
        <f>AND(LEFT(PARTICIPANTS!B1932,2)="HU",OR(LEN(PARTICIPANTS!B1932)=6,AND(LEN(PARTICIPANTS!B1932)=7,MID(PARTICIPANTS!B1932,4,1)=" ")))</f>
        <v>0</v>
      </c>
    </row>
    <row r="1891" spans="33:34" x14ac:dyDescent="0.3">
      <c r="AG1891" s="2" t="b">
        <f>AND(LEFT(AUDIENCES!B2084,2)="HU",OR(LEN(AUDIENCES!B2084)=6,AND(LEN(AUDIENCES!B2084)=7,MID(AUDIENCES!B2084,4,1)=" ")))</f>
        <v>0</v>
      </c>
      <c r="AH1891" s="2" t="b">
        <f>AND(LEFT(PARTICIPANTS!B1933,2)="HU",OR(LEN(PARTICIPANTS!B1933)=6,AND(LEN(PARTICIPANTS!B1933)=7,MID(PARTICIPANTS!B1933,4,1)=" ")))</f>
        <v>0</v>
      </c>
    </row>
    <row r="1892" spans="33:34" x14ac:dyDescent="0.3">
      <c r="AG1892" s="2" t="b">
        <f>AND(LEFT(AUDIENCES!B2085,2)="HU",OR(LEN(AUDIENCES!B2085)=6,AND(LEN(AUDIENCES!B2085)=7,MID(AUDIENCES!B2085,4,1)=" ")))</f>
        <v>0</v>
      </c>
      <c r="AH1892" s="2" t="b">
        <f>AND(LEFT(PARTICIPANTS!B1934,2)="HU",OR(LEN(PARTICIPANTS!B1934)=6,AND(LEN(PARTICIPANTS!B1934)=7,MID(PARTICIPANTS!B1934,4,1)=" ")))</f>
        <v>0</v>
      </c>
    </row>
    <row r="1893" spans="33:34" x14ac:dyDescent="0.3">
      <c r="AG1893" s="2" t="b">
        <f>AND(LEFT(AUDIENCES!B2086,2)="HU",OR(LEN(AUDIENCES!B2086)=6,AND(LEN(AUDIENCES!B2086)=7,MID(AUDIENCES!B2086,4,1)=" ")))</f>
        <v>0</v>
      </c>
      <c r="AH1893" s="2" t="b">
        <f>AND(LEFT(PARTICIPANTS!B1935,2)="HU",OR(LEN(PARTICIPANTS!B1935)=6,AND(LEN(PARTICIPANTS!B1935)=7,MID(PARTICIPANTS!B1935,4,1)=" ")))</f>
        <v>0</v>
      </c>
    </row>
    <row r="1894" spans="33:34" x14ac:dyDescent="0.3">
      <c r="AG1894" s="2" t="b">
        <f>AND(LEFT(AUDIENCES!B2087,2)="HU",OR(LEN(AUDIENCES!B2087)=6,AND(LEN(AUDIENCES!B2087)=7,MID(AUDIENCES!B2087,4,1)=" ")))</f>
        <v>0</v>
      </c>
      <c r="AH1894" s="2" t="b">
        <f>AND(LEFT(PARTICIPANTS!B1936,2)="HU",OR(LEN(PARTICIPANTS!B1936)=6,AND(LEN(PARTICIPANTS!B1936)=7,MID(PARTICIPANTS!B1936,4,1)=" ")))</f>
        <v>0</v>
      </c>
    </row>
    <row r="1895" spans="33:34" x14ac:dyDescent="0.3">
      <c r="AG1895" s="2" t="b">
        <f>AND(LEFT(AUDIENCES!B2088,2)="HU",OR(LEN(AUDIENCES!B2088)=6,AND(LEN(AUDIENCES!B2088)=7,MID(AUDIENCES!B2088,4,1)=" ")))</f>
        <v>0</v>
      </c>
      <c r="AH1895" s="2" t="b">
        <f>AND(LEFT(PARTICIPANTS!B1937,2)="HU",OR(LEN(PARTICIPANTS!B1937)=6,AND(LEN(PARTICIPANTS!B1937)=7,MID(PARTICIPANTS!B1937,4,1)=" ")))</f>
        <v>0</v>
      </c>
    </row>
    <row r="1896" spans="33:34" x14ac:dyDescent="0.3">
      <c r="AG1896" s="2" t="b">
        <f>AND(LEFT(AUDIENCES!B2089,2)="HU",OR(LEN(AUDIENCES!B2089)=6,AND(LEN(AUDIENCES!B2089)=7,MID(AUDIENCES!B2089,4,1)=" ")))</f>
        <v>0</v>
      </c>
      <c r="AH1896" s="2" t="b">
        <f>AND(LEFT(PARTICIPANTS!B1938,2)="HU",OR(LEN(PARTICIPANTS!B1938)=6,AND(LEN(PARTICIPANTS!B1938)=7,MID(PARTICIPANTS!B1938,4,1)=" ")))</f>
        <v>0</v>
      </c>
    </row>
    <row r="1897" spans="33:34" x14ac:dyDescent="0.3">
      <c r="AG1897" s="2" t="b">
        <f>AND(LEFT(AUDIENCES!B2090,2)="HU",OR(LEN(AUDIENCES!B2090)=6,AND(LEN(AUDIENCES!B2090)=7,MID(AUDIENCES!B2090,4,1)=" ")))</f>
        <v>0</v>
      </c>
      <c r="AH1897" s="2" t="b">
        <f>AND(LEFT(PARTICIPANTS!B1939,2)="HU",OR(LEN(PARTICIPANTS!B1939)=6,AND(LEN(PARTICIPANTS!B1939)=7,MID(PARTICIPANTS!B1939,4,1)=" ")))</f>
        <v>0</v>
      </c>
    </row>
    <row r="1898" spans="33:34" x14ac:dyDescent="0.3">
      <c r="AG1898" s="2" t="b">
        <f>AND(LEFT(AUDIENCES!B2091,2)="HU",OR(LEN(AUDIENCES!B2091)=6,AND(LEN(AUDIENCES!B2091)=7,MID(AUDIENCES!B2091,4,1)=" ")))</f>
        <v>0</v>
      </c>
      <c r="AH1898" s="2" t="b">
        <f>AND(LEFT(PARTICIPANTS!B1940,2)="HU",OR(LEN(PARTICIPANTS!B1940)=6,AND(LEN(PARTICIPANTS!B1940)=7,MID(PARTICIPANTS!B1940,4,1)=" ")))</f>
        <v>0</v>
      </c>
    </row>
    <row r="1899" spans="33:34" x14ac:dyDescent="0.3">
      <c r="AG1899" s="2" t="b">
        <f>AND(LEFT(AUDIENCES!B2092,2)="HU",OR(LEN(AUDIENCES!B2092)=6,AND(LEN(AUDIENCES!B2092)=7,MID(AUDIENCES!B2092,4,1)=" ")))</f>
        <v>0</v>
      </c>
      <c r="AH1899" s="2" t="b">
        <f>AND(LEFT(PARTICIPANTS!B1941,2)="HU",OR(LEN(PARTICIPANTS!B1941)=6,AND(LEN(PARTICIPANTS!B1941)=7,MID(PARTICIPANTS!B1941,4,1)=" ")))</f>
        <v>0</v>
      </c>
    </row>
    <row r="1900" spans="33:34" x14ac:dyDescent="0.3">
      <c r="AG1900" s="2" t="b">
        <f>AND(LEFT(AUDIENCES!B2093,2)="HU",OR(LEN(AUDIENCES!B2093)=6,AND(LEN(AUDIENCES!B2093)=7,MID(AUDIENCES!B2093,4,1)=" ")))</f>
        <v>0</v>
      </c>
      <c r="AH1900" s="2" t="b">
        <f>AND(LEFT(PARTICIPANTS!B1942,2)="HU",OR(LEN(PARTICIPANTS!B1942)=6,AND(LEN(PARTICIPANTS!B1942)=7,MID(PARTICIPANTS!B1942,4,1)=" ")))</f>
        <v>0</v>
      </c>
    </row>
    <row r="1901" spans="33:34" x14ac:dyDescent="0.3">
      <c r="AG1901" s="2" t="b">
        <f>AND(LEFT(AUDIENCES!B2094,2)="HU",OR(LEN(AUDIENCES!B2094)=6,AND(LEN(AUDIENCES!B2094)=7,MID(AUDIENCES!B2094,4,1)=" ")))</f>
        <v>0</v>
      </c>
      <c r="AH1901" s="2" t="b">
        <f>AND(LEFT(PARTICIPANTS!B1943,2)="HU",OR(LEN(PARTICIPANTS!B1943)=6,AND(LEN(PARTICIPANTS!B1943)=7,MID(PARTICIPANTS!B1943,4,1)=" ")))</f>
        <v>0</v>
      </c>
    </row>
    <row r="1902" spans="33:34" x14ac:dyDescent="0.3">
      <c r="AG1902" s="2" t="b">
        <f>AND(LEFT(AUDIENCES!B2095,2)="HU",OR(LEN(AUDIENCES!B2095)=6,AND(LEN(AUDIENCES!B2095)=7,MID(AUDIENCES!B2095,4,1)=" ")))</f>
        <v>0</v>
      </c>
      <c r="AH1902" s="2" t="b">
        <f>AND(LEFT(PARTICIPANTS!B1944,2)="HU",OR(LEN(PARTICIPANTS!B1944)=6,AND(LEN(PARTICIPANTS!B1944)=7,MID(PARTICIPANTS!B1944,4,1)=" ")))</f>
        <v>0</v>
      </c>
    </row>
    <row r="1903" spans="33:34" x14ac:dyDescent="0.3">
      <c r="AG1903" s="2" t="b">
        <f>AND(LEFT(AUDIENCES!B2096,2)="HU",OR(LEN(AUDIENCES!B2096)=6,AND(LEN(AUDIENCES!B2096)=7,MID(AUDIENCES!B2096,4,1)=" ")))</f>
        <v>0</v>
      </c>
      <c r="AH1903" s="2" t="b">
        <f>AND(LEFT(PARTICIPANTS!B1945,2)="HU",OR(LEN(PARTICIPANTS!B1945)=6,AND(LEN(PARTICIPANTS!B1945)=7,MID(PARTICIPANTS!B1945,4,1)=" ")))</f>
        <v>0</v>
      </c>
    </row>
    <row r="1904" spans="33:34" x14ac:dyDescent="0.3">
      <c r="AG1904" s="2" t="b">
        <f>AND(LEFT(AUDIENCES!B2097,2)="HU",OR(LEN(AUDIENCES!B2097)=6,AND(LEN(AUDIENCES!B2097)=7,MID(AUDIENCES!B2097,4,1)=" ")))</f>
        <v>0</v>
      </c>
      <c r="AH1904" s="2" t="b">
        <f>AND(LEFT(PARTICIPANTS!B1946,2)="HU",OR(LEN(PARTICIPANTS!B1946)=6,AND(LEN(PARTICIPANTS!B1946)=7,MID(PARTICIPANTS!B1946,4,1)=" ")))</f>
        <v>0</v>
      </c>
    </row>
    <row r="1905" spans="33:34" x14ac:dyDescent="0.3">
      <c r="AG1905" s="2" t="b">
        <f>AND(LEFT(AUDIENCES!B2098,2)="HU",OR(LEN(AUDIENCES!B2098)=6,AND(LEN(AUDIENCES!B2098)=7,MID(AUDIENCES!B2098,4,1)=" ")))</f>
        <v>0</v>
      </c>
      <c r="AH1905" s="2" t="b">
        <f>AND(LEFT(PARTICIPANTS!B1947,2)="HU",OR(LEN(PARTICIPANTS!B1947)=6,AND(LEN(PARTICIPANTS!B1947)=7,MID(PARTICIPANTS!B1947,4,1)=" ")))</f>
        <v>0</v>
      </c>
    </row>
    <row r="1906" spans="33:34" x14ac:dyDescent="0.3">
      <c r="AG1906" s="2" t="b">
        <f>AND(LEFT(AUDIENCES!B2099,2)="HU",OR(LEN(AUDIENCES!B2099)=6,AND(LEN(AUDIENCES!B2099)=7,MID(AUDIENCES!B2099,4,1)=" ")))</f>
        <v>0</v>
      </c>
      <c r="AH1906" s="2" t="b">
        <f>AND(LEFT(PARTICIPANTS!B1948,2)="HU",OR(LEN(PARTICIPANTS!B1948)=6,AND(LEN(PARTICIPANTS!B1948)=7,MID(PARTICIPANTS!B1948,4,1)=" ")))</f>
        <v>0</v>
      </c>
    </row>
    <row r="1907" spans="33:34" x14ac:dyDescent="0.3">
      <c r="AG1907" s="2" t="b">
        <f>AND(LEFT(AUDIENCES!B2100,2)="HU",OR(LEN(AUDIENCES!B2100)=6,AND(LEN(AUDIENCES!B2100)=7,MID(AUDIENCES!B2100,4,1)=" ")))</f>
        <v>0</v>
      </c>
      <c r="AH1907" s="2" t="b">
        <f>AND(LEFT(PARTICIPANTS!B1949,2)="HU",OR(LEN(PARTICIPANTS!B1949)=6,AND(LEN(PARTICIPANTS!B1949)=7,MID(PARTICIPANTS!B1949,4,1)=" ")))</f>
        <v>0</v>
      </c>
    </row>
    <row r="1908" spans="33:34" x14ac:dyDescent="0.3">
      <c r="AG1908" s="2" t="b">
        <f>AND(LEFT(AUDIENCES!B2101,2)="HU",OR(LEN(AUDIENCES!B2101)=6,AND(LEN(AUDIENCES!B2101)=7,MID(AUDIENCES!B2101,4,1)=" ")))</f>
        <v>0</v>
      </c>
      <c r="AH1908" s="2" t="b">
        <f>AND(LEFT(PARTICIPANTS!B1950,2)="HU",OR(LEN(PARTICIPANTS!B1950)=6,AND(LEN(PARTICIPANTS!B1950)=7,MID(PARTICIPANTS!B1950,4,1)=" ")))</f>
        <v>0</v>
      </c>
    </row>
    <row r="1909" spans="33:34" x14ac:dyDescent="0.3">
      <c r="AG1909" s="2" t="b">
        <f>AND(LEFT(AUDIENCES!B2102,2)="HU",OR(LEN(AUDIENCES!B2102)=6,AND(LEN(AUDIENCES!B2102)=7,MID(AUDIENCES!B2102,4,1)=" ")))</f>
        <v>0</v>
      </c>
      <c r="AH1909" s="2" t="b">
        <f>AND(LEFT(PARTICIPANTS!B1951,2)="HU",OR(LEN(PARTICIPANTS!B1951)=6,AND(LEN(PARTICIPANTS!B1951)=7,MID(PARTICIPANTS!B1951,4,1)=" ")))</f>
        <v>0</v>
      </c>
    </row>
    <row r="1910" spans="33:34" x14ac:dyDescent="0.3">
      <c r="AG1910" s="2" t="b">
        <f>AND(LEFT(AUDIENCES!B2103,2)="HU",OR(LEN(AUDIENCES!B2103)=6,AND(LEN(AUDIENCES!B2103)=7,MID(AUDIENCES!B2103,4,1)=" ")))</f>
        <v>0</v>
      </c>
      <c r="AH1910" s="2" t="b">
        <f>AND(LEFT(PARTICIPANTS!B1952,2)="HU",OR(LEN(PARTICIPANTS!B1952)=6,AND(LEN(PARTICIPANTS!B1952)=7,MID(PARTICIPANTS!B1952,4,1)=" ")))</f>
        <v>0</v>
      </c>
    </row>
    <row r="1911" spans="33:34" x14ac:dyDescent="0.3">
      <c r="AG1911" s="2" t="b">
        <f>AND(LEFT(AUDIENCES!B2104,2)="HU",OR(LEN(AUDIENCES!B2104)=6,AND(LEN(AUDIENCES!B2104)=7,MID(AUDIENCES!B2104,4,1)=" ")))</f>
        <v>0</v>
      </c>
      <c r="AH1911" s="2" t="b">
        <f>AND(LEFT(PARTICIPANTS!B1953,2)="HU",OR(LEN(PARTICIPANTS!B1953)=6,AND(LEN(PARTICIPANTS!B1953)=7,MID(PARTICIPANTS!B1953,4,1)=" ")))</f>
        <v>0</v>
      </c>
    </row>
    <row r="1912" spans="33:34" x14ac:dyDescent="0.3">
      <c r="AG1912" s="2" t="b">
        <f>AND(LEFT(AUDIENCES!B2105,2)="HU",OR(LEN(AUDIENCES!B2105)=6,AND(LEN(AUDIENCES!B2105)=7,MID(AUDIENCES!B2105,4,1)=" ")))</f>
        <v>0</v>
      </c>
      <c r="AH1912" s="2" t="b">
        <f>AND(LEFT(PARTICIPANTS!B1954,2)="HU",OR(LEN(PARTICIPANTS!B1954)=6,AND(LEN(PARTICIPANTS!B1954)=7,MID(PARTICIPANTS!B1954,4,1)=" ")))</f>
        <v>0</v>
      </c>
    </row>
    <row r="1913" spans="33:34" x14ac:dyDescent="0.3">
      <c r="AG1913" s="2" t="b">
        <f>AND(LEFT(AUDIENCES!B2106,2)="HU",OR(LEN(AUDIENCES!B2106)=6,AND(LEN(AUDIENCES!B2106)=7,MID(AUDIENCES!B2106,4,1)=" ")))</f>
        <v>0</v>
      </c>
      <c r="AH1913" s="2" t="b">
        <f>AND(LEFT(PARTICIPANTS!B1955,2)="HU",OR(LEN(PARTICIPANTS!B1955)=6,AND(LEN(PARTICIPANTS!B1955)=7,MID(PARTICIPANTS!B1955,4,1)=" ")))</f>
        <v>0</v>
      </c>
    </row>
    <row r="1914" spans="33:34" x14ac:dyDescent="0.3">
      <c r="AG1914" s="2" t="b">
        <f>AND(LEFT(AUDIENCES!B2107,2)="HU",OR(LEN(AUDIENCES!B2107)=6,AND(LEN(AUDIENCES!B2107)=7,MID(AUDIENCES!B2107,4,1)=" ")))</f>
        <v>0</v>
      </c>
      <c r="AH1914" s="2" t="b">
        <f>AND(LEFT(PARTICIPANTS!B1956,2)="HU",OR(LEN(PARTICIPANTS!B1956)=6,AND(LEN(PARTICIPANTS!B1956)=7,MID(PARTICIPANTS!B1956,4,1)=" ")))</f>
        <v>0</v>
      </c>
    </row>
    <row r="1915" spans="33:34" x14ac:dyDescent="0.3">
      <c r="AG1915" s="2" t="b">
        <f>AND(LEFT(AUDIENCES!B2108,2)="HU",OR(LEN(AUDIENCES!B2108)=6,AND(LEN(AUDIENCES!B2108)=7,MID(AUDIENCES!B2108,4,1)=" ")))</f>
        <v>0</v>
      </c>
      <c r="AH1915" s="2" t="b">
        <f>AND(LEFT(PARTICIPANTS!B1957,2)="HU",OR(LEN(PARTICIPANTS!B1957)=6,AND(LEN(PARTICIPANTS!B1957)=7,MID(PARTICIPANTS!B1957,4,1)=" ")))</f>
        <v>0</v>
      </c>
    </row>
    <row r="1916" spans="33:34" x14ac:dyDescent="0.3">
      <c r="AG1916" s="2" t="b">
        <f>AND(LEFT(AUDIENCES!B2109,2)="HU",OR(LEN(AUDIENCES!B2109)=6,AND(LEN(AUDIENCES!B2109)=7,MID(AUDIENCES!B2109,4,1)=" ")))</f>
        <v>0</v>
      </c>
      <c r="AH1916" s="2" t="b">
        <f>AND(LEFT(PARTICIPANTS!B1958,2)="HU",OR(LEN(PARTICIPANTS!B1958)=6,AND(LEN(PARTICIPANTS!B1958)=7,MID(PARTICIPANTS!B1958,4,1)=" ")))</f>
        <v>0</v>
      </c>
    </row>
    <row r="1917" spans="33:34" x14ac:dyDescent="0.3">
      <c r="AG1917" s="2" t="b">
        <f>AND(LEFT(AUDIENCES!B2110,2)="HU",OR(LEN(AUDIENCES!B2110)=6,AND(LEN(AUDIENCES!B2110)=7,MID(AUDIENCES!B2110,4,1)=" ")))</f>
        <v>0</v>
      </c>
      <c r="AH1917" s="2" t="b">
        <f>AND(LEFT(PARTICIPANTS!B1959,2)="HU",OR(LEN(PARTICIPANTS!B1959)=6,AND(LEN(PARTICIPANTS!B1959)=7,MID(PARTICIPANTS!B1959,4,1)=" ")))</f>
        <v>0</v>
      </c>
    </row>
    <row r="1918" spans="33:34" x14ac:dyDescent="0.3">
      <c r="AG1918" s="2" t="b">
        <f>AND(LEFT(AUDIENCES!B2111,2)="HU",OR(LEN(AUDIENCES!B2111)=6,AND(LEN(AUDIENCES!B2111)=7,MID(AUDIENCES!B2111,4,1)=" ")))</f>
        <v>0</v>
      </c>
      <c r="AH1918" s="2" t="b">
        <f>AND(LEFT(PARTICIPANTS!B1960,2)="HU",OR(LEN(PARTICIPANTS!B1960)=6,AND(LEN(PARTICIPANTS!B1960)=7,MID(PARTICIPANTS!B1960,4,1)=" ")))</f>
        <v>0</v>
      </c>
    </row>
    <row r="1919" spans="33:34" x14ac:dyDescent="0.3">
      <c r="AG1919" s="2" t="b">
        <f>AND(LEFT(AUDIENCES!B2112,2)="HU",OR(LEN(AUDIENCES!B2112)=6,AND(LEN(AUDIENCES!B2112)=7,MID(AUDIENCES!B2112,4,1)=" ")))</f>
        <v>0</v>
      </c>
      <c r="AH1919" s="2" t="b">
        <f>AND(LEFT(PARTICIPANTS!B1961,2)="HU",OR(LEN(PARTICIPANTS!B1961)=6,AND(LEN(PARTICIPANTS!B1961)=7,MID(PARTICIPANTS!B1961,4,1)=" ")))</f>
        <v>0</v>
      </c>
    </row>
    <row r="1920" spans="33:34" x14ac:dyDescent="0.3">
      <c r="AG1920" s="2" t="b">
        <f>AND(LEFT(AUDIENCES!B2113,2)="HU",OR(LEN(AUDIENCES!B2113)=6,AND(LEN(AUDIENCES!B2113)=7,MID(AUDIENCES!B2113,4,1)=" ")))</f>
        <v>0</v>
      </c>
      <c r="AH1920" s="2" t="b">
        <f>AND(LEFT(PARTICIPANTS!B1962,2)="HU",OR(LEN(PARTICIPANTS!B1962)=6,AND(LEN(PARTICIPANTS!B1962)=7,MID(PARTICIPANTS!B1962,4,1)=" ")))</f>
        <v>0</v>
      </c>
    </row>
    <row r="1921" spans="33:34" x14ac:dyDescent="0.3">
      <c r="AG1921" s="2" t="b">
        <f>AND(LEFT(AUDIENCES!B2114,2)="HU",OR(LEN(AUDIENCES!B2114)=6,AND(LEN(AUDIENCES!B2114)=7,MID(AUDIENCES!B2114,4,1)=" ")))</f>
        <v>0</v>
      </c>
      <c r="AH1921" s="2" t="b">
        <f>AND(LEFT(PARTICIPANTS!B1963,2)="HU",OR(LEN(PARTICIPANTS!B1963)=6,AND(LEN(PARTICIPANTS!B1963)=7,MID(PARTICIPANTS!B1963,4,1)=" ")))</f>
        <v>0</v>
      </c>
    </row>
    <row r="1922" spans="33:34" x14ac:dyDescent="0.3">
      <c r="AG1922" s="2" t="b">
        <f>AND(LEFT(AUDIENCES!B2115,2)="HU",OR(LEN(AUDIENCES!B2115)=6,AND(LEN(AUDIENCES!B2115)=7,MID(AUDIENCES!B2115,4,1)=" ")))</f>
        <v>0</v>
      </c>
      <c r="AH1922" s="2" t="b">
        <f>AND(LEFT(PARTICIPANTS!B1964,2)="HU",OR(LEN(PARTICIPANTS!B1964)=6,AND(LEN(PARTICIPANTS!B1964)=7,MID(PARTICIPANTS!B1964,4,1)=" ")))</f>
        <v>0</v>
      </c>
    </row>
    <row r="1923" spans="33:34" x14ac:dyDescent="0.3">
      <c r="AG1923" s="2" t="b">
        <f>AND(LEFT(AUDIENCES!B2116,2)="HU",OR(LEN(AUDIENCES!B2116)=6,AND(LEN(AUDIENCES!B2116)=7,MID(AUDIENCES!B2116,4,1)=" ")))</f>
        <v>0</v>
      </c>
      <c r="AH1923" s="2" t="b">
        <f>AND(LEFT(PARTICIPANTS!B1965,2)="HU",OR(LEN(PARTICIPANTS!B1965)=6,AND(LEN(PARTICIPANTS!B1965)=7,MID(PARTICIPANTS!B1965,4,1)=" ")))</f>
        <v>0</v>
      </c>
    </row>
    <row r="1924" spans="33:34" x14ac:dyDescent="0.3">
      <c r="AG1924" s="2" t="b">
        <f>AND(LEFT(AUDIENCES!B2117,2)="HU",OR(LEN(AUDIENCES!B2117)=6,AND(LEN(AUDIENCES!B2117)=7,MID(AUDIENCES!B2117,4,1)=" ")))</f>
        <v>0</v>
      </c>
      <c r="AH1924" s="2" t="b">
        <f>AND(LEFT(PARTICIPANTS!B1966,2)="HU",OR(LEN(PARTICIPANTS!B1966)=6,AND(LEN(PARTICIPANTS!B1966)=7,MID(PARTICIPANTS!B1966,4,1)=" ")))</f>
        <v>0</v>
      </c>
    </row>
    <row r="1925" spans="33:34" x14ac:dyDescent="0.3">
      <c r="AG1925" s="2" t="b">
        <f>AND(LEFT(AUDIENCES!B2118,2)="HU",OR(LEN(AUDIENCES!B2118)=6,AND(LEN(AUDIENCES!B2118)=7,MID(AUDIENCES!B2118,4,1)=" ")))</f>
        <v>0</v>
      </c>
      <c r="AH1925" s="2" t="b">
        <f>AND(LEFT(PARTICIPANTS!B1967,2)="HU",OR(LEN(PARTICIPANTS!B1967)=6,AND(LEN(PARTICIPANTS!B1967)=7,MID(PARTICIPANTS!B1967,4,1)=" ")))</f>
        <v>0</v>
      </c>
    </row>
    <row r="1926" spans="33:34" x14ac:dyDescent="0.3">
      <c r="AG1926" s="2" t="b">
        <f>AND(LEFT(AUDIENCES!B2119,2)="HU",OR(LEN(AUDIENCES!B2119)=6,AND(LEN(AUDIENCES!B2119)=7,MID(AUDIENCES!B2119,4,1)=" ")))</f>
        <v>0</v>
      </c>
      <c r="AH1926" s="2" t="b">
        <f>AND(LEFT(PARTICIPANTS!B1968,2)="HU",OR(LEN(PARTICIPANTS!B1968)=6,AND(LEN(PARTICIPANTS!B1968)=7,MID(PARTICIPANTS!B1968,4,1)=" ")))</f>
        <v>0</v>
      </c>
    </row>
    <row r="1927" spans="33:34" x14ac:dyDescent="0.3">
      <c r="AG1927" s="2" t="b">
        <f>AND(LEFT(AUDIENCES!B2120,2)="HU",OR(LEN(AUDIENCES!B2120)=6,AND(LEN(AUDIENCES!B2120)=7,MID(AUDIENCES!B2120,4,1)=" ")))</f>
        <v>0</v>
      </c>
      <c r="AH1927" s="2" t="b">
        <f>AND(LEFT(PARTICIPANTS!B1969,2)="HU",OR(LEN(PARTICIPANTS!B1969)=6,AND(LEN(PARTICIPANTS!B1969)=7,MID(PARTICIPANTS!B1969,4,1)=" ")))</f>
        <v>0</v>
      </c>
    </row>
    <row r="1928" spans="33:34" x14ac:dyDescent="0.3">
      <c r="AG1928" s="2" t="b">
        <f>AND(LEFT(AUDIENCES!B2121,2)="HU",OR(LEN(AUDIENCES!B2121)=6,AND(LEN(AUDIENCES!B2121)=7,MID(AUDIENCES!B2121,4,1)=" ")))</f>
        <v>0</v>
      </c>
      <c r="AH1928" s="2" t="b">
        <f>AND(LEFT(PARTICIPANTS!B1970,2)="HU",OR(LEN(PARTICIPANTS!B1970)=6,AND(LEN(PARTICIPANTS!B1970)=7,MID(PARTICIPANTS!B1970,4,1)=" ")))</f>
        <v>0</v>
      </c>
    </row>
    <row r="1929" spans="33:34" x14ac:dyDescent="0.3">
      <c r="AG1929" s="2" t="b">
        <f>AND(LEFT(AUDIENCES!B2122,2)="HU",OR(LEN(AUDIENCES!B2122)=6,AND(LEN(AUDIENCES!B2122)=7,MID(AUDIENCES!B2122,4,1)=" ")))</f>
        <v>0</v>
      </c>
      <c r="AH1929" s="2" t="b">
        <f>AND(LEFT(PARTICIPANTS!B1971,2)="HU",OR(LEN(PARTICIPANTS!B1971)=6,AND(LEN(PARTICIPANTS!B1971)=7,MID(PARTICIPANTS!B1971,4,1)=" ")))</f>
        <v>0</v>
      </c>
    </row>
    <row r="1930" spans="33:34" x14ac:dyDescent="0.3">
      <c r="AG1930" s="2" t="b">
        <f>AND(LEFT(AUDIENCES!B2123,2)="HU",OR(LEN(AUDIENCES!B2123)=6,AND(LEN(AUDIENCES!B2123)=7,MID(AUDIENCES!B2123,4,1)=" ")))</f>
        <v>0</v>
      </c>
      <c r="AH1930" s="2" t="b">
        <f>AND(LEFT(PARTICIPANTS!B1972,2)="HU",OR(LEN(PARTICIPANTS!B1972)=6,AND(LEN(PARTICIPANTS!B1972)=7,MID(PARTICIPANTS!B1972,4,1)=" ")))</f>
        <v>0</v>
      </c>
    </row>
    <row r="1931" spans="33:34" x14ac:dyDescent="0.3">
      <c r="AG1931" s="2" t="b">
        <f>AND(LEFT(AUDIENCES!B2124,2)="HU",OR(LEN(AUDIENCES!B2124)=6,AND(LEN(AUDIENCES!B2124)=7,MID(AUDIENCES!B2124,4,1)=" ")))</f>
        <v>0</v>
      </c>
      <c r="AH1931" s="2" t="b">
        <f>AND(LEFT(PARTICIPANTS!B1973,2)="HU",OR(LEN(PARTICIPANTS!B1973)=6,AND(LEN(PARTICIPANTS!B1973)=7,MID(PARTICIPANTS!B1973,4,1)=" ")))</f>
        <v>0</v>
      </c>
    </row>
    <row r="1932" spans="33:34" x14ac:dyDescent="0.3">
      <c r="AG1932" s="2" t="b">
        <f>AND(LEFT(AUDIENCES!B2125,2)="HU",OR(LEN(AUDIENCES!B2125)=6,AND(LEN(AUDIENCES!B2125)=7,MID(AUDIENCES!B2125,4,1)=" ")))</f>
        <v>0</v>
      </c>
      <c r="AH1932" s="2" t="b">
        <f>AND(LEFT(PARTICIPANTS!B1974,2)="HU",OR(LEN(PARTICIPANTS!B1974)=6,AND(LEN(PARTICIPANTS!B1974)=7,MID(PARTICIPANTS!B1974,4,1)=" ")))</f>
        <v>0</v>
      </c>
    </row>
    <row r="1933" spans="33:34" x14ac:dyDescent="0.3">
      <c r="AG1933" s="2" t="b">
        <f>AND(LEFT(AUDIENCES!B2126,2)="HU",OR(LEN(AUDIENCES!B2126)=6,AND(LEN(AUDIENCES!B2126)=7,MID(AUDIENCES!B2126,4,1)=" ")))</f>
        <v>0</v>
      </c>
      <c r="AH1933" s="2" t="b">
        <f>AND(LEFT(PARTICIPANTS!B1975,2)="HU",OR(LEN(PARTICIPANTS!B1975)=6,AND(LEN(PARTICIPANTS!B1975)=7,MID(PARTICIPANTS!B1975,4,1)=" ")))</f>
        <v>0</v>
      </c>
    </row>
    <row r="1934" spans="33:34" x14ac:dyDescent="0.3">
      <c r="AG1934" s="2" t="b">
        <f>AND(LEFT(AUDIENCES!B2127,2)="HU",OR(LEN(AUDIENCES!B2127)=6,AND(LEN(AUDIENCES!B2127)=7,MID(AUDIENCES!B2127,4,1)=" ")))</f>
        <v>0</v>
      </c>
      <c r="AH1934" s="2" t="b">
        <f>AND(LEFT(PARTICIPANTS!B1976,2)="HU",OR(LEN(PARTICIPANTS!B1976)=6,AND(LEN(PARTICIPANTS!B1976)=7,MID(PARTICIPANTS!B1976,4,1)=" ")))</f>
        <v>0</v>
      </c>
    </row>
    <row r="1935" spans="33:34" x14ac:dyDescent="0.3">
      <c r="AG1935" s="2" t="b">
        <f>AND(LEFT(AUDIENCES!B2128,2)="HU",OR(LEN(AUDIENCES!B2128)=6,AND(LEN(AUDIENCES!B2128)=7,MID(AUDIENCES!B2128,4,1)=" ")))</f>
        <v>0</v>
      </c>
      <c r="AH1935" s="2" t="b">
        <f>AND(LEFT(PARTICIPANTS!B1977,2)="HU",OR(LEN(PARTICIPANTS!B1977)=6,AND(LEN(PARTICIPANTS!B1977)=7,MID(PARTICIPANTS!B1977,4,1)=" ")))</f>
        <v>0</v>
      </c>
    </row>
    <row r="1936" spans="33:34" x14ac:dyDescent="0.3">
      <c r="AG1936" s="2" t="b">
        <f>AND(LEFT(AUDIENCES!B2129,2)="HU",OR(LEN(AUDIENCES!B2129)=6,AND(LEN(AUDIENCES!B2129)=7,MID(AUDIENCES!B2129,4,1)=" ")))</f>
        <v>0</v>
      </c>
      <c r="AH1936" s="2" t="b">
        <f>AND(LEFT(PARTICIPANTS!B1978,2)="HU",OR(LEN(PARTICIPANTS!B1978)=6,AND(LEN(PARTICIPANTS!B1978)=7,MID(PARTICIPANTS!B1978,4,1)=" ")))</f>
        <v>0</v>
      </c>
    </row>
    <row r="1937" spans="33:34" x14ac:dyDescent="0.3">
      <c r="AG1937" s="2" t="b">
        <f>AND(LEFT(AUDIENCES!B2130,2)="HU",OR(LEN(AUDIENCES!B2130)=6,AND(LEN(AUDIENCES!B2130)=7,MID(AUDIENCES!B2130,4,1)=" ")))</f>
        <v>0</v>
      </c>
      <c r="AH1937" s="2" t="b">
        <f>AND(LEFT(PARTICIPANTS!B1979,2)="HU",OR(LEN(PARTICIPANTS!B1979)=6,AND(LEN(PARTICIPANTS!B1979)=7,MID(PARTICIPANTS!B1979,4,1)=" ")))</f>
        <v>0</v>
      </c>
    </row>
    <row r="1938" spans="33:34" x14ac:dyDescent="0.3">
      <c r="AG1938" s="2" t="b">
        <f>AND(LEFT(AUDIENCES!B2131,2)="HU",OR(LEN(AUDIENCES!B2131)=6,AND(LEN(AUDIENCES!B2131)=7,MID(AUDIENCES!B2131,4,1)=" ")))</f>
        <v>0</v>
      </c>
      <c r="AH1938" s="2" t="b">
        <f>AND(LEFT(PARTICIPANTS!B1980,2)="HU",OR(LEN(PARTICIPANTS!B1980)=6,AND(LEN(PARTICIPANTS!B1980)=7,MID(PARTICIPANTS!B1980,4,1)=" ")))</f>
        <v>0</v>
      </c>
    </row>
    <row r="1939" spans="33:34" x14ac:dyDescent="0.3">
      <c r="AG1939" s="2" t="b">
        <f>AND(LEFT(AUDIENCES!B2132,2)="HU",OR(LEN(AUDIENCES!B2132)=6,AND(LEN(AUDIENCES!B2132)=7,MID(AUDIENCES!B2132,4,1)=" ")))</f>
        <v>0</v>
      </c>
      <c r="AH1939" s="2" t="b">
        <f>AND(LEFT(PARTICIPANTS!B1981,2)="HU",OR(LEN(PARTICIPANTS!B1981)=6,AND(LEN(PARTICIPANTS!B1981)=7,MID(PARTICIPANTS!B1981,4,1)=" ")))</f>
        <v>0</v>
      </c>
    </row>
    <row r="1940" spans="33:34" x14ac:dyDescent="0.3">
      <c r="AG1940" s="2" t="b">
        <f>AND(LEFT(AUDIENCES!B2133,2)="HU",OR(LEN(AUDIENCES!B2133)=6,AND(LEN(AUDIENCES!B2133)=7,MID(AUDIENCES!B2133,4,1)=" ")))</f>
        <v>0</v>
      </c>
      <c r="AH1940" s="2" t="b">
        <f>AND(LEFT(PARTICIPANTS!B1982,2)="HU",OR(LEN(PARTICIPANTS!B1982)=6,AND(LEN(PARTICIPANTS!B1982)=7,MID(PARTICIPANTS!B1982,4,1)=" ")))</f>
        <v>0</v>
      </c>
    </row>
    <row r="1941" spans="33:34" x14ac:dyDescent="0.3">
      <c r="AG1941" s="2" t="b">
        <f>AND(LEFT(AUDIENCES!B2134,2)="HU",OR(LEN(AUDIENCES!B2134)=6,AND(LEN(AUDIENCES!B2134)=7,MID(AUDIENCES!B2134,4,1)=" ")))</f>
        <v>0</v>
      </c>
      <c r="AH1941" s="2" t="b">
        <f>AND(LEFT(PARTICIPANTS!B1983,2)="HU",OR(LEN(PARTICIPANTS!B1983)=6,AND(LEN(PARTICIPANTS!B1983)=7,MID(PARTICIPANTS!B1983,4,1)=" ")))</f>
        <v>0</v>
      </c>
    </row>
    <row r="1942" spans="33:34" x14ac:dyDescent="0.3">
      <c r="AG1942" s="2" t="b">
        <f>AND(LEFT(AUDIENCES!B2135,2)="HU",OR(LEN(AUDIENCES!B2135)=6,AND(LEN(AUDIENCES!B2135)=7,MID(AUDIENCES!B2135,4,1)=" ")))</f>
        <v>0</v>
      </c>
      <c r="AH1942" s="2" t="b">
        <f>AND(LEFT(PARTICIPANTS!B1984,2)="HU",OR(LEN(PARTICIPANTS!B1984)=6,AND(LEN(PARTICIPANTS!B1984)=7,MID(PARTICIPANTS!B1984,4,1)=" ")))</f>
        <v>0</v>
      </c>
    </row>
    <row r="1943" spans="33:34" x14ac:dyDescent="0.3">
      <c r="AG1943" s="2" t="b">
        <f>AND(LEFT(AUDIENCES!B2136,2)="HU",OR(LEN(AUDIENCES!B2136)=6,AND(LEN(AUDIENCES!B2136)=7,MID(AUDIENCES!B2136,4,1)=" ")))</f>
        <v>0</v>
      </c>
      <c r="AH1943" s="2" t="b">
        <f>AND(LEFT(PARTICIPANTS!B1985,2)="HU",OR(LEN(PARTICIPANTS!B1985)=6,AND(LEN(PARTICIPANTS!B1985)=7,MID(PARTICIPANTS!B1985,4,1)=" ")))</f>
        <v>0</v>
      </c>
    </row>
    <row r="1944" spans="33:34" x14ac:dyDescent="0.3">
      <c r="AG1944" s="2" t="b">
        <f>AND(LEFT(AUDIENCES!B2137,2)="HU",OR(LEN(AUDIENCES!B2137)=6,AND(LEN(AUDIENCES!B2137)=7,MID(AUDIENCES!B2137,4,1)=" ")))</f>
        <v>0</v>
      </c>
      <c r="AH1944" s="2" t="b">
        <f>AND(LEFT(PARTICIPANTS!B1986,2)="HU",OR(LEN(PARTICIPANTS!B1986)=6,AND(LEN(PARTICIPANTS!B1986)=7,MID(PARTICIPANTS!B1986,4,1)=" ")))</f>
        <v>0</v>
      </c>
    </row>
    <row r="1945" spans="33:34" x14ac:dyDescent="0.3">
      <c r="AG1945" s="2" t="b">
        <f>AND(LEFT(AUDIENCES!B2138,2)="HU",OR(LEN(AUDIENCES!B2138)=6,AND(LEN(AUDIENCES!B2138)=7,MID(AUDIENCES!B2138,4,1)=" ")))</f>
        <v>0</v>
      </c>
      <c r="AH1945" s="2" t="b">
        <f>AND(LEFT(PARTICIPANTS!B1987,2)="HU",OR(LEN(PARTICIPANTS!B1987)=6,AND(LEN(PARTICIPANTS!B1987)=7,MID(PARTICIPANTS!B1987,4,1)=" ")))</f>
        <v>0</v>
      </c>
    </row>
    <row r="1946" spans="33:34" x14ac:dyDescent="0.3">
      <c r="AG1946" s="2" t="b">
        <f>AND(LEFT(AUDIENCES!B2139,2)="HU",OR(LEN(AUDIENCES!B2139)=6,AND(LEN(AUDIENCES!B2139)=7,MID(AUDIENCES!B2139,4,1)=" ")))</f>
        <v>0</v>
      </c>
      <c r="AH1946" s="2" t="b">
        <f>AND(LEFT(PARTICIPANTS!B1988,2)="HU",OR(LEN(PARTICIPANTS!B1988)=6,AND(LEN(PARTICIPANTS!B1988)=7,MID(PARTICIPANTS!B1988,4,1)=" ")))</f>
        <v>0</v>
      </c>
    </row>
    <row r="1947" spans="33:34" x14ac:dyDescent="0.3">
      <c r="AG1947" s="2" t="b">
        <f>AND(LEFT(AUDIENCES!B2140,2)="HU",OR(LEN(AUDIENCES!B2140)=6,AND(LEN(AUDIENCES!B2140)=7,MID(AUDIENCES!B2140,4,1)=" ")))</f>
        <v>0</v>
      </c>
      <c r="AH1947" s="2" t="b">
        <f>AND(LEFT(PARTICIPANTS!B1989,2)="HU",OR(LEN(PARTICIPANTS!B1989)=6,AND(LEN(PARTICIPANTS!B1989)=7,MID(PARTICIPANTS!B1989,4,1)=" ")))</f>
        <v>0</v>
      </c>
    </row>
    <row r="1948" spans="33:34" x14ac:dyDescent="0.3">
      <c r="AG1948" s="2" t="b">
        <f>AND(LEFT(AUDIENCES!B2141,2)="HU",OR(LEN(AUDIENCES!B2141)=6,AND(LEN(AUDIENCES!B2141)=7,MID(AUDIENCES!B2141,4,1)=" ")))</f>
        <v>0</v>
      </c>
      <c r="AH1948" s="2" t="b">
        <f>AND(LEFT(PARTICIPANTS!B1990,2)="HU",OR(LEN(PARTICIPANTS!B1990)=6,AND(LEN(PARTICIPANTS!B1990)=7,MID(PARTICIPANTS!B1990,4,1)=" ")))</f>
        <v>0</v>
      </c>
    </row>
    <row r="1949" spans="33:34" x14ac:dyDescent="0.3">
      <c r="AG1949" s="2" t="b">
        <f>AND(LEFT(AUDIENCES!B2142,2)="HU",OR(LEN(AUDIENCES!B2142)=6,AND(LEN(AUDIENCES!B2142)=7,MID(AUDIENCES!B2142,4,1)=" ")))</f>
        <v>0</v>
      </c>
      <c r="AH1949" s="2" t="b">
        <f>AND(LEFT(PARTICIPANTS!B1991,2)="HU",OR(LEN(PARTICIPANTS!B1991)=6,AND(LEN(PARTICIPANTS!B1991)=7,MID(PARTICIPANTS!B1991,4,1)=" ")))</f>
        <v>0</v>
      </c>
    </row>
    <row r="1950" spans="33:34" x14ac:dyDescent="0.3">
      <c r="AG1950" s="2" t="b">
        <f>AND(LEFT(AUDIENCES!B2143,2)="HU",OR(LEN(AUDIENCES!B2143)=6,AND(LEN(AUDIENCES!B2143)=7,MID(AUDIENCES!B2143,4,1)=" ")))</f>
        <v>0</v>
      </c>
      <c r="AH1950" s="2" t="b">
        <f>AND(LEFT(PARTICIPANTS!B1992,2)="HU",OR(LEN(PARTICIPANTS!B1992)=6,AND(LEN(PARTICIPANTS!B1992)=7,MID(PARTICIPANTS!B1992,4,1)=" ")))</f>
        <v>0</v>
      </c>
    </row>
    <row r="1951" spans="33:34" x14ac:dyDescent="0.3">
      <c r="AG1951" s="2" t="b">
        <f>AND(LEFT(AUDIENCES!B2144,2)="HU",OR(LEN(AUDIENCES!B2144)=6,AND(LEN(AUDIENCES!B2144)=7,MID(AUDIENCES!B2144,4,1)=" ")))</f>
        <v>0</v>
      </c>
      <c r="AH1951" s="2" t="b">
        <f>AND(LEFT(PARTICIPANTS!B1993,2)="HU",OR(LEN(PARTICIPANTS!B1993)=6,AND(LEN(PARTICIPANTS!B1993)=7,MID(PARTICIPANTS!B1993,4,1)=" ")))</f>
        <v>0</v>
      </c>
    </row>
    <row r="1952" spans="33:34" x14ac:dyDescent="0.3">
      <c r="AG1952" s="2" t="b">
        <f>AND(LEFT(AUDIENCES!B2145,2)="HU",OR(LEN(AUDIENCES!B2145)=6,AND(LEN(AUDIENCES!B2145)=7,MID(AUDIENCES!B2145,4,1)=" ")))</f>
        <v>0</v>
      </c>
      <c r="AH1952" s="2" t="b">
        <f>AND(LEFT(PARTICIPANTS!B1994,2)="HU",OR(LEN(PARTICIPANTS!B1994)=6,AND(LEN(PARTICIPANTS!B1994)=7,MID(PARTICIPANTS!B1994,4,1)=" ")))</f>
        <v>0</v>
      </c>
    </row>
    <row r="1953" spans="33:34" x14ac:dyDescent="0.3">
      <c r="AG1953" s="2" t="b">
        <f>AND(LEFT(AUDIENCES!B2146,2)="HU",OR(LEN(AUDIENCES!B2146)=6,AND(LEN(AUDIENCES!B2146)=7,MID(AUDIENCES!B2146,4,1)=" ")))</f>
        <v>0</v>
      </c>
      <c r="AH1953" s="2" t="b">
        <f>AND(LEFT(PARTICIPANTS!B1995,2)="HU",OR(LEN(PARTICIPANTS!B1995)=6,AND(LEN(PARTICIPANTS!B1995)=7,MID(PARTICIPANTS!B1995,4,1)=" ")))</f>
        <v>0</v>
      </c>
    </row>
    <row r="1954" spans="33:34" x14ac:dyDescent="0.3">
      <c r="AG1954" s="2" t="b">
        <f>AND(LEFT(AUDIENCES!B2147,2)="HU",OR(LEN(AUDIENCES!B2147)=6,AND(LEN(AUDIENCES!B2147)=7,MID(AUDIENCES!B2147,4,1)=" ")))</f>
        <v>0</v>
      </c>
      <c r="AH1954" s="2" t="b">
        <f>AND(LEFT(PARTICIPANTS!B1996,2)="HU",OR(LEN(PARTICIPANTS!B1996)=6,AND(LEN(PARTICIPANTS!B1996)=7,MID(PARTICIPANTS!B1996,4,1)=" ")))</f>
        <v>0</v>
      </c>
    </row>
    <row r="1955" spans="33:34" x14ac:dyDescent="0.3">
      <c r="AG1955" s="2" t="b">
        <f>AND(LEFT(AUDIENCES!B2148,2)="HU",OR(LEN(AUDIENCES!B2148)=6,AND(LEN(AUDIENCES!B2148)=7,MID(AUDIENCES!B2148,4,1)=" ")))</f>
        <v>0</v>
      </c>
      <c r="AH1955" s="2" t="b">
        <f>AND(LEFT(PARTICIPANTS!B1997,2)="HU",OR(LEN(PARTICIPANTS!B1997)=6,AND(LEN(PARTICIPANTS!B1997)=7,MID(PARTICIPANTS!B1997,4,1)=" ")))</f>
        <v>0</v>
      </c>
    </row>
    <row r="1956" spans="33:34" x14ac:dyDescent="0.3">
      <c r="AG1956" s="2" t="b">
        <f>AND(LEFT(AUDIENCES!B2149,2)="HU",OR(LEN(AUDIENCES!B2149)=6,AND(LEN(AUDIENCES!B2149)=7,MID(AUDIENCES!B2149,4,1)=" ")))</f>
        <v>0</v>
      </c>
      <c r="AH1956" s="2" t="b">
        <f>AND(LEFT(PARTICIPANTS!B1998,2)="HU",OR(LEN(PARTICIPANTS!B1998)=6,AND(LEN(PARTICIPANTS!B1998)=7,MID(PARTICIPANTS!B1998,4,1)=" ")))</f>
        <v>0</v>
      </c>
    </row>
    <row r="1957" spans="33:34" x14ac:dyDescent="0.3">
      <c r="AG1957" s="2" t="b">
        <f>AND(LEFT(AUDIENCES!B2150,2)="HU",OR(LEN(AUDIENCES!B2150)=6,AND(LEN(AUDIENCES!B2150)=7,MID(AUDIENCES!B2150,4,1)=" ")))</f>
        <v>0</v>
      </c>
      <c r="AH1957" s="2" t="b">
        <f>AND(LEFT(PARTICIPANTS!B1999,2)="HU",OR(LEN(PARTICIPANTS!B1999)=6,AND(LEN(PARTICIPANTS!B1999)=7,MID(PARTICIPANTS!B1999,4,1)=" ")))</f>
        <v>0</v>
      </c>
    </row>
    <row r="1958" spans="33:34" x14ac:dyDescent="0.3">
      <c r="AG1958" s="2" t="b">
        <f>AND(LEFT(AUDIENCES!B2151,2)="HU",OR(LEN(AUDIENCES!B2151)=6,AND(LEN(AUDIENCES!B2151)=7,MID(AUDIENCES!B2151,4,1)=" ")))</f>
        <v>0</v>
      </c>
      <c r="AH1958" s="2" t="b">
        <f>AND(LEFT(PARTICIPANTS!B2000,2)="HU",OR(LEN(PARTICIPANTS!B2000)=6,AND(LEN(PARTICIPANTS!B2000)=7,MID(PARTICIPANTS!B2000,4,1)=" ")))</f>
        <v>0</v>
      </c>
    </row>
    <row r="1959" spans="33:34" x14ac:dyDescent="0.3">
      <c r="AG1959" s="2" t="b">
        <f>AND(LEFT(AUDIENCES!B2152,2)="HU",OR(LEN(AUDIENCES!B2152)=6,AND(LEN(AUDIENCES!B2152)=7,MID(AUDIENCES!B2152,4,1)=" ")))</f>
        <v>0</v>
      </c>
      <c r="AH1959" s="2" t="b">
        <f>AND(LEFT(PARTICIPANTS!B2001,2)="HU",OR(LEN(PARTICIPANTS!B2001)=6,AND(LEN(PARTICIPANTS!B2001)=7,MID(PARTICIPANTS!B2001,4,1)=" ")))</f>
        <v>0</v>
      </c>
    </row>
    <row r="1960" spans="33:34" x14ac:dyDescent="0.3">
      <c r="AG1960" s="2" t="b">
        <f>AND(LEFT(AUDIENCES!B2153,2)="HU",OR(LEN(AUDIENCES!B2153)=6,AND(LEN(AUDIENCES!B2153)=7,MID(AUDIENCES!B2153,4,1)=" ")))</f>
        <v>0</v>
      </c>
      <c r="AH1960" s="2" t="b">
        <f>AND(LEFT(PARTICIPANTS!B2002,2)="HU",OR(LEN(PARTICIPANTS!B2002)=6,AND(LEN(PARTICIPANTS!B2002)=7,MID(PARTICIPANTS!B2002,4,1)=" ")))</f>
        <v>0</v>
      </c>
    </row>
    <row r="1961" spans="33:34" x14ac:dyDescent="0.3">
      <c r="AG1961" s="2" t="b">
        <f>AND(LEFT(AUDIENCES!B2154,2)="HU",OR(LEN(AUDIENCES!B2154)=6,AND(LEN(AUDIENCES!B2154)=7,MID(AUDIENCES!B2154,4,1)=" ")))</f>
        <v>0</v>
      </c>
      <c r="AH1961" s="2" t="b">
        <f>AND(LEFT(PARTICIPANTS!B2003,2)="HU",OR(LEN(PARTICIPANTS!B2003)=6,AND(LEN(PARTICIPANTS!B2003)=7,MID(PARTICIPANTS!B2003,4,1)=" ")))</f>
        <v>0</v>
      </c>
    </row>
    <row r="1962" spans="33:34" x14ac:dyDescent="0.3">
      <c r="AG1962" s="2" t="b">
        <f>AND(LEFT(AUDIENCES!B2155,2)="HU",OR(LEN(AUDIENCES!B2155)=6,AND(LEN(AUDIENCES!B2155)=7,MID(AUDIENCES!B2155,4,1)=" ")))</f>
        <v>0</v>
      </c>
      <c r="AH1962" s="2" t="b">
        <f>AND(LEFT(PARTICIPANTS!B2004,2)="HU",OR(LEN(PARTICIPANTS!B2004)=6,AND(LEN(PARTICIPANTS!B2004)=7,MID(PARTICIPANTS!B2004,4,1)=" ")))</f>
        <v>0</v>
      </c>
    </row>
    <row r="1963" spans="33:34" x14ac:dyDescent="0.3">
      <c r="AG1963" s="2" t="b">
        <f>AND(LEFT(AUDIENCES!B2156,2)="HU",OR(LEN(AUDIENCES!B2156)=6,AND(LEN(AUDIENCES!B2156)=7,MID(AUDIENCES!B2156,4,1)=" ")))</f>
        <v>0</v>
      </c>
      <c r="AH1963" s="2" t="b">
        <f>AND(LEFT(PARTICIPANTS!B2005,2)="HU",OR(LEN(PARTICIPANTS!B2005)=6,AND(LEN(PARTICIPANTS!B2005)=7,MID(PARTICIPANTS!B2005,4,1)=" ")))</f>
        <v>0</v>
      </c>
    </row>
    <row r="1964" spans="33:34" x14ac:dyDescent="0.3">
      <c r="AG1964" s="2" t="b">
        <f>AND(LEFT(AUDIENCES!B2157,2)="HU",OR(LEN(AUDIENCES!B2157)=6,AND(LEN(AUDIENCES!B2157)=7,MID(AUDIENCES!B2157,4,1)=" ")))</f>
        <v>0</v>
      </c>
      <c r="AH1964" s="2" t="b">
        <f>AND(LEFT(PARTICIPANTS!B2006,2)="HU",OR(LEN(PARTICIPANTS!B2006)=6,AND(LEN(PARTICIPANTS!B2006)=7,MID(PARTICIPANTS!B2006,4,1)=" ")))</f>
        <v>0</v>
      </c>
    </row>
    <row r="1965" spans="33:34" x14ac:dyDescent="0.3">
      <c r="AG1965" s="2" t="b">
        <f>AND(LEFT(AUDIENCES!B2158,2)="HU",OR(LEN(AUDIENCES!B2158)=6,AND(LEN(AUDIENCES!B2158)=7,MID(AUDIENCES!B2158,4,1)=" ")))</f>
        <v>0</v>
      </c>
      <c r="AH1965" s="2" t="b">
        <f>AND(LEFT(PARTICIPANTS!B2007,2)="HU",OR(LEN(PARTICIPANTS!B2007)=6,AND(LEN(PARTICIPANTS!B2007)=7,MID(PARTICIPANTS!B2007,4,1)=" ")))</f>
        <v>0</v>
      </c>
    </row>
    <row r="1966" spans="33:34" x14ac:dyDescent="0.3">
      <c r="AG1966" s="2" t="b">
        <f>AND(LEFT(AUDIENCES!B2159,2)="HU",OR(LEN(AUDIENCES!B2159)=6,AND(LEN(AUDIENCES!B2159)=7,MID(AUDIENCES!B2159,4,1)=" ")))</f>
        <v>0</v>
      </c>
      <c r="AH1966" s="2" t="b">
        <f>AND(LEFT(PARTICIPANTS!B2008,2)="HU",OR(LEN(PARTICIPANTS!B2008)=6,AND(LEN(PARTICIPANTS!B2008)=7,MID(PARTICIPANTS!B2008,4,1)=" ")))</f>
        <v>0</v>
      </c>
    </row>
    <row r="1967" spans="33:34" x14ac:dyDescent="0.3">
      <c r="AG1967" s="2" t="b">
        <f>AND(LEFT(AUDIENCES!B2160,2)="HU",OR(LEN(AUDIENCES!B2160)=6,AND(LEN(AUDIENCES!B2160)=7,MID(AUDIENCES!B2160,4,1)=" ")))</f>
        <v>0</v>
      </c>
      <c r="AH1967" s="2" t="b">
        <f>AND(LEFT(PARTICIPANTS!B2009,2)="HU",OR(LEN(PARTICIPANTS!B2009)=6,AND(LEN(PARTICIPANTS!B2009)=7,MID(PARTICIPANTS!B2009,4,1)=" ")))</f>
        <v>0</v>
      </c>
    </row>
    <row r="1968" spans="33:34" x14ac:dyDescent="0.3">
      <c r="AG1968" s="2" t="b">
        <f>AND(LEFT(AUDIENCES!B2161,2)="HU",OR(LEN(AUDIENCES!B2161)=6,AND(LEN(AUDIENCES!B2161)=7,MID(AUDIENCES!B2161,4,1)=" ")))</f>
        <v>0</v>
      </c>
      <c r="AH1968" s="2" t="b">
        <f>AND(LEFT(PARTICIPANTS!B2010,2)="HU",OR(LEN(PARTICIPANTS!B2010)=6,AND(LEN(PARTICIPANTS!B2010)=7,MID(PARTICIPANTS!B2010,4,1)=" ")))</f>
        <v>0</v>
      </c>
    </row>
    <row r="1969" spans="33:34" x14ac:dyDescent="0.3">
      <c r="AG1969" s="2" t="b">
        <f>AND(LEFT(AUDIENCES!B2162,2)="HU",OR(LEN(AUDIENCES!B2162)=6,AND(LEN(AUDIENCES!B2162)=7,MID(AUDIENCES!B2162,4,1)=" ")))</f>
        <v>0</v>
      </c>
      <c r="AH1969" s="2" t="b">
        <f>AND(LEFT(PARTICIPANTS!B2011,2)="HU",OR(LEN(PARTICIPANTS!B2011)=6,AND(LEN(PARTICIPANTS!B2011)=7,MID(PARTICIPANTS!B2011,4,1)=" ")))</f>
        <v>0</v>
      </c>
    </row>
    <row r="1970" spans="33:34" x14ac:dyDescent="0.3">
      <c r="AG1970" s="2" t="b">
        <f>AND(LEFT(AUDIENCES!B2163,2)="HU",OR(LEN(AUDIENCES!B2163)=6,AND(LEN(AUDIENCES!B2163)=7,MID(AUDIENCES!B2163,4,1)=" ")))</f>
        <v>0</v>
      </c>
      <c r="AH1970" s="2" t="b">
        <f>AND(LEFT(PARTICIPANTS!B2012,2)="HU",OR(LEN(PARTICIPANTS!B2012)=6,AND(LEN(PARTICIPANTS!B2012)=7,MID(PARTICIPANTS!B2012,4,1)=" ")))</f>
        <v>0</v>
      </c>
    </row>
    <row r="1971" spans="33:34" x14ac:dyDescent="0.3">
      <c r="AG1971" s="2" t="b">
        <f>AND(LEFT(AUDIENCES!B2164,2)="HU",OR(LEN(AUDIENCES!B2164)=6,AND(LEN(AUDIENCES!B2164)=7,MID(AUDIENCES!B2164,4,1)=" ")))</f>
        <v>0</v>
      </c>
      <c r="AH1971" s="2" t="b">
        <f>AND(LEFT(PARTICIPANTS!B2013,2)="HU",OR(LEN(PARTICIPANTS!B2013)=6,AND(LEN(PARTICIPANTS!B2013)=7,MID(PARTICIPANTS!B2013,4,1)=" ")))</f>
        <v>0</v>
      </c>
    </row>
    <row r="1972" spans="33:34" x14ac:dyDescent="0.3">
      <c r="AG1972" s="2" t="b">
        <f>AND(LEFT(AUDIENCES!B2165,2)="HU",OR(LEN(AUDIENCES!B2165)=6,AND(LEN(AUDIENCES!B2165)=7,MID(AUDIENCES!B2165,4,1)=" ")))</f>
        <v>0</v>
      </c>
      <c r="AH1972" s="2" t="b">
        <f>AND(LEFT(PARTICIPANTS!B2014,2)="HU",OR(LEN(PARTICIPANTS!B2014)=6,AND(LEN(PARTICIPANTS!B2014)=7,MID(PARTICIPANTS!B2014,4,1)=" ")))</f>
        <v>0</v>
      </c>
    </row>
    <row r="1973" spans="33:34" x14ac:dyDescent="0.3">
      <c r="AG1973" s="2" t="b">
        <f>AND(LEFT(AUDIENCES!B2166,2)="HU",OR(LEN(AUDIENCES!B2166)=6,AND(LEN(AUDIENCES!B2166)=7,MID(AUDIENCES!B2166,4,1)=" ")))</f>
        <v>0</v>
      </c>
      <c r="AH1973" s="2" t="b">
        <f>AND(LEFT(PARTICIPANTS!B2015,2)="HU",OR(LEN(PARTICIPANTS!B2015)=6,AND(LEN(PARTICIPANTS!B2015)=7,MID(PARTICIPANTS!B2015,4,1)=" ")))</f>
        <v>0</v>
      </c>
    </row>
    <row r="1974" spans="33:34" x14ac:dyDescent="0.3">
      <c r="AG1974" s="2" t="b">
        <f>AND(LEFT(AUDIENCES!B2167,2)="HU",OR(LEN(AUDIENCES!B2167)=6,AND(LEN(AUDIENCES!B2167)=7,MID(AUDIENCES!B2167,4,1)=" ")))</f>
        <v>0</v>
      </c>
      <c r="AH1974" s="2" t="b">
        <f>AND(LEFT(PARTICIPANTS!B2016,2)="HU",OR(LEN(PARTICIPANTS!B2016)=6,AND(LEN(PARTICIPANTS!B2016)=7,MID(PARTICIPANTS!B2016,4,1)=" ")))</f>
        <v>0</v>
      </c>
    </row>
    <row r="1975" spans="33:34" x14ac:dyDescent="0.3">
      <c r="AG1975" s="2" t="b">
        <f>AND(LEFT(AUDIENCES!B2168,2)="HU",OR(LEN(AUDIENCES!B2168)=6,AND(LEN(AUDIENCES!B2168)=7,MID(AUDIENCES!B2168,4,1)=" ")))</f>
        <v>0</v>
      </c>
      <c r="AH1975" s="2" t="b">
        <f>AND(LEFT(PARTICIPANTS!B2017,2)="HU",OR(LEN(PARTICIPANTS!B2017)=6,AND(LEN(PARTICIPANTS!B2017)=7,MID(PARTICIPANTS!B2017,4,1)=" ")))</f>
        <v>0</v>
      </c>
    </row>
    <row r="1976" spans="33:34" x14ac:dyDescent="0.3">
      <c r="AG1976" s="2" t="b">
        <f>AND(LEFT(AUDIENCES!B2169,2)="HU",OR(LEN(AUDIENCES!B2169)=6,AND(LEN(AUDIENCES!B2169)=7,MID(AUDIENCES!B2169,4,1)=" ")))</f>
        <v>0</v>
      </c>
      <c r="AH1976" s="2" t="b">
        <f>AND(LEFT(PARTICIPANTS!B2018,2)="HU",OR(LEN(PARTICIPANTS!B2018)=6,AND(LEN(PARTICIPANTS!B2018)=7,MID(PARTICIPANTS!B2018,4,1)=" ")))</f>
        <v>0</v>
      </c>
    </row>
    <row r="1977" spans="33:34" x14ac:dyDescent="0.3">
      <c r="AG1977" s="2" t="b">
        <f>AND(LEFT(AUDIENCES!B2170,2)="HU",OR(LEN(AUDIENCES!B2170)=6,AND(LEN(AUDIENCES!B2170)=7,MID(AUDIENCES!B2170,4,1)=" ")))</f>
        <v>0</v>
      </c>
      <c r="AH1977" s="2" t="b">
        <f>AND(LEFT(PARTICIPANTS!B2019,2)="HU",OR(LEN(PARTICIPANTS!B2019)=6,AND(LEN(PARTICIPANTS!B2019)=7,MID(PARTICIPANTS!B2019,4,1)=" ")))</f>
        <v>0</v>
      </c>
    </row>
    <row r="1978" spans="33:34" x14ac:dyDescent="0.3">
      <c r="AG1978" s="2" t="b">
        <f>AND(LEFT(AUDIENCES!B2171,2)="HU",OR(LEN(AUDIENCES!B2171)=6,AND(LEN(AUDIENCES!B2171)=7,MID(AUDIENCES!B2171,4,1)=" ")))</f>
        <v>0</v>
      </c>
      <c r="AH1978" s="2" t="b">
        <f>AND(LEFT(PARTICIPANTS!B2020,2)="HU",OR(LEN(PARTICIPANTS!B2020)=6,AND(LEN(PARTICIPANTS!B2020)=7,MID(PARTICIPANTS!B2020,4,1)=" ")))</f>
        <v>0</v>
      </c>
    </row>
    <row r="1979" spans="33:34" x14ac:dyDescent="0.3">
      <c r="AG1979" s="2" t="b">
        <f>AND(LEFT(AUDIENCES!B2172,2)="HU",OR(LEN(AUDIENCES!B2172)=6,AND(LEN(AUDIENCES!B2172)=7,MID(AUDIENCES!B2172,4,1)=" ")))</f>
        <v>0</v>
      </c>
      <c r="AH1979" s="2" t="b">
        <f>AND(LEFT(PARTICIPANTS!B2021,2)="HU",OR(LEN(PARTICIPANTS!B2021)=6,AND(LEN(PARTICIPANTS!B2021)=7,MID(PARTICIPANTS!B2021,4,1)=" ")))</f>
        <v>0</v>
      </c>
    </row>
    <row r="1980" spans="33:34" x14ac:dyDescent="0.3">
      <c r="AG1980" s="2" t="b">
        <f>AND(LEFT(AUDIENCES!B2173,2)="HU",OR(LEN(AUDIENCES!B2173)=6,AND(LEN(AUDIENCES!B2173)=7,MID(AUDIENCES!B2173,4,1)=" ")))</f>
        <v>0</v>
      </c>
      <c r="AH1980" s="2" t="b">
        <f>AND(LEFT(PARTICIPANTS!B2022,2)="HU",OR(LEN(PARTICIPANTS!B2022)=6,AND(LEN(PARTICIPANTS!B2022)=7,MID(PARTICIPANTS!B2022,4,1)=" ")))</f>
        <v>0</v>
      </c>
    </row>
    <row r="1981" spans="33:34" x14ac:dyDescent="0.3">
      <c r="AG1981" s="2" t="b">
        <f>AND(LEFT(AUDIENCES!B2174,2)="HU",OR(LEN(AUDIENCES!B2174)=6,AND(LEN(AUDIENCES!B2174)=7,MID(AUDIENCES!B2174,4,1)=" ")))</f>
        <v>0</v>
      </c>
      <c r="AH1981" s="2" t="b">
        <f>AND(LEFT(PARTICIPANTS!B2023,2)="HU",OR(LEN(PARTICIPANTS!B2023)=6,AND(LEN(PARTICIPANTS!B2023)=7,MID(PARTICIPANTS!B2023,4,1)=" ")))</f>
        <v>0</v>
      </c>
    </row>
    <row r="1982" spans="33:34" x14ac:dyDescent="0.3">
      <c r="AG1982" s="2" t="b">
        <f>AND(LEFT(AUDIENCES!B2175,2)="HU",OR(LEN(AUDIENCES!B2175)=6,AND(LEN(AUDIENCES!B2175)=7,MID(AUDIENCES!B2175,4,1)=" ")))</f>
        <v>0</v>
      </c>
      <c r="AH1982" s="2" t="b">
        <f>AND(LEFT(PARTICIPANTS!B2024,2)="HU",OR(LEN(PARTICIPANTS!B2024)=6,AND(LEN(PARTICIPANTS!B2024)=7,MID(PARTICIPANTS!B2024,4,1)=" ")))</f>
        <v>0</v>
      </c>
    </row>
    <row r="1983" spans="33:34" x14ac:dyDescent="0.3">
      <c r="AG1983" s="2" t="b">
        <f>AND(LEFT(AUDIENCES!B2176,2)="HU",OR(LEN(AUDIENCES!B2176)=6,AND(LEN(AUDIENCES!B2176)=7,MID(AUDIENCES!B2176,4,1)=" ")))</f>
        <v>0</v>
      </c>
      <c r="AH1983" s="2" t="b">
        <f>AND(LEFT(PARTICIPANTS!B2025,2)="HU",OR(LEN(PARTICIPANTS!B2025)=6,AND(LEN(PARTICIPANTS!B2025)=7,MID(PARTICIPANTS!B2025,4,1)=" ")))</f>
        <v>0</v>
      </c>
    </row>
    <row r="1984" spans="33:34" x14ac:dyDescent="0.3">
      <c r="AG1984" s="2" t="b">
        <f>AND(LEFT(AUDIENCES!B2177,2)="HU",OR(LEN(AUDIENCES!B2177)=6,AND(LEN(AUDIENCES!B2177)=7,MID(AUDIENCES!B2177,4,1)=" ")))</f>
        <v>0</v>
      </c>
      <c r="AH1984" s="2" t="b">
        <f>AND(LEFT(PARTICIPANTS!B2026,2)="HU",OR(LEN(PARTICIPANTS!B2026)=6,AND(LEN(PARTICIPANTS!B2026)=7,MID(PARTICIPANTS!B2026,4,1)=" ")))</f>
        <v>0</v>
      </c>
    </row>
    <row r="1985" spans="33:34" x14ac:dyDescent="0.3">
      <c r="AG1985" s="2" t="b">
        <f>AND(LEFT(AUDIENCES!B2178,2)="HU",OR(LEN(AUDIENCES!B2178)=6,AND(LEN(AUDIENCES!B2178)=7,MID(AUDIENCES!B2178,4,1)=" ")))</f>
        <v>0</v>
      </c>
      <c r="AH1985" s="2" t="b">
        <f>AND(LEFT(PARTICIPANTS!B2027,2)="HU",OR(LEN(PARTICIPANTS!B2027)=6,AND(LEN(PARTICIPANTS!B2027)=7,MID(PARTICIPANTS!B2027,4,1)=" ")))</f>
        <v>0</v>
      </c>
    </row>
    <row r="1986" spans="33:34" x14ac:dyDescent="0.3">
      <c r="AG1986" s="2" t="b">
        <f>AND(LEFT(AUDIENCES!B2179,2)="HU",OR(LEN(AUDIENCES!B2179)=6,AND(LEN(AUDIENCES!B2179)=7,MID(AUDIENCES!B2179,4,1)=" ")))</f>
        <v>0</v>
      </c>
      <c r="AH1986" s="2" t="b">
        <f>AND(LEFT(PARTICIPANTS!B2028,2)="HU",OR(LEN(PARTICIPANTS!B2028)=6,AND(LEN(PARTICIPANTS!B2028)=7,MID(PARTICIPANTS!B2028,4,1)=" ")))</f>
        <v>0</v>
      </c>
    </row>
    <row r="1987" spans="33:34" x14ac:dyDescent="0.3">
      <c r="AG1987" s="2" t="b">
        <f>AND(LEFT(AUDIENCES!B2180,2)="HU",OR(LEN(AUDIENCES!B2180)=6,AND(LEN(AUDIENCES!B2180)=7,MID(AUDIENCES!B2180,4,1)=" ")))</f>
        <v>0</v>
      </c>
      <c r="AH1987" s="2" t="b">
        <f>AND(LEFT(PARTICIPANTS!B2029,2)="HU",OR(LEN(PARTICIPANTS!B2029)=6,AND(LEN(PARTICIPANTS!B2029)=7,MID(PARTICIPANTS!B2029,4,1)=" ")))</f>
        <v>0</v>
      </c>
    </row>
    <row r="1988" spans="33:34" x14ac:dyDescent="0.3">
      <c r="AG1988" s="2" t="b">
        <f>AND(LEFT(AUDIENCES!B2181,2)="HU",OR(LEN(AUDIENCES!B2181)=6,AND(LEN(AUDIENCES!B2181)=7,MID(AUDIENCES!B2181,4,1)=" ")))</f>
        <v>0</v>
      </c>
      <c r="AH1988" s="2" t="b">
        <f>AND(LEFT(PARTICIPANTS!B2030,2)="HU",OR(LEN(PARTICIPANTS!B2030)=6,AND(LEN(PARTICIPANTS!B2030)=7,MID(PARTICIPANTS!B2030,4,1)=" ")))</f>
        <v>0</v>
      </c>
    </row>
    <row r="1989" spans="33:34" x14ac:dyDescent="0.3">
      <c r="AG1989" s="2" t="b">
        <f>AND(LEFT(AUDIENCES!B2182,2)="HU",OR(LEN(AUDIENCES!B2182)=6,AND(LEN(AUDIENCES!B2182)=7,MID(AUDIENCES!B2182,4,1)=" ")))</f>
        <v>0</v>
      </c>
      <c r="AH1989" s="2" t="b">
        <f>AND(LEFT(PARTICIPANTS!B2031,2)="HU",OR(LEN(PARTICIPANTS!B2031)=6,AND(LEN(PARTICIPANTS!B2031)=7,MID(PARTICIPANTS!B2031,4,1)=" ")))</f>
        <v>0</v>
      </c>
    </row>
    <row r="1990" spans="33:34" x14ac:dyDescent="0.3">
      <c r="AG1990" s="2" t="b">
        <f>AND(LEFT(AUDIENCES!B2183,2)="HU",OR(LEN(AUDIENCES!B2183)=6,AND(LEN(AUDIENCES!B2183)=7,MID(AUDIENCES!B2183,4,1)=" ")))</f>
        <v>0</v>
      </c>
      <c r="AH1990" s="2" t="b">
        <f>AND(LEFT(PARTICIPANTS!B2032,2)="HU",OR(LEN(PARTICIPANTS!B2032)=6,AND(LEN(PARTICIPANTS!B2032)=7,MID(PARTICIPANTS!B2032,4,1)=" ")))</f>
        <v>0</v>
      </c>
    </row>
    <row r="1991" spans="33:34" x14ac:dyDescent="0.3">
      <c r="AG1991" s="2" t="b">
        <f>AND(LEFT(AUDIENCES!B2184,2)="HU",OR(LEN(AUDIENCES!B2184)=6,AND(LEN(AUDIENCES!B2184)=7,MID(AUDIENCES!B2184,4,1)=" ")))</f>
        <v>0</v>
      </c>
      <c r="AH1991" s="2" t="b">
        <f>AND(LEFT(PARTICIPANTS!B2033,2)="HU",OR(LEN(PARTICIPANTS!B2033)=6,AND(LEN(PARTICIPANTS!B2033)=7,MID(PARTICIPANTS!B2033,4,1)=" ")))</f>
        <v>0</v>
      </c>
    </row>
    <row r="1992" spans="33:34" x14ac:dyDescent="0.3">
      <c r="AG1992" s="2" t="b">
        <f>AND(LEFT(AUDIENCES!B2185,2)="HU",OR(LEN(AUDIENCES!B2185)=6,AND(LEN(AUDIENCES!B2185)=7,MID(AUDIENCES!B2185,4,1)=" ")))</f>
        <v>0</v>
      </c>
      <c r="AH1992" s="2" t="b">
        <f>AND(LEFT(PARTICIPANTS!B2034,2)="HU",OR(LEN(PARTICIPANTS!B2034)=6,AND(LEN(PARTICIPANTS!B2034)=7,MID(PARTICIPANTS!B2034,4,1)=" ")))</f>
        <v>0</v>
      </c>
    </row>
    <row r="1993" spans="33:34" x14ac:dyDescent="0.3">
      <c r="AG1993" s="2" t="b">
        <f>AND(LEFT(AUDIENCES!B2186,2)="HU",OR(LEN(AUDIENCES!B2186)=6,AND(LEN(AUDIENCES!B2186)=7,MID(AUDIENCES!B2186,4,1)=" ")))</f>
        <v>0</v>
      </c>
      <c r="AH1993" s="2" t="b">
        <f>AND(LEFT(PARTICIPANTS!B2035,2)="HU",OR(LEN(PARTICIPANTS!B2035)=6,AND(LEN(PARTICIPANTS!B2035)=7,MID(PARTICIPANTS!B2035,4,1)=" ")))</f>
        <v>0</v>
      </c>
    </row>
    <row r="1994" spans="33:34" x14ac:dyDescent="0.3">
      <c r="AG1994" s="2" t="b">
        <f>AND(LEFT(AUDIENCES!B2187,2)="HU",OR(LEN(AUDIENCES!B2187)=6,AND(LEN(AUDIENCES!B2187)=7,MID(AUDIENCES!B2187,4,1)=" ")))</f>
        <v>0</v>
      </c>
      <c r="AH1994" s="2" t="b">
        <f>AND(LEFT(PARTICIPANTS!B2036,2)="HU",OR(LEN(PARTICIPANTS!B2036)=6,AND(LEN(PARTICIPANTS!B2036)=7,MID(PARTICIPANTS!B2036,4,1)=" ")))</f>
        <v>0</v>
      </c>
    </row>
    <row r="1995" spans="33:34" x14ac:dyDescent="0.3">
      <c r="AG1995" s="2" t="b">
        <f>AND(LEFT(AUDIENCES!B2188,2)="HU",OR(LEN(AUDIENCES!B2188)=6,AND(LEN(AUDIENCES!B2188)=7,MID(AUDIENCES!B2188,4,1)=" ")))</f>
        <v>0</v>
      </c>
      <c r="AH1995" s="2" t="b">
        <f>AND(LEFT(PARTICIPANTS!B2037,2)="HU",OR(LEN(PARTICIPANTS!B2037)=6,AND(LEN(PARTICIPANTS!B2037)=7,MID(PARTICIPANTS!B2037,4,1)=" ")))</f>
        <v>0</v>
      </c>
    </row>
    <row r="1996" spans="33:34" x14ac:dyDescent="0.3">
      <c r="AG1996" s="2" t="b">
        <f>AND(LEFT(AUDIENCES!B2189,2)="HU",OR(LEN(AUDIENCES!B2189)=6,AND(LEN(AUDIENCES!B2189)=7,MID(AUDIENCES!B2189,4,1)=" ")))</f>
        <v>0</v>
      </c>
      <c r="AH1996" s="2" t="b">
        <f>AND(LEFT(PARTICIPANTS!B2038,2)="HU",OR(LEN(PARTICIPANTS!B2038)=6,AND(LEN(PARTICIPANTS!B2038)=7,MID(PARTICIPANTS!B2038,4,1)=" ")))</f>
        <v>0</v>
      </c>
    </row>
    <row r="1997" spans="33:34" x14ac:dyDescent="0.3">
      <c r="AG1997" s="2" t="b">
        <f>AND(LEFT(AUDIENCES!B2190,2)="HU",OR(LEN(AUDIENCES!B2190)=6,AND(LEN(AUDIENCES!B2190)=7,MID(AUDIENCES!B2190,4,1)=" ")))</f>
        <v>0</v>
      </c>
      <c r="AH1997" s="2" t="b">
        <f>AND(LEFT(PARTICIPANTS!B2039,2)="HU",OR(LEN(PARTICIPANTS!B2039)=6,AND(LEN(PARTICIPANTS!B2039)=7,MID(PARTICIPANTS!B2039,4,1)=" ")))</f>
        <v>0</v>
      </c>
    </row>
    <row r="1998" spans="33:34" x14ac:dyDescent="0.3">
      <c r="AG1998" s="2" t="b">
        <f>AND(LEFT(AUDIENCES!B2191,2)="HU",OR(LEN(AUDIENCES!B2191)=6,AND(LEN(AUDIENCES!B2191)=7,MID(AUDIENCES!B2191,4,1)=" ")))</f>
        <v>0</v>
      </c>
      <c r="AH1998" s="2" t="b">
        <f>AND(LEFT(PARTICIPANTS!B2040,2)="HU",OR(LEN(PARTICIPANTS!B2040)=6,AND(LEN(PARTICIPANTS!B2040)=7,MID(PARTICIPANTS!B2040,4,1)=" ")))</f>
        <v>0</v>
      </c>
    </row>
    <row r="1999" spans="33:34" x14ac:dyDescent="0.3">
      <c r="AG1999" s="2" t="b">
        <f>AND(LEFT(AUDIENCES!B2192,2)="HU",OR(LEN(AUDIENCES!B2192)=6,AND(LEN(AUDIENCES!B2192)=7,MID(AUDIENCES!B2192,4,1)=" ")))</f>
        <v>0</v>
      </c>
      <c r="AH1999" s="2" t="b">
        <f>AND(LEFT(PARTICIPANTS!B2041,2)="HU",OR(LEN(PARTICIPANTS!B2041)=6,AND(LEN(PARTICIPANTS!B2041)=7,MID(PARTICIPANTS!B2041,4,1)=" ")))</f>
        <v>0</v>
      </c>
    </row>
    <row r="2000" spans="33:34" x14ac:dyDescent="0.3">
      <c r="AG2000" s="2" t="b">
        <f>AND(LEFT(AUDIENCES!B2193,2)="HU",OR(LEN(AUDIENCES!B2193)=6,AND(LEN(AUDIENCES!B2193)=7,MID(AUDIENCES!B2193,4,1)=" ")))</f>
        <v>0</v>
      </c>
      <c r="AH2000" s="2" t="b">
        <f>AND(LEFT(PARTICIPANTS!B2042,2)="HU",OR(LEN(PARTICIPANTS!B2042)=6,AND(LEN(PARTICIPANTS!B2042)=7,MID(PARTICIPANTS!B2042,4,1)=" ")))</f>
        <v>0</v>
      </c>
    </row>
    <row r="2001" spans="33:34" x14ac:dyDescent="0.3">
      <c r="AG2001" s="2" t="b">
        <f>AND(LEFT(AUDIENCES!B2194,2)="HU",OR(LEN(AUDIENCES!B2194)=6,AND(LEN(AUDIENCES!B2194)=7,MID(AUDIENCES!B2194,4,1)=" ")))</f>
        <v>0</v>
      </c>
      <c r="AH2001" s="2" t="b">
        <f>AND(LEFT(PARTICIPANTS!B2043,2)="HU",OR(LEN(PARTICIPANTS!B2043)=6,AND(LEN(PARTICIPANTS!B2043)=7,MID(PARTICIPANTS!B2043,4,1)=" ")))</f>
        <v>0</v>
      </c>
    </row>
  </sheetData>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M257"/>
  <sheetViews>
    <sheetView topLeftCell="A4" zoomScale="80" zoomScaleNormal="80" workbookViewId="0">
      <selection activeCell="E40" sqref="E40"/>
    </sheetView>
  </sheetViews>
  <sheetFormatPr defaultRowHeight="16.5" x14ac:dyDescent="0.3"/>
  <cols>
    <col min="1" max="1" width="49.28515625" style="2" customWidth="1"/>
    <col min="2" max="3" width="22.7109375" style="2" customWidth="1"/>
    <col min="4" max="4" width="23.28515625" style="2" customWidth="1"/>
    <col min="5" max="5" width="24.42578125" style="2" customWidth="1"/>
    <col min="6" max="6" width="2.7109375" style="2" customWidth="1"/>
    <col min="7" max="7" width="32.85546875" style="2" customWidth="1"/>
    <col min="8" max="8" width="25.5703125" style="2" customWidth="1"/>
    <col min="9" max="9" width="2.42578125" style="2" customWidth="1"/>
    <col min="10" max="10" width="52.42578125" style="2" customWidth="1"/>
    <col min="11" max="11" width="25.42578125" style="2" customWidth="1"/>
    <col min="12" max="13" width="25.7109375" style="2" customWidth="1"/>
    <col min="14" max="16384" width="9.140625" style="2"/>
  </cols>
  <sheetData>
    <row r="1" spans="1:13" s="10" customFormat="1" ht="24" customHeight="1" x14ac:dyDescent="0.3">
      <c r="A1" s="233" t="s">
        <v>88</v>
      </c>
      <c r="B1" s="233"/>
      <c r="C1" s="233"/>
      <c r="D1" s="233"/>
      <c r="E1" s="234"/>
      <c r="F1" s="234"/>
      <c r="G1" s="234"/>
      <c r="H1" s="234"/>
      <c r="I1" s="234"/>
      <c r="J1" s="202"/>
      <c r="K1" s="202"/>
      <c r="L1" s="24"/>
      <c r="M1" s="24"/>
    </row>
    <row r="2" spans="1:13" s="10" customFormat="1" x14ac:dyDescent="0.3"/>
    <row r="3" spans="1:13" s="10" customFormat="1" ht="18" customHeight="1" x14ac:dyDescent="0.3">
      <c r="A3" s="25" t="s">
        <v>89</v>
      </c>
      <c r="B3" s="84"/>
      <c r="C3" s="84"/>
      <c r="D3" s="246" t="s">
        <v>464</v>
      </c>
      <c r="E3" s="247"/>
      <c r="F3" s="247"/>
      <c r="G3" s="247"/>
      <c r="H3" s="247"/>
      <c r="I3" s="247"/>
      <c r="J3" s="247"/>
      <c r="K3" s="248"/>
      <c r="L3" s="21"/>
      <c r="M3" s="21"/>
    </row>
    <row r="4" spans="1:13" s="10" customFormat="1" x14ac:dyDescent="0.3">
      <c r="A4" s="25" t="s">
        <v>90</v>
      </c>
      <c r="B4" s="84"/>
      <c r="C4" s="84"/>
      <c r="D4" s="246" t="s">
        <v>465</v>
      </c>
      <c r="E4" s="247"/>
      <c r="F4" s="247"/>
      <c r="G4" s="247"/>
      <c r="H4" s="247"/>
      <c r="I4" s="247"/>
      <c r="J4" s="247"/>
      <c r="K4" s="248"/>
      <c r="L4" s="21"/>
      <c r="M4" s="21"/>
    </row>
    <row r="5" spans="1:13" s="10" customFormat="1" x14ac:dyDescent="0.3">
      <c r="A5" s="96"/>
      <c r="B5" s="96"/>
      <c r="C5" s="96"/>
      <c r="D5" s="96"/>
      <c r="E5" s="47"/>
      <c r="F5" s="47"/>
      <c r="G5" s="47"/>
      <c r="H5" s="47"/>
      <c r="I5" s="47"/>
      <c r="J5" s="47"/>
      <c r="K5" s="105"/>
      <c r="L5" s="21"/>
      <c r="M5" s="21"/>
    </row>
    <row r="6" spans="1:13" s="106" customFormat="1" x14ac:dyDescent="0.3">
      <c r="A6" s="249" t="s">
        <v>91</v>
      </c>
      <c r="B6" s="208"/>
      <c r="C6" s="208"/>
      <c r="D6" s="208"/>
      <c r="E6" s="208"/>
      <c r="F6" s="208"/>
      <c r="G6" s="208"/>
      <c r="H6" s="208"/>
      <c r="I6" s="208"/>
      <c r="J6" s="208"/>
      <c r="K6" s="208"/>
      <c r="L6" s="90"/>
      <c r="M6" s="90"/>
    </row>
    <row r="7" spans="1:13" s="10" customFormat="1" x14ac:dyDescent="0.3">
      <c r="A7" s="20"/>
      <c r="B7" s="20"/>
      <c r="C7" s="20"/>
      <c r="D7" s="20"/>
      <c r="E7" s="21"/>
      <c r="F7" s="21"/>
      <c r="G7" s="21"/>
      <c r="H7" s="21"/>
      <c r="I7" s="21"/>
      <c r="J7" s="21"/>
      <c r="K7" s="21"/>
      <c r="L7" s="21"/>
      <c r="M7" s="21"/>
    </row>
    <row r="8" spans="1:13" s="23" customFormat="1" ht="32.1" customHeight="1" x14ac:dyDescent="0.25">
      <c r="A8" s="22" t="s">
        <v>92</v>
      </c>
      <c r="B8" s="22"/>
      <c r="C8" s="22"/>
      <c r="D8" s="22"/>
      <c r="E8" s="49"/>
      <c r="F8" s="49"/>
      <c r="G8" s="49"/>
      <c r="H8" s="49"/>
      <c r="I8" s="49"/>
      <c r="J8" s="49"/>
      <c r="K8" s="49"/>
      <c r="L8" s="49"/>
      <c r="M8" s="49"/>
    </row>
    <row r="9" spans="1:13" s="10" customFormat="1" x14ac:dyDescent="0.3">
      <c r="A9" s="235" t="s">
        <v>93</v>
      </c>
      <c r="B9" s="235"/>
      <c r="C9" s="235"/>
      <c r="D9" s="236"/>
      <c r="E9" s="83"/>
      <c r="F9" s="27"/>
      <c r="G9" s="21"/>
      <c r="H9" s="21"/>
      <c r="I9" s="21"/>
      <c r="K9" s="27"/>
      <c r="L9" s="27"/>
      <c r="M9" s="21"/>
    </row>
    <row r="10" spans="1:13" s="10" customFormat="1" x14ac:dyDescent="0.3">
      <c r="A10" s="109" t="s">
        <v>94</v>
      </c>
      <c r="B10" s="110"/>
      <c r="C10" s="110"/>
      <c r="D10" s="197" t="s">
        <v>95</v>
      </c>
      <c r="E10" s="197" t="s">
        <v>96</v>
      </c>
      <c r="F10" s="27"/>
      <c r="G10" s="21"/>
      <c r="H10" s="21"/>
      <c r="I10" s="21"/>
      <c r="K10" s="27"/>
      <c r="L10" s="27"/>
      <c r="M10" s="21"/>
    </row>
    <row r="11" spans="1:13" s="10" customFormat="1" x14ac:dyDescent="0.3">
      <c r="A11" s="232" t="s">
        <v>97</v>
      </c>
      <c r="B11" s="218"/>
      <c r="C11" s="219"/>
      <c r="D11" s="126"/>
      <c r="E11" s="108">
        <v>11</v>
      </c>
      <c r="F11" s="27"/>
      <c r="G11" s="21"/>
      <c r="H11" s="21"/>
      <c r="I11" s="21"/>
      <c r="K11" s="27"/>
      <c r="L11" s="27"/>
      <c r="M11" s="21"/>
    </row>
    <row r="12" spans="1:13" s="10" customFormat="1" x14ac:dyDescent="0.3">
      <c r="A12" s="232" t="s">
        <v>98</v>
      </c>
      <c r="B12" s="218"/>
      <c r="C12" s="219"/>
      <c r="D12" s="126"/>
      <c r="E12" s="108">
        <f ca="1">COUNTIF(Lists!BK:BK,TRUE)+COUNTIF(Lists!BL:BL,TRUE)+COUNTIF(Lists!BM:BM,TRUE)</f>
        <v>0</v>
      </c>
      <c r="F12" s="27"/>
      <c r="G12" s="21"/>
      <c r="H12" s="21"/>
      <c r="I12" s="21"/>
      <c r="K12" s="27"/>
      <c r="L12" s="27"/>
      <c r="M12" s="21"/>
    </row>
    <row r="13" spans="1:13" s="10" customFormat="1" x14ac:dyDescent="0.3">
      <c r="A13" s="237" t="s">
        <v>19</v>
      </c>
      <c r="B13" s="237"/>
      <c r="C13" s="238"/>
      <c r="D13" s="197" t="s">
        <v>95</v>
      </c>
      <c r="E13" s="197" t="s">
        <v>96</v>
      </c>
      <c r="F13" s="79"/>
      <c r="G13" s="96"/>
      <c r="H13" s="27"/>
      <c r="I13" s="27"/>
      <c r="K13" s="20"/>
      <c r="L13" s="21"/>
      <c r="M13" s="21"/>
    </row>
    <row r="14" spans="1:13" s="10" customFormat="1" x14ac:dyDescent="0.3">
      <c r="A14" s="240" t="s">
        <v>99</v>
      </c>
      <c r="B14" s="241"/>
      <c r="C14" s="242"/>
      <c r="D14" s="127"/>
      <c r="E14" s="199">
        <v>10</v>
      </c>
      <c r="F14" s="80"/>
      <c r="G14" s="21"/>
      <c r="H14" s="21"/>
      <c r="I14" s="21"/>
    </row>
    <row r="15" spans="1:13" s="10" customFormat="1" x14ac:dyDescent="0.3">
      <c r="A15" s="240" t="s">
        <v>100</v>
      </c>
      <c r="B15" s="241"/>
      <c r="C15" s="242"/>
      <c r="D15" s="127"/>
      <c r="E15" s="199">
        <v>0</v>
      </c>
      <c r="F15" s="80"/>
      <c r="G15" s="21"/>
      <c r="H15" s="21"/>
      <c r="I15" s="21"/>
    </row>
    <row r="16" spans="1:13" s="10" customFormat="1" x14ac:dyDescent="0.3">
      <c r="A16" s="240" t="s">
        <v>101</v>
      </c>
      <c r="B16" s="241"/>
      <c r="C16" s="242"/>
      <c r="D16" s="127"/>
      <c r="E16" s="199">
        <f ca="1">COUNTIF(Lists!BN:BN,TRUE)</f>
        <v>0</v>
      </c>
      <c r="F16" s="80"/>
      <c r="G16" s="21"/>
      <c r="H16" s="21"/>
      <c r="I16" s="21"/>
    </row>
    <row r="17" spans="1:12" s="10" customFormat="1" x14ac:dyDescent="0.3">
      <c r="A17" s="239" t="s">
        <v>102</v>
      </c>
      <c r="B17" s="243"/>
      <c r="C17" s="243"/>
      <c r="D17" s="128"/>
      <c r="E17" s="11">
        <f>COUNTIF(PRODUCTIONS!$F$4:$F$12,"Visiting Production")</f>
        <v>6</v>
      </c>
      <c r="F17" s="80"/>
      <c r="G17" s="21"/>
      <c r="H17" s="80"/>
      <c r="I17" s="80"/>
    </row>
    <row r="18" spans="1:12" x14ac:dyDescent="0.3">
      <c r="A18" s="239" t="s">
        <v>103</v>
      </c>
      <c r="B18" s="224"/>
      <c r="C18" s="224"/>
      <c r="D18" s="129"/>
      <c r="E18" s="46">
        <f>SUMIFS(PRODUCTIONS!E:E,PRODUCTIONS!F:F,"Visiting Production")</f>
        <v>10</v>
      </c>
      <c r="F18" s="81"/>
      <c r="G18" s="47"/>
      <c r="H18" s="97"/>
      <c r="I18" s="98"/>
    </row>
    <row r="19" spans="1:12" x14ac:dyDescent="0.3">
      <c r="A19" s="228" t="s">
        <v>104</v>
      </c>
      <c r="B19" s="228"/>
      <c r="C19" s="224"/>
      <c r="D19" s="130"/>
      <c r="E19" s="46">
        <f>COUNTIF(PRODUCTIONS!G4:G13,"Yes")</f>
        <v>0</v>
      </c>
      <c r="F19" s="81"/>
      <c r="G19" s="26"/>
      <c r="H19" s="26"/>
      <c r="I19" s="26"/>
      <c r="K19" s="28"/>
      <c r="L19" s="28"/>
    </row>
    <row r="20" spans="1:12" x14ac:dyDescent="0.3">
      <c r="A20" s="228" t="s">
        <v>105</v>
      </c>
      <c r="B20" s="228"/>
      <c r="C20" s="224"/>
      <c r="D20" s="131"/>
      <c r="E20" s="46">
        <v>0</v>
      </c>
      <c r="F20" s="28"/>
      <c r="K20" s="28"/>
      <c r="L20" s="28"/>
    </row>
    <row r="21" spans="1:12" x14ac:dyDescent="0.3">
      <c r="A21" s="244" t="s">
        <v>106</v>
      </c>
      <c r="B21" s="244"/>
      <c r="C21" s="245"/>
      <c r="D21" s="197" t="s">
        <v>95</v>
      </c>
      <c r="E21" s="197" t="s">
        <v>96</v>
      </c>
      <c r="F21" s="79"/>
      <c r="K21" s="28"/>
      <c r="L21" s="28"/>
    </row>
    <row r="22" spans="1:12" x14ac:dyDescent="0.3">
      <c r="A22" s="228" t="s">
        <v>107</v>
      </c>
      <c r="B22" s="228"/>
      <c r="C22" s="224"/>
      <c r="D22" s="130"/>
      <c r="E22" s="46">
        <f>COUNTIF(EXHIBITIONS!A4:A14,"*")-1</f>
        <v>0</v>
      </c>
      <c r="F22" s="81"/>
      <c r="K22" s="28"/>
      <c r="L22" s="28"/>
    </row>
    <row r="23" spans="1:12" x14ac:dyDescent="0.3">
      <c r="A23" s="228" t="s">
        <v>108</v>
      </c>
      <c r="B23" s="228"/>
      <c r="C23" s="224"/>
      <c r="D23" s="130"/>
      <c r="E23" s="46">
        <f>COUNTIF(EXHIBITIONS!H4:H14,"Yes")</f>
        <v>0</v>
      </c>
      <c r="F23" s="81"/>
      <c r="K23" s="28"/>
      <c r="L23" s="28"/>
    </row>
    <row r="24" spans="1:12" x14ac:dyDescent="0.3">
      <c r="A24" s="228" t="s">
        <v>109</v>
      </c>
      <c r="B24" s="228"/>
      <c r="C24" s="224"/>
      <c r="D24" s="131"/>
      <c r="E24" s="46">
        <f>SUM(EXHIBITIONS!E4:E14)</f>
        <v>0</v>
      </c>
      <c r="F24" s="28"/>
      <c r="K24" s="28"/>
      <c r="L24" s="28"/>
    </row>
    <row r="25" spans="1:12" x14ac:dyDescent="0.3">
      <c r="A25" s="228" t="s">
        <v>110</v>
      </c>
      <c r="B25" s="228"/>
      <c r="C25" s="224"/>
      <c r="D25" s="131"/>
      <c r="E25" s="17">
        <f>COUNTIF(EXHIBITIONS!F4:F14,"Yes")</f>
        <v>0</v>
      </c>
      <c r="F25" s="28"/>
      <c r="K25" s="28"/>
      <c r="L25" s="28"/>
    </row>
    <row r="26" spans="1:12" x14ac:dyDescent="0.3">
      <c r="A26" s="228" t="s">
        <v>111</v>
      </c>
      <c r="B26" s="228"/>
      <c r="C26" s="224"/>
      <c r="D26" s="131"/>
      <c r="E26" s="46">
        <f>SUM(EXHIBITIONS!G4:G14)</f>
        <v>0</v>
      </c>
      <c r="F26" s="28"/>
      <c r="K26" s="28"/>
      <c r="L26" s="28"/>
    </row>
    <row r="27" spans="1:12" x14ac:dyDescent="0.3">
      <c r="A27" s="203" t="s">
        <v>35</v>
      </c>
      <c r="B27" s="204"/>
      <c r="C27" s="204"/>
      <c r="D27" s="197" t="s">
        <v>95</v>
      </c>
      <c r="E27" s="197" t="s">
        <v>96</v>
      </c>
      <c r="F27" s="28"/>
      <c r="K27" s="28"/>
      <c r="L27" s="28"/>
    </row>
    <row r="28" spans="1:12" x14ac:dyDescent="0.3">
      <c r="A28" s="228" t="s">
        <v>112</v>
      </c>
      <c r="B28" s="224"/>
      <c r="C28" s="224"/>
      <c r="D28" s="131"/>
      <c r="E28" s="17">
        <v>1</v>
      </c>
      <c r="F28" s="28"/>
      <c r="K28" s="28"/>
      <c r="L28" s="28"/>
    </row>
    <row r="29" spans="1:12" x14ac:dyDescent="0.3">
      <c r="A29" s="228" t="s">
        <v>113</v>
      </c>
      <c r="B29" s="224"/>
      <c r="C29" s="224"/>
      <c r="D29" s="131"/>
      <c r="E29" s="17">
        <v>0</v>
      </c>
      <c r="F29" s="28"/>
      <c r="K29" s="28"/>
      <c r="L29" s="28"/>
    </row>
    <row r="30" spans="1:12" x14ac:dyDescent="0.3">
      <c r="A30" s="228" t="s">
        <v>114</v>
      </c>
      <c r="B30" s="224"/>
      <c r="C30" s="224"/>
      <c r="D30" s="131"/>
      <c r="E30" s="46">
        <v>0</v>
      </c>
      <c r="F30" s="28"/>
      <c r="K30" s="28"/>
      <c r="L30" s="28"/>
    </row>
    <row r="31" spans="1:12" x14ac:dyDescent="0.3">
      <c r="A31" s="228" t="s">
        <v>115</v>
      </c>
      <c r="B31" s="224"/>
      <c r="C31" s="224"/>
      <c r="D31" s="131"/>
      <c r="E31" s="17">
        <f>COUNTIF(FILMS!E4:E16,"Yes")</f>
        <v>0</v>
      </c>
      <c r="F31" s="28"/>
      <c r="K31" s="28"/>
      <c r="L31" s="28"/>
    </row>
    <row r="32" spans="1:12" x14ac:dyDescent="0.3">
      <c r="A32" s="228" t="s">
        <v>116</v>
      </c>
      <c r="B32" s="224"/>
      <c r="C32" s="224"/>
      <c r="D32" s="131"/>
      <c r="E32" s="46">
        <v>0</v>
      </c>
      <c r="F32" s="28"/>
      <c r="K32" s="28"/>
      <c r="L32" s="28"/>
    </row>
    <row r="33" spans="1:12" x14ac:dyDescent="0.3">
      <c r="A33" s="250" t="s">
        <v>40</v>
      </c>
      <c r="B33" s="251"/>
      <c r="C33" s="252"/>
      <c r="D33" s="197" t="s">
        <v>95</v>
      </c>
      <c r="E33" s="197" t="s">
        <v>96</v>
      </c>
      <c r="F33" s="28"/>
      <c r="K33" s="28"/>
      <c r="L33" s="28"/>
    </row>
    <row r="34" spans="1:12" x14ac:dyDescent="0.3">
      <c r="A34" s="240" t="s">
        <v>117</v>
      </c>
      <c r="B34" s="241"/>
      <c r="C34" s="242"/>
      <c r="D34" s="131"/>
      <c r="E34" s="46">
        <v>3</v>
      </c>
      <c r="F34" s="28"/>
      <c r="K34" s="28"/>
      <c r="L34" s="28"/>
    </row>
    <row r="35" spans="1:12" x14ac:dyDescent="0.3">
      <c r="A35" s="240" t="s">
        <v>118</v>
      </c>
      <c r="B35" s="241"/>
      <c r="C35" s="242"/>
      <c r="D35" s="131"/>
      <c r="E35" s="46">
        <f>COUNTIF('FESTIVALS &amp; MUSIC EVENTS'!A7:A17,"*")-1</f>
        <v>0</v>
      </c>
      <c r="F35" s="28"/>
      <c r="K35" s="28"/>
      <c r="L35" s="28"/>
    </row>
    <row r="36" spans="1:12" x14ac:dyDescent="0.3">
      <c r="A36" s="240" t="s">
        <v>119</v>
      </c>
      <c r="B36" s="241"/>
      <c r="C36" s="242"/>
      <c r="D36" s="131"/>
      <c r="E36" s="46">
        <f>SUM('FESTIVALS &amp; MUSIC EVENTS'!E7:E16)</f>
        <v>0</v>
      </c>
      <c r="F36" s="28"/>
      <c r="K36" s="28"/>
      <c r="L36" s="28"/>
    </row>
    <row r="37" spans="1:12" x14ac:dyDescent="0.3">
      <c r="A37" s="228" t="s">
        <v>120</v>
      </c>
      <c r="B37" s="224"/>
      <c r="C37" s="224"/>
      <c r="D37" s="131"/>
      <c r="E37" s="46">
        <f>COUNTIF('FESTIVALS &amp; MUSIC EVENTS'!F7:F17,"yes")</f>
        <v>0</v>
      </c>
      <c r="F37" s="28"/>
      <c r="K37" s="28"/>
      <c r="L37" s="28"/>
    </row>
    <row r="38" spans="1:12" x14ac:dyDescent="0.3">
      <c r="A38" s="240" t="s">
        <v>121</v>
      </c>
      <c r="B38" s="241"/>
      <c r="C38" s="242"/>
      <c r="D38" s="131"/>
      <c r="E38" s="46">
        <f>SUM('FESTIVALS &amp; MUSIC EVENTS'!G7:G16)</f>
        <v>0</v>
      </c>
      <c r="F38" s="28"/>
      <c r="K38" s="28"/>
      <c r="L38" s="28"/>
    </row>
    <row r="39" spans="1:12" x14ac:dyDescent="0.3">
      <c r="A39" s="244" t="s">
        <v>122</v>
      </c>
      <c r="B39" s="244"/>
      <c r="C39" s="245"/>
      <c r="D39" s="197" t="s">
        <v>95</v>
      </c>
      <c r="E39" s="197" t="s">
        <v>96</v>
      </c>
      <c r="F39" s="79"/>
      <c r="K39" s="28"/>
      <c r="L39" s="28"/>
    </row>
    <row r="40" spans="1:12" x14ac:dyDescent="0.3">
      <c r="A40" s="239" t="s">
        <v>123</v>
      </c>
      <c r="B40" s="239"/>
      <c r="C40" s="243"/>
      <c r="D40" s="132"/>
      <c r="E40" s="199">
        <f ca="1">COUNTIF(Lists!BO:BO,TRUE)</f>
        <v>3</v>
      </c>
      <c r="F40" s="80"/>
      <c r="K40" s="28"/>
      <c r="L40" s="28"/>
    </row>
    <row r="41" spans="1:12" x14ac:dyDescent="0.3">
      <c r="A41" s="239" t="s">
        <v>124</v>
      </c>
      <c r="B41" s="239"/>
      <c r="C41" s="243"/>
      <c r="D41" s="133"/>
      <c r="E41" s="199">
        <f ca="1">COUNTIF(Lists!BP:BP,TRUE)</f>
        <v>0</v>
      </c>
      <c r="F41" s="80"/>
      <c r="K41" s="28"/>
      <c r="L41" s="28"/>
    </row>
    <row r="42" spans="1:12" x14ac:dyDescent="0.3">
      <c r="A42" s="239" t="s">
        <v>125</v>
      </c>
      <c r="B42" s="239"/>
      <c r="C42" s="243"/>
      <c r="D42" s="130"/>
      <c r="E42" s="199">
        <f ca="1">COUNTIF(Lists!BQ:BQ,TRUE)</f>
        <v>0</v>
      </c>
      <c r="F42" s="81"/>
      <c r="K42" s="28"/>
      <c r="L42" s="28"/>
    </row>
    <row r="43" spans="1:12" x14ac:dyDescent="0.3">
      <c r="A43" s="239" t="s">
        <v>126</v>
      </c>
      <c r="B43" s="239"/>
      <c r="C43" s="243"/>
      <c r="D43" s="130"/>
      <c r="E43" s="199">
        <f ca="1">COUNTIF(Lists!BR:BR,TRUE)</f>
        <v>0</v>
      </c>
      <c r="F43" s="81"/>
      <c r="K43" s="28"/>
      <c r="L43" s="28"/>
    </row>
    <row r="44" spans="1:12" x14ac:dyDescent="0.3">
      <c r="A44" s="239" t="s">
        <v>127</v>
      </c>
      <c r="B44" s="239"/>
      <c r="C44" s="243"/>
      <c r="D44" s="130"/>
      <c r="E44" s="46">
        <f ca="1">COUNTIF(Lists!BS:BS,TRUE)</f>
        <v>1</v>
      </c>
      <c r="F44" s="81"/>
      <c r="K44" s="28"/>
      <c r="L44" s="28"/>
    </row>
    <row r="45" spans="1:12" x14ac:dyDescent="0.3">
      <c r="A45" s="239" t="s">
        <v>128</v>
      </c>
      <c r="B45" s="239"/>
      <c r="C45" s="243"/>
      <c r="D45" s="130"/>
      <c r="E45" s="46">
        <f ca="1">COUNTIF(Lists!BT:BT,TRUE)</f>
        <v>0</v>
      </c>
      <c r="F45" s="81"/>
      <c r="K45" s="28"/>
      <c r="L45" s="28"/>
    </row>
    <row r="46" spans="1:12" x14ac:dyDescent="0.3">
      <c r="A46" s="239" t="s">
        <v>129</v>
      </c>
      <c r="B46" s="239"/>
      <c r="C46" s="243"/>
      <c r="D46" s="130"/>
      <c r="E46" s="46">
        <f ca="1">COUNTIF(Lists!BU:BU,TRUE)</f>
        <v>0</v>
      </c>
      <c r="F46" s="81"/>
      <c r="K46" s="28"/>
      <c r="L46" s="28"/>
    </row>
    <row r="47" spans="1:12" x14ac:dyDescent="0.3">
      <c r="A47" s="239" t="s">
        <v>130</v>
      </c>
      <c r="B47" s="239"/>
      <c r="C47" s="243"/>
      <c r="D47" s="131"/>
      <c r="E47" s="46">
        <f ca="1">COUNTIF(Lists!BV:BV,TRUE)</f>
        <v>0</v>
      </c>
      <c r="F47" s="28"/>
      <c r="K47" s="28"/>
      <c r="L47" s="28"/>
    </row>
    <row r="48" spans="1:12" x14ac:dyDescent="0.3">
      <c r="A48" s="217" t="s">
        <v>131</v>
      </c>
      <c r="B48" s="218"/>
      <c r="C48" s="219"/>
      <c r="D48" s="130"/>
      <c r="E48" s="46">
        <f>COUNTIF('LEARNING &amp; PARTICIPATION'!F4:F14,"Yes")</f>
        <v>0</v>
      </c>
      <c r="F48" s="81"/>
      <c r="K48" s="28"/>
      <c r="L48" s="28"/>
    </row>
    <row r="49" spans="1:12" x14ac:dyDescent="0.3">
      <c r="A49" s="228" t="s">
        <v>132</v>
      </c>
      <c r="B49" s="228"/>
      <c r="C49" s="224"/>
      <c r="D49" s="131"/>
      <c r="E49" s="17">
        <f>COUNTIF('LEARNING &amp; PARTICIPATION'!G4:G14,"Yes")</f>
        <v>0</v>
      </c>
      <c r="F49" s="28"/>
      <c r="K49" s="28"/>
      <c r="L49" s="28"/>
    </row>
    <row r="50" spans="1:12" x14ac:dyDescent="0.3">
      <c r="A50" s="228" t="s">
        <v>133</v>
      </c>
      <c r="B50" s="228"/>
      <c r="C50" s="224"/>
      <c r="D50" s="131"/>
      <c r="E50" s="46">
        <f>SUM('LEARNING &amp; PARTICIPATION'!H4:H14)</f>
        <v>1</v>
      </c>
      <c r="F50" s="28"/>
      <c r="K50" s="28"/>
      <c r="L50" s="28"/>
    </row>
    <row r="51" spans="1:12" x14ac:dyDescent="0.3">
      <c r="A51" s="223" t="s">
        <v>134</v>
      </c>
      <c r="B51" s="223"/>
      <c r="C51" s="224"/>
      <c r="D51" s="197" t="s">
        <v>95</v>
      </c>
      <c r="E51" s="197" t="s">
        <v>96</v>
      </c>
      <c r="F51" s="28"/>
      <c r="K51" s="28"/>
      <c r="L51" s="28"/>
    </row>
    <row r="52" spans="1:12" x14ac:dyDescent="0.3">
      <c r="A52" s="225" t="s">
        <v>135</v>
      </c>
      <c r="B52" s="225"/>
      <c r="C52" s="224"/>
      <c r="D52" s="131"/>
      <c r="E52" s="17">
        <v>11</v>
      </c>
      <c r="F52" s="28"/>
      <c r="K52" s="28"/>
      <c r="L52" s="28"/>
    </row>
    <row r="53" spans="1:12" x14ac:dyDescent="0.3">
      <c r="A53" s="225" t="s">
        <v>136</v>
      </c>
      <c r="B53" s="225"/>
      <c r="C53" s="224"/>
      <c r="D53" s="125"/>
      <c r="E53" s="17">
        <v>0</v>
      </c>
      <c r="G53" s="205"/>
      <c r="H53" s="205"/>
      <c r="I53" s="26"/>
      <c r="K53" s="28"/>
      <c r="L53" s="28"/>
    </row>
    <row r="54" spans="1:12" x14ac:dyDescent="0.3">
      <c r="A54" s="261" t="s">
        <v>137</v>
      </c>
      <c r="B54" s="262"/>
      <c r="C54" s="263"/>
      <c r="D54" s="197" t="s">
        <v>95</v>
      </c>
      <c r="E54" s="197" t="s">
        <v>96</v>
      </c>
      <c r="G54" s="205"/>
      <c r="H54" s="205"/>
      <c r="I54" s="26"/>
      <c r="K54" s="28"/>
      <c r="L54" s="28"/>
    </row>
    <row r="55" spans="1:12" x14ac:dyDescent="0.3">
      <c r="A55" s="264" t="s">
        <v>138</v>
      </c>
      <c r="B55" s="265" t="s">
        <v>138</v>
      </c>
      <c r="C55" s="266" t="s">
        <v>138</v>
      </c>
      <c r="D55" s="125"/>
      <c r="E55" s="17">
        <v>5</v>
      </c>
      <c r="G55" s="205"/>
      <c r="H55" s="205"/>
      <c r="I55" s="26"/>
      <c r="K55" s="28"/>
      <c r="L55" s="28"/>
    </row>
    <row r="56" spans="1:12" x14ac:dyDescent="0.3">
      <c r="A56" s="264" t="s">
        <v>139</v>
      </c>
      <c r="B56" s="265" t="s">
        <v>140</v>
      </c>
      <c r="C56" s="266" t="s">
        <v>140</v>
      </c>
      <c r="D56" s="125"/>
      <c r="E56" s="17">
        <v>1</v>
      </c>
      <c r="G56" s="205"/>
      <c r="H56" s="205"/>
      <c r="I56" s="26"/>
      <c r="K56" s="28"/>
      <c r="L56" s="28"/>
    </row>
    <row r="57" spans="1:12" x14ac:dyDescent="0.3">
      <c r="A57" s="264" t="s">
        <v>141</v>
      </c>
      <c r="B57" s="265" t="s">
        <v>141</v>
      </c>
      <c r="C57" s="266" t="s">
        <v>141</v>
      </c>
      <c r="D57" s="125"/>
      <c r="E57" s="17">
        <v>5</v>
      </c>
      <c r="G57" s="205"/>
      <c r="H57" s="205"/>
      <c r="I57" s="26"/>
      <c r="K57" s="28"/>
      <c r="L57" s="28"/>
    </row>
    <row r="58" spans="1:12" x14ac:dyDescent="0.3">
      <c r="A58" s="264" t="s">
        <v>142</v>
      </c>
      <c r="B58" s="265" t="s">
        <v>142</v>
      </c>
      <c r="C58" s="266" t="s">
        <v>142</v>
      </c>
      <c r="D58" s="125"/>
      <c r="E58" s="17">
        <f>COUNTIF(PRODUCTIONS!$C$4:$C$13,'DATA SUMMARY'!A58)+COUNTIF(EXHIBITIONS!$C$4:$C$14,'DATA SUMMARY'!A58)+COUNTIF(FILMS!$C$4:$C$16,'DATA SUMMARY'!A58)+COUNTIF('FESTIVALS &amp; MUSIC EVENTS'!$C$7:$C$17,'DATA SUMMARY'!A58)+COUNTIF('LEARNING &amp; PARTICIPATION'!$C$4:$C$14,'DATA SUMMARY'!A58)</f>
        <v>0</v>
      </c>
      <c r="G58" s="205"/>
      <c r="H58" s="205"/>
      <c r="I58" s="26"/>
      <c r="K58" s="28"/>
      <c r="L58" s="28"/>
    </row>
    <row r="59" spans="1:12" x14ac:dyDescent="0.3">
      <c r="A59" s="47"/>
      <c r="B59" s="47"/>
      <c r="C59" s="206"/>
      <c r="D59" s="119"/>
      <c r="E59" s="26"/>
      <c r="G59" s="205"/>
      <c r="H59" s="205"/>
      <c r="I59" s="26"/>
      <c r="K59" s="28"/>
      <c r="L59" s="28"/>
    </row>
    <row r="60" spans="1:12" ht="32.1" customHeight="1" x14ac:dyDescent="0.3">
      <c r="A60" s="33" t="s">
        <v>52</v>
      </c>
      <c r="B60" s="33"/>
      <c r="C60" s="33"/>
      <c r="G60" s="86"/>
      <c r="H60" s="87"/>
      <c r="I60" s="88"/>
      <c r="J60" s="88"/>
      <c r="K60" s="28"/>
      <c r="L60" s="28"/>
    </row>
    <row r="61" spans="1:12" ht="21.75" customHeight="1" x14ac:dyDescent="0.3">
      <c r="A61" s="16"/>
      <c r="B61" s="16"/>
      <c r="C61" s="16"/>
      <c r="D61" s="201"/>
      <c r="E61" s="103"/>
      <c r="G61" s="83"/>
      <c r="H61" s="201"/>
      <c r="I61" s="32"/>
      <c r="J61" s="85"/>
      <c r="K61" s="201"/>
      <c r="L61" s="28"/>
    </row>
    <row r="62" spans="1:12" ht="33" x14ac:dyDescent="0.3">
      <c r="A62" s="226" t="s">
        <v>143</v>
      </c>
      <c r="B62" s="227"/>
      <c r="C62" s="197" t="s">
        <v>144</v>
      </c>
      <c r="D62" s="197" t="s">
        <v>145</v>
      </c>
      <c r="E62" s="82"/>
      <c r="G62" s="112" t="s">
        <v>146</v>
      </c>
      <c r="H62" s="30" t="s">
        <v>147</v>
      </c>
      <c r="I62" s="32"/>
      <c r="J62" s="37" t="s">
        <v>146</v>
      </c>
      <c r="K62" s="30" t="s">
        <v>147</v>
      </c>
      <c r="L62" s="28"/>
    </row>
    <row r="63" spans="1:12" x14ac:dyDescent="0.3">
      <c r="A63" s="253" t="s">
        <v>148</v>
      </c>
      <c r="B63" s="254"/>
      <c r="C63" s="17">
        <v>0</v>
      </c>
      <c r="D63" s="17">
        <f ca="1">COUNTIF(Lists!BW:BW,TRUE)</f>
        <v>0</v>
      </c>
      <c r="E63" s="189"/>
      <c r="G63" s="199" t="s">
        <v>149</v>
      </c>
      <c r="H63" s="199">
        <f>COUNTIF('YOUR PEOPLE'!$D$5:$D$15,'DATA SUMMARY'!G63)</f>
        <v>0</v>
      </c>
      <c r="I63" s="88"/>
      <c r="J63" s="18" t="s">
        <v>150</v>
      </c>
      <c r="K63" s="17">
        <v>0</v>
      </c>
    </row>
    <row r="64" spans="1:12" x14ac:dyDescent="0.3">
      <c r="A64" s="253" t="s">
        <v>151</v>
      </c>
      <c r="B64" s="254"/>
      <c r="C64" s="17">
        <v>0</v>
      </c>
      <c r="D64" s="17">
        <f ca="1">COUNTIF(Lists!BX:BX,TRUE)</f>
        <v>0</v>
      </c>
      <c r="E64" s="189"/>
      <c r="G64" s="199" t="s">
        <v>152</v>
      </c>
      <c r="H64" s="199">
        <f>COUNTIF('YOUR PEOPLE'!$D$5:$D$15,'DATA SUMMARY'!G64)</f>
        <v>0</v>
      </c>
      <c r="I64" s="88"/>
      <c r="J64" s="18" t="s">
        <v>153</v>
      </c>
      <c r="K64" s="17">
        <f>COUNTIF('YOUR PEOPLE'!$N$5:$N$15,'DATA SUMMARY'!J64)</f>
        <v>0</v>
      </c>
    </row>
    <row r="65" spans="1:11" x14ac:dyDescent="0.3">
      <c r="A65" s="253" t="s">
        <v>154</v>
      </c>
      <c r="B65" s="254"/>
      <c r="C65" s="17">
        <v>0</v>
      </c>
      <c r="D65" s="17">
        <f ca="1">COUNTIF(Lists!BY:BY,TRUE)</f>
        <v>0</v>
      </c>
      <c r="E65" s="189"/>
      <c r="G65" s="199" t="s">
        <v>155</v>
      </c>
      <c r="H65" s="199">
        <f>COUNTIF('YOUR PEOPLE'!$D$5:$D$15,'DATA SUMMARY'!G65)</f>
        <v>0</v>
      </c>
      <c r="I65" s="88"/>
      <c r="J65" s="18" t="s">
        <v>156</v>
      </c>
      <c r="K65" s="17">
        <f>COUNTIF('YOUR PEOPLE'!$N$5:$N$15,'DATA SUMMARY'!J65)</f>
        <v>0</v>
      </c>
    </row>
    <row r="66" spans="1:11" x14ac:dyDescent="0.3">
      <c r="A66" s="253" t="s">
        <v>157</v>
      </c>
      <c r="B66" s="254"/>
      <c r="C66" s="17">
        <f>COUNTIF('YOUR PEOPLE'!$C$5:$C$15,A66)</f>
        <v>0</v>
      </c>
      <c r="D66" s="17">
        <f ca="1">COUNTIF(Lists!BZ:BZ,TRUE)</f>
        <v>0</v>
      </c>
      <c r="E66" s="189"/>
      <c r="G66" s="199" t="s">
        <v>158</v>
      </c>
      <c r="H66" s="199">
        <f>COUNTIF('YOUR PEOPLE'!$D$5:$D$15,'DATA SUMMARY'!G66)</f>
        <v>0</v>
      </c>
      <c r="I66" s="88"/>
      <c r="J66" s="18" t="s">
        <v>159</v>
      </c>
      <c r="K66" s="17">
        <f>COUNTIF('YOUR PEOPLE'!$N$5:$N$15,'DATA SUMMARY'!J66)</f>
        <v>0</v>
      </c>
    </row>
    <row r="67" spans="1:11" x14ac:dyDescent="0.3">
      <c r="A67" s="253" t="s">
        <v>160</v>
      </c>
      <c r="B67" s="254"/>
      <c r="C67" s="17">
        <f>COUNTIF('YOUR PEOPLE'!$C$5:$C$15,A67)</f>
        <v>0</v>
      </c>
      <c r="D67" s="17">
        <f ca="1">COUNTIF(Lists!CA:CA,TRUE)</f>
        <v>0</v>
      </c>
      <c r="E67" s="189"/>
      <c r="G67" s="199" t="s">
        <v>161</v>
      </c>
      <c r="H67" s="199">
        <v>0</v>
      </c>
      <c r="I67" s="88"/>
      <c r="J67" s="18" t="s">
        <v>162</v>
      </c>
      <c r="K67" s="17">
        <f>COUNTIF('YOUR PEOPLE'!$N$5:$N$15,'DATA SUMMARY'!J67)</f>
        <v>0</v>
      </c>
    </row>
    <row r="68" spans="1:11" x14ac:dyDescent="0.3">
      <c r="A68" s="253" t="s">
        <v>163</v>
      </c>
      <c r="B68" s="254"/>
      <c r="C68" s="17">
        <f>COUNTIF('YOUR PEOPLE'!$C$5:$C$15,A68)</f>
        <v>0</v>
      </c>
      <c r="D68" s="17">
        <f ca="1">COUNTIF(Lists!CB:CB,TRUE)</f>
        <v>0</v>
      </c>
      <c r="E68" s="189"/>
      <c r="G68" s="199" t="s">
        <v>164</v>
      </c>
      <c r="H68" s="199">
        <f>COUNTIF('YOUR PEOPLE'!$D$5:$D$15,'DATA SUMMARY'!G68)</f>
        <v>0</v>
      </c>
      <c r="I68" s="88"/>
      <c r="J68" s="18" t="s">
        <v>165</v>
      </c>
      <c r="K68" s="17">
        <f>COUNTIF('YOUR PEOPLE'!$N$5:$N$15,'DATA SUMMARY'!J68)</f>
        <v>0</v>
      </c>
    </row>
    <row r="69" spans="1:11" x14ac:dyDescent="0.3">
      <c r="A69" s="253" t="s">
        <v>166</v>
      </c>
      <c r="B69" s="254"/>
      <c r="C69" s="17">
        <f>COUNTIF('YOUR PEOPLE'!$C$5:$C$15,A69)</f>
        <v>0</v>
      </c>
      <c r="D69" s="17">
        <f ca="1">COUNTIF(Lists!CC:CC,TRUE)</f>
        <v>0</v>
      </c>
      <c r="E69" s="189"/>
      <c r="G69" s="199" t="s">
        <v>167</v>
      </c>
      <c r="H69" s="199">
        <f>COUNTIF('YOUR PEOPLE'!$D$5:$D$15,'DATA SUMMARY'!G69)</f>
        <v>0</v>
      </c>
      <c r="I69" s="88"/>
      <c r="J69" s="18" t="s">
        <v>168</v>
      </c>
      <c r="K69" s="17">
        <f>COUNTIF('YOUR PEOPLE'!$N$5:$N$15,'DATA SUMMARY'!J69)</f>
        <v>0</v>
      </c>
    </row>
    <row r="70" spans="1:11" x14ac:dyDescent="0.3">
      <c r="A70" s="253" t="s">
        <v>169</v>
      </c>
      <c r="B70" s="254"/>
      <c r="C70" s="17">
        <f>COUNTIF('YOUR PEOPLE'!$C$5:$C$15,A70)</f>
        <v>0</v>
      </c>
      <c r="D70" s="17">
        <f ca="1">COUNTIF(Lists!CD:CD,TRUE)</f>
        <v>0</v>
      </c>
      <c r="E70" s="189"/>
      <c r="G70" s="199" t="s">
        <v>170</v>
      </c>
      <c r="H70" s="199">
        <f>COUNTIF('YOUR PEOPLE'!$D$5:$D$15,'DATA SUMMARY'!G70)</f>
        <v>0</v>
      </c>
      <c r="I70" s="88"/>
      <c r="J70" s="18" t="s">
        <v>171</v>
      </c>
      <c r="K70" s="17">
        <f>COUNTIF('YOUR PEOPLE'!$N$5:$N$15,'DATA SUMMARY'!J70)</f>
        <v>0</v>
      </c>
    </row>
    <row r="71" spans="1:11" x14ac:dyDescent="0.3">
      <c r="A71" s="253" t="s">
        <v>172</v>
      </c>
      <c r="B71" s="254"/>
      <c r="C71" s="17">
        <f>COUNTIF('YOUR PEOPLE'!$C$5:$C$15,A71)</f>
        <v>0</v>
      </c>
      <c r="D71" s="17">
        <f ca="1">COUNTIF(Lists!CE:CE,TRUE)</f>
        <v>0</v>
      </c>
      <c r="E71" s="189"/>
      <c r="G71" s="199" t="s">
        <v>173</v>
      </c>
      <c r="H71" s="199">
        <f>COUNTIF('YOUR PEOPLE'!$D$5:$D$15,'DATA SUMMARY'!G71)</f>
        <v>0</v>
      </c>
      <c r="I71" s="88"/>
      <c r="J71" s="18" t="s">
        <v>174</v>
      </c>
      <c r="K71" s="17">
        <f>COUNTIF('YOUR PEOPLE'!$N$5:$N$15,'DATA SUMMARY'!J71)</f>
        <v>0</v>
      </c>
    </row>
    <row r="72" spans="1:11" x14ac:dyDescent="0.3">
      <c r="A72" s="253" t="s">
        <v>175</v>
      </c>
      <c r="B72" s="254"/>
      <c r="C72" s="17">
        <f>COUNTIF('YOUR PEOPLE'!$C$5:$C$15,A72)</f>
        <v>0</v>
      </c>
      <c r="D72" s="17">
        <f ca="1">COUNTIF(Lists!CF:CF,TRUE)</f>
        <v>0</v>
      </c>
      <c r="E72" s="189"/>
      <c r="G72" s="199" t="s">
        <v>176</v>
      </c>
      <c r="H72" s="199">
        <f>COUNTIF('YOUR PEOPLE'!$D$5:$D$15,'DATA SUMMARY'!G72)</f>
        <v>0</v>
      </c>
      <c r="I72" s="88"/>
      <c r="J72" s="18" t="s">
        <v>177</v>
      </c>
      <c r="K72" s="17">
        <f>COUNTIF('YOUR PEOPLE'!$N$5:$N$15,'DATA SUMMARY'!J72)</f>
        <v>0</v>
      </c>
    </row>
    <row r="73" spans="1:11" x14ac:dyDescent="0.3">
      <c r="A73" s="253" t="s">
        <v>178</v>
      </c>
      <c r="B73" s="254"/>
      <c r="C73" s="17">
        <f>COUNTIF('YOUR PEOPLE'!$C$5:$C$15,A73)</f>
        <v>0</v>
      </c>
      <c r="D73" s="17">
        <f ca="1">COUNTIF(Lists!CG:CG,TRUE)</f>
        <v>0</v>
      </c>
      <c r="E73" s="189"/>
      <c r="G73" s="199" t="s">
        <v>179</v>
      </c>
      <c r="H73" s="199">
        <f>COUNTIF('YOUR PEOPLE'!$D$5:$D$15,'DATA SUMMARY'!G73)</f>
        <v>0</v>
      </c>
      <c r="I73" s="88"/>
      <c r="J73" s="18" t="s">
        <v>180</v>
      </c>
      <c r="K73" s="17">
        <f>COUNTIF('YOUR PEOPLE'!$N$5:$N$15,'DATA SUMMARY'!J73)</f>
        <v>0</v>
      </c>
    </row>
    <row r="74" spans="1:11" x14ac:dyDescent="0.3">
      <c r="A74" s="253" t="s">
        <v>181</v>
      </c>
      <c r="B74" s="254"/>
      <c r="C74" s="17">
        <f>COUNTIF('YOUR PEOPLE'!$C$5:$C$15,A74)</f>
        <v>0</v>
      </c>
      <c r="D74" s="17">
        <f ca="1">COUNTIF(Lists!CH:CH,TRUE)</f>
        <v>0</v>
      </c>
      <c r="E74" s="189"/>
      <c r="G74" s="199" t="s">
        <v>182</v>
      </c>
      <c r="H74" s="199">
        <f>COUNTIF('YOUR PEOPLE'!$D$5:$D$15,'DATA SUMMARY'!G74)</f>
        <v>0</v>
      </c>
      <c r="I74" s="88"/>
      <c r="J74" s="18" t="s">
        <v>183</v>
      </c>
      <c r="K74" s="17">
        <f>COUNTIF('YOUR PEOPLE'!$N$5:$N$15,'DATA SUMMARY'!J74)</f>
        <v>0</v>
      </c>
    </row>
    <row r="75" spans="1:11" x14ac:dyDescent="0.3">
      <c r="A75" s="253" t="s">
        <v>184</v>
      </c>
      <c r="B75" s="254"/>
      <c r="C75" s="17">
        <f>COUNTIF('YOUR PEOPLE'!$C$5:$C$15,A75)</f>
        <v>0</v>
      </c>
      <c r="D75" s="17">
        <f ca="1">COUNTIF(Lists!CI:CI,TRUE)</f>
        <v>0</v>
      </c>
      <c r="E75" s="189"/>
      <c r="G75" s="199" t="s">
        <v>185</v>
      </c>
      <c r="H75" s="199">
        <f>COUNTIF('YOUR PEOPLE'!$D$5:$D$15,'DATA SUMMARY'!G75)</f>
        <v>0</v>
      </c>
      <c r="I75" s="88"/>
      <c r="J75" s="18" t="s">
        <v>186</v>
      </c>
      <c r="K75" s="17">
        <f>COUNTIF('YOUR PEOPLE'!$N$5:$N$15,'DATA SUMMARY'!J75)</f>
        <v>0</v>
      </c>
    </row>
    <row r="76" spans="1:11" x14ac:dyDescent="0.3">
      <c r="A76" s="253" t="s">
        <v>187</v>
      </c>
      <c r="B76" s="254"/>
      <c r="C76" s="17">
        <f>COUNTIF('YOUR PEOPLE'!$C$5:$C$15,A76)</f>
        <v>0</v>
      </c>
      <c r="D76" s="17">
        <f ca="1">COUNTIF(Lists!CJ:CJ,TRUE)</f>
        <v>0</v>
      </c>
      <c r="E76" s="189"/>
      <c r="G76" s="199" t="s">
        <v>188</v>
      </c>
      <c r="H76" s="199">
        <f>COUNTIF('YOUR PEOPLE'!$D$5:$D$15,'DATA SUMMARY'!G76)</f>
        <v>0</v>
      </c>
      <c r="I76" s="88"/>
      <c r="J76" s="18" t="s">
        <v>189</v>
      </c>
      <c r="K76" s="17">
        <f>COUNTIF('YOUR PEOPLE'!$N$5:$N$15,'DATA SUMMARY'!J76)</f>
        <v>0</v>
      </c>
    </row>
    <row r="77" spans="1:11" x14ac:dyDescent="0.3">
      <c r="A77" s="253" t="s">
        <v>190</v>
      </c>
      <c r="B77" s="254"/>
      <c r="C77" s="17">
        <f>COUNTIF('YOUR PEOPLE'!$C$5:$C$15,A77)</f>
        <v>0</v>
      </c>
      <c r="D77" s="17">
        <f ca="1">COUNTIF(Lists!CK:CK,TRUE)</f>
        <v>0</v>
      </c>
      <c r="E77" s="189"/>
      <c r="G77" s="199" t="s">
        <v>191</v>
      </c>
      <c r="H77" s="199">
        <f>COUNTIF('YOUR PEOPLE'!$D$5:$D$15,'DATA SUMMARY'!G77)</f>
        <v>0</v>
      </c>
      <c r="I77" s="89"/>
      <c r="J77" s="18" t="s">
        <v>192</v>
      </c>
      <c r="K77" s="17">
        <f>COUNTIF('YOUR PEOPLE'!$N$5:$N$15,'DATA SUMMARY'!J77)</f>
        <v>0</v>
      </c>
    </row>
    <row r="78" spans="1:11" x14ac:dyDescent="0.3">
      <c r="A78" s="253" t="s">
        <v>193</v>
      </c>
      <c r="B78" s="254"/>
      <c r="C78" s="17">
        <f>COUNTIF('YOUR PEOPLE'!$C$5:$C$15,A78)</f>
        <v>0</v>
      </c>
      <c r="D78" s="17">
        <f ca="1">COUNTIF(Lists!CL:CL,TRUE)</f>
        <v>0</v>
      </c>
      <c r="E78" s="189"/>
      <c r="G78" s="19" t="s">
        <v>194</v>
      </c>
      <c r="H78" s="94" t="s">
        <v>147</v>
      </c>
      <c r="I78" s="36"/>
      <c r="J78" s="18" t="s">
        <v>195</v>
      </c>
      <c r="K78" s="17">
        <f>COUNTIF('YOUR PEOPLE'!$N$5:$N$15,'DATA SUMMARY'!J78)</f>
        <v>0</v>
      </c>
    </row>
    <row r="79" spans="1:11" x14ac:dyDescent="0.3">
      <c r="A79" s="253" t="s">
        <v>196</v>
      </c>
      <c r="B79" s="254"/>
      <c r="C79" s="17">
        <v>0</v>
      </c>
      <c r="D79" s="17">
        <f ca="1">COUNTIF(Lists!CM:CM,TRUE)</f>
        <v>0</v>
      </c>
      <c r="E79" s="189"/>
      <c r="G79" s="17" t="s">
        <v>197</v>
      </c>
      <c r="H79" s="114">
        <f>COUNTIF('YOUR PEOPLE'!$E$5:$E$15,'DATA SUMMARY'!G79)</f>
        <v>0</v>
      </c>
      <c r="I79" s="36"/>
      <c r="J79" s="18" t="s">
        <v>198</v>
      </c>
      <c r="K79" s="17">
        <f>COUNTIF('YOUR PEOPLE'!$N$5:$N$15,'DATA SUMMARY'!J79)</f>
        <v>0</v>
      </c>
    </row>
    <row r="80" spans="1:11" x14ac:dyDescent="0.3">
      <c r="A80" s="35"/>
      <c r="B80" s="35"/>
      <c r="C80" s="35"/>
      <c r="D80" s="35"/>
      <c r="E80" s="26"/>
      <c r="G80" s="17" t="s">
        <v>199</v>
      </c>
      <c r="H80" s="114">
        <v>0</v>
      </c>
      <c r="J80" s="18" t="s">
        <v>200</v>
      </c>
      <c r="K80" s="17">
        <f>COUNTIF('YOUR PEOPLE'!$N$5:$N$15,'DATA SUMMARY'!J80)</f>
        <v>0</v>
      </c>
    </row>
    <row r="81" spans="1:11" x14ac:dyDescent="0.3">
      <c r="A81" s="28"/>
      <c r="B81" s="28"/>
      <c r="C81" s="28"/>
      <c r="D81" s="32"/>
      <c r="E81" s="32"/>
      <c r="G81" s="17" t="s">
        <v>201</v>
      </c>
      <c r="H81" s="114">
        <f>COUNTIF('YOUR PEOPLE'!$E$5:$E$15,'DATA SUMMARY'!G81)</f>
        <v>0</v>
      </c>
      <c r="I81" s="32" t="s">
        <v>202</v>
      </c>
      <c r="J81" s="17" t="s">
        <v>191</v>
      </c>
      <c r="K81" s="17">
        <f>COUNTIF('YOUR PEOPLE'!$N$5:$N$15,'DATA SUMMARY'!J81)</f>
        <v>0</v>
      </c>
    </row>
    <row r="82" spans="1:11" x14ac:dyDescent="0.3">
      <c r="A82" s="28"/>
      <c r="B82" s="28"/>
      <c r="C82" s="28"/>
      <c r="D82" s="32"/>
      <c r="E82" s="32"/>
      <c r="G82" s="17" t="s">
        <v>203</v>
      </c>
      <c r="H82" s="114">
        <f>COUNTIF('YOUR PEOPLE'!$E$5:$E$15,'DATA SUMMARY'!G82)</f>
        <v>0</v>
      </c>
      <c r="I82" s="32"/>
    </row>
    <row r="83" spans="1:11" x14ac:dyDescent="0.3">
      <c r="A83" s="28"/>
      <c r="B83" s="28"/>
      <c r="C83" s="28"/>
      <c r="D83" s="32"/>
      <c r="E83" s="32"/>
      <c r="G83" s="17" t="s">
        <v>191</v>
      </c>
      <c r="H83" s="114">
        <f>COUNTIF('YOUR PEOPLE'!$E$5:$E$15,'DATA SUMMARY'!G83)</f>
        <v>0</v>
      </c>
      <c r="I83" s="32"/>
    </row>
    <row r="84" spans="1:11" x14ac:dyDescent="0.3">
      <c r="A84" s="28"/>
      <c r="B84" s="28"/>
      <c r="C84" s="28"/>
      <c r="D84" s="32"/>
      <c r="E84" s="32"/>
      <c r="G84" s="19" t="s">
        <v>204</v>
      </c>
      <c r="H84" s="30" t="s">
        <v>147</v>
      </c>
      <c r="I84" s="32"/>
    </row>
    <row r="85" spans="1:11" x14ac:dyDescent="0.3">
      <c r="A85" s="28"/>
      <c r="B85" s="28"/>
      <c r="C85" s="28"/>
      <c r="D85" s="32"/>
      <c r="E85" s="32"/>
      <c r="G85" s="17" t="s">
        <v>205</v>
      </c>
      <c r="H85" s="117">
        <f>COUNTIF('YOUR PEOPLE'!$F$5:$F$15,'DATA SUMMARY'!G85)</f>
        <v>0</v>
      </c>
      <c r="I85" s="32"/>
    </row>
    <row r="86" spans="1:11" x14ac:dyDescent="0.3">
      <c r="A86" s="28"/>
      <c r="B86" s="28"/>
      <c r="C86" s="28"/>
      <c r="D86" s="32"/>
      <c r="E86" s="32"/>
      <c r="G86" s="17" t="s">
        <v>206</v>
      </c>
      <c r="H86" s="117">
        <f>COUNTIF('YOUR PEOPLE'!$F$5:$F$15,'DATA SUMMARY'!G86)</f>
        <v>0</v>
      </c>
      <c r="I86" s="32"/>
    </row>
    <row r="87" spans="1:11" x14ac:dyDescent="0.3">
      <c r="A87" s="28"/>
      <c r="B87" s="28"/>
      <c r="C87" s="28"/>
      <c r="D87" s="32"/>
      <c r="E87" s="32"/>
      <c r="G87" s="17" t="s">
        <v>207</v>
      </c>
      <c r="H87" s="117">
        <v>0</v>
      </c>
      <c r="I87" s="32"/>
    </row>
    <row r="88" spans="1:11" x14ac:dyDescent="0.3">
      <c r="A88" s="28"/>
      <c r="B88" s="28"/>
      <c r="C88" s="28"/>
      <c r="D88" s="32"/>
      <c r="E88" s="32"/>
      <c r="G88" s="17" t="s">
        <v>191</v>
      </c>
      <c r="H88" s="117">
        <f>COUNTIF('YOUR PEOPLE'!$F$5:$F$15,'DATA SUMMARY'!G88)</f>
        <v>0</v>
      </c>
      <c r="I88" s="32"/>
    </row>
    <row r="89" spans="1:11" x14ac:dyDescent="0.3">
      <c r="A89" s="28"/>
      <c r="B89" s="28"/>
      <c r="C89" s="28"/>
      <c r="D89" s="32"/>
      <c r="E89" s="32"/>
      <c r="G89" s="19" t="s">
        <v>208</v>
      </c>
      <c r="H89" s="30" t="s">
        <v>147</v>
      </c>
      <c r="I89" s="32"/>
    </row>
    <row r="90" spans="1:11" x14ac:dyDescent="0.3">
      <c r="A90" s="222"/>
      <c r="B90" s="222"/>
      <c r="C90" s="222"/>
      <c r="D90" s="222"/>
      <c r="E90" s="222"/>
      <c r="G90" s="17" t="s">
        <v>209</v>
      </c>
      <c r="H90" s="117">
        <f>COUNTIF('YOUR PEOPLE'!$G$5:$G$15,"yes")</f>
        <v>0</v>
      </c>
      <c r="I90" s="198"/>
    </row>
    <row r="91" spans="1:11" x14ac:dyDescent="0.3">
      <c r="A91" s="90"/>
      <c r="B91" s="90"/>
      <c r="C91" s="90"/>
      <c r="D91" s="91"/>
      <c r="E91" s="92"/>
      <c r="G91" s="17" t="s">
        <v>210</v>
      </c>
      <c r="H91" s="117">
        <f>COUNTIF('YOUR PEOPLE'!$H$5:$H$15,"yes")</f>
        <v>0</v>
      </c>
      <c r="I91" s="28"/>
    </row>
    <row r="92" spans="1:11" x14ac:dyDescent="0.3">
      <c r="A92" s="21"/>
      <c r="B92" s="21"/>
      <c r="C92" s="21"/>
      <c r="D92" s="91"/>
      <c r="E92" s="92"/>
      <c r="G92" s="17" t="s">
        <v>211</v>
      </c>
      <c r="H92" s="117">
        <f>COUNTIF('YOUR PEOPLE'!$I$5:$I$15,"yes")</f>
        <v>0</v>
      </c>
      <c r="I92" s="28"/>
    </row>
    <row r="93" spans="1:11" x14ac:dyDescent="0.3">
      <c r="A93" s="21"/>
      <c r="B93" s="21"/>
      <c r="C93" s="21"/>
      <c r="D93" s="91"/>
      <c r="E93" s="92"/>
      <c r="G93" s="31" t="s">
        <v>212</v>
      </c>
      <c r="H93" s="117">
        <f>COUNTIF('YOUR PEOPLE'!$J$5:$J$15,"yes")</f>
        <v>0</v>
      </c>
      <c r="I93" s="28"/>
    </row>
    <row r="94" spans="1:11" x14ac:dyDescent="0.3">
      <c r="A94" s="21"/>
      <c r="B94" s="21"/>
      <c r="C94" s="21"/>
      <c r="D94" s="93"/>
      <c r="E94" s="92"/>
      <c r="G94" s="31" t="s">
        <v>213</v>
      </c>
      <c r="H94" s="117">
        <f>COUNTIF('YOUR PEOPLE'!$K$5:$K$15,"yes")</f>
        <v>0</v>
      </c>
      <c r="I94" s="28"/>
    </row>
    <row r="95" spans="1:11" x14ac:dyDescent="0.3">
      <c r="A95" s="28"/>
      <c r="B95" s="28"/>
      <c r="C95" s="28"/>
      <c r="D95" s="92"/>
      <c r="E95" s="92"/>
      <c r="G95" s="31" t="s">
        <v>214</v>
      </c>
      <c r="H95" s="117">
        <f>COUNTIF('YOUR PEOPLE'!$L$5:$L$15,"yes")</f>
        <v>0</v>
      </c>
      <c r="I95" s="28"/>
    </row>
    <row r="96" spans="1:11" x14ac:dyDescent="0.3">
      <c r="A96" s="28"/>
      <c r="B96" s="28"/>
      <c r="C96" s="28"/>
      <c r="D96" s="92"/>
      <c r="E96" s="92"/>
      <c r="G96" s="31" t="s">
        <v>215</v>
      </c>
      <c r="H96" s="117">
        <f>COUNTIF('YOUR PEOPLE'!$M$5:$M$15,"yes")</f>
        <v>0</v>
      </c>
      <c r="I96" s="28"/>
    </row>
    <row r="97" spans="1:11" x14ac:dyDescent="0.3">
      <c r="A97" s="28"/>
      <c r="B97" s="28"/>
      <c r="C97" s="28"/>
      <c r="D97" s="92"/>
      <c r="E97" s="92"/>
      <c r="G97" s="28"/>
      <c r="H97" s="28"/>
      <c r="I97" s="28"/>
    </row>
    <row r="98" spans="1:11" ht="32.1" customHeight="1" x14ac:dyDescent="0.3">
      <c r="A98" s="33" t="s">
        <v>62</v>
      </c>
      <c r="B98" s="33"/>
      <c r="C98" s="28"/>
      <c r="D98" s="92"/>
      <c r="E98" s="92"/>
      <c r="G98" s="28"/>
      <c r="H98" s="28"/>
      <c r="I98" s="28"/>
    </row>
    <row r="99" spans="1:11" x14ac:dyDescent="0.3">
      <c r="A99" s="16"/>
      <c r="B99" s="16"/>
      <c r="C99" s="16"/>
      <c r="D99" s="230"/>
      <c r="E99" s="231"/>
      <c r="G99" s="85"/>
      <c r="H99" s="201"/>
      <c r="I99" s="32"/>
      <c r="J99" s="85"/>
      <c r="K99" s="201"/>
    </row>
    <row r="100" spans="1:11" ht="33" x14ac:dyDescent="0.3">
      <c r="A100" s="226" t="s">
        <v>143</v>
      </c>
      <c r="B100" s="227"/>
      <c r="C100" s="197" t="s">
        <v>216</v>
      </c>
      <c r="D100" s="197" t="s">
        <v>145</v>
      </c>
      <c r="E100" s="197" t="s">
        <v>217</v>
      </c>
      <c r="G100" s="37" t="s">
        <v>146</v>
      </c>
      <c r="H100" s="30" t="s">
        <v>147</v>
      </c>
      <c r="I100" s="32"/>
      <c r="J100" s="37" t="s">
        <v>218</v>
      </c>
      <c r="K100" s="30" t="s">
        <v>147</v>
      </c>
    </row>
    <row r="101" spans="1:11" x14ac:dyDescent="0.3">
      <c r="A101" s="253" t="s">
        <v>219</v>
      </c>
      <c r="B101" s="254"/>
      <c r="C101" s="17">
        <v>0</v>
      </c>
      <c r="D101" s="17">
        <f ca="1">COUNTIF(Lists!CN:CN,TRUE)</f>
        <v>0</v>
      </c>
      <c r="E101" s="17">
        <f>SUMIFS('ADDITIONAL CAPACITY'!$D$5:$D$32,'ADDITIONAL CAPACITY'!$C$5:$C$32,'DATA SUMMARY'!A101)</f>
        <v>0</v>
      </c>
      <c r="G101" s="199" t="s">
        <v>149</v>
      </c>
      <c r="H101" s="199">
        <f>COUNTIF('ADDITIONAL CAPACITY'!$E$5:$E$32,'DATA SUMMARY'!G101)</f>
        <v>0</v>
      </c>
      <c r="I101" s="88"/>
      <c r="J101" s="18" t="s">
        <v>150</v>
      </c>
      <c r="K101" s="17">
        <f>COUNTIF('ADDITIONAL CAPACITY'!$O$5:$O$32,'DATA SUMMARY'!J101)</f>
        <v>0</v>
      </c>
    </row>
    <row r="102" spans="1:11" x14ac:dyDescent="0.3">
      <c r="A102" s="253" t="s">
        <v>220</v>
      </c>
      <c r="B102" s="254"/>
      <c r="C102" s="17">
        <f>COUNTIF('ADDITIONAL CAPACITY'!C$5:$C$32,'DATA SUMMARY'!A102)</f>
        <v>0</v>
      </c>
      <c r="D102" s="17">
        <f ca="1">COUNTIF(Lists!CO:CO,TRUE)</f>
        <v>0</v>
      </c>
      <c r="E102" s="17">
        <f>SUMIFS('ADDITIONAL CAPACITY'!$D$5:$D$32,'ADDITIONAL CAPACITY'!$C$5:$C$32,'DATA SUMMARY'!A102)</f>
        <v>0</v>
      </c>
      <c r="G102" s="199" t="s">
        <v>152</v>
      </c>
      <c r="H102" s="199">
        <f>COUNTIF('ADDITIONAL CAPACITY'!$E$5:$E$32,'DATA SUMMARY'!G102)</f>
        <v>0</v>
      </c>
      <c r="I102" s="88"/>
      <c r="J102" s="18" t="s">
        <v>153</v>
      </c>
      <c r="K102" s="17">
        <f>COUNTIF('ADDITIONAL CAPACITY'!$O$5:$O$32,'DATA SUMMARY'!J102)</f>
        <v>0</v>
      </c>
    </row>
    <row r="103" spans="1:11" x14ac:dyDescent="0.3">
      <c r="A103" s="253" t="s">
        <v>154</v>
      </c>
      <c r="B103" s="254"/>
      <c r="C103" s="17">
        <v>0</v>
      </c>
      <c r="D103" s="17">
        <f ca="1">COUNTIF(Lists!CP:CP,TRUE)</f>
        <v>0</v>
      </c>
      <c r="E103" s="17">
        <f>SUMIFS('ADDITIONAL CAPACITY'!$D$5:$D$32,'ADDITIONAL CAPACITY'!$C$5:$C$32,'DATA SUMMARY'!A103)</f>
        <v>0</v>
      </c>
      <c r="G103" s="199" t="s">
        <v>155</v>
      </c>
      <c r="H103" s="199">
        <f>COUNTIF('ADDITIONAL CAPACITY'!$E$5:$E$32,'DATA SUMMARY'!G103)</f>
        <v>0</v>
      </c>
      <c r="I103" s="88"/>
      <c r="J103" s="18" t="s">
        <v>156</v>
      </c>
      <c r="K103" s="17">
        <f>COUNTIF('ADDITIONAL CAPACITY'!$O$5:$O$32,'DATA SUMMARY'!J103)</f>
        <v>0</v>
      </c>
    </row>
    <row r="104" spans="1:11" x14ac:dyDescent="0.3">
      <c r="A104" s="253" t="s">
        <v>221</v>
      </c>
      <c r="B104" s="254"/>
      <c r="C104" s="17">
        <v>0</v>
      </c>
      <c r="D104" s="17">
        <f ca="1">COUNTIF(Lists!CQ:CQ,TRUE)</f>
        <v>0</v>
      </c>
      <c r="E104" s="17">
        <f>SUMIFS('ADDITIONAL CAPACITY'!$D$5:$D$32,'ADDITIONAL CAPACITY'!$C$5:$C$32,'DATA SUMMARY'!A104)</f>
        <v>0</v>
      </c>
      <c r="G104" s="199" t="s">
        <v>158</v>
      </c>
      <c r="H104" s="199">
        <f>COUNTIF('ADDITIONAL CAPACITY'!$E$5:$E$32,'DATA SUMMARY'!G104)</f>
        <v>0</v>
      </c>
      <c r="I104" s="88"/>
      <c r="J104" s="18" t="s">
        <v>159</v>
      </c>
      <c r="K104" s="17">
        <f>COUNTIF('ADDITIONAL CAPACITY'!$O$5:$O$32,'DATA SUMMARY'!J104)</f>
        <v>0</v>
      </c>
    </row>
    <row r="105" spans="1:11" x14ac:dyDescent="0.3">
      <c r="A105" s="253" t="s">
        <v>222</v>
      </c>
      <c r="B105" s="254"/>
      <c r="C105" s="17">
        <v>0</v>
      </c>
      <c r="D105" s="17">
        <f ca="1">COUNTIF(Lists!CR:CR,TRUE)</f>
        <v>0</v>
      </c>
      <c r="E105" s="17">
        <f>SUMIFS('ADDITIONAL CAPACITY'!$D$5:$D$32,'ADDITIONAL CAPACITY'!$C$5:$C$32,'DATA SUMMARY'!A105)</f>
        <v>0</v>
      </c>
      <c r="G105" s="199" t="s">
        <v>161</v>
      </c>
      <c r="H105" s="199">
        <f>COUNTIF('ADDITIONAL CAPACITY'!$E$5:$E$32,'DATA SUMMARY'!G105)</f>
        <v>0</v>
      </c>
      <c r="I105" s="88"/>
      <c r="J105" s="18" t="s">
        <v>162</v>
      </c>
      <c r="K105" s="17">
        <f>COUNTIF('ADDITIONAL CAPACITY'!$O$5:$O$32,'DATA SUMMARY'!J105)</f>
        <v>0</v>
      </c>
    </row>
    <row r="106" spans="1:11" x14ac:dyDescent="0.3">
      <c r="A106" s="253" t="s">
        <v>223</v>
      </c>
      <c r="B106" s="254"/>
      <c r="C106" s="17">
        <f>COUNTIF('ADDITIONAL CAPACITY'!C$5:$C$32,'DATA SUMMARY'!A106)</f>
        <v>0</v>
      </c>
      <c r="D106" s="17">
        <f ca="1">COUNTIF(Lists!CS:CS,TRUE)</f>
        <v>0</v>
      </c>
      <c r="E106" s="17">
        <f>SUMIFS('ADDITIONAL CAPACITY'!$D$5:$D$32,'ADDITIONAL CAPACITY'!$C$5:$C$32,'DATA SUMMARY'!A106)</f>
        <v>0</v>
      </c>
      <c r="G106" s="199" t="s">
        <v>164</v>
      </c>
      <c r="H106" s="199">
        <f>COUNTIF('ADDITIONAL CAPACITY'!$E$5:$E$32,'DATA SUMMARY'!G106)</f>
        <v>0</v>
      </c>
      <c r="I106" s="88"/>
      <c r="J106" s="18" t="s">
        <v>165</v>
      </c>
      <c r="K106" s="17">
        <f>COUNTIF('ADDITIONAL CAPACITY'!$O$5:$O$32,'DATA SUMMARY'!J106)</f>
        <v>0</v>
      </c>
    </row>
    <row r="107" spans="1:11" x14ac:dyDescent="0.3">
      <c r="A107" s="253" t="s">
        <v>166</v>
      </c>
      <c r="B107" s="254"/>
      <c r="C107" s="17">
        <f>COUNTIF('ADDITIONAL CAPACITY'!C$5:$C$32,'DATA SUMMARY'!A107)</f>
        <v>0</v>
      </c>
      <c r="D107" s="17">
        <f ca="1">COUNTIF(Lists!CT:CT,TRUE)</f>
        <v>0</v>
      </c>
      <c r="E107" s="17">
        <f>SUMIFS('ADDITIONAL CAPACITY'!$D$5:$D$32,'ADDITIONAL CAPACITY'!$C$5:$C$32,'DATA SUMMARY'!A107)</f>
        <v>0</v>
      </c>
      <c r="G107" s="199" t="s">
        <v>167</v>
      </c>
      <c r="H107" s="199">
        <f>COUNTIF('ADDITIONAL CAPACITY'!$E$5:$E$32,'DATA SUMMARY'!G107)</f>
        <v>0</v>
      </c>
      <c r="I107" s="88"/>
      <c r="J107" s="18" t="s">
        <v>168</v>
      </c>
      <c r="K107" s="17">
        <f>COUNTIF('ADDITIONAL CAPACITY'!$O$5:$O$32,'DATA SUMMARY'!J107)</f>
        <v>0</v>
      </c>
    </row>
    <row r="108" spans="1:11" x14ac:dyDescent="0.3">
      <c r="A108" s="255" t="s">
        <v>215</v>
      </c>
      <c r="B108" s="256"/>
      <c r="C108" s="17">
        <f>COUNTIF('ADDITIONAL CAPACITY'!C$5:$C$32,'DATA SUMMARY'!A108)</f>
        <v>0</v>
      </c>
      <c r="D108" s="17">
        <f ca="1">COUNTIF(Lists!CU:CU,TRUE)</f>
        <v>0</v>
      </c>
      <c r="E108" s="17">
        <f>SUMIFS('ADDITIONAL CAPACITY'!$D$5:$D$32,'ADDITIONAL CAPACITY'!$C$5:$C$32,'DATA SUMMARY'!A108)</f>
        <v>0</v>
      </c>
      <c r="G108" s="199" t="s">
        <v>170</v>
      </c>
      <c r="H108" s="199">
        <f>COUNTIF('ADDITIONAL CAPACITY'!$E$5:$E$32,'DATA SUMMARY'!G108)</f>
        <v>0</v>
      </c>
      <c r="I108" s="88"/>
      <c r="J108" s="18" t="s">
        <v>171</v>
      </c>
      <c r="K108" s="17">
        <f>COUNTIF('ADDITIONAL CAPACITY'!$O$5:$O$32,'DATA SUMMARY'!J108)</f>
        <v>0</v>
      </c>
    </row>
    <row r="109" spans="1:11" x14ac:dyDescent="0.3">
      <c r="A109" s="257"/>
      <c r="B109" s="258"/>
      <c r="C109" s="35"/>
      <c r="D109" s="35"/>
      <c r="E109" s="35"/>
      <c r="G109" s="199" t="s">
        <v>173</v>
      </c>
      <c r="H109" s="199">
        <f>COUNTIF('ADDITIONAL CAPACITY'!$E$5:$E$32,'DATA SUMMARY'!G109)</f>
        <v>0</v>
      </c>
      <c r="I109" s="88"/>
      <c r="J109" s="18" t="s">
        <v>174</v>
      </c>
      <c r="K109" s="17">
        <f>COUNTIF('ADDITIONAL CAPACITY'!$O$5:$O$32,'DATA SUMMARY'!J109)</f>
        <v>0</v>
      </c>
    </row>
    <row r="110" spans="1:11" x14ac:dyDescent="0.3">
      <c r="A110" s="259"/>
      <c r="B110" s="260"/>
      <c r="C110" s="26"/>
      <c r="D110" s="26"/>
      <c r="E110" s="26"/>
      <c r="G110" s="199" t="s">
        <v>176</v>
      </c>
      <c r="H110" s="199">
        <f>COUNTIF('ADDITIONAL CAPACITY'!$E$5:$E$32,'DATA SUMMARY'!G110)</f>
        <v>0</v>
      </c>
      <c r="I110" s="88"/>
      <c r="J110" s="18" t="s">
        <v>177</v>
      </c>
      <c r="K110" s="17">
        <f>COUNTIF('ADDITIONAL CAPACITY'!$O$5:$O$32,'DATA SUMMARY'!J110)</f>
        <v>0</v>
      </c>
    </row>
    <row r="111" spans="1:11" x14ac:dyDescent="0.3">
      <c r="A111" s="259"/>
      <c r="B111" s="260"/>
      <c r="C111" s="26"/>
      <c r="D111" s="26"/>
      <c r="E111" s="26"/>
      <c r="G111" s="199" t="s">
        <v>179</v>
      </c>
      <c r="H111" s="199">
        <f>COUNTIF('ADDITIONAL CAPACITY'!$E$5:$E$32,'DATA SUMMARY'!G111)</f>
        <v>0</v>
      </c>
      <c r="I111" s="88"/>
      <c r="J111" s="18" t="s">
        <v>180</v>
      </c>
      <c r="K111" s="17">
        <f>COUNTIF('ADDITIONAL CAPACITY'!$O$5:$O$32,'DATA SUMMARY'!J111)</f>
        <v>0</v>
      </c>
    </row>
    <row r="112" spans="1:11" x14ac:dyDescent="0.3">
      <c r="A112" s="259"/>
      <c r="B112" s="260"/>
      <c r="C112" s="26"/>
      <c r="D112" s="26"/>
      <c r="E112" s="26"/>
      <c r="G112" s="199" t="s">
        <v>182</v>
      </c>
      <c r="H112" s="199">
        <f>COUNTIF('ADDITIONAL CAPACITY'!$E$5:$E$32,'DATA SUMMARY'!G112)</f>
        <v>0</v>
      </c>
      <c r="I112" s="88"/>
      <c r="J112" s="18" t="s">
        <v>183</v>
      </c>
      <c r="K112" s="17">
        <f>COUNTIF('ADDITIONAL CAPACITY'!$O$5:$O$32,'DATA SUMMARY'!J112)</f>
        <v>0</v>
      </c>
    </row>
    <row r="113" spans="1:11" x14ac:dyDescent="0.3">
      <c r="A113" s="259"/>
      <c r="B113" s="260"/>
      <c r="C113" s="26"/>
      <c r="D113" s="26"/>
      <c r="E113" s="26"/>
      <c r="G113" s="199" t="s">
        <v>185</v>
      </c>
      <c r="H113" s="199">
        <f>COUNTIF('ADDITIONAL CAPACITY'!$E$5:$E$32,'DATA SUMMARY'!G113)</f>
        <v>0</v>
      </c>
      <c r="I113" s="88"/>
      <c r="J113" s="18" t="s">
        <v>186</v>
      </c>
      <c r="K113" s="17">
        <f>COUNTIF('ADDITIONAL CAPACITY'!$O$5:$O$32,'DATA SUMMARY'!J113)</f>
        <v>0</v>
      </c>
    </row>
    <row r="114" spans="1:11" x14ac:dyDescent="0.3">
      <c r="A114" s="259"/>
      <c r="B114" s="260"/>
      <c r="C114" s="26"/>
      <c r="D114" s="26"/>
      <c r="E114" s="26"/>
      <c r="G114" s="199" t="s">
        <v>188</v>
      </c>
      <c r="H114" s="199">
        <f>COUNTIF('ADDITIONAL CAPACITY'!$E$5:$E$32,'DATA SUMMARY'!G114)</f>
        <v>0</v>
      </c>
      <c r="I114" s="88"/>
      <c r="J114" s="18" t="s">
        <v>189</v>
      </c>
      <c r="K114" s="17">
        <f>COUNTIF('ADDITIONAL CAPACITY'!$O$5:$O$32,'DATA SUMMARY'!J114)</f>
        <v>0</v>
      </c>
    </row>
    <row r="115" spans="1:11" x14ac:dyDescent="0.3">
      <c r="A115" s="26"/>
      <c r="B115" s="26"/>
      <c r="C115" s="26"/>
      <c r="D115" s="26"/>
      <c r="E115" s="26"/>
      <c r="G115" s="199" t="s">
        <v>191</v>
      </c>
      <c r="H115" s="199">
        <f>COUNTIF('ADDITIONAL CAPACITY'!$E$5:$E$32,'DATA SUMMARY'!G115)</f>
        <v>0</v>
      </c>
      <c r="I115" s="89"/>
      <c r="J115" s="18" t="s">
        <v>192</v>
      </c>
      <c r="K115" s="17">
        <f>COUNTIF('ADDITIONAL CAPACITY'!$O$5:$O$32,'DATA SUMMARY'!J115)</f>
        <v>0</v>
      </c>
    </row>
    <row r="116" spans="1:11" x14ac:dyDescent="0.3">
      <c r="A116" s="26"/>
      <c r="B116" s="26"/>
      <c r="C116" s="26"/>
      <c r="D116" s="26"/>
      <c r="E116" s="26"/>
      <c r="G116" s="19" t="s">
        <v>194</v>
      </c>
      <c r="H116" s="94" t="s">
        <v>147</v>
      </c>
      <c r="I116" s="36"/>
      <c r="J116" s="18" t="s">
        <v>195</v>
      </c>
      <c r="K116" s="17">
        <f>COUNTIF('ADDITIONAL CAPACITY'!$O$5:$O$32,'DATA SUMMARY'!J116)</f>
        <v>0</v>
      </c>
    </row>
    <row r="117" spans="1:11" x14ac:dyDescent="0.3">
      <c r="A117" s="26"/>
      <c r="B117" s="26"/>
      <c r="C117" s="26"/>
      <c r="D117" s="26"/>
      <c r="E117" s="26"/>
      <c r="G117" s="17" t="s">
        <v>197</v>
      </c>
      <c r="H117" s="116">
        <f>COUNTIF('ADDITIONAL CAPACITY'!$E$5:$E$32,'DATA SUMMARY'!G117)</f>
        <v>0</v>
      </c>
      <c r="I117" s="36"/>
      <c r="J117" s="18" t="s">
        <v>198</v>
      </c>
      <c r="K117" s="17">
        <f>COUNTIF('ADDITIONAL CAPACITY'!$O$5:$O$32,'DATA SUMMARY'!J117)</f>
        <v>0</v>
      </c>
    </row>
    <row r="118" spans="1:11" x14ac:dyDescent="0.3">
      <c r="A118" s="26"/>
      <c r="B118" s="26"/>
      <c r="C118" s="26"/>
      <c r="D118" s="26"/>
      <c r="E118" s="26"/>
      <c r="G118" s="17" t="s">
        <v>199</v>
      </c>
      <c r="H118" s="116">
        <f>COUNTIF('ADDITIONAL CAPACITY'!$E$5:$E$32,'DATA SUMMARY'!G118)</f>
        <v>0</v>
      </c>
      <c r="J118" s="18" t="s">
        <v>200</v>
      </c>
      <c r="K118" s="17">
        <f>COUNTIF('ADDITIONAL CAPACITY'!$O$5:$O$32,'DATA SUMMARY'!J118)</f>
        <v>0</v>
      </c>
    </row>
    <row r="119" spans="1:11" x14ac:dyDescent="0.3">
      <c r="A119" s="28"/>
      <c r="B119" s="28"/>
      <c r="C119" s="28"/>
      <c r="D119" s="32"/>
      <c r="E119" s="32"/>
      <c r="G119" s="17" t="s">
        <v>201</v>
      </c>
      <c r="H119" s="116">
        <f>COUNTIF('ADDITIONAL CAPACITY'!$E$5:$E$32,'DATA SUMMARY'!G119)</f>
        <v>0</v>
      </c>
      <c r="I119" s="32" t="s">
        <v>202</v>
      </c>
      <c r="J119" s="17" t="s">
        <v>191</v>
      </c>
      <c r="K119" s="17">
        <f>COUNTIF('ADDITIONAL CAPACITY'!$O$5:$O$32,'DATA SUMMARY'!J119)</f>
        <v>0</v>
      </c>
    </row>
    <row r="120" spans="1:11" x14ac:dyDescent="0.3">
      <c r="A120" s="28"/>
      <c r="B120" s="28"/>
      <c r="C120" s="28"/>
      <c r="D120" s="32"/>
      <c r="E120" s="32"/>
      <c r="G120" s="17" t="s">
        <v>203</v>
      </c>
      <c r="H120" s="116">
        <f>COUNTIF('ADDITIONAL CAPACITY'!$E$5:$E$32,'DATA SUMMARY'!G120)</f>
        <v>0</v>
      </c>
      <c r="I120" s="32"/>
    </row>
    <row r="121" spans="1:11" x14ac:dyDescent="0.3">
      <c r="A121" s="28"/>
      <c r="B121" s="28"/>
      <c r="C121" s="28"/>
      <c r="D121" s="32"/>
      <c r="E121" s="32"/>
      <c r="G121" s="17" t="s">
        <v>191</v>
      </c>
      <c r="H121" s="116">
        <f>COUNTIF('ADDITIONAL CAPACITY'!$E$5:$E$32,'DATA SUMMARY'!G121)</f>
        <v>0</v>
      </c>
      <c r="I121" s="32"/>
    </row>
    <row r="122" spans="1:11" x14ac:dyDescent="0.3">
      <c r="A122" s="28"/>
      <c r="B122" s="28"/>
      <c r="C122" s="28"/>
      <c r="D122" s="32"/>
      <c r="E122" s="32"/>
      <c r="G122" s="19" t="s">
        <v>204</v>
      </c>
      <c r="H122" s="30" t="s">
        <v>147</v>
      </c>
      <c r="I122" s="32"/>
    </row>
    <row r="123" spans="1:11" x14ac:dyDescent="0.3">
      <c r="A123" s="28"/>
      <c r="B123" s="28"/>
      <c r="C123" s="28"/>
      <c r="D123" s="32"/>
      <c r="E123" s="32"/>
      <c r="G123" s="17" t="s">
        <v>205</v>
      </c>
      <c r="H123" s="115">
        <f>COUNTIF('ADDITIONAL CAPACITY'!$G$5:$G$32,'DATA SUMMARY'!G123)</f>
        <v>0</v>
      </c>
      <c r="I123" s="32"/>
    </row>
    <row r="124" spans="1:11" x14ac:dyDescent="0.3">
      <c r="A124" s="28"/>
      <c r="B124" s="28"/>
      <c r="C124" s="28"/>
      <c r="D124" s="32"/>
      <c r="E124" s="32"/>
      <c r="G124" s="17" t="s">
        <v>206</v>
      </c>
      <c r="H124" s="115">
        <v>0</v>
      </c>
      <c r="I124" s="32"/>
    </row>
    <row r="125" spans="1:11" x14ac:dyDescent="0.3">
      <c r="A125" s="28"/>
      <c r="B125" s="28"/>
      <c r="C125" s="28"/>
      <c r="D125" s="32"/>
      <c r="E125" s="32"/>
      <c r="G125" s="17" t="s">
        <v>207</v>
      </c>
      <c r="H125" s="115">
        <f>COUNTIF('ADDITIONAL CAPACITY'!$G$5:$G$32,'DATA SUMMARY'!G125)</f>
        <v>0</v>
      </c>
      <c r="I125" s="32"/>
    </row>
    <row r="126" spans="1:11" x14ac:dyDescent="0.3">
      <c r="A126" s="28"/>
      <c r="B126" s="28"/>
      <c r="C126" s="28"/>
      <c r="D126" s="32"/>
      <c r="E126" s="32"/>
      <c r="G126" s="17" t="s">
        <v>191</v>
      </c>
      <c r="H126" s="115">
        <f>COUNTIF('ADDITIONAL CAPACITY'!$G$5:$G$32,'DATA SUMMARY'!G126)</f>
        <v>0</v>
      </c>
      <c r="I126" s="32"/>
    </row>
    <row r="127" spans="1:11" x14ac:dyDescent="0.3">
      <c r="A127" s="28"/>
      <c r="B127" s="28"/>
      <c r="C127" s="28"/>
      <c r="D127" s="32"/>
      <c r="E127" s="32"/>
      <c r="G127" s="19" t="s">
        <v>208</v>
      </c>
      <c r="H127" s="30" t="s">
        <v>147</v>
      </c>
      <c r="I127" s="32"/>
    </row>
    <row r="128" spans="1:11" x14ac:dyDescent="0.3">
      <c r="A128" s="222"/>
      <c r="B128" s="222"/>
      <c r="C128" s="222"/>
      <c r="D128" s="222"/>
      <c r="E128" s="222"/>
      <c r="G128" s="17" t="s">
        <v>209</v>
      </c>
      <c r="H128" s="115">
        <f>COUNTIF('ADDITIONAL CAPACITY'!$H$5:$H$32,"Yes")</f>
        <v>0</v>
      </c>
      <c r="I128" s="198"/>
    </row>
    <row r="129" spans="1:11" x14ac:dyDescent="0.3">
      <c r="A129" s="90"/>
      <c r="B129" s="90"/>
      <c r="C129" s="90"/>
      <c r="D129" s="91"/>
      <c r="E129" s="92"/>
      <c r="G129" s="17" t="s">
        <v>210</v>
      </c>
      <c r="H129" s="115">
        <f>COUNTIF('ADDITIONAL CAPACITY'!$H$5:$H$32,"Yes")</f>
        <v>0</v>
      </c>
      <c r="I129" s="28"/>
    </row>
    <row r="130" spans="1:11" x14ac:dyDescent="0.3">
      <c r="A130" s="21"/>
      <c r="B130" s="21"/>
      <c r="C130" s="21"/>
      <c r="D130" s="91"/>
      <c r="E130" s="92"/>
      <c r="G130" s="17" t="s">
        <v>211</v>
      </c>
      <c r="H130" s="115">
        <f>COUNTIF('ADDITIONAL CAPACITY'!$H$5:$H$32,"Yes")</f>
        <v>0</v>
      </c>
      <c r="I130" s="28"/>
    </row>
    <row r="131" spans="1:11" x14ac:dyDescent="0.3">
      <c r="A131" s="21"/>
      <c r="B131" s="21"/>
      <c r="C131" s="21"/>
      <c r="D131" s="91"/>
      <c r="E131" s="92"/>
      <c r="G131" s="31" t="s">
        <v>212</v>
      </c>
      <c r="H131" s="115">
        <f>COUNTIF('ADDITIONAL CAPACITY'!$H$5:$H$32,"Yes")</f>
        <v>0</v>
      </c>
      <c r="I131" s="28"/>
    </row>
    <row r="132" spans="1:11" x14ac:dyDescent="0.3">
      <c r="A132" s="21"/>
      <c r="B132" s="21"/>
      <c r="C132" s="21"/>
      <c r="D132" s="93"/>
      <c r="E132" s="92"/>
      <c r="G132" s="31" t="s">
        <v>213</v>
      </c>
      <c r="H132" s="115">
        <f>COUNTIF('ADDITIONAL CAPACITY'!$H$5:$H$32,"Yes")</f>
        <v>0</v>
      </c>
      <c r="I132" s="28"/>
    </row>
    <row r="133" spans="1:11" x14ac:dyDescent="0.3">
      <c r="A133" s="28"/>
      <c r="B133" s="28"/>
      <c r="C133" s="28"/>
      <c r="D133" s="92"/>
      <c r="E133" s="92"/>
      <c r="G133" s="31" t="s">
        <v>214</v>
      </c>
      <c r="H133" s="115">
        <f>COUNTIF('ADDITIONAL CAPACITY'!$H$5:$H$32,"Yes")</f>
        <v>0</v>
      </c>
      <c r="I133" s="28"/>
    </row>
    <row r="134" spans="1:11" x14ac:dyDescent="0.3">
      <c r="A134" s="28"/>
      <c r="B134" s="28"/>
      <c r="C134" s="28"/>
      <c r="D134" s="92"/>
      <c r="E134" s="92"/>
      <c r="G134" s="31" t="s">
        <v>215</v>
      </c>
      <c r="H134" s="115">
        <f>COUNTIF('ADDITIONAL CAPACITY'!$H$5:$H$32,"Yes")</f>
        <v>0</v>
      </c>
      <c r="I134" s="28"/>
    </row>
    <row r="135" spans="1:11" x14ac:dyDescent="0.3">
      <c r="A135" s="28"/>
      <c r="B135" s="28"/>
      <c r="C135" s="28"/>
      <c r="D135" s="92"/>
      <c r="E135" s="92"/>
      <c r="G135" s="28"/>
      <c r="H135" s="28"/>
      <c r="I135" s="28"/>
    </row>
    <row r="136" spans="1:11" ht="32.1" customHeight="1" x14ac:dyDescent="0.3">
      <c r="A136" s="95" t="s">
        <v>64</v>
      </c>
      <c r="B136" s="95"/>
      <c r="C136" s="28"/>
      <c r="D136" s="92"/>
      <c r="E136" s="92"/>
      <c r="G136" s="28"/>
      <c r="H136" s="28"/>
      <c r="I136" s="28"/>
    </row>
    <row r="137" spans="1:11" x14ac:dyDescent="0.3">
      <c r="A137" s="16"/>
      <c r="B137" s="16"/>
      <c r="C137" s="16"/>
      <c r="D137" s="201"/>
      <c r="E137" s="103"/>
      <c r="G137" s="85"/>
      <c r="H137" s="201"/>
      <c r="I137" s="32"/>
      <c r="J137" s="85"/>
      <c r="K137" s="201"/>
    </row>
    <row r="138" spans="1:11" ht="49.5" x14ac:dyDescent="0.3">
      <c r="A138" s="226"/>
      <c r="B138" s="227"/>
      <c r="C138" s="197" t="s">
        <v>147</v>
      </c>
      <c r="D138" s="197" t="s">
        <v>224</v>
      </c>
      <c r="E138" s="82"/>
      <c r="G138" s="37" t="s">
        <v>146</v>
      </c>
      <c r="H138" s="30" t="s">
        <v>147</v>
      </c>
      <c r="I138" s="32"/>
      <c r="J138" s="37" t="s">
        <v>218</v>
      </c>
      <c r="K138" s="30" t="s">
        <v>147</v>
      </c>
    </row>
    <row r="139" spans="1:11" x14ac:dyDescent="0.3">
      <c r="A139" s="228" t="s">
        <v>225</v>
      </c>
      <c r="B139" s="224"/>
      <c r="C139" s="17">
        <f>SUMIFS(AUDIENCES!$C$4:$C$14,AUDIENCES!$B$4:$B$14,"In-house")</f>
        <v>0</v>
      </c>
      <c r="D139" s="125"/>
      <c r="E139" s="28"/>
      <c r="G139" s="102" t="s">
        <v>226</v>
      </c>
      <c r="H139" s="117">
        <f>COUNTIF(AUDIENCES!$C$18:$C$206,'DATA SUMMARY'!G139)</f>
        <v>0</v>
      </c>
      <c r="I139" s="32"/>
      <c r="J139" s="18" t="s">
        <v>150</v>
      </c>
      <c r="K139" s="118">
        <f>COUNTIF(AUDIENCES!$M$18:$M$206,'DATA SUMMARY'!J139)</f>
        <v>0</v>
      </c>
    </row>
    <row r="140" spans="1:11" x14ac:dyDescent="0.3">
      <c r="A140" s="228" t="s">
        <v>227</v>
      </c>
      <c r="B140" s="224"/>
      <c r="C140" s="17">
        <f>SUMIFS(AUDIENCES!$C$4:$C$14,AUDIENCES!$B$4:$B$14,"On tour")</f>
        <v>585</v>
      </c>
      <c r="D140" s="125"/>
      <c r="E140" s="28"/>
      <c r="G140" s="102" t="s">
        <v>228</v>
      </c>
      <c r="H140" s="117">
        <f>COUNTIF(AUDIENCES!$C$18:$C$206,'DATA SUMMARY'!G140)</f>
        <v>0</v>
      </c>
      <c r="I140" s="32"/>
      <c r="J140" s="18" t="s">
        <v>153</v>
      </c>
      <c r="K140" s="118">
        <f>COUNTIF(AUDIENCES!$M$18:$M$206,'DATA SUMMARY'!J140)</f>
        <v>0</v>
      </c>
    </row>
    <row r="141" spans="1:11" x14ac:dyDescent="0.3">
      <c r="A141" s="228" t="s">
        <v>229</v>
      </c>
      <c r="B141" s="224"/>
      <c r="C141" s="17">
        <f>SUM(H139:H157)</f>
        <v>0</v>
      </c>
      <c r="D141" s="190" t="e">
        <f ca="1">K159/C141</f>
        <v>#DIV/0!</v>
      </c>
      <c r="E141" s="28"/>
      <c r="G141" s="102" t="s">
        <v>230</v>
      </c>
      <c r="H141" s="117">
        <f>COUNTIF(AUDIENCES!$C$18:$C$206,'DATA SUMMARY'!G141)</f>
        <v>0</v>
      </c>
      <c r="I141" s="32"/>
      <c r="J141" s="18" t="s">
        <v>156</v>
      </c>
      <c r="K141" s="118">
        <f>COUNTIF(AUDIENCES!$M$18:$M$206,'DATA SUMMARY'!J141)</f>
        <v>0</v>
      </c>
    </row>
    <row r="142" spans="1:11" x14ac:dyDescent="0.3">
      <c r="A142" s="228" t="s">
        <v>231</v>
      </c>
      <c r="B142" s="224"/>
      <c r="C142" s="191">
        <f>C141/(SUM(C139:C140))</f>
        <v>0</v>
      </c>
      <c r="D142" s="192" t="s">
        <v>232</v>
      </c>
      <c r="E142" s="92"/>
      <c r="G142" s="102" t="s">
        <v>233</v>
      </c>
      <c r="H142" s="117">
        <f>COUNTIF(AUDIENCES!$C$18:$C$206,'DATA SUMMARY'!G142)</f>
        <v>0</v>
      </c>
      <c r="I142" s="32"/>
      <c r="J142" s="18" t="s">
        <v>159</v>
      </c>
      <c r="K142" s="118">
        <f>COUNTIF(AUDIENCES!$M$18:$M$206,'DATA SUMMARY'!J142)</f>
        <v>0</v>
      </c>
    </row>
    <row r="143" spans="1:11" x14ac:dyDescent="0.3">
      <c r="A143" s="28"/>
      <c r="B143" s="28"/>
      <c r="C143" s="28"/>
      <c r="D143" s="92"/>
      <c r="E143" s="92"/>
      <c r="G143" s="199" t="s">
        <v>149</v>
      </c>
      <c r="H143" s="117">
        <f>COUNTIF(AUDIENCES!$C$18:$C$206,'DATA SUMMARY'!G143)</f>
        <v>0</v>
      </c>
      <c r="I143" s="88"/>
      <c r="J143" s="18" t="s">
        <v>162</v>
      </c>
      <c r="K143" s="118">
        <f>COUNTIF(AUDIENCES!$M$18:$M$206,'DATA SUMMARY'!J143)</f>
        <v>0</v>
      </c>
    </row>
    <row r="144" spans="1:11" x14ac:dyDescent="0.3">
      <c r="A144" s="28"/>
      <c r="B144" s="28"/>
      <c r="C144" s="28"/>
      <c r="D144" s="92"/>
      <c r="E144" s="92"/>
      <c r="G144" s="199" t="s">
        <v>152</v>
      </c>
      <c r="H144" s="117">
        <f>COUNTIF(AUDIENCES!$C$18:$C$206,'DATA SUMMARY'!G144)</f>
        <v>0</v>
      </c>
      <c r="I144" s="88"/>
      <c r="J144" s="18" t="s">
        <v>165</v>
      </c>
      <c r="K144" s="118">
        <f>COUNTIF(AUDIENCES!$M$18:$M$206,'DATA SUMMARY'!J144)</f>
        <v>0</v>
      </c>
    </row>
    <row r="145" spans="1:11" x14ac:dyDescent="0.3">
      <c r="A145" s="28"/>
      <c r="B145" s="28"/>
      <c r="C145" s="28"/>
      <c r="D145" s="92"/>
      <c r="E145" s="92"/>
      <c r="G145" s="199" t="s">
        <v>155</v>
      </c>
      <c r="H145" s="117">
        <f>COUNTIF(AUDIENCES!$C$18:$C$206,'DATA SUMMARY'!G145)</f>
        <v>0</v>
      </c>
      <c r="I145" s="88"/>
      <c r="J145" s="18" t="s">
        <v>168</v>
      </c>
      <c r="K145" s="118">
        <f>COUNTIF(AUDIENCES!$M$18:$M$206,'DATA SUMMARY'!J145)</f>
        <v>0</v>
      </c>
    </row>
    <row r="146" spans="1:11" x14ac:dyDescent="0.3">
      <c r="A146" s="28"/>
      <c r="B146" s="28"/>
      <c r="C146" s="28"/>
      <c r="D146" s="92"/>
      <c r="E146" s="92"/>
      <c r="G146" s="199" t="s">
        <v>158</v>
      </c>
      <c r="H146" s="117">
        <f>COUNTIF(AUDIENCES!$C$18:$C$206,'DATA SUMMARY'!G146)</f>
        <v>0</v>
      </c>
      <c r="I146" s="88"/>
      <c r="J146" s="18" t="s">
        <v>171</v>
      </c>
      <c r="K146" s="118">
        <f>COUNTIF(AUDIENCES!$M$18:$M$206,'DATA SUMMARY'!J146)</f>
        <v>0</v>
      </c>
    </row>
    <row r="147" spans="1:11" x14ac:dyDescent="0.3">
      <c r="A147" s="28"/>
      <c r="B147" s="28"/>
      <c r="C147" s="28"/>
      <c r="D147" s="92"/>
      <c r="E147" s="92"/>
      <c r="G147" s="199" t="s">
        <v>161</v>
      </c>
      <c r="H147" s="117">
        <f>COUNTIF(AUDIENCES!$C$18:$C$206,'DATA SUMMARY'!G147)</f>
        <v>0</v>
      </c>
      <c r="I147" s="88"/>
      <c r="J147" s="18" t="s">
        <v>174</v>
      </c>
      <c r="K147" s="118">
        <f>COUNTIF(AUDIENCES!$M$18:$M$206,'DATA SUMMARY'!J147)</f>
        <v>0</v>
      </c>
    </row>
    <row r="148" spans="1:11" x14ac:dyDescent="0.3">
      <c r="A148" s="28"/>
      <c r="B148" s="28"/>
      <c r="C148" s="28"/>
      <c r="D148" s="92"/>
      <c r="E148" s="92"/>
      <c r="G148" s="199" t="s">
        <v>164</v>
      </c>
      <c r="H148" s="117">
        <f>COUNTIF(AUDIENCES!$C$18:$C$206,'DATA SUMMARY'!G148)</f>
        <v>0</v>
      </c>
      <c r="I148" s="88"/>
      <c r="J148" s="18" t="s">
        <v>177</v>
      </c>
      <c r="K148" s="118">
        <f>COUNTIF(AUDIENCES!$M$18:$M$206,'DATA SUMMARY'!J148)</f>
        <v>0</v>
      </c>
    </row>
    <row r="149" spans="1:11" x14ac:dyDescent="0.3">
      <c r="A149" s="28"/>
      <c r="B149" s="28"/>
      <c r="C149" s="28"/>
      <c r="D149" s="92"/>
      <c r="E149" s="92"/>
      <c r="G149" s="199" t="s">
        <v>167</v>
      </c>
      <c r="H149" s="117">
        <f>COUNTIF(AUDIENCES!$C$18:$C$206,'DATA SUMMARY'!G149)</f>
        <v>0</v>
      </c>
      <c r="I149" s="88"/>
      <c r="J149" s="18" t="s">
        <v>180</v>
      </c>
      <c r="K149" s="118">
        <f>COUNTIF(AUDIENCES!$M$18:$M$206,'DATA SUMMARY'!J149)</f>
        <v>0</v>
      </c>
    </row>
    <row r="150" spans="1:11" x14ac:dyDescent="0.3">
      <c r="A150" s="28"/>
      <c r="B150" s="28"/>
      <c r="C150" s="28"/>
      <c r="D150" s="92"/>
      <c r="E150" s="92"/>
      <c r="G150" s="199" t="s">
        <v>170</v>
      </c>
      <c r="H150" s="117">
        <f>COUNTIF(AUDIENCES!$C$18:$C$206,'DATA SUMMARY'!G150)</f>
        <v>0</v>
      </c>
      <c r="I150" s="88"/>
      <c r="J150" s="18" t="s">
        <v>183</v>
      </c>
      <c r="K150" s="118">
        <f>COUNTIF(AUDIENCES!$M$18:$M$206,'DATA SUMMARY'!J150)</f>
        <v>0</v>
      </c>
    </row>
    <row r="151" spans="1:11" x14ac:dyDescent="0.3">
      <c r="A151" s="28"/>
      <c r="B151" s="28"/>
      <c r="C151" s="28"/>
      <c r="D151" s="92"/>
      <c r="E151" s="92"/>
      <c r="G151" s="199" t="s">
        <v>173</v>
      </c>
      <c r="H151" s="117">
        <f>COUNTIF(AUDIENCES!$C$18:$C$206,'DATA SUMMARY'!G151)</f>
        <v>0</v>
      </c>
      <c r="I151" s="88"/>
      <c r="J151" s="18" t="s">
        <v>186</v>
      </c>
      <c r="K151" s="118">
        <f>COUNTIF(AUDIENCES!$M$18:$M$206,'DATA SUMMARY'!J151)</f>
        <v>0</v>
      </c>
    </row>
    <row r="152" spans="1:11" x14ac:dyDescent="0.3">
      <c r="A152" s="28"/>
      <c r="B152" s="28"/>
      <c r="C152" s="28"/>
      <c r="D152" s="92"/>
      <c r="E152" s="92"/>
      <c r="G152" s="199" t="s">
        <v>176</v>
      </c>
      <c r="H152" s="117">
        <f>COUNTIF(AUDIENCES!$C$18:$C$206,'DATA SUMMARY'!G152)</f>
        <v>0</v>
      </c>
      <c r="I152" s="88"/>
      <c r="J152" s="18" t="s">
        <v>189</v>
      </c>
      <c r="K152" s="118">
        <f>COUNTIF(AUDIENCES!$M$18:$M$206,'DATA SUMMARY'!J152)</f>
        <v>0</v>
      </c>
    </row>
    <row r="153" spans="1:11" x14ac:dyDescent="0.3">
      <c r="A153" s="28"/>
      <c r="B153" s="28"/>
      <c r="C153" s="28"/>
      <c r="D153" s="92"/>
      <c r="E153" s="92"/>
      <c r="G153" s="199" t="s">
        <v>179</v>
      </c>
      <c r="H153" s="117">
        <f>COUNTIF(AUDIENCES!$C$18:$C$206,'DATA SUMMARY'!G153)</f>
        <v>0</v>
      </c>
      <c r="I153" s="88"/>
      <c r="J153" s="18" t="s">
        <v>192</v>
      </c>
      <c r="K153" s="118">
        <f>COUNTIF(AUDIENCES!$M$18:$M$206,'DATA SUMMARY'!J153)</f>
        <v>0</v>
      </c>
    </row>
    <row r="154" spans="1:11" x14ac:dyDescent="0.3">
      <c r="A154" s="28"/>
      <c r="B154" s="28"/>
      <c r="C154" s="28"/>
      <c r="D154" s="92"/>
      <c r="E154" s="92"/>
      <c r="G154" s="199" t="s">
        <v>182</v>
      </c>
      <c r="H154" s="117">
        <f>COUNTIF(AUDIENCES!$C$18:$C$206,'DATA SUMMARY'!G154)</f>
        <v>0</v>
      </c>
      <c r="I154" s="88"/>
      <c r="J154" s="18" t="s">
        <v>195</v>
      </c>
      <c r="K154" s="118">
        <f>COUNTIF(AUDIENCES!$M$18:$M$206,'DATA SUMMARY'!J154)</f>
        <v>0</v>
      </c>
    </row>
    <row r="155" spans="1:11" x14ac:dyDescent="0.3">
      <c r="A155" s="28"/>
      <c r="B155" s="28"/>
      <c r="C155" s="28"/>
      <c r="D155" s="92"/>
      <c r="E155" s="92"/>
      <c r="G155" s="199" t="s">
        <v>185</v>
      </c>
      <c r="H155" s="117">
        <f>COUNTIF(AUDIENCES!$C$18:$C$206,'DATA SUMMARY'!G155)</f>
        <v>0</v>
      </c>
      <c r="I155" s="88"/>
      <c r="J155" s="18" t="s">
        <v>198</v>
      </c>
      <c r="K155" s="118">
        <f>COUNTIF(AUDIENCES!$M$18:$M$206,'DATA SUMMARY'!J155)</f>
        <v>0</v>
      </c>
    </row>
    <row r="156" spans="1:11" x14ac:dyDescent="0.3">
      <c r="A156" s="28"/>
      <c r="B156" s="28"/>
      <c r="C156" s="28"/>
      <c r="D156" s="92"/>
      <c r="E156" s="92"/>
      <c r="G156" s="199" t="s">
        <v>188</v>
      </c>
      <c r="H156" s="117">
        <f>COUNTIF(AUDIENCES!$C$18:$C$206,'DATA SUMMARY'!G156)</f>
        <v>0</v>
      </c>
      <c r="I156" s="88"/>
      <c r="J156" s="18" t="s">
        <v>200</v>
      </c>
      <c r="K156" s="118">
        <f>COUNTIF(AUDIENCES!$M$18:$M$206,'DATA SUMMARY'!J156)</f>
        <v>0</v>
      </c>
    </row>
    <row r="157" spans="1:11" x14ac:dyDescent="0.3">
      <c r="A157" s="28"/>
      <c r="B157" s="28"/>
      <c r="C157" s="28"/>
      <c r="D157" s="92"/>
      <c r="E157" s="92"/>
      <c r="G157" s="199" t="s">
        <v>191</v>
      </c>
      <c r="H157" s="117">
        <f>COUNTIF(AUDIENCES!$C$18:$C$206,'DATA SUMMARY'!G157)</f>
        <v>0</v>
      </c>
      <c r="I157" s="89"/>
      <c r="J157" s="17" t="s">
        <v>191</v>
      </c>
      <c r="K157" s="118">
        <f>COUNTIF(AUDIENCES!$M$18:$M$206,'DATA SUMMARY'!J157)</f>
        <v>0</v>
      </c>
    </row>
    <row r="158" spans="1:11" x14ac:dyDescent="0.3">
      <c r="A158" s="28"/>
      <c r="B158" s="28"/>
      <c r="C158" s="28"/>
      <c r="D158" s="92"/>
      <c r="E158" s="92"/>
      <c r="G158" s="19" t="s">
        <v>194</v>
      </c>
      <c r="H158" s="94" t="s">
        <v>147</v>
      </c>
      <c r="I158" s="36"/>
      <c r="J158" s="19" t="s">
        <v>234</v>
      </c>
      <c r="K158" s="94" t="s">
        <v>147</v>
      </c>
    </row>
    <row r="159" spans="1:11" x14ac:dyDescent="0.3">
      <c r="A159" s="28"/>
      <c r="B159" s="28"/>
      <c r="C159" s="28"/>
      <c r="D159" s="92"/>
      <c r="E159" s="92"/>
      <c r="G159" s="17" t="s">
        <v>197</v>
      </c>
      <c r="H159" s="116">
        <f>COUNTIF(AUDIENCES!$D$18:$D$206,'DATA SUMMARY'!G159)</f>
        <v>0</v>
      </c>
      <c r="I159" s="36"/>
      <c r="J159" s="17" t="s">
        <v>235</v>
      </c>
      <c r="K159" s="17">
        <f ca="1">COUNTIF(Lists!AG:AG,TRUE)</f>
        <v>1</v>
      </c>
    </row>
    <row r="160" spans="1:11" x14ac:dyDescent="0.3">
      <c r="A160" s="28"/>
      <c r="B160" s="28"/>
      <c r="C160" s="28"/>
      <c r="D160" s="92"/>
      <c r="E160" s="92"/>
      <c r="G160" s="17" t="s">
        <v>199</v>
      </c>
      <c r="H160" s="116">
        <v>0</v>
      </c>
      <c r="J160" s="17" t="s">
        <v>236</v>
      </c>
      <c r="K160" s="17">
        <f ca="1">COUNTA(AUDIENCES!A18:A206)-'DATA SUMMARY'!K159</f>
        <v>187</v>
      </c>
    </row>
    <row r="161" spans="1:9" x14ac:dyDescent="0.3">
      <c r="A161" s="26"/>
      <c r="B161" s="26"/>
      <c r="C161" s="26"/>
      <c r="D161" s="26"/>
      <c r="E161" s="26"/>
      <c r="G161" s="17" t="s">
        <v>201</v>
      </c>
      <c r="H161" s="116">
        <f>COUNTIF(AUDIENCES!$D$18:$D$206,'DATA SUMMARY'!G161)</f>
        <v>0</v>
      </c>
      <c r="I161" s="32" t="s">
        <v>202</v>
      </c>
    </row>
    <row r="162" spans="1:9" ht="18.75" x14ac:dyDescent="0.3">
      <c r="A162" s="99"/>
      <c r="B162" s="99"/>
      <c r="C162" s="99"/>
      <c r="D162" s="28"/>
      <c r="E162" s="28"/>
      <c r="G162" s="17" t="s">
        <v>203</v>
      </c>
      <c r="H162" s="116">
        <f>COUNTIF(AUDIENCES!$D$18:$D$206,'DATA SUMMARY'!G162)</f>
        <v>0</v>
      </c>
      <c r="I162" s="32"/>
    </row>
    <row r="163" spans="1:9" x14ac:dyDescent="0.3">
      <c r="A163" s="100"/>
      <c r="B163" s="100"/>
      <c r="C163" s="100"/>
      <c r="D163" s="52"/>
      <c r="E163" s="52"/>
      <c r="G163" s="17" t="s">
        <v>191</v>
      </c>
      <c r="H163" s="116">
        <f>COUNTIF(AUDIENCES!$D$18:$D$206,'DATA SUMMARY'!G163)</f>
        <v>0</v>
      </c>
      <c r="I163" s="32"/>
    </row>
    <row r="164" spans="1:9" ht="18.75" x14ac:dyDescent="0.3">
      <c r="A164" s="76"/>
      <c r="B164" s="76"/>
      <c r="C164" s="76"/>
      <c r="D164" s="101"/>
      <c r="E164" s="53"/>
      <c r="G164" s="19" t="s">
        <v>204</v>
      </c>
      <c r="H164" s="30" t="s">
        <v>147</v>
      </c>
      <c r="I164" s="32"/>
    </row>
    <row r="165" spans="1:9" ht="18.75" x14ac:dyDescent="0.3">
      <c r="A165" s="76"/>
      <c r="B165" s="76"/>
      <c r="C165" s="76"/>
      <c r="D165" s="101"/>
      <c r="E165" s="53"/>
      <c r="G165" s="17" t="s">
        <v>205</v>
      </c>
      <c r="H165" s="115">
        <f>COUNTIF(AUDIENCES!$E$18:$E$206,'DATA SUMMARY'!G165)</f>
        <v>0</v>
      </c>
      <c r="I165" s="32"/>
    </row>
    <row r="166" spans="1:9" x14ac:dyDescent="0.3">
      <c r="A166" s="28"/>
      <c r="B166" s="28"/>
      <c r="C166" s="28"/>
      <c r="D166" s="28"/>
      <c r="E166" s="28"/>
      <c r="G166" s="17" t="s">
        <v>206</v>
      </c>
      <c r="H166" s="115">
        <v>0</v>
      </c>
      <c r="I166" s="32"/>
    </row>
    <row r="167" spans="1:9" x14ac:dyDescent="0.3">
      <c r="A167" s="28"/>
      <c r="B167" s="28"/>
      <c r="C167" s="28"/>
      <c r="D167" s="28"/>
      <c r="E167" s="28"/>
      <c r="G167" s="17" t="s">
        <v>207</v>
      </c>
      <c r="H167" s="115">
        <f>COUNTIF(AUDIENCES!$E$18:$E$206,'DATA SUMMARY'!G167)</f>
        <v>0</v>
      </c>
      <c r="I167" s="32"/>
    </row>
    <row r="168" spans="1:9" x14ac:dyDescent="0.3">
      <c r="G168" s="17" t="s">
        <v>191</v>
      </c>
      <c r="H168" s="115">
        <f>COUNTIF(AUDIENCES!$E$18:$E$206,'DATA SUMMARY'!G168)</f>
        <v>0</v>
      </c>
      <c r="I168" s="32"/>
    </row>
    <row r="169" spans="1:9" x14ac:dyDescent="0.3">
      <c r="G169" s="19" t="s">
        <v>208</v>
      </c>
      <c r="H169" s="30" t="s">
        <v>147</v>
      </c>
      <c r="I169" s="32"/>
    </row>
    <row r="170" spans="1:9" x14ac:dyDescent="0.3">
      <c r="G170" s="17" t="s">
        <v>209</v>
      </c>
      <c r="H170" s="115">
        <f>COUNTIF(AUDIENCES!$F$18:$F$206,"Yes")</f>
        <v>0</v>
      </c>
      <c r="I170" s="198"/>
    </row>
    <row r="171" spans="1:9" x14ac:dyDescent="0.3">
      <c r="G171" s="17" t="s">
        <v>210</v>
      </c>
      <c r="H171" s="115">
        <f>COUNTIF(AUDIENCES!$F$18:$F$206,"Yes")</f>
        <v>0</v>
      </c>
      <c r="I171" s="28"/>
    </row>
    <row r="172" spans="1:9" x14ac:dyDescent="0.3">
      <c r="G172" s="17" t="s">
        <v>211</v>
      </c>
      <c r="H172" s="115">
        <f>COUNTIF(AUDIENCES!$F$18:$F$206,"Yes")</f>
        <v>0</v>
      </c>
      <c r="I172" s="28"/>
    </row>
    <row r="173" spans="1:9" x14ac:dyDescent="0.3">
      <c r="G173" s="31" t="s">
        <v>212</v>
      </c>
      <c r="H173" s="115">
        <f>COUNTIF(AUDIENCES!$F$18:$F$206,"Yes")</f>
        <v>0</v>
      </c>
      <c r="I173" s="28"/>
    </row>
    <row r="174" spans="1:9" x14ac:dyDescent="0.3">
      <c r="G174" s="31" t="s">
        <v>213</v>
      </c>
      <c r="H174" s="115">
        <f>COUNTIF(AUDIENCES!$F$18:$F$206,"Yes")</f>
        <v>0</v>
      </c>
      <c r="I174" s="28"/>
    </row>
    <row r="175" spans="1:9" x14ac:dyDescent="0.3">
      <c r="G175" s="31" t="s">
        <v>214</v>
      </c>
      <c r="H175" s="115">
        <f>COUNTIF(AUDIENCES!$F$18:$F$206,"Yes")</f>
        <v>0</v>
      </c>
      <c r="I175" s="28"/>
    </row>
    <row r="176" spans="1:9" x14ac:dyDescent="0.3">
      <c r="G176" s="31" t="s">
        <v>215</v>
      </c>
      <c r="H176" s="115">
        <f>COUNTIF(AUDIENCES!$F$18:$F$206,"Yes")</f>
        <v>0</v>
      </c>
      <c r="I176" s="28"/>
    </row>
    <row r="178" spans="1:11" ht="32.1" customHeight="1" x14ac:dyDescent="0.3">
      <c r="A178" s="95" t="s">
        <v>68</v>
      </c>
      <c r="B178" s="95"/>
      <c r="C178" s="28"/>
      <c r="D178" s="92"/>
    </row>
    <row r="179" spans="1:11" x14ac:dyDescent="0.3">
      <c r="A179" s="16" t="s">
        <v>237</v>
      </c>
      <c r="B179" s="16"/>
      <c r="C179" s="16"/>
      <c r="D179" s="201"/>
      <c r="G179" s="85"/>
      <c r="H179" s="201"/>
      <c r="I179" s="32"/>
      <c r="J179" s="85"/>
      <c r="K179" s="201"/>
    </row>
    <row r="180" spans="1:11" ht="49.5" x14ac:dyDescent="0.3">
      <c r="A180" s="226"/>
      <c r="B180" s="227"/>
      <c r="C180" s="197" t="s">
        <v>147</v>
      </c>
      <c r="D180" s="197" t="s">
        <v>224</v>
      </c>
      <c r="G180" s="37" t="s">
        <v>146</v>
      </c>
      <c r="H180" s="30" t="s">
        <v>147</v>
      </c>
      <c r="I180" s="32"/>
      <c r="J180" s="37" t="s">
        <v>218</v>
      </c>
      <c r="K180" s="30" t="s">
        <v>147</v>
      </c>
    </row>
    <row r="181" spans="1:11" x14ac:dyDescent="0.3">
      <c r="A181" s="228" t="s">
        <v>238</v>
      </c>
      <c r="B181" s="224"/>
      <c r="C181" s="17">
        <f>SUMIFS(PARTICIPANTS!$C$4:$C$14,PARTICIPANTS!$B$4:$B$14,"In-house")</f>
        <v>0</v>
      </c>
      <c r="D181" s="125"/>
      <c r="G181" s="102" t="s">
        <v>226</v>
      </c>
      <c r="H181" s="117">
        <f>COUNTIF(PARTICIPANTS!$C$18:$C$56,'DATA SUMMARY'!G181)</f>
        <v>0</v>
      </c>
      <c r="I181" s="32"/>
      <c r="J181" s="18" t="s">
        <v>150</v>
      </c>
      <c r="K181" s="17">
        <v>0</v>
      </c>
    </row>
    <row r="182" spans="1:11" x14ac:dyDescent="0.3">
      <c r="A182" s="228" t="s">
        <v>239</v>
      </c>
      <c r="B182" s="224"/>
      <c r="C182" s="17">
        <f>SUMIFS(PARTICIPANTS!$C$4:$C$14,PARTICIPANTS!$B$4:$B$14,"Outreach")</f>
        <v>0</v>
      </c>
      <c r="D182" s="125"/>
      <c r="G182" s="102" t="s">
        <v>228</v>
      </c>
      <c r="H182" s="117">
        <f>COUNTIF(PARTICIPANTS!$C$18:$C$56,'DATA SUMMARY'!G182)</f>
        <v>0</v>
      </c>
      <c r="I182" s="32"/>
      <c r="J182" s="18" t="s">
        <v>153</v>
      </c>
      <c r="K182" s="17">
        <f>COUNTIF(PARTICIPANTS!$M$18:$M$56,'DATA SUMMARY'!J182)</f>
        <v>0</v>
      </c>
    </row>
    <row r="183" spans="1:11" x14ac:dyDescent="0.3">
      <c r="G183" s="102" t="s">
        <v>230</v>
      </c>
      <c r="H183" s="117">
        <f>COUNTIF(PARTICIPANTS!$C$18:$C$56,'DATA SUMMARY'!G183)</f>
        <v>0</v>
      </c>
      <c r="I183" s="32"/>
      <c r="J183" s="18" t="s">
        <v>156</v>
      </c>
      <c r="K183" s="17">
        <f>COUNTIF(PARTICIPANTS!$M$18:$M$56,'DATA SUMMARY'!J183)</f>
        <v>0</v>
      </c>
    </row>
    <row r="184" spans="1:11" x14ac:dyDescent="0.3">
      <c r="G184" s="102" t="s">
        <v>233</v>
      </c>
      <c r="H184" s="117">
        <f>COUNTIF(PARTICIPANTS!$C$18:$C$56,'DATA SUMMARY'!G184)</f>
        <v>0</v>
      </c>
      <c r="I184" s="32"/>
      <c r="J184" s="18" t="s">
        <v>159</v>
      </c>
      <c r="K184" s="17">
        <f>COUNTIF(PARTICIPANTS!$M$18:$M$56,'DATA SUMMARY'!J184)</f>
        <v>0</v>
      </c>
    </row>
    <row r="185" spans="1:11" x14ac:dyDescent="0.3">
      <c r="G185" s="199" t="s">
        <v>149</v>
      </c>
      <c r="H185" s="117">
        <f>COUNTIF(PARTICIPANTS!$C$18:$C$56,'DATA SUMMARY'!G185)</f>
        <v>0</v>
      </c>
      <c r="I185" s="88"/>
      <c r="J185" s="18" t="s">
        <v>162</v>
      </c>
      <c r="K185" s="17">
        <f>COUNTIF(PARTICIPANTS!$M$18:$M$56,'DATA SUMMARY'!J185)</f>
        <v>0</v>
      </c>
    </row>
    <row r="186" spans="1:11" x14ac:dyDescent="0.3">
      <c r="G186" s="199" t="s">
        <v>152</v>
      </c>
      <c r="H186" s="117">
        <v>0</v>
      </c>
      <c r="I186" s="88"/>
      <c r="J186" s="18" t="s">
        <v>165</v>
      </c>
      <c r="K186" s="17">
        <f>COUNTIF(PARTICIPANTS!$M$18:$M$56,'DATA SUMMARY'!J186)</f>
        <v>0</v>
      </c>
    </row>
    <row r="187" spans="1:11" x14ac:dyDescent="0.3">
      <c r="G187" s="199" t="s">
        <v>155</v>
      </c>
      <c r="H187" s="117">
        <v>0</v>
      </c>
      <c r="I187" s="88"/>
      <c r="J187" s="18" t="s">
        <v>168</v>
      </c>
      <c r="K187" s="17">
        <f>COUNTIF(PARTICIPANTS!$M$18:$M$56,'DATA SUMMARY'!J187)</f>
        <v>0</v>
      </c>
    </row>
    <row r="188" spans="1:11" x14ac:dyDescent="0.3">
      <c r="G188" s="199" t="s">
        <v>158</v>
      </c>
      <c r="H188" s="117">
        <v>0</v>
      </c>
      <c r="I188" s="88"/>
      <c r="J188" s="18" t="s">
        <v>171</v>
      </c>
      <c r="K188" s="17">
        <f>COUNTIF(PARTICIPANTS!$M$18:$M$56,'DATA SUMMARY'!J188)</f>
        <v>0</v>
      </c>
    </row>
    <row r="189" spans="1:11" x14ac:dyDescent="0.3">
      <c r="G189" s="199" t="s">
        <v>161</v>
      </c>
      <c r="H189" s="117">
        <f>COUNTIF(PARTICIPANTS!$C$18:$C$56,'DATA SUMMARY'!G189)</f>
        <v>0</v>
      </c>
      <c r="I189" s="88"/>
      <c r="J189" s="18" t="s">
        <v>174</v>
      </c>
      <c r="K189" s="17">
        <f>COUNTIF(PARTICIPANTS!$M$18:$M$56,'DATA SUMMARY'!J189)</f>
        <v>0</v>
      </c>
    </row>
    <row r="190" spans="1:11" x14ac:dyDescent="0.3">
      <c r="G190" s="199" t="s">
        <v>164</v>
      </c>
      <c r="H190" s="117">
        <v>0</v>
      </c>
      <c r="I190" s="88"/>
      <c r="J190" s="18" t="s">
        <v>177</v>
      </c>
      <c r="K190" s="17">
        <f>COUNTIF(PARTICIPANTS!$M$18:$M$56,'DATA SUMMARY'!J190)</f>
        <v>0</v>
      </c>
    </row>
    <row r="191" spans="1:11" x14ac:dyDescent="0.3">
      <c r="G191" s="199" t="s">
        <v>167</v>
      </c>
      <c r="H191" s="117">
        <f>COUNTIF(PARTICIPANTS!$C$18:$C$56,'DATA SUMMARY'!G191)</f>
        <v>0</v>
      </c>
      <c r="I191" s="88"/>
      <c r="J191" s="18" t="s">
        <v>180</v>
      </c>
      <c r="K191" s="17">
        <v>0</v>
      </c>
    </row>
    <row r="192" spans="1:11" x14ac:dyDescent="0.3">
      <c r="G192" s="199" t="s">
        <v>170</v>
      </c>
      <c r="H192" s="117">
        <v>0</v>
      </c>
      <c r="I192" s="88"/>
      <c r="J192" s="18" t="s">
        <v>183</v>
      </c>
      <c r="K192" s="17">
        <v>0</v>
      </c>
    </row>
    <row r="193" spans="7:11" x14ac:dyDescent="0.3">
      <c r="G193" s="199" t="s">
        <v>173</v>
      </c>
      <c r="H193" s="117">
        <v>0</v>
      </c>
      <c r="I193" s="88"/>
      <c r="J193" s="18" t="s">
        <v>186</v>
      </c>
      <c r="K193" s="17">
        <f>COUNTIF(PARTICIPANTS!$M$18:$M$56,'DATA SUMMARY'!J193)</f>
        <v>0</v>
      </c>
    </row>
    <row r="194" spans="7:11" x14ac:dyDescent="0.3">
      <c r="G194" s="199" t="s">
        <v>176</v>
      </c>
      <c r="H194" s="117">
        <v>0</v>
      </c>
      <c r="I194" s="88"/>
      <c r="J194" s="18" t="s">
        <v>189</v>
      </c>
      <c r="K194" s="17">
        <f>COUNTIF(PARTICIPANTS!$M$18:$M$56,'DATA SUMMARY'!J194)</f>
        <v>0</v>
      </c>
    </row>
    <row r="195" spans="7:11" x14ac:dyDescent="0.3">
      <c r="G195" s="199" t="s">
        <v>179</v>
      </c>
      <c r="H195" s="117">
        <v>0</v>
      </c>
      <c r="I195" s="88"/>
      <c r="J195" s="18" t="s">
        <v>192</v>
      </c>
      <c r="K195" s="17">
        <f>COUNTIF(PARTICIPANTS!$M$18:$M$56,'DATA SUMMARY'!J195)</f>
        <v>0</v>
      </c>
    </row>
    <row r="196" spans="7:11" x14ac:dyDescent="0.3">
      <c r="G196" s="199" t="s">
        <v>182</v>
      </c>
      <c r="H196" s="117">
        <v>0</v>
      </c>
      <c r="I196" s="88"/>
      <c r="J196" s="18" t="s">
        <v>195</v>
      </c>
      <c r="K196" s="17">
        <f>COUNTIF(PARTICIPANTS!$M$18:$M$56,'DATA SUMMARY'!J196)</f>
        <v>0</v>
      </c>
    </row>
    <row r="197" spans="7:11" x14ac:dyDescent="0.3">
      <c r="G197" s="199" t="s">
        <v>185</v>
      </c>
      <c r="H197" s="117">
        <v>0</v>
      </c>
      <c r="I197" s="88"/>
      <c r="J197" s="18" t="s">
        <v>198</v>
      </c>
      <c r="K197" s="17">
        <f>COUNTIF(PARTICIPANTS!$M$18:$M$56,'DATA SUMMARY'!J197)</f>
        <v>0</v>
      </c>
    </row>
    <row r="198" spans="7:11" x14ac:dyDescent="0.3">
      <c r="G198" s="199" t="s">
        <v>188</v>
      </c>
      <c r="H198" s="117">
        <f>COUNTIF(PARTICIPANTS!$C$18:$C$56,'DATA SUMMARY'!G198)</f>
        <v>0</v>
      </c>
      <c r="I198" s="88"/>
      <c r="J198" s="18" t="s">
        <v>200</v>
      </c>
      <c r="K198" s="17">
        <f>COUNTIF(PARTICIPANTS!$M$18:$M$56,'DATA SUMMARY'!J198)</f>
        <v>0</v>
      </c>
    </row>
    <row r="199" spans="7:11" x14ac:dyDescent="0.3">
      <c r="G199" s="199" t="s">
        <v>191</v>
      </c>
      <c r="H199" s="117">
        <f>COUNTIF(PARTICIPANTS!$C$18:$C$56,'DATA SUMMARY'!G199)</f>
        <v>0</v>
      </c>
      <c r="I199" s="89"/>
      <c r="J199" s="17" t="s">
        <v>191</v>
      </c>
      <c r="K199" s="17">
        <f>COUNTIF(PARTICIPANTS!$M$18:$M$56,'DATA SUMMARY'!J199)</f>
        <v>0</v>
      </c>
    </row>
    <row r="200" spans="7:11" x14ac:dyDescent="0.3">
      <c r="G200" s="19" t="s">
        <v>194</v>
      </c>
      <c r="H200" s="94" t="s">
        <v>147</v>
      </c>
      <c r="I200" s="36"/>
      <c r="J200" s="19" t="s">
        <v>234</v>
      </c>
      <c r="K200" s="94" t="s">
        <v>147</v>
      </c>
    </row>
    <row r="201" spans="7:11" x14ac:dyDescent="0.3">
      <c r="G201" s="17" t="s">
        <v>197</v>
      </c>
      <c r="H201" s="116">
        <v>0</v>
      </c>
      <c r="I201" s="36"/>
      <c r="J201" s="17" t="s">
        <v>235</v>
      </c>
      <c r="K201" s="17">
        <v>0</v>
      </c>
    </row>
    <row r="202" spans="7:11" x14ac:dyDescent="0.3">
      <c r="G202" s="17" t="s">
        <v>199</v>
      </c>
      <c r="H202" s="116">
        <v>0</v>
      </c>
      <c r="J202" s="17" t="s">
        <v>236</v>
      </c>
      <c r="K202" s="17">
        <v>0</v>
      </c>
    </row>
    <row r="203" spans="7:11" x14ac:dyDescent="0.3">
      <c r="G203" s="17" t="s">
        <v>201</v>
      </c>
      <c r="H203" s="116">
        <f>COUNTIF(PARTICIPANTS!$D$18:$D$56,'DATA SUMMARY'!G203)</f>
        <v>0</v>
      </c>
      <c r="I203" s="32" t="s">
        <v>202</v>
      </c>
    </row>
    <row r="204" spans="7:11" x14ac:dyDescent="0.3">
      <c r="G204" s="17" t="s">
        <v>203</v>
      </c>
      <c r="H204" s="116">
        <f>COUNTIF(PARTICIPANTS!$D$18:$D$56,'DATA SUMMARY'!G204)</f>
        <v>0</v>
      </c>
      <c r="I204" s="32"/>
    </row>
    <row r="205" spans="7:11" x14ac:dyDescent="0.3">
      <c r="G205" s="17" t="s">
        <v>191</v>
      </c>
      <c r="H205" s="116">
        <f>COUNTIF(PARTICIPANTS!$D$18:$D$56,'DATA SUMMARY'!G205)</f>
        <v>0</v>
      </c>
      <c r="I205" s="32"/>
    </row>
    <row r="206" spans="7:11" x14ac:dyDescent="0.3">
      <c r="G206" s="19" t="s">
        <v>204</v>
      </c>
      <c r="H206" s="30" t="s">
        <v>147</v>
      </c>
      <c r="I206" s="32"/>
    </row>
    <row r="207" spans="7:11" x14ac:dyDescent="0.3">
      <c r="G207" s="17" t="s">
        <v>205</v>
      </c>
      <c r="H207" s="117">
        <v>0</v>
      </c>
      <c r="I207" s="32"/>
    </row>
    <row r="208" spans="7:11" x14ac:dyDescent="0.3">
      <c r="G208" s="17" t="s">
        <v>206</v>
      </c>
      <c r="H208" s="117">
        <v>0</v>
      </c>
      <c r="I208" s="32"/>
    </row>
    <row r="209" spans="1:9" x14ac:dyDescent="0.3">
      <c r="G209" s="17" t="s">
        <v>207</v>
      </c>
      <c r="H209" s="117">
        <v>0</v>
      </c>
      <c r="I209" s="32"/>
    </row>
    <row r="210" spans="1:9" x14ac:dyDescent="0.3">
      <c r="G210" s="17" t="s">
        <v>191</v>
      </c>
      <c r="H210" s="117">
        <v>0</v>
      </c>
      <c r="I210" s="32"/>
    </row>
    <row r="211" spans="1:9" x14ac:dyDescent="0.3">
      <c r="G211" s="19" t="s">
        <v>208</v>
      </c>
      <c r="H211" s="30" t="s">
        <v>147</v>
      </c>
      <c r="I211" s="32"/>
    </row>
    <row r="212" spans="1:9" x14ac:dyDescent="0.3">
      <c r="G212" s="17" t="s">
        <v>209</v>
      </c>
      <c r="H212" s="117">
        <f>COUNTIF(PARTICIPANTS!$F$18:$F$56,'DATA SUMMARY'!G212)</f>
        <v>0</v>
      </c>
      <c r="I212" s="198"/>
    </row>
    <row r="213" spans="1:9" x14ac:dyDescent="0.3">
      <c r="G213" s="17" t="s">
        <v>210</v>
      </c>
      <c r="H213" s="117">
        <f>COUNTIF(PARTICIPANTS!$F$18:$F$56,'DATA SUMMARY'!G213)</f>
        <v>0</v>
      </c>
      <c r="I213" s="28"/>
    </row>
    <row r="214" spans="1:9" x14ac:dyDescent="0.3">
      <c r="G214" s="17" t="s">
        <v>211</v>
      </c>
      <c r="H214" s="117">
        <f>COUNTIF(PARTICIPANTS!$F$18:$F$56,'DATA SUMMARY'!G214)</f>
        <v>0</v>
      </c>
      <c r="I214" s="28"/>
    </row>
    <row r="215" spans="1:9" x14ac:dyDescent="0.3">
      <c r="G215" s="31" t="s">
        <v>212</v>
      </c>
      <c r="H215" s="117">
        <f>COUNTIF(PARTICIPANTS!$F$18:$F$56,'DATA SUMMARY'!G215)</f>
        <v>0</v>
      </c>
      <c r="I215" s="28"/>
    </row>
    <row r="216" spans="1:9" x14ac:dyDescent="0.3">
      <c r="G216" s="31" t="s">
        <v>213</v>
      </c>
      <c r="H216" s="117">
        <f>COUNTIF(PARTICIPANTS!$F$18:$F$56,'DATA SUMMARY'!G216)</f>
        <v>0</v>
      </c>
      <c r="I216" s="28"/>
    </row>
    <row r="217" spans="1:9" x14ac:dyDescent="0.3">
      <c r="G217" s="31" t="s">
        <v>214</v>
      </c>
      <c r="H217" s="117">
        <f>COUNTIF(PARTICIPANTS!$F$18:$F$56,'DATA SUMMARY'!G217)</f>
        <v>0</v>
      </c>
      <c r="I217" s="28"/>
    </row>
    <row r="218" spans="1:9" x14ac:dyDescent="0.3">
      <c r="G218" s="31" t="s">
        <v>215</v>
      </c>
      <c r="H218" s="117">
        <f>COUNTIF(PARTICIPANTS!$F$18:$F$56,'DATA SUMMARY'!G218)</f>
        <v>0</v>
      </c>
      <c r="I218" s="28"/>
    </row>
    <row r="220" spans="1:9" s="104" customFormat="1" ht="32.1" customHeight="1" x14ac:dyDescent="0.3">
      <c r="A220" s="39" t="s">
        <v>240</v>
      </c>
      <c r="B220" s="39"/>
    </row>
    <row r="221" spans="1:9" x14ac:dyDescent="0.3">
      <c r="A221" s="16" t="s">
        <v>237</v>
      </c>
      <c r="B221" s="16"/>
      <c r="C221" s="16"/>
      <c r="D221" s="201"/>
      <c r="E221" s="201"/>
    </row>
    <row r="222" spans="1:9" x14ac:dyDescent="0.3">
      <c r="A222" s="226" t="s">
        <v>241</v>
      </c>
      <c r="B222" s="227"/>
      <c r="C222" s="197" t="s">
        <v>242</v>
      </c>
      <c r="D222" s="197" t="s">
        <v>243</v>
      </c>
      <c r="E222" s="30" t="s">
        <v>244</v>
      </c>
    </row>
    <row r="223" spans="1:9" x14ac:dyDescent="0.3">
      <c r="A223" s="228" t="str">
        <f>'DIGITAL ENGAGEMENT'!A4</f>
        <v>[Insert URL]</v>
      </c>
      <c r="B223" s="224"/>
      <c r="C223" s="111">
        <f>'DIGITAL ENGAGEMENT'!B4</f>
        <v>0</v>
      </c>
      <c r="D223" s="111">
        <f>'DIGITAL ENGAGEMENT'!C4</f>
        <v>0</v>
      </c>
      <c r="E223" s="111">
        <f>'DIGITAL ENGAGEMENT'!D4</f>
        <v>0</v>
      </c>
    </row>
    <row r="225" spans="1:7" x14ac:dyDescent="0.3">
      <c r="A225" s="16" t="s">
        <v>237</v>
      </c>
      <c r="B225" s="16"/>
      <c r="C225" s="16"/>
      <c r="D225" s="201"/>
      <c r="E225" s="201"/>
    </row>
    <row r="226" spans="1:7" ht="33" x14ac:dyDescent="0.3">
      <c r="A226" s="226" t="s">
        <v>245</v>
      </c>
      <c r="B226" s="229"/>
      <c r="C226" s="197" t="s">
        <v>246</v>
      </c>
      <c r="D226" s="197" t="s">
        <v>247</v>
      </c>
      <c r="E226" s="30" t="s">
        <v>248</v>
      </c>
    </row>
    <row r="227" spans="1:7" x14ac:dyDescent="0.3">
      <c r="A227" s="228" t="s">
        <v>249</v>
      </c>
      <c r="B227" s="224"/>
      <c r="C227" s="111">
        <f>'DIGITAL ENGAGEMENT'!B7</f>
        <v>0</v>
      </c>
      <c r="D227" s="111">
        <f>'DIGITAL ENGAGEMENT'!C7</f>
        <v>0</v>
      </c>
      <c r="E227" s="111">
        <f>'DIGITAL ENGAGEMENT'!D7</f>
        <v>0</v>
      </c>
    </row>
    <row r="228" spans="1:7" x14ac:dyDescent="0.3">
      <c r="A228" s="228" t="s">
        <v>250</v>
      </c>
      <c r="B228" s="224"/>
      <c r="C228" s="111">
        <f>'DIGITAL ENGAGEMENT'!B8</f>
        <v>0</v>
      </c>
      <c r="D228" s="111">
        <f>'DIGITAL ENGAGEMENT'!C8</f>
        <v>0</v>
      </c>
      <c r="E228" s="111">
        <f>'DIGITAL ENGAGEMENT'!D8</f>
        <v>0</v>
      </c>
    </row>
    <row r="230" spans="1:7" x14ac:dyDescent="0.3">
      <c r="A230" s="38" t="s">
        <v>251</v>
      </c>
      <c r="B230" s="16"/>
      <c r="C230" s="16"/>
      <c r="D230" s="201"/>
      <c r="E230" s="201"/>
      <c r="F230" s="16"/>
      <c r="G230" s="16"/>
    </row>
    <row r="231" spans="1:7" ht="49.5" x14ac:dyDescent="0.3">
      <c r="A231" s="200" t="s">
        <v>251</v>
      </c>
      <c r="B231" s="197" t="s">
        <v>252</v>
      </c>
      <c r="C231" s="197" t="s">
        <v>253</v>
      </c>
      <c r="D231" s="197" t="s">
        <v>254</v>
      </c>
      <c r="E231" s="197" t="s">
        <v>255</v>
      </c>
      <c r="F231" s="220" t="s">
        <v>256</v>
      </c>
      <c r="G231" s="221"/>
    </row>
    <row r="232" spans="1:7" x14ac:dyDescent="0.3">
      <c r="A232" s="17" t="s">
        <v>257</v>
      </c>
      <c r="B232" s="111">
        <f>'DIGITAL ENGAGEMENT'!B11</f>
        <v>0</v>
      </c>
      <c r="C232" s="111">
        <f>'DIGITAL ENGAGEMENT'!C11</f>
        <v>0</v>
      </c>
      <c r="D232" s="111">
        <f>'DIGITAL ENGAGEMENT'!D11</f>
        <v>0</v>
      </c>
      <c r="E232" s="111">
        <f>'DIGITAL ENGAGEMENT'!E11</f>
        <v>0</v>
      </c>
      <c r="F232" s="215" t="e">
        <f>(C232-B232)/B232</f>
        <v>#DIV/0!</v>
      </c>
      <c r="G232" s="216"/>
    </row>
    <row r="233" spans="1:7" x14ac:dyDescent="0.3">
      <c r="A233" s="17" t="s">
        <v>258</v>
      </c>
      <c r="B233" s="111">
        <f>'DIGITAL ENGAGEMENT'!B12</f>
        <v>0</v>
      </c>
      <c r="C233" s="111">
        <f>'DIGITAL ENGAGEMENT'!C12</f>
        <v>0</v>
      </c>
      <c r="D233" s="111">
        <f>'DIGITAL ENGAGEMENT'!D12</f>
        <v>0</v>
      </c>
      <c r="E233" s="111">
        <f>'DIGITAL ENGAGEMENT'!E12</f>
        <v>0</v>
      </c>
      <c r="F233" s="215" t="e">
        <f t="shared" ref="F233:F236" si="0">(C233-B233)/B233</f>
        <v>#DIV/0!</v>
      </c>
      <c r="G233" s="216"/>
    </row>
    <row r="234" spans="1:7" x14ac:dyDescent="0.3">
      <c r="A234" s="17" t="s">
        <v>259</v>
      </c>
      <c r="B234" s="111">
        <f>'DIGITAL ENGAGEMENT'!B13</f>
        <v>0</v>
      </c>
      <c r="C234" s="111">
        <f>'DIGITAL ENGAGEMENT'!C13</f>
        <v>0</v>
      </c>
      <c r="D234" s="111">
        <f>'DIGITAL ENGAGEMENT'!D13</f>
        <v>0</v>
      </c>
      <c r="E234" s="111">
        <f>'DIGITAL ENGAGEMENT'!E13</f>
        <v>0</v>
      </c>
      <c r="F234" s="215" t="e">
        <f t="shared" si="0"/>
        <v>#DIV/0!</v>
      </c>
      <c r="G234" s="216"/>
    </row>
    <row r="235" spans="1:7" x14ac:dyDescent="0.3">
      <c r="A235" s="17" t="s">
        <v>260</v>
      </c>
      <c r="B235" s="111">
        <f>'DIGITAL ENGAGEMENT'!B14</f>
        <v>0</v>
      </c>
      <c r="C235" s="111">
        <f>'DIGITAL ENGAGEMENT'!C14</f>
        <v>0</v>
      </c>
      <c r="D235" s="111">
        <f>'DIGITAL ENGAGEMENT'!D14</f>
        <v>0</v>
      </c>
      <c r="E235" s="111">
        <f>'DIGITAL ENGAGEMENT'!E14</f>
        <v>0</v>
      </c>
      <c r="F235" s="215" t="e">
        <f t="shared" si="0"/>
        <v>#DIV/0!</v>
      </c>
      <c r="G235" s="216"/>
    </row>
    <row r="236" spans="1:7" x14ac:dyDescent="0.3">
      <c r="A236" s="17" t="s">
        <v>215</v>
      </c>
      <c r="B236" s="111">
        <f>'DIGITAL ENGAGEMENT'!B15</f>
        <v>0</v>
      </c>
      <c r="C236" s="111">
        <f>'DIGITAL ENGAGEMENT'!C15</f>
        <v>0</v>
      </c>
      <c r="D236" s="111">
        <f>'DIGITAL ENGAGEMENT'!D15</f>
        <v>0</v>
      </c>
      <c r="E236" s="111">
        <f>'DIGITAL ENGAGEMENT'!E15</f>
        <v>0</v>
      </c>
      <c r="F236" s="215" t="e">
        <f t="shared" si="0"/>
        <v>#DIV/0!</v>
      </c>
      <c r="G236" s="216"/>
    </row>
    <row r="237" spans="1:7" x14ac:dyDescent="0.3">
      <c r="A237" s="38" t="s">
        <v>147</v>
      </c>
      <c r="B237" s="38"/>
      <c r="C237" s="38"/>
      <c r="D237" s="38"/>
      <c r="E237" s="38"/>
      <c r="F237" s="16"/>
      <c r="G237" s="16"/>
    </row>
    <row r="239" spans="1:7" ht="32.1" customHeight="1" x14ac:dyDescent="0.3">
      <c r="A239" s="39" t="s">
        <v>82</v>
      </c>
      <c r="B239" s="39"/>
      <c r="C239" s="39"/>
    </row>
    <row r="240" spans="1:7" x14ac:dyDescent="0.3">
      <c r="A240" s="16"/>
      <c r="B240" s="16"/>
      <c r="C240" s="16"/>
      <c r="D240" s="32"/>
      <c r="E240" s="32"/>
      <c r="F240" s="50"/>
    </row>
    <row r="241" spans="1:3" x14ac:dyDescent="0.3">
      <c r="A241" s="29" t="s">
        <v>261</v>
      </c>
      <c r="B241" s="197" t="s">
        <v>262</v>
      </c>
      <c r="C241" s="30" t="s">
        <v>263</v>
      </c>
    </row>
    <row r="242" spans="1:3" x14ac:dyDescent="0.3">
      <c r="A242" s="17" t="s">
        <v>264</v>
      </c>
      <c r="B242" s="31">
        <f ca="1">COUNTIFS(Lists!AI:AI,TRUE)</f>
        <v>0</v>
      </c>
      <c r="C242" s="31">
        <f ca="1">COUNTIFS(Lists!AJ:AJ,TRUE)</f>
        <v>0</v>
      </c>
    </row>
    <row r="243" spans="1:3" x14ac:dyDescent="0.3">
      <c r="A243" s="17" t="s">
        <v>236</v>
      </c>
      <c r="B243" s="2">
        <v>0</v>
      </c>
      <c r="C243" s="31">
        <v>0</v>
      </c>
    </row>
    <row r="244" spans="1:3" x14ac:dyDescent="0.3">
      <c r="A244" s="40" t="s">
        <v>265</v>
      </c>
      <c r="B244" s="40"/>
      <c r="C244" s="48"/>
    </row>
    <row r="245" spans="1:3" x14ac:dyDescent="0.3">
      <c r="A245" s="17" t="s">
        <v>266</v>
      </c>
      <c r="B245" s="31">
        <f ca="1">COUNTIFS(Lists!AM:AM,TRUE)</f>
        <v>0</v>
      </c>
      <c r="C245" s="31">
        <f ca="1">COUNTIFS(Lists!AR:AR,TRUE)</f>
        <v>0</v>
      </c>
    </row>
    <row r="246" spans="1:3" x14ac:dyDescent="0.3">
      <c r="A246" s="17" t="s">
        <v>267</v>
      </c>
      <c r="B246" s="31">
        <f ca="1">COUNTIFS(Lists!AN:AN,TRUE)</f>
        <v>0</v>
      </c>
      <c r="C246" s="31">
        <f ca="1">COUNTIFS(Lists!AS:AS,TRUE)</f>
        <v>0</v>
      </c>
    </row>
    <row r="247" spans="1:3" x14ac:dyDescent="0.3">
      <c r="A247" s="17" t="s">
        <v>268</v>
      </c>
      <c r="B247" s="31">
        <f ca="1">COUNTIFS(Lists!AO:AO,TRUE)</f>
        <v>0</v>
      </c>
      <c r="C247" s="31">
        <f ca="1">COUNTIFS(Lists!AT:AT,TRUE)</f>
        <v>0</v>
      </c>
    </row>
    <row r="248" spans="1:3" x14ac:dyDescent="0.3">
      <c r="A248" s="17" t="s">
        <v>269</v>
      </c>
      <c r="B248" s="31">
        <v>0</v>
      </c>
      <c r="C248" s="31">
        <f ca="1">COUNTIFS(Lists!AU:AU,TRUE)</f>
        <v>0</v>
      </c>
    </row>
    <row r="249" spans="1:3" x14ac:dyDescent="0.3">
      <c r="A249" s="17" t="s">
        <v>270</v>
      </c>
      <c r="B249" s="31">
        <f ca="1">COUNTIFS(Lists!AQ:AQ,TRUE)</f>
        <v>0</v>
      </c>
      <c r="C249" s="31">
        <f ca="1">COUNTIFS(Lists!AV:AV,TRUE)</f>
        <v>0</v>
      </c>
    </row>
    <row r="250" spans="1:3" x14ac:dyDescent="0.3">
      <c r="A250" s="40" t="s">
        <v>271</v>
      </c>
      <c r="B250" s="40"/>
      <c r="C250" s="48"/>
    </row>
    <row r="251" spans="1:3" x14ac:dyDescent="0.3">
      <c r="A251" s="17" t="s">
        <v>272</v>
      </c>
      <c r="B251" s="31">
        <f ca="1">COUNTIF(Lists!AW:AW,TRUE)</f>
        <v>0</v>
      </c>
      <c r="C251" s="31">
        <v>0</v>
      </c>
    </row>
    <row r="252" spans="1:3" x14ac:dyDescent="0.3">
      <c r="A252" s="17" t="s">
        <v>273</v>
      </c>
      <c r="B252" s="31">
        <f ca="1">COUNTIFS(Lists!AX:AX,TRUE)</f>
        <v>0</v>
      </c>
      <c r="C252" s="31">
        <f ca="1">COUNTIFS(Lists!BE:BE,TRUE)</f>
        <v>0</v>
      </c>
    </row>
    <row r="253" spans="1:3" x14ac:dyDescent="0.3">
      <c r="A253" s="17" t="s">
        <v>274</v>
      </c>
      <c r="B253" s="31">
        <v>0</v>
      </c>
      <c r="C253" s="31">
        <f ca="1">COUNTIFS(Lists!BF:BF,TRUE)</f>
        <v>0</v>
      </c>
    </row>
    <row r="254" spans="1:3" x14ac:dyDescent="0.3">
      <c r="A254" s="17" t="s">
        <v>275</v>
      </c>
      <c r="B254" s="31">
        <f ca="1">COUNTIFS(Lists!AZ:AZ,TRUE)</f>
        <v>0</v>
      </c>
      <c r="C254" s="31">
        <f ca="1">COUNTIFS(Lists!BG:BG,TRUE)</f>
        <v>0</v>
      </c>
    </row>
    <row r="255" spans="1:3" x14ac:dyDescent="0.3">
      <c r="A255" s="17" t="s">
        <v>276</v>
      </c>
      <c r="B255" s="31">
        <f ca="1">COUNTIFS(Lists!BA:BA,TRUE)</f>
        <v>0</v>
      </c>
      <c r="C255" s="31">
        <f ca="1">COUNTIFS(Lists!BH:BH,TRUE)</f>
        <v>0</v>
      </c>
    </row>
    <row r="256" spans="1:3" x14ac:dyDescent="0.3">
      <c r="A256" s="17" t="s">
        <v>277</v>
      </c>
      <c r="B256" s="31">
        <f ca="1">COUNTIFS(Lists!BB:BB,TRUE)</f>
        <v>0</v>
      </c>
      <c r="C256" s="31">
        <f ca="1">COUNTIFS(Lists!BI:BI,TRUE)</f>
        <v>0</v>
      </c>
    </row>
    <row r="257" spans="1:3" x14ac:dyDescent="0.3">
      <c r="A257" s="17" t="s">
        <v>215</v>
      </c>
      <c r="B257" s="31">
        <f ca="1">COUNTIFS(Lists!BC:BC,TRUE)</f>
        <v>0</v>
      </c>
      <c r="C257" s="31">
        <f ca="1">COUNTIFS(Lists!BJ:BJ,TRUE)</f>
        <v>0</v>
      </c>
    </row>
  </sheetData>
  <mergeCells count="107">
    <mergeCell ref="A141:B141"/>
    <mergeCell ref="A142:B142"/>
    <mergeCell ref="A55:C55"/>
    <mergeCell ref="A56:C56"/>
    <mergeCell ref="A57:C57"/>
    <mergeCell ref="A58:C58"/>
    <mergeCell ref="A63:B63"/>
    <mergeCell ref="A64:B64"/>
    <mergeCell ref="A65:B65"/>
    <mergeCell ref="A66:B66"/>
    <mergeCell ref="A77:B77"/>
    <mergeCell ref="A78:B78"/>
    <mergeCell ref="A79:B79"/>
    <mergeCell ref="A62:B62"/>
    <mergeCell ref="A73:B73"/>
    <mergeCell ref="A74:B74"/>
    <mergeCell ref="A75:B75"/>
    <mergeCell ref="A76:B76"/>
    <mergeCell ref="A128:E128"/>
    <mergeCell ref="A101:B101"/>
    <mergeCell ref="A102:B102"/>
    <mergeCell ref="A103:B103"/>
    <mergeCell ref="A104:B104"/>
    <mergeCell ref="A105:B105"/>
    <mergeCell ref="A43:C43"/>
    <mergeCell ref="A45:C45"/>
    <mergeCell ref="A47:C47"/>
    <mergeCell ref="A49:C49"/>
    <mergeCell ref="A50:C50"/>
    <mergeCell ref="A44:C44"/>
    <mergeCell ref="A54:C54"/>
    <mergeCell ref="A46:C46"/>
    <mergeCell ref="A72:B72"/>
    <mergeCell ref="A67:B67"/>
    <mergeCell ref="A68:B68"/>
    <mergeCell ref="A69:B69"/>
    <mergeCell ref="A70:B70"/>
    <mergeCell ref="A71:B71"/>
    <mergeCell ref="A107:B107"/>
    <mergeCell ref="A108:B108"/>
    <mergeCell ref="A109:B109"/>
    <mergeCell ref="A110:B110"/>
    <mergeCell ref="A111:B111"/>
    <mergeCell ref="A112:B112"/>
    <mergeCell ref="A113:B113"/>
    <mergeCell ref="A114:B114"/>
    <mergeCell ref="A106:B106"/>
    <mergeCell ref="A41:C41"/>
    <mergeCell ref="A42:C42"/>
    <mergeCell ref="A30:C30"/>
    <mergeCell ref="A31:C31"/>
    <mergeCell ref="A32:C32"/>
    <mergeCell ref="A23:C23"/>
    <mergeCell ref="A24:C24"/>
    <mergeCell ref="A25:C25"/>
    <mergeCell ref="A29:C29"/>
    <mergeCell ref="A26:C26"/>
    <mergeCell ref="A33:C33"/>
    <mergeCell ref="A34:C34"/>
    <mergeCell ref="A35:C35"/>
    <mergeCell ref="A36:C36"/>
    <mergeCell ref="A38:C38"/>
    <mergeCell ref="A37:C37"/>
    <mergeCell ref="A39:C39"/>
    <mergeCell ref="A40:C40"/>
    <mergeCell ref="A11:C11"/>
    <mergeCell ref="A12:C12"/>
    <mergeCell ref="A28:C28"/>
    <mergeCell ref="A1:I1"/>
    <mergeCell ref="A9:D9"/>
    <mergeCell ref="A13:C13"/>
    <mergeCell ref="A18:C18"/>
    <mergeCell ref="A14:C14"/>
    <mergeCell ref="A15:C15"/>
    <mergeCell ref="A16:C16"/>
    <mergeCell ref="A17:C17"/>
    <mergeCell ref="A19:C19"/>
    <mergeCell ref="A20:C20"/>
    <mergeCell ref="A21:C21"/>
    <mergeCell ref="A22:C22"/>
    <mergeCell ref="D3:K3"/>
    <mergeCell ref="D4:K4"/>
    <mergeCell ref="A6:K6"/>
    <mergeCell ref="F236:G236"/>
    <mergeCell ref="A48:C48"/>
    <mergeCell ref="F231:G231"/>
    <mergeCell ref="F232:G232"/>
    <mergeCell ref="F233:G233"/>
    <mergeCell ref="F234:G234"/>
    <mergeCell ref="F235:G235"/>
    <mergeCell ref="A90:E90"/>
    <mergeCell ref="A51:C51"/>
    <mergeCell ref="A52:C52"/>
    <mergeCell ref="A53:C53"/>
    <mergeCell ref="A100:B100"/>
    <mergeCell ref="A138:B138"/>
    <mergeCell ref="A139:B139"/>
    <mergeCell ref="A140:B140"/>
    <mergeCell ref="A228:B228"/>
    <mergeCell ref="A180:B180"/>
    <mergeCell ref="A181:B181"/>
    <mergeCell ref="A182:B182"/>
    <mergeCell ref="A222:B222"/>
    <mergeCell ref="A223:B223"/>
    <mergeCell ref="A226:B226"/>
    <mergeCell ref="A227:B227"/>
    <mergeCell ref="D99:E99"/>
  </mergeCells>
  <pageMargins left="0.7" right="0.7" top="0.75" bottom="0.75" header="0.3" footer="0.3"/>
  <pageSetup paperSize="9" scale="2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573"/>
  <sheetViews>
    <sheetView zoomScale="90" zoomScaleNormal="90" workbookViewId="0">
      <selection activeCell="A10" sqref="A10"/>
    </sheetView>
  </sheetViews>
  <sheetFormatPr defaultRowHeight="16.5" x14ac:dyDescent="0.3"/>
  <cols>
    <col min="1" max="1" width="43.85546875" style="60" customWidth="1"/>
    <col min="2" max="3" width="20.7109375" style="60" customWidth="1"/>
    <col min="4" max="4" width="22.7109375" style="60" customWidth="1"/>
    <col min="5" max="5" width="26" style="60" customWidth="1"/>
    <col min="6" max="6" width="30.85546875" style="60" customWidth="1"/>
    <col min="7" max="8" width="29.140625" style="60" customWidth="1"/>
    <col min="9" max="9" width="25.7109375" style="60" customWidth="1"/>
    <col min="10" max="16384" width="9.140625" style="60"/>
  </cols>
  <sheetData>
    <row r="1" spans="1:9" s="59" customFormat="1" ht="24.95" customHeight="1" x14ac:dyDescent="0.25">
      <c r="A1" s="267" t="s">
        <v>278</v>
      </c>
      <c r="B1" s="268"/>
      <c r="C1" s="268"/>
      <c r="D1" s="268"/>
      <c r="E1" s="268"/>
      <c r="F1" s="268"/>
      <c r="G1" s="268"/>
      <c r="H1" s="268"/>
      <c r="I1" s="73"/>
    </row>
    <row r="2" spans="1:9" x14ac:dyDescent="0.3">
      <c r="A2" s="72"/>
      <c r="B2" s="72"/>
      <c r="C2" s="72"/>
      <c r="D2" s="72"/>
      <c r="E2" s="72"/>
      <c r="F2" s="72"/>
      <c r="G2" s="72"/>
      <c r="H2" s="72"/>
      <c r="I2" s="72"/>
    </row>
    <row r="3" spans="1:9" ht="50.25" customHeight="1" x14ac:dyDescent="0.3">
      <c r="A3" s="137" t="s">
        <v>279</v>
      </c>
      <c r="B3" s="138" t="s">
        <v>280</v>
      </c>
      <c r="C3" s="138" t="s">
        <v>281</v>
      </c>
      <c r="D3" s="138" t="s">
        <v>282</v>
      </c>
      <c r="E3" s="138" t="s">
        <v>283</v>
      </c>
      <c r="F3" s="138" t="s">
        <v>284</v>
      </c>
      <c r="G3" s="138" t="s">
        <v>285</v>
      </c>
      <c r="H3" s="138" t="s">
        <v>286</v>
      </c>
      <c r="I3" s="139" t="s">
        <v>287</v>
      </c>
    </row>
    <row r="4" spans="1:9" s="42" customFormat="1" x14ac:dyDescent="0.3">
      <c r="A4" s="132" t="s">
        <v>466</v>
      </c>
      <c r="B4" s="132" t="s">
        <v>467</v>
      </c>
      <c r="C4" s="132" t="s">
        <v>141</v>
      </c>
      <c r="D4" s="132" t="s">
        <v>288</v>
      </c>
      <c r="E4" s="133">
        <v>1</v>
      </c>
      <c r="F4" s="133" t="s">
        <v>440</v>
      </c>
      <c r="G4" s="133" t="s">
        <v>207</v>
      </c>
      <c r="H4" s="133">
        <v>0</v>
      </c>
      <c r="I4" s="136" t="s">
        <v>207</v>
      </c>
    </row>
    <row r="5" spans="1:9" s="42" customFormat="1" x14ac:dyDescent="0.3">
      <c r="A5" s="132" t="s">
        <v>470</v>
      </c>
      <c r="B5" s="132" t="s">
        <v>471</v>
      </c>
      <c r="C5" s="132" t="s">
        <v>141</v>
      </c>
      <c r="D5" s="132" t="s">
        <v>288</v>
      </c>
      <c r="E5" s="133">
        <v>3</v>
      </c>
      <c r="F5" s="133" t="s">
        <v>440</v>
      </c>
      <c r="G5" s="133" t="s">
        <v>207</v>
      </c>
      <c r="H5" s="133">
        <v>0</v>
      </c>
      <c r="I5" s="136" t="s">
        <v>207</v>
      </c>
    </row>
    <row r="6" spans="1:9" s="42" customFormat="1" x14ac:dyDescent="0.3">
      <c r="A6" s="132" t="s">
        <v>472</v>
      </c>
      <c r="B6" s="132" t="s">
        <v>473</v>
      </c>
      <c r="C6" s="132" t="s">
        <v>141</v>
      </c>
      <c r="D6" s="132" t="s">
        <v>288</v>
      </c>
      <c r="E6" s="133">
        <v>1</v>
      </c>
      <c r="F6" s="133" t="s">
        <v>440</v>
      </c>
      <c r="G6" s="133" t="s">
        <v>207</v>
      </c>
      <c r="H6" s="133">
        <v>0</v>
      </c>
      <c r="I6" s="136" t="s">
        <v>207</v>
      </c>
    </row>
    <row r="7" spans="1:9" s="42" customFormat="1" x14ac:dyDescent="0.3">
      <c r="A7" s="132" t="s">
        <v>474</v>
      </c>
      <c r="B7" s="132" t="s">
        <v>473</v>
      </c>
      <c r="C7" s="132" t="s">
        <v>141</v>
      </c>
      <c r="D7" s="132" t="s">
        <v>288</v>
      </c>
      <c r="E7" s="133">
        <v>1</v>
      </c>
      <c r="F7" s="133" t="s">
        <v>440</v>
      </c>
      <c r="G7" s="133" t="s">
        <v>207</v>
      </c>
      <c r="H7" s="133">
        <v>0</v>
      </c>
      <c r="I7" s="136" t="s">
        <v>207</v>
      </c>
    </row>
    <row r="8" spans="1:9" s="42" customFormat="1" x14ac:dyDescent="0.3">
      <c r="A8" s="132" t="s">
        <v>477</v>
      </c>
      <c r="B8" s="132" t="s">
        <v>478</v>
      </c>
      <c r="C8" s="132" t="s">
        <v>141</v>
      </c>
      <c r="D8" s="132" t="s">
        <v>288</v>
      </c>
      <c r="E8" s="133">
        <v>2</v>
      </c>
      <c r="F8" s="133" t="s">
        <v>440</v>
      </c>
      <c r="G8" s="133" t="s">
        <v>207</v>
      </c>
      <c r="H8" s="133">
        <v>0</v>
      </c>
      <c r="I8" s="136" t="s">
        <v>207</v>
      </c>
    </row>
    <row r="9" spans="1:9" s="42" customFormat="1" x14ac:dyDescent="0.3">
      <c r="A9" s="132" t="s">
        <v>480</v>
      </c>
      <c r="B9" s="132" t="s">
        <v>481</v>
      </c>
      <c r="C9" s="132" t="s">
        <v>141</v>
      </c>
      <c r="D9" s="132" t="s">
        <v>288</v>
      </c>
      <c r="E9" s="133">
        <v>2</v>
      </c>
      <c r="F9" s="133" t="s">
        <v>440</v>
      </c>
      <c r="G9" s="133" t="s">
        <v>207</v>
      </c>
      <c r="H9" s="133">
        <v>0</v>
      </c>
      <c r="I9" s="136" t="s">
        <v>207</v>
      </c>
    </row>
    <row r="10" spans="1:9" s="42" customFormat="1" x14ac:dyDescent="0.3">
      <c r="A10" s="132"/>
      <c r="B10" s="132"/>
      <c r="C10" s="132"/>
      <c r="D10" s="132"/>
      <c r="E10" s="133"/>
      <c r="F10" s="133"/>
      <c r="G10" s="133"/>
      <c r="H10" s="133"/>
      <c r="I10" s="136"/>
    </row>
    <row r="11" spans="1:9" s="42" customFormat="1" x14ac:dyDescent="0.3">
      <c r="A11" s="132"/>
      <c r="B11" s="132"/>
      <c r="C11" s="132"/>
      <c r="D11" s="132"/>
      <c r="E11" s="133"/>
      <c r="F11" s="133"/>
      <c r="G11" s="133"/>
      <c r="H11" s="133"/>
      <c r="I11" s="136"/>
    </row>
    <row r="12" spans="1:9" s="42" customFormat="1" x14ac:dyDescent="0.3">
      <c r="A12" s="132"/>
      <c r="B12" s="132"/>
      <c r="C12" s="132"/>
      <c r="D12" s="132"/>
      <c r="E12" s="133"/>
      <c r="F12" s="133"/>
      <c r="G12" s="133"/>
      <c r="H12" s="133"/>
      <c r="I12" s="136"/>
    </row>
    <row r="13" spans="1:9" s="42" customFormat="1" x14ac:dyDescent="0.3">
      <c r="A13" s="140" t="s">
        <v>290</v>
      </c>
      <c r="B13" s="142"/>
      <c r="C13" s="142"/>
      <c r="D13" s="142"/>
      <c r="E13" s="142"/>
      <c r="F13" s="143"/>
      <c r="G13" s="143"/>
      <c r="H13" s="143"/>
      <c r="I13" s="143"/>
    </row>
    <row r="14" spans="1:9" x14ac:dyDescent="0.3">
      <c r="H14" s="61"/>
    </row>
    <row r="15" spans="1:9" x14ac:dyDescent="0.3">
      <c r="E15" s="62"/>
      <c r="H15" s="61"/>
    </row>
    <row r="16" spans="1:9" x14ac:dyDescent="0.3">
      <c r="E16" s="63"/>
      <c r="H16" s="61"/>
    </row>
    <row r="17" spans="5:8" x14ac:dyDescent="0.3">
      <c r="E17" s="64"/>
      <c r="G17" s="65"/>
      <c r="H17" s="61"/>
    </row>
    <row r="18" spans="5:8" x14ac:dyDescent="0.3">
      <c r="G18" s="65"/>
      <c r="H18" s="61"/>
    </row>
    <row r="19" spans="5:8" x14ac:dyDescent="0.3">
      <c r="H19" s="61"/>
    </row>
    <row r="20" spans="5:8" x14ac:dyDescent="0.3">
      <c r="H20" s="61"/>
    </row>
    <row r="21" spans="5:8" x14ac:dyDescent="0.3">
      <c r="H21" s="61"/>
    </row>
    <row r="22" spans="5:8" x14ac:dyDescent="0.3">
      <c r="H22" s="61"/>
    </row>
    <row r="23" spans="5:8" x14ac:dyDescent="0.3">
      <c r="H23" s="61"/>
    </row>
    <row r="24" spans="5:8" x14ac:dyDescent="0.3">
      <c r="H24" s="61"/>
    </row>
    <row r="25" spans="5:8" x14ac:dyDescent="0.3">
      <c r="H25" s="61"/>
    </row>
    <row r="26" spans="5:8" x14ac:dyDescent="0.3">
      <c r="H26" s="61"/>
    </row>
    <row r="27" spans="5:8" x14ac:dyDescent="0.3">
      <c r="H27" s="61"/>
    </row>
    <row r="28" spans="5:8" x14ac:dyDescent="0.3">
      <c r="H28" s="61"/>
    </row>
    <row r="29" spans="5:8" x14ac:dyDescent="0.3">
      <c r="H29" s="61"/>
    </row>
    <row r="30" spans="5:8" x14ac:dyDescent="0.3">
      <c r="H30" s="61"/>
    </row>
    <row r="31" spans="5:8" x14ac:dyDescent="0.3">
      <c r="H31" s="61"/>
    </row>
    <row r="32" spans="5:8" x14ac:dyDescent="0.3">
      <c r="H32" s="61"/>
    </row>
    <row r="33" spans="8:8" x14ac:dyDescent="0.3">
      <c r="H33" s="61"/>
    </row>
    <row r="34" spans="8:8" x14ac:dyDescent="0.3">
      <c r="H34" s="61"/>
    </row>
    <row r="35" spans="8:8" x14ac:dyDescent="0.3">
      <c r="H35" s="61"/>
    </row>
    <row r="36" spans="8:8" x14ac:dyDescent="0.3">
      <c r="H36" s="61"/>
    </row>
    <row r="37" spans="8:8" x14ac:dyDescent="0.3">
      <c r="H37" s="61"/>
    </row>
    <row r="38" spans="8:8" x14ac:dyDescent="0.3">
      <c r="H38" s="61"/>
    </row>
    <row r="39" spans="8:8" x14ac:dyDescent="0.3">
      <c r="H39" s="61"/>
    </row>
    <row r="40" spans="8:8" x14ac:dyDescent="0.3">
      <c r="H40" s="61"/>
    </row>
    <row r="41" spans="8:8" x14ac:dyDescent="0.3">
      <c r="H41" s="61"/>
    </row>
    <row r="42" spans="8:8" x14ac:dyDescent="0.3">
      <c r="H42" s="61"/>
    </row>
    <row r="43" spans="8:8" x14ac:dyDescent="0.3">
      <c r="H43" s="61"/>
    </row>
    <row r="44" spans="8:8" x14ac:dyDescent="0.3">
      <c r="H44" s="61"/>
    </row>
    <row r="45" spans="8:8" x14ac:dyDescent="0.3">
      <c r="H45" s="61"/>
    </row>
    <row r="46" spans="8:8" x14ac:dyDescent="0.3">
      <c r="H46" s="61"/>
    </row>
    <row r="47" spans="8:8" x14ac:dyDescent="0.3">
      <c r="H47" s="61"/>
    </row>
    <row r="48" spans="8:8" x14ac:dyDescent="0.3">
      <c r="H48" s="61"/>
    </row>
    <row r="49" spans="8:8" x14ac:dyDescent="0.3">
      <c r="H49" s="61"/>
    </row>
    <row r="50" spans="8:8" x14ac:dyDescent="0.3">
      <c r="H50" s="61"/>
    </row>
    <row r="51" spans="8:8" x14ac:dyDescent="0.3">
      <c r="H51" s="61"/>
    </row>
    <row r="52" spans="8:8" x14ac:dyDescent="0.3">
      <c r="H52" s="61"/>
    </row>
    <row r="53" spans="8:8" x14ac:dyDescent="0.3">
      <c r="H53" s="61"/>
    </row>
    <row r="54" spans="8:8" x14ac:dyDescent="0.3">
      <c r="H54" s="61"/>
    </row>
    <row r="55" spans="8:8" x14ac:dyDescent="0.3">
      <c r="H55" s="61"/>
    </row>
    <row r="56" spans="8:8" x14ac:dyDescent="0.3">
      <c r="H56" s="61"/>
    </row>
    <row r="57" spans="8:8" x14ac:dyDescent="0.3">
      <c r="H57" s="61"/>
    </row>
    <row r="58" spans="8:8" x14ac:dyDescent="0.3">
      <c r="H58" s="61"/>
    </row>
    <row r="59" spans="8:8" x14ac:dyDescent="0.3">
      <c r="H59" s="61"/>
    </row>
    <row r="60" spans="8:8" x14ac:dyDescent="0.3">
      <c r="H60" s="61"/>
    </row>
    <row r="61" spans="8:8" x14ac:dyDescent="0.3">
      <c r="H61" s="61"/>
    </row>
    <row r="62" spans="8:8" x14ac:dyDescent="0.3">
      <c r="H62" s="61"/>
    </row>
    <row r="63" spans="8:8" x14ac:dyDescent="0.3">
      <c r="H63" s="61"/>
    </row>
    <row r="64" spans="8:8" x14ac:dyDescent="0.3">
      <c r="H64" s="61"/>
    </row>
    <row r="65" spans="8:8" x14ac:dyDescent="0.3">
      <c r="H65" s="61"/>
    </row>
    <row r="66" spans="8:8" x14ac:dyDescent="0.3">
      <c r="H66" s="61"/>
    </row>
    <row r="67" spans="8:8" x14ac:dyDescent="0.3">
      <c r="H67" s="61"/>
    </row>
    <row r="68" spans="8:8" x14ac:dyDescent="0.3">
      <c r="H68" s="61"/>
    </row>
    <row r="69" spans="8:8" x14ac:dyDescent="0.3">
      <c r="H69" s="61"/>
    </row>
    <row r="70" spans="8:8" x14ac:dyDescent="0.3">
      <c r="H70" s="61"/>
    </row>
    <row r="71" spans="8:8" x14ac:dyDescent="0.3">
      <c r="H71" s="61"/>
    </row>
    <row r="72" spans="8:8" x14ac:dyDescent="0.3">
      <c r="H72" s="61"/>
    </row>
    <row r="73" spans="8:8" x14ac:dyDescent="0.3">
      <c r="H73" s="61"/>
    </row>
    <row r="74" spans="8:8" x14ac:dyDescent="0.3">
      <c r="H74" s="61"/>
    </row>
    <row r="75" spans="8:8" x14ac:dyDescent="0.3">
      <c r="H75" s="61"/>
    </row>
    <row r="76" spans="8:8" x14ac:dyDescent="0.3">
      <c r="H76" s="61"/>
    </row>
    <row r="77" spans="8:8" x14ac:dyDescent="0.3">
      <c r="H77" s="61"/>
    </row>
    <row r="78" spans="8:8" x14ac:dyDescent="0.3">
      <c r="H78" s="61"/>
    </row>
    <row r="79" spans="8:8" x14ac:dyDescent="0.3">
      <c r="H79" s="61"/>
    </row>
    <row r="80" spans="8:8" x14ac:dyDescent="0.3">
      <c r="H80" s="61"/>
    </row>
    <row r="81" spans="8:8" x14ac:dyDescent="0.3">
      <c r="H81" s="61"/>
    </row>
    <row r="82" spans="8:8" x14ac:dyDescent="0.3">
      <c r="H82" s="61"/>
    </row>
    <row r="83" spans="8:8" x14ac:dyDescent="0.3">
      <c r="H83" s="61"/>
    </row>
    <row r="84" spans="8:8" x14ac:dyDescent="0.3">
      <c r="H84" s="61"/>
    </row>
    <row r="85" spans="8:8" x14ac:dyDescent="0.3">
      <c r="H85" s="61"/>
    </row>
    <row r="86" spans="8:8" x14ac:dyDescent="0.3">
      <c r="H86" s="61"/>
    </row>
    <row r="87" spans="8:8" x14ac:dyDescent="0.3">
      <c r="H87" s="61"/>
    </row>
    <row r="88" spans="8:8" x14ac:dyDescent="0.3">
      <c r="H88" s="61"/>
    </row>
    <row r="89" spans="8:8" x14ac:dyDescent="0.3">
      <c r="H89" s="61"/>
    </row>
    <row r="90" spans="8:8" x14ac:dyDescent="0.3">
      <c r="H90" s="61"/>
    </row>
    <row r="91" spans="8:8" x14ac:dyDescent="0.3">
      <c r="H91" s="61"/>
    </row>
    <row r="92" spans="8:8" x14ac:dyDescent="0.3">
      <c r="H92" s="61"/>
    </row>
    <row r="93" spans="8:8" x14ac:dyDescent="0.3">
      <c r="H93" s="61"/>
    </row>
    <row r="94" spans="8:8" x14ac:dyDescent="0.3">
      <c r="H94" s="61"/>
    </row>
    <row r="95" spans="8:8" x14ac:dyDescent="0.3">
      <c r="H95" s="61"/>
    </row>
    <row r="96" spans="8:8" x14ac:dyDescent="0.3">
      <c r="H96" s="61"/>
    </row>
    <row r="97" spans="8:8" x14ac:dyDescent="0.3">
      <c r="H97" s="61"/>
    </row>
    <row r="98" spans="8:8" x14ac:dyDescent="0.3">
      <c r="H98" s="61"/>
    </row>
    <row r="99" spans="8:8" x14ac:dyDescent="0.3">
      <c r="H99" s="61"/>
    </row>
    <row r="100" spans="8:8" x14ac:dyDescent="0.3">
      <c r="H100" s="61"/>
    </row>
    <row r="101" spans="8:8" x14ac:dyDescent="0.3">
      <c r="H101" s="61"/>
    </row>
    <row r="102" spans="8:8" x14ac:dyDescent="0.3">
      <c r="H102" s="61"/>
    </row>
    <row r="103" spans="8:8" x14ac:dyDescent="0.3">
      <c r="H103" s="61"/>
    </row>
    <row r="104" spans="8:8" x14ac:dyDescent="0.3">
      <c r="H104" s="61"/>
    </row>
    <row r="105" spans="8:8" x14ac:dyDescent="0.3">
      <c r="H105" s="61"/>
    </row>
    <row r="106" spans="8:8" x14ac:dyDescent="0.3">
      <c r="H106" s="61"/>
    </row>
    <row r="107" spans="8:8" x14ac:dyDescent="0.3">
      <c r="H107" s="61"/>
    </row>
    <row r="108" spans="8:8" x14ac:dyDescent="0.3">
      <c r="H108" s="61"/>
    </row>
    <row r="109" spans="8:8" x14ac:dyDescent="0.3">
      <c r="H109" s="61"/>
    </row>
    <row r="110" spans="8:8" x14ac:dyDescent="0.3">
      <c r="H110" s="61"/>
    </row>
    <row r="111" spans="8:8" x14ac:dyDescent="0.3">
      <c r="H111" s="61"/>
    </row>
    <row r="112" spans="8:8" x14ac:dyDescent="0.3">
      <c r="H112" s="61"/>
    </row>
    <row r="113" spans="8:8" x14ac:dyDescent="0.3">
      <c r="H113" s="61"/>
    </row>
    <row r="114" spans="8:8" x14ac:dyDescent="0.3">
      <c r="H114" s="61"/>
    </row>
    <row r="115" spans="8:8" x14ac:dyDescent="0.3">
      <c r="H115" s="61"/>
    </row>
    <row r="116" spans="8:8" x14ac:dyDescent="0.3">
      <c r="H116" s="61"/>
    </row>
    <row r="117" spans="8:8" x14ac:dyDescent="0.3">
      <c r="H117" s="61"/>
    </row>
    <row r="118" spans="8:8" x14ac:dyDescent="0.3">
      <c r="H118" s="61"/>
    </row>
    <row r="119" spans="8:8" x14ac:dyDescent="0.3">
      <c r="H119" s="61"/>
    </row>
    <row r="120" spans="8:8" x14ac:dyDescent="0.3">
      <c r="H120" s="61"/>
    </row>
    <row r="121" spans="8:8" x14ac:dyDescent="0.3">
      <c r="H121" s="61"/>
    </row>
    <row r="122" spans="8:8" x14ac:dyDescent="0.3">
      <c r="H122" s="61"/>
    </row>
    <row r="123" spans="8:8" x14ac:dyDescent="0.3">
      <c r="H123" s="61"/>
    </row>
    <row r="124" spans="8:8" x14ac:dyDescent="0.3">
      <c r="H124" s="61"/>
    </row>
    <row r="125" spans="8:8" x14ac:dyDescent="0.3">
      <c r="H125" s="61"/>
    </row>
    <row r="126" spans="8:8" x14ac:dyDescent="0.3">
      <c r="H126" s="61"/>
    </row>
    <row r="127" spans="8:8" x14ac:dyDescent="0.3">
      <c r="H127" s="61"/>
    </row>
    <row r="128" spans="8:8" x14ac:dyDescent="0.3">
      <c r="H128" s="61"/>
    </row>
    <row r="129" spans="8:8" x14ac:dyDescent="0.3">
      <c r="H129" s="61"/>
    </row>
    <row r="130" spans="8:8" x14ac:dyDescent="0.3">
      <c r="H130" s="61"/>
    </row>
    <row r="131" spans="8:8" x14ac:dyDescent="0.3">
      <c r="H131" s="61"/>
    </row>
    <row r="132" spans="8:8" x14ac:dyDescent="0.3">
      <c r="H132" s="61"/>
    </row>
    <row r="133" spans="8:8" x14ac:dyDescent="0.3">
      <c r="H133" s="61"/>
    </row>
    <row r="134" spans="8:8" x14ac:dyDescent="0.3">
      <c r="H134" s="61"/>
    </row>
    <row r="135" spans="8:8" x14ac:dyDescent="0.3">
      <c r="H135" s="61"/>
    </row>
    <row r="136" spans="8:8" x14ac:dyDescent="0.3">
      <c r="H136" s="61"/>
    </row>
    <row r="137" spans="8:8" x14ac:dyDescent="0.3">
      <c r="H137" s="61"/>
    </row>
    <row r="138" spans="8:8" x14ac:dyDescent="0.3">
      <c r="H138" s="61"/>
    </row>
    <row r="139" spans="8:8" x14ac:dyDescent="0.3">
      <c r="H139" s="61"/>
    </row>
    <row r="140" spans="8:8" x14ac:dyDescent="0.3">
      <c r="H140" s="61"/>
    </row>
    <row r="141" spans="8:8" x14ac:dyDescent="0.3">
      <c r="H141" s="61"/>
    </row>
    <row r="142" spans="8:8" x14ac:dyDescent="0.3">
      <c r="H142" s="61"/>
    </row>
    <row r="143" spans="8:8" x14ac:dyDescent="0.3">
      <c r="H143" s="61"/>
    </row>
    <row r="144" spans="8:8" x14ac:dyDescent="0.3">
      <c r="H144" s="61"/>
    </row>
    <row r="145" spans="8:8" x14ac:dyDescent="0.3">
      <c r="H145" s="61"/>
    </row>
    <row r="146" spans="8:8" x14ac:dyDescent="0.3">
      <c r="H146" s="61"/>
    </row>
    <row r="147" spans="8:8" x14ac:dyDescent="0.3">
      <c r="H147" s="61"/>
    </row>
    <row r="148" spans="8:8" x14ac:dyDescent="0.3">
      <c r="H148" s="61"/>
    </row>
    <row r="149" spans="8:8" x14ac:dyDescent="0.3">
      <c r="H149" s="61"/>
    </row>
    <row r="150" spans="8:8" x14ac:dyDescent="0.3">
      <c r="H150" s="61"/>
    </row>
    <row r="151" spans="8:8" x14ac:dyDescent="0.3">
      <c r="H151" s="61"/>
    </row>
    <row r="152" spans="8:8" x14ac:dyDescent="0.3">
      <c r="H152" s="61"/>
    </row>
    <row r="153" spans="8:8" x14ac:dyDescent="0.3">
      <c r="H153" s="61"/>
    </row>
    <row r="154" spans="8:8" x14ac:dyDescent="0.3">
      <c r="H154" s="61"/>
    </row>
    <row r="155" spans="8:8" x14ac:dyDescent="0.3">
      <c r="H155" s="61"/>
    </row>
    <row r="156" spans="8:8" x14ac:dyDescent="0.3">
      <c r="H156" s="61"/>
    </row>
    <row r="157" spans="8:8" x14ac:dyDescent="0.3">
      <c r="H157" s="61"/>
    </row>
    <row r="158" spans="8:8" x14ac:dyDescent="0.3">
      <c r="H158" s="61"/>
    </row>
    <row r="159" spans="8:8" x14ac:dyDescent="0.3">
      <c r="H159" s="61"/>
    </row>
    <row r="160" spans="8:8" x14ac:dyDescent="0.3">
      <c r="H160" s="61"/>
    </row>
    <row r="161" spans="8:8" x14ac:dyDescent="0.3">
      <c r="H161" s="61"/>
    </row>
    <row r="162" spans="8:8" x14ac:dyDescent="0.3">
      <c r="H162" s="61"/>
    </row>
    <row r="163" spans="8:8" x14ac:dyDescent="0.3">
      <c r="H163" s="61"/>
    </row>
    <row r="164" spans="8:8" x14ac:dyDescent="0.3">
      <c r="H164" s="61"/>
    </row>
    <row r="165" spans="8:8" x14ac:dyDescent="0.3">
      <c r="H165" s="61"/>
    </row>
    <row r="166" spans="8:8" x14ac:dyDescent="0.3">
      <c r="H166" s="61"/>
    </row>
    <row r="167" spans="8:8" x14ac:dyDescent="0.3">
      <c r="H167" s="61"/>
    </row>
    <row r="168" spans="8:8" x14ac:dyDescent="0.3">
      <c r="H168" s="61"/>
    </row>
    <row r="169" spans="8:8" x14ac:dyDescent="0.3">
      <c r="H169" s="61"/>
    </row>
    <row r="170" spans="8:8" x14ac:dyDescent="0.3">
      <c r="H170" s="61"/>
    </row>
    <row r="171" spans="8:8" x14ac:dyDescent="0.3">
      <c r="H171" s="61"/>
    </row>
    <row r="172" spans="8:8" x14ac:dyDescent="0.3">
      <c r="H172" s="61"/>
    </row>
    <row r="173" spans="8:8" x14ac:dyDescent="0.3">
      <c r="H173" s="61"/>
    </row>
    <row r="174" spans="8:8" x14ac:dyDescent="0.3">
      <c r="H174" s="61"/>
    </row>
    <row r="175" spans="8:8" x14ac:dyDescent="0.3">
      <c r="H175" s="61"/>
    </row>
    <row r="176" spans="8:8" x14ac:dyDescent="0.3">
      <c r="H176" s="61"/>
    </row>
    <row r="177" spans="8:8" x14ac:dyDescent="0.3">
      <c r="H177" s="61"/>
    </row>
    <row r="178" spans="8:8" x14ac:dyDescent="0.3">
      <c r="H178" s="61"/>
    </row>
    <row r="179" spans="8:8" x14ac:dyDescent="0.3">
      <c r="H179" s="61"/>
    </row>
    <row r="180" spans="8:8" x14ac:dyDescent="0.3">
      <c r="H180" s="61"/>
    </row>
    <row r="181" spans="8:8" x14ac:dyDescent="0.3">
      <c r="H181" s="61"/>
    </row>
    <row r="182" spans="8:8" x14ac:dyDescent="0.3">
      <c r="H182" s="61"/>
    </row>
    <row r="183" spans="8:8" x14ac:dyDescent="0.3">
      <c r="H183" s="61"/>
    </row>
    <row r="184" spans="8:8" x14ac:dyDescent="0.3">
      <c r="H184" s="61"/>
    </row>
    <row r="185" spans="8:8" x14ac:dyDescent="0.3">
      <c r="H185" s="61"/>
    </row>
    <row r="186" spans="8:8" x14ac:dyDescent="0.3">
      <c r="H186" s="61"/>
    </row>
    <row r="187" spans="8:8" x14ac:dyDescent="0.3">
      <c r="H187" s="61"/>
    </row>
    <row r="188" spans="8:8" x14ac:dyDescent="0.3">
      <c r="H188" s="61"/>
    </row>
    <row r="189" spans="8:8" x14ac:dyDescent="0.3">
      <c r="H189" s="61"/>
    </row>
    <row r="190" spans="8:8" x14ac:dyDescent="0.3">
      <c r="H190" s="61"/>
    </row>
    <row r="191" spans="8:8" x14ac:dyDescent="0.3">
      <c r="H191" s="61"/>
    </row>
    <row r="192" spans="8:8" x14ac:dyDescent="0.3">
      <c r="H192" s="61"/>
    </row>
    <row r="193" spans="8:8" x14ac:dyDescent="0.3">
      <c r="H193" s="61"/>
    </row>
    <row r="194" spans="8:8" x14ac:dyDescent="0.3">
      <c r="H194" s="61"/>
    </row>
    <row r="195" spans="8:8" x14ac:dyDescent="0.3">
      <c r="H195" s="61"/>
    </row>
    <row r="196" spans="8:8" x14ac:dyDescent="0.3">
      <c r="H196" s="61"/>
    </row>
    <row r="197" spans="8:8" x14ac:dyDescent="0.3">
      <c r="H197" s="61"/>
    </row>
    <row r="198" spans="8:8" x14ac:dyDescent="0.3">
      <c r="H198" s="61"/>
    </row>
    <row r="199" spans="8:8" x14ac:dyDescent="0.3">
      <c r="H199" s="61"/>
    </row>
    <row r="200" spans="8:8" x14ac:dyDescent="0.3">
      <c r="H200" s="61"/>
    </row>
    <row r="201" spans="8:8" x14ac:dyDescent="0.3">
      <c r="H201" s="61"/>
    </row>
    <row r="202" spans="8:8" x14ac:dyDescent="0.3">
      <c r="H202" s="61"/>
    </row>
    <row r="203" spans="8:8" x14ac:dyDescent="0.3">
      <c r="H203" s="61"/>
    </row>
    <row r="204" spans="8:8" x14ac:dyDescent="0.3">
      <c r="H204" s="61"/>
    </row>
    <row r="205" spans="8:8" x14ac:dyDescent="0.3">
      <c r="H205" s="61"/>
    </row>
    <row r="206" spans="8:8" x14ac:dyDescent="0.3">
      <c r="H206" s="61"/>
    </row>
    <row r="207" spans="8:8" x14ac:dyDescent="0.3">
      <c r="H207" s="61"/>
    </row>
    <row r="208" spans="8:8" x14ac:dyDescent="0.3">
      <c r="H208" s="61"/>
    </row>
    <row r="209" spans="8:8" x14ac:dyDescent="0.3">
      <c r="H209" s="61"/>
    </row>
    <row r="210" spans="8:8" x14ac:dyDescent="0.3">
      <c r="H210" s="61"/>
    </row>
    <row r="211" spans="8:8" x14ac:dyDescent="0.3">
      <c r="H211" s="61"/>
    </row>
    <row r="212" spans="8:8" x14ac:dyDescent="0.3">
      <c r="H212" s="61"/>
    </row>
    <row r="213" spans="8:8" x14ac:dyDescent="0.3">
      <c r="H213" s="61"/>
    </row>
    <row r="214" spans="8:8" x14ac:dyDescent="0.3">
      <c r="H214" s="61"/>
    </row>
    <row r="215" spans="8:8" x14ac:dyDescent="0.3">
      <c r="H215" s="61"/>
    </row>
    <row r="216" spans="8:8" x14ac:dyDescent="0.3">
      <c r="H216" s="61"/>
    </row>
    <row r="217" spans="8:8" x14ac:dyDescent="0.3">
      <c r="H217" s="61"/>
    </row>
    <row r="218" spans="8:8" x14ac:dyDescent="0.3">
      <c r="H218" s="61"/>
    </row>
    <row r="219" spans="8:8" x14ac:dyDescent="0.3">
      <c r="H219" s="61"/>
    </row>
    <row r="220" spans="8:8" x14ac:dyDescent="0.3">
      <c r="H220" s="61"/>
    </row>
    <row r="221" spans="8:8" x14ac:dyDescent="0.3">
      <c r="H221" s="61"/>
    </row>
    <row r="222" spans="8:8" x14ac:dyDescent="0.3">
      <c r="H222" s="61"/>
    </row>
    <row r="223" spans="8:8" x14ac:dyDescent="0.3">
      <c r="H223" s="61"/>
    </row>
    <row r="224" spans="8:8" x14ac:dyDescent="0.3">
      <c r="H224" s="61"/>
    </row>
    <row r="225" spans="8:8" x14ac:dyDescent="0.3">
      <c r="H225" s="61"/>
    </row>
    <row r="226" spans="8:8" x14ac:dyDescent="0.3">
      <c r="H226" s="61"/>
    </row>
    <row r="227" spans="8:8" x14ac:dyDescent="0.3">
      <c r="H227" s="61"/>
    </row>
    <row r="228" spans="8:8" x14ac:dyDescent="0.3">
      <c r="H228" s="61"/>
    </row>
    <row r="229" spans="8:8" x14ac:dyDescent="0.3">
      <c r="H229" s="61"/>
    </row>
    <row r="230" spans="8:8" x14ac:dyDescent="0.3">
      <c r="H230" s="61"/>
    </row>
    <row r="231" spans="8:8" x14ac:dyDescent="0.3">
      <c r="H231" s="61"/>
    </row>
    <row r="232" spans="8:8" x14ac:dyDescent="0.3">
      <c r="H232" s="61"/>
    </row>
    <row r="233" spans="8:8" x14ac:dyDescent="0.3">
      <c r="H233" s="61"/>
    </row>
    <row r="234" spans="8:8" x14ac:dyDescent="0.3">
      <c r="H234" s="61"/>
    </row>
    <row r="235" spans="8:8" x14ac:dyDescent="0.3">
      <c r="H235" s="61"/>
    </row>
    <row r="236" spans="8:8" x14ac:dyDescent="0.3">
      <c r="H236" s="61"/>
    </row>
    <row r="237" spans="8:8" x14ac:dyDescent="0.3">
      <c r="H237" s="61"/>
    </row>
    <row r="238" spans="8:8" x14ac:dyDescent="0.3">
      <c r="H238" s="61"/>
    </row>
    <row r="239" spans="8:8" x14ac:dyDescent="0.3">
      <c r="H239" s="61"/>
    </row>
    <row r="240" spans="8:8" x14ac:dyDescent="0.3">
      <c r="H240" s="61"/>
    </row>
    <row r="241" spans="8:8" x14ac:dyDescent="0.3">
      <c r="H241" s="61"/>
    </row>
    <row r="242" spans="8:8" x14ac:dyDescent="0.3">
      <c r="H242" s="61"/>
    </row>
    <row r="243" spans="8:8" x14ac:dyDescent="0.3">
      <c r="H243" s="61"/>
    </row>
    <row r="244" spans="8:8" x14ac:dyDescent="0.3">
      <c r="H244" s="61"/>
    </row>
    <row r="245" spans="8:8" x14ac:dyDescent="0.3">
      <c r="H245" s="61"/>
    </row>
    <row r="246" spans="8:8" x14ac:dyDescent="0.3">
      <c r="H246" s="61"/>
    </row>
    <row r="247" spans="8:8" x14ac:dyDescent="0.3">
      <c r="H247" s="61"/>
    </row>
    <row r="248" spans="8:8" x14ac:dyDescent="0.3">
      <c r="H248" s="61"/>
    </row>
    <row r="249" spans="8:8" x14ac:dyDescent="0.3">
      <c r="H249" s="61"/>
    </row>
    <row r="250" spans="8:8" x14ac:dyDescent="0.3">
      <c r="H250" s="61"/>
    </row>
    <row r="251" spans="8:8" x14ac:dyDescent="0.3">
      <c r="H251" s="61"/>
    </row>
    <row r="252" spans="8:8" x14ac:dyDescent="0.3">
      <c r="H252" s="61"/>
    </row>
    <row r="253" spans="8:8" x14ac:dyDescent="0.3">
      <c r="H253" s="61"/>
    </row>
    <row r="254" spans="8:8" x14ac:dyDescent="0.3">
      <c r="H254" s="61"/>
    </row>
    <row r="255" spans="8:8" x14ac:dyDescent="0.3">
      <c r="H255" s="61"/>
    </row>
    <row r="256" spans="8:8" x14ac:dyDescent="0.3">
      <c r="H256" s="61"/>
    </row>
    <row r="257" spans="8:8" x14ac:dyDescent="0.3">
      <c r="H257" s="61"/>
    </row>
    <row r="258" spans="8:8" x14ac:dyDescent="0.3">
      <c r="H258" s="61"/>
    </row>
    <row r="259" spans="8:8" x14ac:dyDescent="0.3">
      <c r="H259" s="61"/>
    </row>
    <row r="260" spans="8:8" x14ac:dyDescent="0.3">
      <c r="H260" s="61"/>
    </row>
    <row r="261" spans="8:8" x14ac:dyDescent="0.3">
      <c r="H261" s="61"/>
    </row>
    <row r="262" spans="8:8" x14ac:dyDescent="0.3">
      <c r="H262" s="61"/>
    </row>
    <row r="263" spans="8:8" x14ac:dyDescent="0.3">
      <c r="H263" s="61"/>
    </row>
    <row r="264" spans="8:8" x14ac:dyDescent="0.3">
      <c r="H264" s="61"/>
    </row>
    <row r="265" spans="8:8" x14ac:dyDescent="0.3">
      <c r="H265" s="61"/>
    </row>
    <row r="266" spans="8:8" x14ac:dyDescent="0.3">
      <c r="H266" s="61"/>
    </row>
    <row r="267" spans="8:8" x14ac:dyDescent="0.3">
      <c r="H267" s="61"/>
    </row>
    <row r="268" spans="8:8" x14ac:dyDescent="0.3">
      <c r="H268" s="61"/>
    </row>
    <row r="269" spans="8:8" x14ac:dyDescent="0.3">
      <c r="H269" s="61"/>
    </row>
    <row r="270" spans="8:8" x14ac:dyDescent="0.3">
      <c r="H270" s="61"/>
    </row>
    <row r="271" spans="8:8" x14ac:dyDescent="0.3">
      <c r="H271" s="61"/>
    </row>
    <row r="272" spans="8:8" x14ac:dyDescent="0.3">
      <c r="H272" s="61"/>
    </row>
    <row r="273" spans="8:8" x14ac:dyDescent="0.3">
      <c r="H273" s="61"/>
    </row>
    <row r="274" spans="8:8" x14ac:dyDescent="0.3">
      <c r="H274" s="61"/>
    </row>
    <row r="275" spans="8:8" x14ac:dyDescent="0.3">
      <c r="H275" s="61"/>
    </row>
    <row r="276" spans="8:8" x14ac:dyDescent="0.3">
      <c r="H276" s="61"/>
    </row>
    <row r="277" spans="8:8" x14ac:dyDescent="0.3">
      <c r="H277" s="61"/>
    </row>
    <row r="278" spans="8:8" x14ac:dyDescent="0.3">
      <c r="H278" s="61"/>
    </row>
    <row r="279" spans="8:8" x14ac:dyDescent="0.3">
      <c r="H279" s="61"/>
    </row>
    <row r="280" spans="8:8" x14ac:dyDescent="0.3">
      <c r="H280" s="61"/>
    </row>
    <row r="281" spans="8:8" x14ac:dyDescent="0.3">
      <c r="H281" s="61"/>
    </row>
    <row r="282" spans="8:8" x14ac:dyDescent="0.3">
      <c r="H282" s="61"/>
    </row>
    <row r="283" spans="8:8" x14ac:dyDescent="0.3">
      <c r="H283" s="61"/>
    </row>
    <row r="284" spans="8:8" x14ac:dyDescent="0.3">
      <c r="H284" s="61"/>
    </row>
    <row r="285" spans="8:8" x14ac:dyDescent="0.3">
      <c r="H285" s="61"/>
    </row>
    <row r="286" spans="8:8" x14ac:dyDescent="0.3">
      <c r="H286" s="61"/>
    </row>
    <row r="287" spans="8:8" x14ac:dyDescent="0.3">
      <c r="H287" s="61"/>
    </row>
    <row r="288" spans="8:8" x14ac:dyDescent="0.3">
      <c r="H288" s="61"/>
    </row>
    <row r="289" spans="8:8" x14ac:dyDescent="0.3">
      <c r="H289" s="61"/>
    </row>
    <row r="290" spans="8:8" x14ac:dyDescent="0.3">
      <c r="H290" s="61"/>
    </row>
    <row r="291" spans="8:8" x14ac:dyDescent="0.3">
      <c r="H291" s="61"/>
    </row>
    <row r="292" spans="8:8" x14ac:dyDescent="0.3">
      <c r="H292" s="61"/>
    </row>
    <row r="293" spans="8:8" x14ac:dyDescent="0.3">
      <c r="H293" s="61"/>
    </row>
    <row r="294" spans="8:8" x14ac:dyDescent="0.3">
      <c r="H294" s="61"/>
    </row>
    <row r="295" spans="8:8" x14ac:dyDescent="0.3">
      <c r="H295" s="61"/>
    </row>
    <row r="296" spans="8:8" x14ac:dyDescent="0.3">
      <c r="H296" s="61"/>
    </row>
    <row r="297" spans="8:8" x14ac:dyDescent="0.3">
      <c r="H297" s="61"/>
    </row>
    <row r="298" spans="8:8" x14ac:dyDescent="0.3">
      <c r="H298" s="61"/>
    </row>
    <row r="299" spans="8:8" x14ac:dyDescent="0.3">
      <c r="H299" s="61"/>
    </row>
    <row r="300" spans="8:8" x14ac:dyDescent="0.3">
      <c r="H300" s="61"/>
    </row>
    <row r="301" spans="8:8" x14ac:dyDescent="0.3">
      <c r="H301" s="61"/>
    </row>
    <row r="302" spans="8:8" x14ac:dyDescent="0.3">
      <c r="H302" s="61"/>
    </row>
    <row r="303" spans="8:8" x14ac:dyDescent="0.3">
      <c r="H303" s="61"/>
    </row>
    <row r="304" spans="8:8" x14ac:dyDescent="0.3">
      <c r="H304" s="61"/>
    </row>
    <row r="305" spans="8:8" x14ac:dyDescent="0.3">
      <c r="H305" s="61"/>
    </row>
    <row r="306" spans="8:8" x14ac:dyDescent="0.3">
      <c r="H306" s="61"/>
    </row>
    <row r="307" spans="8:8" x14ac:dyDescent="0.3">
      <c r="H307" s="61"/>
    </row>
    <row r="308" spans="8:8" x14ac:dyDescent="0.3">
      <c r="H308" s="61"/>
    </row>
    <row r="309" spans="8:8" x14ac:dyDescent="0.3">
      <c r="H309" s="61"/>
    </row>
    <row r="310" spans="8:8" x14ac:dyDescent="0.3">
      <c r="H310" s="61"/>
    </row>
    <row r="311" spans="8:8" x14ac:dyDescent="0.3">
      <c r="H311" s="61"/>
    </row>
    <row r="312" spans="8:8" x14ac:dyDescent="0.3">
      <c r="H312" s="61"/>
    </row>
    <row r="313" spans="8:8" x14ac:dyDescent="0.3">
      <c r="H313" s="61"/>
    </row>
    <row r="314" spans="8:8" x14ac:dyDescent="0.3">
      <c r="H314" s="61"/>
    </row>
    <row r="315" spans="8:8" x14ac:dyDescent="0.3">
      <c r="H315" s="61"/>
    </row>
    <row r="316" spans="8:8" x14ac:dyDescent="0.3">
      <c r="H316" s="61"/>
    </row>
    <row r="317" spans="8:8" x14ac:dyDescent="0.3">
      <c r="H317" s="61"/>
    </row>
    <row r="318" spans="8:8" x14ac:dyDescent="0.3">
      <c r="H318" s="61"/>
    </row>
    <row r="319" spans="8:8" x14ac:dyDescent="0.3">
      <c r="H319" s="61"/>
    </row>
    <row r="320" spans="8:8" x14ac:dyDescent="0.3">
      <c r="H320" s="61"/>
    </row>
    <row r="321" spans="8:8" x14ac:dyDescent="0.3">
      <c r="H321" s="61"/>
    </row>
    <row r="322" spans="8:8" x14ac:dyDescent="0.3">
      <c r="H322" s="61"/>
    </row>
    <row r="323" spans="8:8" x14ac:dyDescent="0.3">
      <c r="H323" s="61"/>
    </row>
    <row r="324" spans="8:8" x14ac:dyDescent="0.3">
      <c r="H324" s="61"/>
    </row>
    <row r="325" spans="8:8" x14ac:dyDescent="0.3">
      <c r="H325" s="61"/>
    </row>
    <row r="326" spans="8:8" x14ac:dyDescent="0.3">
      <c r="H326" s="61"/>
    </row>
    <row r="327" spans="8:8" x14ac:dyDescent="0.3">
      <c r="H327" s="61"/>
    </row>
    <row r="328" spans="8:8" x14ac:dyDescent="0.3">
      <c r="H328" s="61"/>
    </row>
    <row r="329" spans="8:8" x14ac:dyDescent="0.3">
      <c r="H329" s="61"/>
    </row>
    <row r="330" spans="8:8" x14ac:dyDescent="0.3">
      <c r="H330" s="61"/>
    </row>
    <row r="331" spans="8:8" x14ac:dyDescent="0.3">
      <c r="H331" s="61"/>
    </row>
    <row r="332" spans="8:8" x14ac:dyDescent="0.3">
      <c r="H332" s="61"/>
    </row>
    <row r="333" spans="8:8" x14ac:dyDescent="0.3">
      <c r="H333" s="61"/>
    </row>
    <row r="334" spans="8:8" x14ac:dyDescent="0.3">
      <c r="H334" s="61"/>
    </row>
    <row r="335" spans="8:8" x14ac:dyDescent="0.3">
      <c r="H335" s="61"/>
    </row>
    <row r="336" spans="8:8" x14ac:dyDescent="0.3">
      <c r="H336" s="61"/>
    </row>
    <row r="337" spans="8:8" x14ac:dyDescent="0.3">
      <c r="H337" s="61"/>
    </row>
    <row r="338" spans="8:8" x14ac:dyDescent="0.3">
      <c r="H338" s="61"/>
    </row>
    <row r="339" spans="8:8" x14ac:dyDescent="0.3">
      <c r="H339" s="61"/>
    </row>
    <row r="340" spans="8:8" x14ac:dyDescent="0.3">
      <c r="H340" s="61"/>
    </row>
    <row r="341" spans="8:8" x14ac:dyDescent="0.3">
      <c r="H341" s="61"/>
    </row>
    <row r="342" spans="8:8" x14ac:dyDescent="0.3">
      <c r="H342" s="61"/>
    </row>
    <row r="343" spans="8:8" x14ac:dyDescent="0.3">
      <c r="H343" s="61"/>
    </row>
    <row r="344" spans="8:8" x14ac:dyDescent="0.3">
      <c r="H344" s="61"/>
    </row>
    <row r="345" spans="8:8" x14ac:dyDescent="0.3">
      <c r="H345" s="61"/>
    </row>
    <row r="346" spans="8:8" x14ac:dyDescent="0.3">
      <c r="H346" s="61"/>
    </row>
    <row r="347" spans="8:8" x14ac:dyDescent="0.3">
      <c r="H347" s="61"/>
    </row>
    <row r="348" spans="8:8" x14ac:dyDescent="0.3">
      <c r="H348" s="61"/>
    </row>
    <row r="349" spans="8:8" x14ac:dyDescent="0.3">
      <c r="H349" s="61"/>
    </row>
    <row r="350" spans="8:8" x14ac:dyDescent="0.3">
      <c r="H350" s="61"/>
    </row>
    <row r="351" spans="8:8" x14ac:dyDescent="0.3">
      <c r="H351" s="61"/>
    </row>
    <row r="352" spans="8:8" x14ac:dyDescent="0.3">
      <c r="H352" s="61"/>
    </row>
    <row r="353" spans="8:8" x14ac:dyDescent="0.3">
      <c r="H353" s="61"/>
    </row>
    <row r="354" spans="8:8" x14ac:dyDescent="0.3">
      <c r="H354" s="61"/>
    </row>
    <row r="355" spans="8:8" x14ac:dyDescent="0.3">
      <c r="H355" s="61"/>
    </row>
    <row r="356" spans="8:8" x14ac:dyDescent="0.3">
      <c r="H356" s="61"/>
    </row>
    <row r="357" spans="8:8" x14ac:dyDescent="0.3">
      <c r="H357" s="61"/>
    </row>
    <row r="358" spans="8:8" x14ac:dyDescent="0.3">
      <c r="H358" s="61"/>
    </row>
    <row r="359" spans="8:8" x14ac:dyDescent="0.3">
      <c r="H359" s="61"/>
    </row>
    <row r="360" spans="8:8" x14ac:dyDescent="0.3">
      <c r="H360" s="61"/>
    </row>
    <row r="361" spans="8:8" x14ac:dyDescent="0.3">
      <c r="H361" s="61"/>
    </row>
    <row r="362" spans="8:8" x14ac:dyDescent="0.3">
      <c r="H362" s="61"/>
    </row>
    <row r="363" spans="8:8" x14ac:dyDescent="0.3">
      <c r="H363" s="61"/>
    </row>
    <row r="364" spans="8:8" x14ac:dyDescent="0.3">
      <c r="H364" s="61"/>
    </row>
    <row r="365" spans="8:8" x14ac:dyDescent="0.3">
      <c r="H365" s="61"/>
    </row>
    <row r="366" spans="8:8" x14ac:dyDescent="0.3">
      <c r="H366" s="61"/>
    </row>
    <row r="367" spans="8:8" x14ac:dyDescent="0.3">
      <c r="H367" s="61"/>
    </row>
    <row r="368" spans="8:8" x14ac:dyDescent="0.3">
      <c r="H368" s="61"/>
    </row>
    <row r="369" spans="8:8" x14ac:dyDescent="0.3">
      <c r="H369" s="61"/>
    </row>
    <row r="370" spans="8:8" x14ac:dyDescent="0.3">
      <c r="H370" s="61"/>
    </row>
    <row r="371" spans="8:8" x14ac:dyDescent="0.3">
      <c r="H371" s="61"/>
    </row>
    <row r="372" spans="8:8" x14ac:dyDescent="0.3">
      <c r="H372" s="61"/>
    </row>
    <row r="373" spans="8:8" x14ac:dyDescent="0.3">
      <c r="H373" s="61"/>
    </row>
    <row r="374" spans="8:8" x14ac:dyDescent="0.3">
      <c r="H374" s="61"/>
    </row>
    <row r="375" spans="8:8" x14ac:dyDescent="0.3">
      <c r="H375" s="61"/>
    </row>
    <row r="376" spans="8:8" x14ac:dyDescent="0.3">
      <c r="H376" s="61"/>
    </row>
    <row r="377" spans="8:8" x14ac:dyDescent="0.3">
      <c r="H377" s="61"/>
    </row>
    <row r="378" spans="8:8" x14ac:dyDescent="0.3">
      <c r="H378" s="61"/>
    </row>
    <row r="379" spans="8:8" x14ac:dyDescent="0.3">
      <c r="H379" s="61"/>
    </row>
    <row r="380" spans="8:8" x14ac:dyDescent="0.3">
      <c r="H380" s="61"/>
    </row>
    <row r="381" spans="8:8" x14ac:dyDescent="0.3">
      <c r="H381" s="61"/>
    </row>
    <row r="382" spans="8:8" x14ac:dyDescent="0.3">
      <c r="H382" s="61"/>
    </row>
    <row r="383" spans="8:8" x14ac:dyDescent="0.3">
      <c r="H383" s="61"/>
    </row>
    <row r="384" spans="8:8" x14ac:dyDescent="0.3">
      <c r="H384" s="61"/>
    </row>
    <row r="385" spans="8:8" x14ac:dyDescent="0.3">
      <c r="H385" s="61"/>
    </row>
    <row r="386" spans="8:8" x14ac:dyDescent="0.3">
      <c r="H386" s="61"/>
    </row>
    <row r="387" spans="8:8" x14ac:dyDescent="0.3">
      <c r="H387" s="61"/>
    </row>
    <row r="388" spans="8:8" x14ac:dyDescent="0.3">
      <c r="H388" s="61"/>
    </row>
    <row r="389" spans="8:8" x14ac:dyDescent="0.3">
      <c r="H389" s="61"/>
    </row>
    <row r="390" spans="8:8" x14ac:dyDescent="0.3">
      <c r="H390" s="61"/>
    </row>
    <row r="391" spans="8:8" x14ac:dyDescent="0.3">
      <c r="H391" s="61"/>
    </row>
    <row r="392" spans="8:8" x14ac:dyDescent="0.3">
      <c r="H392" s="61"/>
    </row>
    <row r="393" spans="8:8" x14ac:dyDescent="0.3">
      <c r="H393" s="61"/>
    </row>
    <row r="394" spans="8:8" x14ac:dyDescent="0.3">
      <c r="H394" s="61"/>
    </row>
    <row r="395" spans="8:8" x14ac:dyDescent="0.3">
      <c r="H395" s="61"/>
    </row>
    <row r="396" spans="8:8" x14ac:dyDescent="0.3">
      <c r="H396" s="61"/>
    </row>
    <row r="397" spans="8:8" x14ac:dyDescent="0.3">
      <c r="H397" s="61"/>
    </row>
    <row r="398" spans="8:8" x14ac:dyDescent="0.3">
      <c r="H398" s="61"/>
    </row>
    <row r="399" spans="8:8" x14ac:dyDescent="0.3">
      <c r="H399" s="61"/>
    </row>
    <row r="400" spans="8:8" x14ac:dyDescent="0.3">
      <c r="H400" s="61"/>
    </row>
    <row r="401" spans="8:8" x14ac:dyDescent="0.3">
      <c r="H401" s="61"/>
    </row>
    <row r="402" spans="8:8" x14ac:dyDescent="0.3">
      <c r="H402" s="61"/>
    </row>
    <row r="403" spans="8:8" x14ac:dyDescent="0.3">
      <c r="H403" s="61"/>
    </row>
    <row r="404" spans="8:8" x14ac:dyDescent="0.3">
      <c r="H404" s="61"/>
    </row>
    <row r="405" spans="8:8" x14ac:dyDescent="0.3">
      <c r="H405" s="61"/>
    </row>
    <row r="406" spans="8:8" x14ac:dyDescent="0.3">
      <c r="H406" s="61"/>
    </row>
    <row r="407" spans="8:8" x14ac:dyDescent="0.3">
      <c r="H407" s="61"/>
    </row>
    <row r="408" spans="8:8" x14ac:dyDescent="0.3">
      <c r="H408" s="61"/>
    </row>
    <row r="409" spans="8:8" x14ac:dyDescent="0.3">
      <c r="H409" s="61"/>
    </row>
    <row r="410" spans="8:8" x14ac:dyDescent="0.3">
      <c r="H410" s="61"/>
    </row>
    <row r="411" spans="8:8" x14ac:dyDescent="0.3">
      <c r="H411" s="61"/>
    </row>
    <row r="412" spans="8:8" x14ac:dyDescent="0.3">
      <c r="H412" s="61"/>
    </row>
    <row r="413" spans="8:8" x14ac:dyDescent="0.3">
      <c r="H413" s="61"/>
    </row>
    <row r="414" spans="8:8" x14ac:dyDescent="0.3">
      <c r="H414" s="61"/>
    </row>
    <row r="415" spans="8:8" x14ac:dyDescent="0.3">
      <c r="H415" s="61"/>
    </row>
    <row r="416" spans="8:8" x14ac:dyDescent="0.3">
      <c r="H416" s="61"/>
    </row>
    <row r="417" spans="8:8" x14ac:dyDescent="0.3">
      <c r="H417" s="61"/>
    </row>
    <row r="418" spans="8:8" x14ac:dyDescent="0.3">
      <c r="H418" s="61"/>
    </row>
    <row r="419" spans="8:8" x14ac:dyDescent="0.3">
      <c r="H419" s="61"/>
    </row>
    <row r="420" spans="8:8" x14ac:dyDescent="0.3">
      <c r="H420" s="61"/>
    </row>
    <row r="421" spans="8:8" x14ac:dyDescent="0.3">
      <c r="H421" s="61"/>
    </row>
    <row r="422" spans="8:8" x14ac:dyDescent="0.3">
      <c r="H422" s="61"/>
    </row>
    <row r="423" spans="8:8" x14ac:dyDescent="0.3">
      <c r="H423" s="61"/>
    </row>
    <row r="424" spans="8:8" x14ac:dyDescent="0.3">
      <c r="H424" s="61"/>
    </row>
    <row r="425" spans="8:8" x14ac:dyDescent="0.3">
      <c r="H425" s="61"/>
    </row>
    <row r="426" spans="8:8" x14ac:dyDescent="0.3">
      <c r="H426" s="61"/>
    </row>
    <row r="427" spans="8:8" x14ac:dyDescent="0.3">
      <c r="H427" s="61"/>
    </row>
    <row r="428" spans="8:8" x14ac:dyDescent="0.3">
      <c r="H428" s="61"/>
    </row>
    <row r="429" spans="8:8" x14ac:dyDescent="0.3">
      <c r="H429" s="61"/>
    </row>
    <row r="430" spans="8:8" x14ac:dyDescent="0.3">
      <c r="H430" s="61"/>
    </row>
    <row r="431" spans="8:8" x14ac:dyDescent="0.3">
      <c r="H431" s="61"/>
    </row>
    <row r="432" spans="8:8" x14ac:dyDescent="0.3">
      <c r="H432" s="61"/>
    </row>
    <row r="433" spans="8:8" x14ac:dyDescent="0.3">
      <c r="H433" s="61"/>
    </row>
    <row r="434" spans="8:8" x14ac:dyDescent="0.3">
      <c r="H434" s="61"/>
    </row>
    <row r="435" spans="8:8" x14ac:dyDescent="0.3">
      <c r="H435" s="61"/>
    </row>
    <row r="436" spans="8:8" x14ac:dyDescent="0.3">
      <c r="H436" s="61"/>
    </row>
    <row r="437" spans="8:8" x14ac:dyDescent="0.3">
      <c r="H437" s="61"/>
    </row>
    <row r="438" spans="8:8" x14ac:dyDescent="0.3">
      <c r="H438" s="61"/>
    </row>
    <row r="439" spans="8:8" x14ac:dyDescent="0.3">
      <c r="H439" s="61"/>
    </row>
    <row r="440" spans="8:8" x14ac:dyDescent="0.3">
      <c r="H440" s="61"/>
    </row>
    <row r="441" spans="8:8" x14ac:dyDescent="0.3">
      <c r="H441" s="61"/>
    </row>
    <row r="442" spans="8:8" x14ac:dyDescent="0.3">
      <c r="H442" s="61"/>
    </row>
    <row r="443" spans="8:8" x14ac:dyDescent="0.3">
      <c r="H443" s="61"/>
    </row>
    <row r="444" spans="8:8" x14ac:dyDescent="0.3">
      <c r="H444" s="61"/>
    </row>
    <row r="445" spans="8:8" x14ac:dyDescent="0.3">
      <c r="H445" s="61"/>
    </row>
    <row r="446" spans="8:8" x14ac:dyDescent="0.3">
      <c r="H446" s="61"/>
    </row>
    <row r="447" spans="8:8" x14ac:dyDescent="0.3">
      <c r="H447" s="61"/>
    </row>
    <row r="448" spans="8:8" x14ac:dyDescent="0.3">
      <c r="H448" s="61"/>
    </row>
    <row r="449" spans="8:8" x14ac:dyDescent="0.3">
      <c r="H449" s="61"/>
    </row>
    <row r="450" spans="8:8" x14ac:dyDescent="0.3">
      <c r="H450" s="61"/>
    </row>
    <row r="451" spans="8:8" x14ac:dyDescent="0.3">
      <c r="H451" s="61"/>
    </row>
    <row r="452" spans="8:8" x14ac:dyDescent="0.3">
      <c r="H452" s="61"/>
    </row>
    <row r="453" spans="8:8" x14ac:dyDescent="0.3">
      <c r="H453" s="61"/>
    </row>
    <row r="454" spans="8:8" x14ac:dyDescent="0.3">
      <c r="H454" s="61"/>
    </row>
    <row r="455" spans="8:8" x14ac:dyDescent="0.3">
      <c r="H455" s="61"/>
    </row>
    <row r="456" spans="8:8" x14ac:dyDescent="0.3">
      <c r="H456" s="61"/>
    </row>
    <row r="457" spans="8:8" x14ac:dyDescent="0.3">
      <c r="H457" s="61"/>
    </row>
    <row r="458" spans="8:8" x14ac:dyDescent="0.3">
      <c r="H458" s="61"/>
    </row>
    <row r="459" spans="8:8" x14ac:dyDescent="0.3">
      <c r="H459" s="61"/>
    </row>
    <row r="460" spans="8:8" x14ac:dyDescent="0.3">
      <c r="H460" s="61"/>
    </row>
    <row r="461" spans="8:8" x14ac:dyDescent="0.3">
      <c r="H461" s="61"/>
    </row>
    <row r="462" spans="8:8" x14ac:dyDescent="0.3">
      <c r="H462" s="61"/>
    </row>
    <row r="463" spans="8:8" x14ac:dyDescent="0.3">
      <c r="H463" s="61"/>
    </row>
    <row r="464" spans="8:8" x14ac:dyDescent="0.3">
      <c r="H464" s="61"/>
    </row>
    <row r="465" spans="8:8" x14ac:dyDescent="0.3">
      <c r="H465" s="61"/>
    </row>
    <row r="466" spans="8:8" x14ac:dyDescent="0.3">
      <c r="H466" s="61"/>
    </row>
    <row r="467" spans="8:8" x14ac:dyDescent="0.3">
      <c r="H467" s="61"/>
    </row>
    <row r="468" spans="8:8" x14ac:dyDescent="0.3">
      <c r="H468" s="61"/>
    </row>
    <row r="469" spans="8:8" x14ac:dyDescent="0.3">
      <c r="H469" s="61"/>
    </row>
    <row r="470" spans="8:8" x14ac:dyDescent="0.3">
      <c r="H470" s="61"/>
    </row>
    <row r="471" spans="8:8" x14ac:dyDescent="0.3">
      <c r="H471" s="61"/>
    </row>
    <row r="472" spans="8:8" x14ac:dyDescent="0.3">
      <c r="H472" s="61"/>
    </row>
    <row r="473" spans="8:8" x14ac:dyDescent="0.3">
      <c r="H473" s="61"/>
    </row>
    <row r="474" spans="8:8" x14ac:dyDescent="0.3">
      <c r="H474" s="61"/>
    </row>
    <row r="475" spans="8:8" x14ac:dyDescent="0.3">
      <c r="H475" s="61"/>
    </row>
    <row r="476" spans="8:8" x14ac:dyDescent="0.3">
      <c r="H476" s="61"/>
    </row>
    <row r="477" spans="8:8" x14ac:dyDescent="0.3">
      <c r="H477" s="61"/>
    </row>
    <row r="478" spans="8:8" x14ac:dyDescent="0.3">
      <c r="H478" s="61"/>
    </row>
    <row r="479" spans="8:8" x14ac:dyDescent="0.3">
      <c r="H479" s="61"/>
    </row>
    <row r="480" spans="8:8" x14ac:dyDescent="0.3">
      <c r="H480" s="61"/>
    </row>
    <row r="481" spans="8:8" x14ac:dyDescent="0.3">
      <c r="H481" s="61"/>
    </row>
    <row r="482" spans="8:8" x14ac:dyDescent="0.3">
      <c r="H482" s="61"/>
    </row>
    <row r="483" spans="8:8" x14ac:dyDescent="0.3">
      <c r="H483" s="61"/>
    </row>
    <row r="484" spans="8:8" x14ac:dyDescent="0.3">
      <c r="H484" s="61"/>
    </row>
    <row r="485" spans="8:8" x14ac:dyDescent="0.3">
      <c r="H485" s="61"/>
    </row>
    <row r="486" spans="8:8" x14ac:dyDescent="0.3">
      <c r="H486" s="61"/>
    </row>
    <row r="487" spans="8:8" x14ac:dyDescent="0.3">
      <c r="H487" s="61"/>
    </row>
    <row r="488" spans="8:8" x14ac:dyDescent="0.3">
      <c r="H488" s="61"/>
    </row>
    <row r="489" spans="8:8" x14ac:dyDescent="0.3">
      <c r="H489" s="61"/>
    </row>
    <row r="490" spans="8:8" x14ac:dyDescent="0.3">
      <c r="H490" s="61"/>
    </row>
    <row r="491" spans="8:8" x14ac:dyDescent="0.3">
      <c r="H491" s="61"/>
    </row>
    <row r="492" spans="8:8" x14ac:dyDescent="0.3">
      <c r="H492" s="61"/>
    </row>
    <row r="493" spans="8:8" x14ac:dyDescent="0.3">
      <c r="H493" s="61"/>
    </row>
    <row r="494" spans="8:8" x14ac:dyDescent="0.3">
      <c r="H494" s="61"/>
    </row>
    <row r="495" spans="8:8" x14ac:dyDescent="0.3">
      <c r="H495" s="61"/>
    </row>
    <row r="496" spans="8:8" x14ac:dyDescent="0.3">
      <c r="H496" s="61"/>
    </row>
    <row r="497" spans="8:8" x14ac:dyDescent="0.3">
      <c r="H497" s="61"/>
    </row>
    <row r="498" spans="8:8" x14ac:dyDescent="0.3">
      <c r="H498" s="61"/>
    </row>
    <row r="499" spans="8:8" x14ac:dyDescent="0.3">
      <c r="H499" s="61"/>
    </row>
    <row r="500" spans="8:8" x14ac:dyDescent="0.3">
      <c r="H500" s="61"/>
    </row>
    <row r="501" spans="8:8" x14ac:dyDescent="0.3">
      <c r="H501" s="61"/>
    </row>
    <row r="502" spans="8:8" x14ac:dyDescent="0.3">
      <c r="H502" s="61"/>
    </row>
    <row r="503" spans="8:8" x14ac:dyDescent="0.3">
      <c r="H503" s="61"/>
    </row>
    <row r="504" spans="8:8" x14ac:dyDescent="0.3">
      <c r="H504" s="61"/>
    </row>
    <row r="505" spans="8:8" x14ac:dyDescent="0.3">
      <c r="H505" s="61"/>
    </row>
    <row r="506" spans="8:8" x14ac:dyDescent="0.3">
      <c r="H506" s="61"/>
    </row>
    <row r="507" spans="8:8" x14ac:dyDescent="0.3">
      <c r="H507" s="61"/>
    </row>
    <row r="508" spans="8:8" x14ac:dyDescent="0.3">
      <c r="H508" s="61"/>
    </row>
    <row r="509" spans="8:8" x14ac:dyDescent="0.3">
      <c r="H509" s="61"/>
    </row>
    <row r="510" spans="8:8" x14ac:dyDescent="0.3">
      <c r="H510" s="61"/>
    </row>
    <row r="511" spans="8:8" x14ac:dyDescent="0.3">
      <c r="H511" s="61"/>
    </row>
    <row r="512" spans="8:8" x14ac:dyDescent="0.3">
      <c r="H512" s="61"/>
    </row>
    <row r="513" spans="8:8" x14ac:dyDescent="0.3">
      <c r="H513" s="61"/>
    </row>
    <row r="514" spans="8:8" x14ac:dyDescent="0.3">
      <c r="H514" s="61"/>
    </row>
    <row r="515" spans="8:8" x14ac:dyDescent="0.3">
      <c r="H515" s="61"/>
    </row>
    <row r="516" spans="8:8" x14ac:dyDescent="0.3">
      <c r="H516" s="61"/>
    </row>
    <row r="517" spans="8:8" x14ac:dyDescent="0.3">
      <c r="H517" s="61"/>
    </row>
    <row r="518" spans="8:8" x14ac:dyDescent="0.3">
      <c r="H518" s="61"/>
    </row>
    <row r="519" spans="8:8" x14ac:dyDescent="0.3">
      <c r="H519" s="61"/>
    </row>
    <row r="520" spans="8:8" x14ac:dyDescent="0.3">
      <c r="H520" s="61"/>
    </row>
    <row r="521" spans="8:8" x14ac:dyDescent="0.3">
      <c r="H521" s="61"/>
    </row>
    <row r="522" spans="8:8" x14ac:dyDescent="0.3">
      <c r="H522" s="61"/>
    </row>
    <row r="523" spans="8:8" x14ac:dyDescent="0.3">
      <c r="H523" s="61"/>
    </row>
    <row r="524" spans="8:8" x14ac:dyDescent="0.3">
      <c r="H524" s="61"/>
    </row>
    <row r="525" spans="8:8" x14ac:dyDescent="0.3">
      <c r="H525" s="61"/>
    </row>
    <row r="526" spans="8:8" x14ac:dyDescent="0.3">
      <c r="H526" s="61"/>
    </row>
    <row r="527" spans="8:8" x14ac:dyDescent="0.3">
      <c r="H527" s="61"/>
    </row>
    <row r="528" spans="8:8" x14ac:dyDescent="0.3">
      <c r="H528" s="61"/>
    </row>
    <row r="529" spans="8:8" x14ac:dyDescent="0.3">
      <c r="H529" s="61"/>
    </row>
    <row r="530" spans="8:8" x14ac:dyDescent="0.3">
      <c r="H530" s="61"/>
    </row>
    <row r="531" spans="8:8" x14ac:dyDescent="0.3">
      <c r="H531" s="61"/>
    </row>
    <row r="532" spans="8:8" x14ac:dyDescent="0.3">
      <c r="H532" s="61"/>
    </row>
    <row r="533" spans="8:8" x14ac:dyDescent="0.3">
      <c r="H533" s="61"/>
    </row>
    <row r="534" spans="8:8" x14ac:dyDescent="0.3">
      <c r="H534" s="61"/>
    </row>
    <row r="535" spans="8:8" x14ac:dyDescent="0.3">
      <c r="H535" s="61"/>
    </row>
    <row r="536" spans="8:8" x14ac:dyDescent="0.3">
      <c r="H536" s="61"/>
    </row>
    <row r="537" spans="8:8" x14ac:dyDescent="0.3">
      <c r="H537" s="61"/>
    </row>
    <row r="538" spans="8:8" x14ac:dyDescent="0.3">
      <c r="H538" s="61"/>
    </row>
    <row r="539" spans="8:8" x14ac:dyDescent="0.3">
      <c r="H539" s="61"/>
    </row>
    <row r="540" spans="8:8" x14ac:dyDescent="0.3">
      <c r="H540" s="61"/>
    </row>
    <row r="541" spans="8:8" x14ac:dyDescent="0.3">
      <c r="H541" s="61"/>
    </row>
    <row r="542" spans="8:8" x14ac:dyDescent="0.3">
      <c r="H542" s="61"/>
    </row>
    <row r="543" spans="8:8" x14ac:dyDescent="0.3">
      <c r="H543" s="61"/>
    </row>
    <row r="544" spans="8:8" x14ac:dyDescent="0.3">
      <c r="H544" s="61"/>
    </row>
    <row r="545" spans="8:8" x14ac:dyDescent="0.3">
      <c r="H545" s="61"/>
    </row>
    <row r="546" spans="8:8" x14ac:dyDescent="0.3">
      <c r="H546" s="61"/>
    </row>
    <row r="547" spans="8:8" x14ac:dyDescent="0.3">
      <c r="H547" s="61"/>
    </row>
    <row r="548" spans="8:8" x14ac:dyDescent="0.3">
      <c r="H548" s="61"/>
    </row>
    <row r="549" spans="8:8" x14ac:dyDescent="0.3">
      <c r="H549" s="61"/>
    </row>
    <row r="550" spans="8:8" x14ac:dyDescent="0.3">
      <c r="H550" s="61"/>
    </row>
    <row r="551" spans="8:8" x14ac:dyDescent="0.3">
      <c r="H551" s="61"/>
    </row>
    <row r="552" spans="8:8" x14ac:dyDescent="0.3">
      <c r="H552" s="61"/>
    </row>
    <row r="553" spans="8:8" x14ac:dyDescent="0.3">
      <c r="H553" s="61"/>
    </row>
    <row r="554" spans="8:8" x14ac:dyDescent="0.3">
      <c r="H554" s="61"/>
    </row>
    <row r="555" spans="8:8" x14ac:dyDescent="0.3">
      <c r="H555" s="61"/>
    </row>
    <row r="556" spans="8:8" x14ac:dyDescent="0.3">
      <c r="H556" s="61"/>
    </row>
    <row r="557" spans="8:8" x14ac:dyDescent="0.3">
      <c r="H557" s="61"/>
    </row>
    <row r="558" spans="8:8" x14ac:dyDescent="0.3">
      <c r="H558" s="61"/>
    </row>
    <row r="559" spans="8:8" x14ac:dyDescent="0.3">
      <c r="H559" s="61"/>
    </row>
    <row r="560" spans="8:8" x14ac:dyDescent="0.3">
      <c r="H560" s="61"/>
    </row>
    <row r="561" spans="8:8" x14ac:dyDescent="0.3">
      <c r="H561" s="61"/>
    </row>
    <row r="562" spans="8:8" x14ac:dyDescent="0.3">
      <c r="H562" s="61"/>
    </row>
    <row r="563" spans="8:8" x14ac:dyDescent="0.3">
      <c r="H563" s="61"/>
    </row>
    <row r="564" spans="8:8" x14ac:dyDescent="0.3">
      <c r="H564" s="61"/>
    </row>
    <row r="565" spans="8:8" x14ac:dyDescent="0.3">
      <c r="H565" s="61"/>
    </row>
    <row r="566" spans="8:8" x14ac:dyDescent="0.3">
      <c r="H566" s="61"/>
    </row>
    <row r="567" spans="8:8" x14ac:dyDescent="0.3">
      <c r="H567" s="61"/>
    </row>
    <row r="568" spans="8:8" x14ac:dyDescent="0.3">
      <c r="H568" s="61"/>
    </row>
    <row r="569" spans="8:8" x14ac:dyDescent="0.3">
      <c r="H569" s="61"/>
    </row>
    <row r="570" spans="8:8" x14ac:dyDescent="0.3">
      <c r="H570" s="61"/>
    </row>
    <row r="571" spans="8:8" x14ac:dyDescent="0.3">
      <c r="H571" s="61"/>
    </row>
    <row r="572" spans="8:8" x14ac:dyDescent="0.3">
      <c r="H572" s="61"/>
    </row>
    <row r="573" spans="8:8" x14ac:dyDescent="0.3">
      <c r="H573" s="61"/>
    </row>
  </sheetData>
  <sheetProtection insertRows="0"/>
  <mergeCells count="1">
    <mergeCell ref="A1:H1"/>
  </mergeCells>
  <dataValidations count="5">
    <dataValidation type="list" allowBlank="1" showInputMessage="1" showErrorMessage="1" sqref="C4:C12">
      <formula1>FreePaid1</formula1>
    </dataValidation>
    <dataValidation type="list" allowBlank="1" showInputMessage="1" showErrorMessage="1" sqref="F4:F12">
      <formula1>ProductionType</formula1>
    </dataValidation>
    <dataValidation type="list" allowBlank="1" showInputMessage="1" showErrorMessage="1" sqref="G4:G12">
      <formula1>Heritage1</formula1>
    </dataValidation>
    <dataValidation type="list" allowBlank="1" showInputMessage="1" showErrorMessage="1" sqref="I4:I12">
      <formula1>Tour1</formula1>
    </dataValidation>
    <dataValidation type="list" allowBlank="1" showInputMessage="1" showErrorMessage="1" sqref="D4:D12">
      <formula1>Commission1</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574"/>
  <sheetViews>
    <sheetView zoomScale="90" zoomScaleNormal="90" workbookViewId="0">
      <selection activeCell="C26" sqref="C26"/>
    </sheetView>
  </sheetViews>
  <sheetFormatPr defaultRowHeight="16.5" x14ac:dyDescent="0.3"/>
  <cols>
    <col min="1" max="1" width="47.28515625" style="60" customWidth="1"/>
    <col min="2" max="2" width="23" style="60" customWidth="1"/>
    <col min="3" max="3" width="21" style="60" customWidth="1"/>
    <col min="4" max="4" width="22.85546875" style="60" customWidth="1"/>
    <col min="5" max="5" width="24.42578125" style="60" customWidth="1"/>
    <col min="6" max="6" width="27.28515625" style="60" customWidth="1"/>
    <col min="7" max="7" width="23" style="60" customWidth="1"/>
    <col min="8" max="8" width="29.28515625" style="60" bestFit="1" customWidth="1"/>
    <col min="9" max="16384" width="9.140625" style="60"/>
  </cols>
  <sheetData>
    <row r="1" spans="1:8" s="59" customFormat="1" ht="24.95" customHeight="1" x14ac:dyDescent="0.25">
      <c r="A1" s="267" t="s">
        <v>291</v>
      </c>
      <c r="B1" s="267"/>
      <c r="C1" s="267"/>
      <c r="D1" s="268"/>
      <c r="E1" s="268"/>
      <c r="F1" s="268"/>
      <c r="G1" s="268"/>
      <c r="H1" s="73"/>
    </row>
    <row r="2" spans="1:8" x14ac:dyDescent="0.3">
      <c r="A2" s="72"/>
      <c r="B2" s="72"/>
      <c r="C2" s="72"/>
      <c r="D2" s="72"/>
      <c r="E2" s="72"/>
      <c r="F2" s="72"/>
      <c r="G2" s="72"/>
    </row>
    <row r="3" spans="1:8" ht="57" customHeight="1" x14ac:dyDescent="0.3">
      <c r="A3" s="137" t="s">
        <v>292</v>
      </c>
      <c r="B3" s="138" t="s">
        <v>293</v>
      </c>
      <c r="C3" s="138" t="s">
        <v>281</v>
      </c>
      <c r="D3" s="138" t="s">
        <v>282</v>
      </c>
      <c r="E3" s="138" t="s">
        <v>294</v>
      </c>
      <c r="F3" s="138" t="s">
        <v>285</v>
      </c>
      <c r="G3" s="138" t="s">
        <v>295</v>
      </c>
      <c r="H3" s="139" t="s">
        <v>296</v>
      </c>
    </row>
    <row r="4" spans="1:8" s="42" customFormat="1" x14ac:dyDescent="0.3">
      <c r="A4" s="132"/>
      <c r="B4" s="132"/>
      <c r="C4" s="132"/>
      <c r="D4" s="132"/>
      <c r="E4" s="133"/>
      <c r="F4" s="133"/>
      <c r="G4" s="133"/>
      <c r="H4" s="136"/>
    </row>
    <row r="5" spans="1:8" s="42" customFormat="1" x14ac:dyDescent="0.3">
      <c r="A5" s="132"/>
      <c r="B5" s="132"/>
      <c r="C5" s="132"/>
      <c r="D5" s="132"/>
      <c r="E5" s="133"/>
      <c r="F5" s="133"/>
      <c r="G5" s="133"/>
      <c r="H5" s="136"/>
    </row>
    <row r="6" spans="1:8" s="42" customFormat="1" x14ac:dyDescent="0.3">
      <c r="A6" s="132"/>
      <c r="B6" s="132"/>
      <c r="C6" s="132"/>
      <c r="D6" s="132"/>
      <c r="E6" s="133"/>
      <c r="F6" s="133"/>
      <c r="G6" s="133"/>
      <c r="H6" s="136"/>
    </row>
    <row r="7" spans="1:8" s="42" customFormat="1" x14ac:dyDescent="0.3">
      <c r="A7" s="132"/>
      <c r="B7" s="132"/>
      <c r="C7" s="132"/>
      <c r="D7" s="132"/>
      <c r="E7" s="133"/>
      <c r="F7" s="133"/>
      <c r="G7" s="133"/>
      <c r="H7" s="136"/>
    </row>
    <row r="8" spans="1:8" s="42" customFormat="1" x14ac:dyDescent="0.3">
      <c r="A8" s="132"/>
      <c r="B8" s="132"/>
      <c r="C8" s="132"/>
      <c r="D8" s="132"/>
      <c r="E8" s="133"/>
      <c r="F8" s="133"/>
      <c r="G8" s="133"/>
      <c r="H8" s="136"/>
    </row>
    <row r="9" spans="1:8" s="42" customFormat="1" x14ac:dyDescent="0.3">
      <c r="A9" s="132"/>
      <c r="B9" s="132"/>
      <c r="C9" s="132"/>
      <c r="D9" s="132"/>
      <c r="E9" s="133"/>
      <c r="F9" s="133"/>
      <c r="G9" s="133"/>
      <c r="H9" s="136"/>
    </row>
    <row r="10" spans="1:8" s="42" customFormat="1" x14ac:dyDescent="0.3">
      <c r="A10" s="132"/>
      <c r="B10" s="132"/>
      <c r="C10" s="132"/>
      <c r="D10" s="132"/>
      <c r="E10" s="133"/>
      <c r="F10" s="133"/>
      <c r="G10" s="133"/>
      <c r="H10" s="136"/>
    </row>
    <row r="11" spans="1:8" s="42" customFormat="1" x14ac:dyDescent="0.3">
      <c r="A11" s="132"/>
      <c r="B11" s="132"/>
      <c r="C11" s="132"/>
      <c r="D11" s="132"/>
      <c r="E11" s="133"/>
      <c r="F11" s="133"/>
      <c r="G11" s="133"/>
      <c r="H11" s="136"/>
    </row>
    <row r="12" spans="1:8" s="42" customFormat="1" x14ac:dyDescent="0.3">
      <c r="A12" s="132"/>
      <c r="B12" s="132"/>
      <c r="C12" s="132"/>
      <c r="D12" s="132"/>
      <c r="E12" s="133"/>
      <c r="F12" s="133"/>
      <c r="G12" s="133"/>
      <c r="H12" s="136"/>
    </row>
    <row r="13" spans="1:8" s="42" customFormat="1" x14ac:dyDescent="0.3">
      <c r="A13" s="132"/>
      <c r="B13" s="132"/>
      <c r="C13" s="132"/>
      <c r="D13" s="132"/>
      <c r="E13" s="133"/>
      <c r="F13" s="133"/>
      <c r="G13" s="133"/>
      <c r="H13" s="136"/>
    </row>
    <row r="14" spans="1:8" s="42" customFormat="1" x14ac:dyDescent="0.3">
      <c r="A14" s="140" t="s">
        <v>290</v>
      </c>
      <c r="B14" s="141"/>
      <c r="C14" s="142"/>
      <c r="D14" s="142"/>
      <c r="E14" s="142"/>
      <c r="F14" s="143"/>
      <c r="G14" s="143"/>
      <c r="H14" s="143"/>
    </row>
    <row r="15" spans="1:8" x14ac:dyDescent="0.3">
      <c r="G15" s="61"/>
    </row>
    <row r="16" spans="1:8" x14ac:dyDescent="0.3">
      <c r="E16" s="62"/>
      <c r="G16" s="61"/>
    </row>
    <row r="17" spans="5:7" x14ac:dyDescent="0.3">
      <c r="E17" s="63"/>
      <c r="G17" s="61"/>
    </row>
    <row r="18" spans="5:7" x14ac:dyDescent="0.3">
      <c r="E18" s="64"/>
      <c r="F18" s="65"/>
      <c r="G18" s="61"/>
    </row>
    <row r="19" spans="5:7" x14ac:dyDescent="0.3">
      <c r="F19" s="65"/>
      <c r="G19" s="61"/>
    </row>
    <row r="20" spans="5:7" x14ac:dyDescent="0.3">
      <c r="G20" s="61"/>
    </row>
    <row r="21" spans="5:7" x14ac:dyDescent="0.3">
      <c r="G21" s="61"/>
    </row>
    <row r="22" spans="5:7" x14ac:dyDescent="0.3">
      <c r="G22" s="61"/>
    </row>
    <row r="23" spans="5:7" x14ac:dyDescent="0.3">
      <c r="G23" s="61"/>
    </row>
    <row r="24" spans="5:7" x14ac:dyDescent="0.3">
      <c r="G24" s="61"/>
    </row>
    <row r="25" spans="5:7" x14ac:dyDescent="0.3">
      <c r="G25" s="61"/>
    </row>
    <row r="26" spans="5:7" x14ac:dyDescent="0.3">
      <c r="G26" s="61"/>
    </row>
    <row r="27" spans="5:7" x14ac:dyDescent="0.3">
      <c r="G27" s="61"/>
    </row>
    <row r="28" spans="5:7" x14ac:dyDescent="0.3">
      <c r="G28" s="61"/>
    </row>
    <row r="29" spans="5:7" x14ac:dyDescent="0.3">
      <c r="G29" s="61"/>
    </row>
    <row r="30" spans="5:7" x14ac:dyDescent="0.3">
      <c r="G30" s="61"/>
    </row>
    <row r="31" spans="5:7" x14ac:dyDescent="0.3">
      <c r="G31" s="61"/>
    </row>
    <row r="32" spans="5:7" x14ac:dyDescent="0.3">
      <c r="G32" s="61"/>
    </row>
    <row r="33" spans="7:7" x14ac:dyDescent="0.3">
      <c r="G33" s="61"/>
    </row>
    <row r="34" spans="7:7" x14ac:dyDescent="0.3">
      <c r="G34" s="61"/>
    </row>
    <row r="35" spans="7:7" x14ac:dyDescent="0.3">
      <c r="G35" s="61"/>
    </row>
    <row r="36" spans="7:7" x14ac:dyDescent="0.3">
      <c r="G36" s="61"/>
    </row>
    <row r="37" spans="7:7" x14ac:dyDescent="0.3">
      <c r="G37" s="61"/>
    </row>
    <row r="38" spans="7:7" x14ac:dyDescent="0.3">
      <c r="G38" s="61"/>
    </row>
    <row r="39" spans="7:7" x14ac:dyDescent="0.3">
      <c r="G39" s="61"/>
    </row>
    <row r="40" spans="7:7" x14ac:dyDescent="0.3">
      <c r="G40" s="61"/>
    </row>
    <row r="41" spans="7:7" x14ac:dyDescent="0.3">
      <c r="G41" s="61"/>
    </row>
    <row r="42" spans="7:7" x14ac:dyDescent="0.3">
      <c r="G42" s="61"/>
    </row>
    <row r="43" spans="7:7" x14ac:dyDescent="0.3">
      <c r="G43" s="61"/>
    </row>
    <row r="44" spans="7:7" x14ac:dyDescent="0.3">
      <c r="G44" s="61"/>
    </row>
    <row r="45" spans="7:7" x14ac:dyDescent="0.3">
      <c r="G45" s="61"/>
    </row>
    <row r="46" spans="7:7" x14ac:dyDescent="0.3">
      <c r="G46" s="61"/>
    </row>
    <row r="47" spans="7:7" x14ac:dyDescent="0.3">
      <c r="G47" s="61"/>
    </row>
    <row r="48" spans="7:7" x14ac:dyDescent="0.3">
      <c r="G48" s="61"/>
    </row>
    <row r="49" spans="7:7" x14ac:dyDescent="0.3">
      <c r="G49" s="61"/>
    </row>
    <row r="50" spans="7:7" x14ac:dyDescent="0.3">
      <c r="G50" s="61"/>
    </row>
    <row r="51" spans="7:7" x14ac:dyDescent="0.3">
      <c r="G51" s="61"/>
    </row>
    <row r="52" spans="7:7" x14ac:dyDescent="0.3">
      <c r="G52" s="61"/>
    </row>
    <row r="53" spans="7:7" x14ac:dyDescent="0.3">
      <c r="G53" s="61"/>
    </row>
    <row r="54" spans="7:7" x14ac:dyDescent="0.3">
      <c r="G54" s="61"/>
    </row>
    <row r="55" spans="7:7" x14ac:dyDescent="0.3">
      <c r="G55" s="61"/>
    </row>
    <row r="56" spans="7:7" x14ac:dyDescent="0.3">
      <c r="G56" s="61"/>
    </row>
    <row r="57" spans="7:7" x14ac:dyDescent="0.3">
      <c r="G57" s="61"/>
    </row>
    <row r="58" spans="7:7" x14ac:dyDescent="0.3">
      <c r="G58" s="61"/>
    </row>
    <row r="59" spans="7:7" x14ac:dyDescent="0.3">
      <c r="G59" s="61"/>
    </row>
    <row r="60" spans="7:7" x14ac:dyDescent="0.3">
      <c r="G60" s="61"/>
    </row>
    <row r="61" spans="7:7" x14ac:dyDescent="0.3">
      <c r="G61" s="61"/>
    </row>
    <row r="62" spans="7:7" x14ac:dyDescent="0.3">
      <c r="G62" s="61"/>
    </row>
    <row r="63" spans="7:7" x14ac:dyDescent="0.3">
      <c r="G63" s="61"/>
    </row>
    <row r="64" spans="7:7" x14ac:dyDescent="0.3">
      <c r="G64" s="61"/>
    </row>
    <row r="65" spans="7:7" x14ac:dyDescent="0.3">
      <c r="G65" s="61"/>
    </row>
    <row r="66" spans="7:7" x14ac:dyDescent="0.3">
      <c r="G66" s="61"/>
    </row>
    <row r="67" spans="7:7" x14ac:dyDescent="0.3">
      <c r="G67" s="61"/>
    </row>
    <row r="68" spans="7:7" x14ac:dyDescent="0.3">
      <c r="G68" s="61"/>
    </row>
    <row r="69" spans="7:7" x14ac:dyDescent="0.3">
      <c r="G69" s="61"/>
    </row>
    <row r="70" spans="7:7" x14ac:dyDescent="0.3">
      <c r="G70" s="61"/>
    </row>
    <row r="71" spans="7:7" x14ac:dyDescent="0.3">
      <c r="G71" s="61"/>
    </row>
    <row r="72" spans="7:7" x14ac:dyDescent="0.3">
      <c r="G72" s="61"/>
    </row>
    <row r="73" spans="7:7" x14ac:dyDescent="0.3">
      <c r="G73" s="61"/>
    </row>
    <row r="74" spans="7:7" x14ac:dyDescent="0.3">
      <c r="G74" s="61"/>
    </row>
    <row r="75" spans="7:7" x14ac:dyDescent="0.3">
      <c r="G75" s="61"/>
    </row>
    <row r="76" spans="7:7" x14ac:dyDescent="0.3">
      <c r="G76" s="61"/>
    </row>
    <row r="77" spans="7:7" x14ac:dyDescent="0.3">
      <c r="G77" s="61"/>
    </row>
    <row r="78" spans="7:7" x14ac:dyDescent="0.3">
      <c r="G78" s="61"/>
    </row>
    <row r="79" spans="7:7" x14ac:dyDescent="0.3">
      <c r="G79" s="61"/>
    </row>
    <row r="80" spans="7:7" x14ac:dyDescent="0.3">
      <c r="G80" s="61"/>
    </row>
    <row r="81" spans="7:7" x14ac:dyDescent="0.3">
      <c r="G81" s="61"/>
    </row>
    <row r="82" spans="7:7" x14ac:dyDescent="0.3">
      <c r="G82" s="61"/>
    </row>
    <row r="83" spans="7:7" x14ac:dyDescent="0.3">
      <c r="G83" s="61"/>
    </row>
    <row r="84" spans="7:7" x14ac:dyDescent="0.3">
      <c r="G84" s="61"/>
    </row>
    <row r="85" spans="7:7" x14ac:dyDescent="0.3">
      <c r="G85" s="61"/>
    </row>
    <row r="86" spans="7:7" x14ac:dyDescent="0.3">
      <c r="G86" s="61"/>
    </row>
    <row r="87" spans="7:7" x14ac:dyDescent="0.3">
      <c r="G87" s="61"/>
    </row>
    <row r="88" spans="7:7" x14ac:dyDescent="0.3">
      <c r="G88" s="61"/>
    </row>
    <row r="89" spans="7:7" x14ac:dyDescent="0.3">
      <c r="G89" s="61"/>
    </row>
    <row r="90" spans="7:7" x14ac:dyDescent="0.3">
      <c r="G90" s="61"/>
    </row>
    <row r="91" spans="7:7" x14ac:dyDescent="0.3">
      <c r="G91" s="61"/>
    </row>
    <row r="92" spans="7:7" x14ac:dyDescent="0.3">
      <c r="G92" s="61"/>
    </row>
    <row r="93" spans="7:7" x14ac:dyDescent="0.3">
      <c r="G93" s="61"/>
    </row>
    <row r="94" spans="7:7" x14ac:dyDescent="0.3">
      <c r="G94" s="61"/>
    </row>
    <row r="95" spans="7:7" x14ac:dyDescent="0.3">
      <c r="G95" s="61"/>
    </row>
    <row r="96" spans="7:7" x14ac:dyDescent="0.3">
      <c r="G96" s="61"/>
    </row>
    <row r="97" spans="7:7" x14ac:dyDescent="0.3">
      <c r="G97" s="61"/>
    </row>
    <row r="98" spans="7:7" x14ac:dyDescent="0.3">
      <c r="G98" s="61"/>
    </row>
    <row r="99" spans="7:7" x14ac:dyDescent="0.3">
      <c r="G99" s="61"/>
    </row>
    <row r="100" spans="7:7" x14ac:dyDescent="0.3">
      <c r="G100" s="61"/>
    </row>
    <row r="101" spans="7:7" x14ac:dyDescent="0.3">
      <c r="G101" s="61"/>
    </row>
    <row r="102" spans="7:7" x14ac:dyDescent="0.3">
      <c r="G102" s="61"/>
    </row>
    <row r="103" spans="7:7" x14ac:dyDescent="0.3">
      <c r="G103" s="61"/>
    </row>
    <row r="104" spans="7:7" x14ac:dyDescent="0.3">
      <c r="G104" s="61"/>
    </row>
    <row r="105" spans="7:7" x14ac:dyDescent="0.3">
      <c r="G105" s="61"/>
    </row>
    <row r="106" spans="7:7" x14ac:dyDescent="0.3">
      <c r="G106" s="61"/>
    </row>
    <row r="107" spans="7:7" x14ac:dyDescent="0.3">
      <c r="G107" s="61"/>
    </row>
    <row r="108" spans="7:7" x14ac:dyDescent="0.3">
      <c r="G108" s="61"/>
    </row>
    <row r="109" spans="7:7" x14ac:dyDescent="0.3">
      <c r="G109" s="61"/>
    </row>
    <row r="110" spans="7:7" x14ac:dyDescent="0.3">
      <c r="G110" s="61"/>
    </row>
    <row r="111" spans="7:7" x14ac:dyDescent="0.3">
      <c r="G111" s="61"/>
    </row>
    <row r="112" spans="7:7" x14ac:dyDescent="0.3">
      <c r="G112" s="61"/>
    </row>
    <row r="113" spans="7:7" x14ac:dyDescent="0.3">
      <c r="G113" s="61"/>
    </row>
    <row r="114" spans="7:7" x14ac:dyDescent="0.3">
      <c r="G114" s="61"/>
    </row>
    <row r="115" spans="7:7" x14ac:dyDescent="0.3">
      <c r="G115" s="61"/>
    </row>
    <row r="116" spans="7:7" x14ac:dyDescent="0.3">
      <c r="G116" s="61"/>
    </row>
    <row r="117" spans="7:7" x14ac:dyDescent="0.3">
      <c r="G117" s="61"/>
    </row>
    <row r="118" spans="7:7" x14ac:dyDescent="0.3">
      <c r="G118" s="61"/>
    </row>
    <row r="119" spans="7:7" x14ac:dyDescent="0.3">
      <c r="G119" s="61"/>
    </row>
    <row r="120" spans="7:7" x14ac:dyDescent="0.3">
      <c r="G120" s="61"/>
    </row>
    <row r="121" spans="7:7" x14ac:dyDescent="0.3">
      <c r="G121" s="61"/>
    </row>
    <row r="122" spans="7:7" x14ac:dyDescent="0.3">
      <c r="G122" s="61"/>
    </row>
    <row r="123" spans="7:7" x14ac:dyDescent="0.3">
      <c r="G123" s="61"/>
    </row>
    <row r="124" spans="7:7" x14ac:dyDescent="0.3">
      <c r="G124" s="61"/>
    </row>
    <row r="125" spans="7:7" x14ac:dyDescent="0.3">
      <c r="G125" s="61"/>
    </row>
    <row r="126" spans="7:7" x14ac:dyDescent="0.3">
      <c r="G126" s="61"/>
    </row>
    <row r="127" spans="7:7" x14ac:dyDescent="0.3">
      <c r="G127" s="61"/>
    </row>
    <row r="128" spans="7:7" x14ac:dyDescent="0.3">
      <c r="G128" s="61"/>
    </row>
    <row r="129" spans="7:7" x14ac:dyDescent="0.3">
      <c r="G129" s="61"/>
    </row>
    <row r="130" spans="7:7" x14ac:dyDescent="0.3">
      <c r="G130" s="61"/>
    </row>
    <row r="131" spans="7:7" x14ac:dyDescent="0.3">
      <c r="G131" s="61"/>
    </row>
    <row r="132" spans="7:7" x14ac:dyDescent="0.3">
      <c r="G132" s="61"/>
    </row>
    <row r="133" spans="7:7" x14ac:dyDescent="0.3">
      <c r="G133" s="61"/>
    </row>
    <row r="134" spans="7:7" x14ac:dyDescent="0.3">
      <c r="G134" s="61"/>
    </row>
    <row r="135" spans="7:7" x14ac:dyDescent="0.3">
      <c r="G135" s="61"/>
    </row>
    <row r="136" spans="7:7" x14ac:dyDescent="0.3">
      <c r="G136" s="61"/>
    </row>
    <row r="137" spans="7:7" x14ac:dyDescent="0.3">
      <c r="G137" s="61"/>
    </row>
    <row r="138" spans="7:7" x14ac:dyDescent="0.3">
      <c r="G138" s="61"/>
    </row>
    <row r="139" spans="7:7" x14ac:dyDescent="0.3">
      <c r="G139" s="61"/>
    </row>
    <row r="140" spans="7:7" x14ac:dyDescent="0.3">
      <c r="G140" s="61"/>
    </row>
    <row r="141" spans="7:7" x14ac:dyDescent="0.3">
      <c r="G141" s="61"/>
    </row>
    <row r="142" spans="7:7" x14ac:dyDescent="0.3">
      <c r="G142" s="61"/>
    </row>
    <row r="143" spans="7:7" x14ac:dyDescent="0.3">
      <c r="G143" s="61"/>
    </row>
    <row r="144" spans="7:7" x14ac:dyDescent="0.3">
      <c r="G144" s="61"/>
    </row>
    <row r="145" spans="7:7" x14ac:dyDescent="0.3">
      <c r="G145" s="61"/>
    </row>
    <row r="146" spans="7:7" x14ac:dyDescent="0.3">
      <c r="G146" s="61"/>
    </row>
    <row r="147" spans="7:7" x14ac:dyDescent="0.3">
      <c r="G147" s="61"/>
    </row>
    <row r="148" spans="7:7" x14ac:dyDescent="0.3">
      <c r="G148" s="61"/>
    </row>
    <row r="149" spans="7:7" x14ac:dyDescent="0.3">
      <c r="G149" s="61"/>
    </row>
    <row r="150" spans="7:7" x14ac:dyDescent="0.3">
      <c r="G150" s="61"/>
    </row>
    <row r="151" spans="7:7" x14ac:dyDescent="0.3">
      <c r="G151" s="61"/>
    </row>
    <row r="152" spans="7:7" x14ac:dyDescent="0.3">
      <c r="G152" s="61"/>
    </row>
    <row r="153" spans="7:7" x14ac:dyDescent="0.3">
      <c r="G153" s="61"/>
    </row>
    <row r="154" spans="7:7" x14ac:dyDescent="0.3">
      <c r="G154" s="61"/>
    </row>
    <row r="155" spans="7:7" x14ac:dyDescent="0.3">
      <c r="G155" s="61"/>
    </row>
    <row r="156" spans="7:7" x14ac:dyDescent="0.3">
      <c r="G156" s="61"/>
    </row>
    <row r="157" spans="7:7" x14ac:dyDescent="0.3">
      <c r="G157" s="61"/>
    </row>
    <row r="158" spans="7:7" x14ac:dyDescent="0.3">
      <c r="G158" s="61"/>
    </row>
    <row r="159" spans="7:7" x14ac:dyDescent="0.3">
      <c r="G159" s="61"/>
    </row>
    <row r="160" spans="7:7" x14ac:dyDescent="0.3">
      <c r="G160" s="61"/>
    </row>
    <row r="161" spans="7:7" x14ac:dyDescent="0.3">
      <c r="G161" s="61"/>
    </row>
    <row r="162" spans="7:7" x14ac:dyDescent="0.3">
      <c r="G162" s="61"/>
    </row>
    <row r="163" spans="7:7" x14ac:dyDescent="0.3">
      <c r="G163" s="61"/>
    </row>
    <row r="164" spans="7:7" x14ac:dyDescent="0.3">
      <c r="G164" s="61"/>
    </row>
    <row r="165" spans="7:7" x14ac:dyDescent="0.3">
      <c r="G165" s="61"/>
    </row>
    <row r="166" spans="7:7" x14ac:dyDescent="0.3">
      <c r="G166" s="61"/>
    </row>
    <row r="167" spans="7:7" x14ac:dyDescent="0.3">
      <c r="G167" s="61"/>
    </row>
    <row r="168" spans="7:7" x14ac:dyDescent="0.3">
      <c r="G168" s="61"/>
    </row>
    <row r="169" spans="7:7" x14ac:dyDescent="0.3">
      <c r="G169" s="61"/>
    </row>
    <row r="170" spans="7:7" x14ac:dyDescent="0.3">
      <c r="G170" s="61"/>
    </row>
    <row r="171" spans="7:7" x14ac:dyDescent="0.3">
      <c r="G171" s="61"/>
    </row>
    <row r="172" spans="7:7" x14ac:dyDescent="0.3">
      <c r="G172" s="61"/>
    </row>
    <row r="173" spans="7:7" x14ac:dyDescent="0.3">
      <c r="G173" s="61"/>
    </row>
    <row r="174" spans="7:7" x14ac:dyDescent="0.3">
      <c r="G174" s="61"/>
    </row>
    <row r="175" spans="7:7" x14ac:dyDescent="0.3">
      <c r="G175" s="61"/>
    </row>
    <row r="176" spans="7:7" x14ac:dyDescent="0.3">
      <c r="G176" s="61"/>
    </row>
    <row r="177" spans="7:7" x14ac:dyDescent="0.3">
      <c r="G177" s="61"/>
    </row>
    <row r="178" spans="7:7" x14ac:dyDescent="0.3">
      <c r="G178" s="61"/>
    </row>
    <row r="179" spans="7:7" x14ac:dyDescent="0.3">
      <c r="G179" s="61"/>
    </row>
    <row r="180" spans="7:7" x14ac:dyDescent="0.3">
      <c r="G180" s="61"/>
    </row>
    <row r="181" spans="7:7" x14ac:dyDescent="0.3">
      <c r="G181" s="61"/>
    </row>
    <row r="182" spans="7:7" x14ac:dyDescent="0.3">
      <c r="G182" s="61"/>
    </row>
    <row r="183" spans="7:7" x14ac:dyDescent="0.3">
      <c r="G183" s="61"/>
    </row>
    <row r="184" spans="7:7" x14ac:dyDescent="0.3">
      <c r="G184" s="61"/>
    </row>
    <row r="185" spans="7:7" x14ac:dyDescent="0.3">
      <c r="G185" s="61"/>
    </row>
    <row r="186" spans="7:7" x14ac:dyDescent="0.3">
      <c r="G186" s="61"/>
    </row>
    <row r="187" spans="7:7" x14ac:dyDescent="0.3">
      <c r="G187" s="61"/>
    </row>
    <row r="188" spans="7:7" x14ac:dyDescent="0.3">
      <c r="G188" s="61"/>
    </row>
    <row r="189" spans="7:7" x14ac:dyDescent="0.3">
      <c r="G189" s="61"/>
    </row>
    <row r="190" spans="7:7" x14ac:dyDescent="0.3">
      <c r="G190" s="61"/>
    </row>
    <row r="191" spans="7:7" x14ac:dyDescent="0.3">
      <c r="G191" s="61"/>
    </row>
    <row r="192" spans="7:7" x14ac:dyDescent="0.3">
      <c r="G192" s="61"/>
    </row>
    <row r="193" spans="7:7" x14ac:dyDescent="0.3">
      <c r="G193" s="61"/>
    </row>
    <row r="194" spans="7:7" x14ac:dyDescent="0.3">
      <c r="G194" s="61"/>
    </row>
    <row r="195" spans="7:7" x14ac:dyDescent="0.3">
      <c r="G195" s="61"/>
    </row>
    <row r="196" spans="7:7" x14ac:dyDescent="0.3">
      <c r="G196" s="61"/>
    </row>
    <row r="197" spans="7:7" x14ac:dyDescent="0.3">
      <c r="G197" s="61"/>
    </row>
    <row r="198" spans="7:7" x14ac:dyDescent="0.3">
      <c r="G198" s="61"/>
    </row>
    <row r="199" spans="7:7" x14ac:dyDescent="0.3">
      <c r="G199" s="61"/>
    </row>
    <row r="200" spans="7:7" x14ac:dyDescent="0.3">
      <c r="G200" s="61"/>
    </row>
    <row r="201" spans="7:7" x14ac:dyDescent="0.3">
      <c r="G201" s="61"/>
    </row>
    <row r="202" spans="7:7" x14ac:dyDescent="0.3">
      <c r="G202" s="61"/>
    </row>
    <row r="203" spans="7:7" x14ac:dyDescent="0.3">
      <c r="G203" s="61"/>
    </row>
    <row r="204" spans="7:7" x14ac:dyDescent="0.3">
      <c r="G204" s="61"/>
    </row>
    <row r="205" spans="7:7" x14ac:dyDescent="0.3">
      <c r="G205" s="61"/>
    </row>
    <row r="206" spans="7:7" x14ac:dyDescent="0.3">
      <c r="G206" s="61"/>
    </row>
    <row r="207" spans="7:7" x14ac:dyDescent="0.3">
      <c r="G207" s="61"/>
    </row>
    <row r="208" spans="7:7" x14ac:dyDescent="0.3">
      <c r="G208" s="61"/>
    </row>
    <row r="209" spans="7:7" x14ac:dyDescent="0.3">
      <c r="G209" s="61"/>
    </row>
    <row r="210" spans="7:7" x14ac:dyDescent="0.3">
      <c r="G210" s="61"/>
    </row>
    <row r="211" spans="7:7" x14ac:dyDescent="0.3">
      <c r="G211" s="61"/>
    </row>
    <row r="212" spans="7:7" x14ac:dyDescent="0.3">
      <c r="G212" s="61"/>
    </row>
    <row r="213" spans="7:7" x14ac:dyDescent="0.3">
      <c r="G213" s="61"/>
    </row>
    <row r="214" spans="7:7" x14ac:dyDescent="0.3">
      <c r="G214" s="61"/>
    </row>
    <row r="215" spans="7:7" x14ac:dyDescent="0.3">
      <c r="G215" s="61"/>
    </row>
    <row r="216" spans="7:7" x14ac:dyDescent="0.3">
      <c r="G216" s="61"/>
    </row>
    <row r="217" spans="7:7" x14ac:dyDescent="0.3">
      <c r="G217" s="61"/>
    </row>
    <row r="218" spans="7:7" x14ac:dyDescent="0.3">
      <c r="G218" s="61"/>
    </row>
    <row r="219" spans="7:7" x14ac:dyDescent="0.3">
      <c r="G219" s="61"/>
    </row>
    <row r="220" spans="7:7" x14ac:dyDescent="0.3">
      <c r="G220" s="61"/>
    </row>
    <row r="221" spans="7:7" x14ac:dyDescent="0.3">
      <c r="G221" s="61"/>
    </row>
    <row r="222" spans="7:7" x14ac:dyDescent="0.3">
      <c r="G222" s="61"/>
    </row>
    <row r="223" spans="7:7" x14ac:dyDescent="0.3">
      <c r="G223" s="61"/>
    </row>
    <row r="224" spans="7:7" x14ac:dyDescent="0.3">
      <c r="G224" s="61"/>
    </row>
    <row r="225" spans="7:7" x14ac:dyDescent="0.3">
      <c r="G225" s="61"/>
    </row>
    <row r="226" spans="7:7" x14ac:dyDescent="0.3">
      <c r="G226" s="61"/>
    </row>
    <row r="227" spans="7:7" x14ac:dyDescent="0.3">
      <c r="G227" s="61"/>
    </row>
    <row r="228" spans="7:7" x14ac:dyDescent="0.3">
      <c r="G228" s="61"/>
    </row>
    <row r="229" spans="7:7" x14ac:dyDescent="0.3">
      <c r="G229" s="61"/>
    </row>
    <row r="230" spans="7:7" x14ac:dyDescent="0.3">
      <c r="G230" s="61"/>
    </row>
    <row r="231" spans="7:7" x14ac:dyDescent="0.3">
      <c r="G231" s="61"/>
    </row>
    <row r="232" spans="7:7" x14ac:dyDescent="0.3">
      <c r="G232" s="61"/>
    </row>
    <row r="233" spans="7:7" x14ac:dyDescent="0.3">
      <c r="G233" s="61"/>
    </row>
    <row r="234" spans="7:7" x14ac:dyDescent="0.3">
      <c r="G234" s="61"/>
    </row>
    <row r="235" spans="7:7" x14ac:dyDescent="0.3">
      <c r="G235" s="61"/>
    </row>
    <row r="236" spans="7:7" x14ac:dyDescent="0.3">
      <c r="G236" s="61"/>
    </row>
    <row r="237" spans="7:7" x14ac:dyDescent="0.3">
      <c r="G237" s="61"/>
    </row>
    <row r="238" spans="7:7" x14ac:dyDescent="0.3">
      <c r="G238" s="61"/>
    </row>
    <row r="239" spans="7:7" x14ac:dyDescent="0.3">
      <c r="G239" s="61"/>
    </row>
    <row r="240" spans="7:7" x14ac:dyDescent="0.3">
      <c r="G240" s="61"/>
    </row>
    <row r="241" spans="7:7" x14ac:dyDescent="0.3">
      <c r="G241" s="61"/>
    </row>
    <row r="242" spans="7:7" x14ac:dyDescent="0.3">
      <c r="G242" s="61"/>
    </row>
    <row r="243" spans="7:7" x14ac:dyDescent="0.3">
      <c r="G243" s="61"/>
    </row>
    <row r="244" spans="7:7" x14ac:dyDescent="0.3">
      <c r="G244" s="61"/>
    </row>
    <row r="245" spans="7:7" x14ac:dyDescent="0.3">
      <c r="G245" s="61"/>
    </row>
    <row r="246" spans="7:7" x14ac:dyDescent="0.3">
      <c r="G246" s="61"/>
    </row>
    <row r="247" spans="7:7" x14ac:dyDescent="0.3">
      <c r="G247" s="61"/>
    </row>
    <row r="248" spans="7:7" x14ac:dyDescent="0.3">
      <c r="G248" s="61"/>
    </row>
    <row r="249" spans="7:7" x14ac:dyDescent="0.3">
      <c r="G249" s="61"/>
    </row>
    <row r="250" spans="7:7" x14ac:dyDescent="0.3">
      <c r="G250" s="61"/>
    </row>
    <row r="251" spans="7:7" x14ac:dyDescent="0.3">
      <c r="G251" s="61"/>
    </row>
    <row r="252" spans="7:7" x14ac:dyDescent="0.3">
      <c r="G252" s="61"/>
    </row>
    <row r="253" spans="7:7" x14ac:dyDescent="0.3">
      <c r="G253" s="61"/>
    </row>
    <row r="254" spans="7:7" x14ac:dyDescent="0.3">
      <c r="G254" s="61"/>
    </row>
    <row r="255" spans="7:7" x14ac:dyDescent="0.3">
      <c r="G255" s="61"/>
    </row>
    <row r="256" spans="7:7" x14ac:dyDescent="0.3">
      <c r="G256" s="61"/>
    </row>
    <row r="257" spans="7:7" x14ac:dyDescent="0.3">
      <c r="G257" s="61"/>
    </row>
    <row r="258" spans="7:7" x14ac:dyDescent="0.3">
      <c r="G258" s="61"/>
    </row>
    <row r="259" spans="7:7" x14ac:dyDescent="0.3">
      <c r="G259" s="61"/>
    </row>
    <row r="260" spans="7:7" x14ac:dyDescent="0.3">
      <c r="G260" s="61"/>
    </row>
    <row r="261" spans="7:7" x14ac:dyDescent="0.3">
      <c r="G261" s="61"/>
    </row>
    <row r="262" spans="7:7" x14ac:dyDescent="0.3">
      <c r="G262" s="61"/>
    </row>
    <row r="263" spans="7:7" x14ac:dyDescent="0.3">
      <c r="G263" s="61"/>
    </row>
    <row r="264" spans="7:7" x14ac:dyDescent="0.3">
      <c r="G264" s="61"/>
    </row>
    <row r="265" spans="7:7" x14ac:dyDescent="0.3">
      <c r="G265" s="61"/>
    </row>
    <row r="266" spans="7:7" x14ac:dyDescent="0.3">
      <c r="G266" s="61"/>
    </row>
    <row r="267" spans="7:7" x14ac:dyDescent="0.3">
      <c r="G267" s="61"/>
    </row>
    <row r="268" spans="7:7" x14ac:dyDescent="0.3">
      <c r="G268" s="61"/>
    </row>
    <row r="269" spans="7:7" x14ac:dyDescent="0.3">
      <c r="G269" s="61"/>
    </row>
    <row r="270" spans="7:7" x14ac:dyDescent="0.3">
      <c r="G270" s="61"/>
    </row>
    <row r="271" spans="7:7" x14ac:dyDescent="0.3">
      <c r="G271" s="61"/>
    </row>
    <row r="272" spans="7:7" x14ac:dyDescent="0.3">
      <c r="G272" s="61"/>
    </row>
    <row r="273" spans="7:7" x14ac:dyDescent="0.3">
      <c r="G273" s="61"/>
    </row>
    <row r="274" spans="7:7" x14ac:dyDescent="0.3">
      <c r="G274" s="61"/>
    </row>
    <row r="275" spans="7:7" x14ac:dyDescent="0.3">
      <c r="G275" s="61"/>
    </row>
    <row r="276" spans="7:7" x14ac:dyDescent="0.3">
      <c r="G276" s="61"/>
    </row>
    <row r="277" spans="7:7" x14ac:dyDescent="0.3">
      <c r="G277" s="61"/>
    </row>
    <row r="278" spans="7:7" x14ac:dyDescent="0.3">
      <c r="G278" s="61"/>
    </row>
    <row r="279" spans="7:7" x14ac:dyDescent="0.3">
      <c r="G279" s="61"/>
    </row>
    <row r="280" spans="7:7" x14ac:dyDescent="0.3">
      <c r="G280" s="61"/>
    </row>
    <row r="281" spans="7:7" x14ac:dyDescent="0.3">
      <c r="G281" s="61"/>
    </row>
    <row r="282" spans="7:7" x14ac:dyDescent="0.3">
      <c r="G282" s="61"/>
    </row>
    <row r="283" spans="7:7" x14ac:dyDescent="0.3">
      <c r="G283" s="61"/>
    </row>
    <row r="284" spans="7:7" x14ac:dyDescent="0.3">
      <c r="G284" s="61"/>
    </row>
    <row r="285" spans="7:7" x14ac:dyDescent="0.3">
      <c r="G285" s="61"/>
    </row>
    <row r="286" spans="7:7" x14ac:dyDescent="0.3">
      <c r="G286" s="61"/>
    </row>
    <row r="287" spans="7:7" x14ac:dyDescent="0.3">
      <c r="G287" s="61"/>
    </row>
    <row r="288" spans="7:7" x14ac:dyDescent="0.3">
      <c r="G288" s="61"/>
    </row>
    <row r="289" spans="7:7" x14ac:dyDescent="0.3">
      <c r="G289" s="61"/>
    </row>
    <row r="290" spans="7:7" x14ac:dyDescent="0.3">
      <c r="G290" s="61"/>
    </row>
    <row r="291" spans="7:7" x14ac:dyDescent="0.3">
      <c r="G291" s="61"/>
    </row>
    <row r="292" spans="7:7" x14ac:dyDescent="0.3">
      <c r="G292" s="61"/>
    </row>
    <row r="293" spans="7:7" x14ac:dyDescent="0.3">
      <c r="G293" s="61"/>
    </row>
    <row r="294" spans="7:7" x14ac:dyDescent="0.3">
      <c r="G294" s="61"/>
    </row>
    <row r="295" spans="7:7" x14ac:dyDescent="0.3">
      <c r="G295" s="61"/>
    </row>
    <row r="296" spans="7:7" x14ac:dyDescent="0.3">
      <c r="G296" s="61"/>
    </row>
    <row r="297" spans="7:7" x14ac:dyDescent="0.3">
      <c r="G297" s="61"/>
    </row>
    <row r="298" spans="7:7" x14ac:dyDescent="0.3">
      <c r="G298" s="61"/>
    </row>
    <row r="299" spans="7:7" x14ac:dyDescent="0.3">
      <c r="G299" s="61"/>
    </row>
    <row r="300" spans="7:7" x14ac:dyDescent="0.3">
      <c r="G300" s="61"/>
    </row>
    <row r="301" spans="7:7" x14ac:dyDescent="0.3">
      <c r="G301" s="61"/>
    </row>
    <row r="302" spans="7:7" x14ac:dyDescent="0.3">
      <c r="G302" s="61"/>
    </row>
    <row r="303" spans="7:7" x14ac:dyDescent="0.3">
      <c r="G303" s="61"/>
    </row>
    <row r="304" spans="7:7" x14ac:dyDescent="0.3">
      <c r="G304" s="61"/>
    </row>
    <row r="305" spans="7:7" x14ac:dyDescent="0.3">
      <c r="G305" s="61"/>
    </row>
    <row r="306" spans="7:7" x14ac:dyDescent="0.3">
      <c r="G306" s="61"/>
    </row>
    <row r="307" spans="7:7" x14ac:dyDescent="0.3">
      <c r="G307" s="61"/>
    </row>
    <row r="308" spans="7:7" x14ac:dyDescent="0.3">
      <c r="G308" s="61"/>
    </row>
    <row r="309" spans="7:7" x14ac:dyDescent="0.3">
      <c r="G309" s="61"/>
    </row>
    <row r="310" spans="7:7" x14ac:dyDescent="0.3">
      <c r="G310" s="61"/>
    </row>
    <row r="311" spans="7:7" x14ac:dyDescent="0.3">
      <c r="G311" s="61"/>
    </row>
    <row r="312" spans="7:7" x14ac:dyDescent="0.3">
      <c r="G312" s="61"/>
    </row>
    <row r="313" spans="7:7" x14ac:dyDescent="0.3">
      <c r="G313" s="61"/>
    </row>
    <row r="314" spans="7:7" x14ac:dyDescent="0.3">
      <c r="G314" s="61"/>
    </row>
    <row r="315" spans="7:7" x14ac:dyDescent="0.3">
      <c r="G315" s="61"/>
    </row>
    <row r="316" spans="7:7" x14ac:dyDescent="0.3">
      <c r="G316" s="61"/>
    </row>
    <row r="317" spans="7:7" x14ac:dyDescent="0.3">
      <c r="G317" s="61"/>
    </row>
    <row r="318" spans="7:7" x14ac:dyDescent="0.3">
      <c r="G318" s="61"/>
    </row>
    <row r="319" spans="7:7" x14ac:dyDescent="0.3">
      <c r="G319" s="61"/>
    </row>
    <row r="320" spans="7:7" x14ac:dyDescent="0.3">
      <c r="G320" s="61"/>
    </row>
    <row r="321" spans="7:7" x14ac:dyDescent="0.3">
      <c r="G321" s="61"/>
    </row>
    <row r="322" spans="7:7" x14ac:dyDescent="0.3">
      <c r="G322" s="61"/>
    </row>
    <row r="323" spans="7:7" x14ac:dyDescent="0.3">
      <c r="G323" s="61"/>
    </row>
    <row r="324" spans="7:7" x14ac:dyDescent="0.3">
      <c r="G324" s="61"/>
    </row>
    <row r="325" spans="7:7" x14ac:dyDescent="0.3">
      <c r="G325" s="61"/>
    </row>
    <row r="326" spans="7:7" x14ac:dyDescent="0.3">
      <c r="G326" s="61"/>
    </row>
    <row r="327" spans="7:7" x14ac:dyDescent="0.3">
      <c r="G327" s="61"/>
    </row>
    <row r="328" spans="7:7" x14ac:dyDescent="0.3">
      <c r="G328" s="61"/>
    </row>
    <row r="329" spans="7:7" x14ac:dyDescent="0.3">
      <c r="G329" s="61"/>
    </row>
    <row r="330" spans="7:7" x14ac:dyDescent="0.3">
      <c r="G330" s="61"/>
    </row>
    <row r="331" spans="7:7" x14ac:dyDescent="0.3">
      <c r="G331" s="61"/>
    </row>
    <row r="332" spans="7:7" x14ac:dyDescent="0.3">
      <c r="G332" s="61"/>
    </row>
    <row r="333" spans="7:7" x14ac:dyDescent="0.3">
      <c r="G333" s="61"/>
    </row>
    <row r="334" spans="7:7" x14ac:dyDescent="0.3">
      <c r="G334" s="61"/>
    </row>
    <row r="335" spans="7:7" x14ac:dyDescent="0.3">
      <c r="G335" s="61"/>
    </row>
    <row r="336" spans="7:7" x14ac:dyDescent="0.3">
      <c r="G336" s="61"/>
    </row>
    <row r="337" spans="7:7" x14ac:dyDescent="0.3">
      <c r="G337" s="61"/>
    </row>
    <row r="338" spans="7:7" x14ac:dyDescent="0.3">
      <c r="G338" s="61"/>
    </row>
    <row r="339" spans="7:7" x14ac:dyDescent="0.3">
      <c r="G339" s="61"/>
    </row>
    <row r="340" spans="7:7" x14ac:dyDescent="0.3">
      <c r="G340" s="61"/>
    </row>
    <row r="341" spans="7:7" x14ac:dyDescent="0.3">
      <c r="G341" s="61"/>
    </row>
    <row r="342" spans="7:7" x14ac:dyDescent="0.3">
      <c r="G342" s="61"/>
    </row>
    <row r="343" spans="7:7" x14ac:dyDescent="0.3">
      <c r="G343" s="61"/>
    </row>
    <row r="344" spans="7:7" x14ac:dyDescent="0.3">
      <c r="G344" s="61"/>
    </row>
    <row r="345" spans="7:7" x14ac:dyDescent="0.3">
      <c r="G345" s="61"/>
    </row>
    <row r="346" spans="7:7" x14ac:dyDescent="0.3">
      <c r="G346" s="61"/>
    </row>
    <row r="347" spans="7:7" x14ac:dyDescent="0.3">
      <c r="G347" s="61"/>
    </row>
    <row r="348" spans="7:7" x14ac:dyDescent="0.3">
      <c r="G348" s="61"/>
    </row>
    <row r="349" spans="7:7" x14ac:dyDescent="0.3">
      <c r="G349" s="61"/>
    </row>
    <row r="350" spans="7:7" x14ac:dyDescent="0.3">
      <c r="G350" s="61"/>
    </row>
    <row r="351" spans="7:7" x14ac:dyDescent="0.3">
      <c r="G351" s="61"/>
    </row>
    <row r="352" spans="7:7" x14ac:dyDescent="0.3">
      <c r="G352" s="61"/>
    </row>
    <row r="353" spans="7:7" x14ac:dyDescent="0.3">
      <c r="G353" s="61"/>
    </row>
    <row r="354" spans="7:7" x14ac:dyDescent="0.3">
      <c r="G354" s="61"/>
    </row>
    <row r="355" spans="7:7" x14ac:dyDescent="0.3">
      <c r="G355" s="61"/>
    </row>
    <row r="356" spans="7:7" x14ac:dyDescent="0.3">
      <c r="G356" s="61"/>
    </row>
    <row r="357" spans="7:7" x14ac:dyDescent="0.3">
      <c r="G357" s="61"/>
    </row>
    <row r="358" spans="7:7" x14ac:dyDescent="0.3">
      <c r="G358" s="61"/>
    </row>
    <row r="359" spans="7:7" x14ac:dyDescent="0.3">
      <c r="G359" s="61"/>
    </row>
    <row r="360" spans="7:7" x14ac:dyDescent="0.3">
      <c r="G360" s="61"/>
    </row>
    <row r="361" spans="7:7" x14ac:dyDescent="0.3">
      <c r="G361" s="61"/>
    </row>
    <row r="362" spans="7:7" x14ac:dyDescent="0.3">
      <c r="G362" s="61"/>
    </row>
    <row r="363" spans="7:7" x14ac:dyDescent="0.3">
      <c r="G363" s="61"/>
    </row>
    <row r="364" spans="7:7" x14ac:dyDescent="0.3">
      <c r="G364" s="61"/>
    </row>
    <row r="365" spans="7:7" x14ac:dyDescent="0.3">
      <c r="G365" s="61"/>
    </row>
    <row r="366" spans="7:7" x14ac:dyDescent="0.3">
      <c r="G366" s="61"/>
    </row>
    <row r="367" spans="7:7" x14ac:dyDescent="0.3">
      <c r="G367" s="61"/>
    </row>
    <row r="368" spans="7:7" x14ac:dyDescent="0.3">
      <c r="G368" s="61"/>
    </row>
    <row r="369" spans="7:7" x14ac:dyDescent="0.3">
      <c r="G369" s="61"/>
    </row>
    <row r="370" spans="7:7" x14ac:dyDescent="0.3">
      <c r="G370" s="61"/>
    </row>
    <row r="371" spans="7:7" x14ac:dyDescent="0.3">
      <c r="G371" s="61"/>
    </row>
    <row r="372" spans="7:7" x14ac:dyDescent="0.3">
      <c r="G372" s="61"/>
    </row>
    <row r="373" spans="7:7" x14ac:dyDescent="0.3">
      <c r="G373" s="61"/>
    </row>
    <row r="374" spans="7:7" x14ac:dyDescent="0.3">
      <c r="G374" s="61"/>
    </row>
    <row r="375" spans="7:7" x14ac:dyDescent="0.3">
      <c r="G375" s="61"/>
    </row>
    <row r="376" spans="7:7" x14ac:dyDescent="0.3">
      <c r="G376" s="61"/>
    </row>
    <row r="377" spans="7:7" x14ac:dyDescent="0.3">
      <c r="G377" s="61"/>
    </row>
    <row r="378" spans="7:7" x14ac:dyDescent="0.3">
      <c r="G378" s="61"/>
    </row>
    <row r="379" spans="7:7" x14ac:dyDescent="0.3">
      <c r="G379" s="61"/>
    </row>
    <row r="380" spans="7:7" x14ac:dyDescent="0.3">
      <c r="G380" s="61"/>
    </row>
    <row r="381" spans="7:7" x14ac:dyDescent="0.3">
      <c r="G381" s="61"/>
    </row>
    <row r="382" spans="7:7" x14ac:dyDescent="0.3">
      <c r="G382" s="61"/>
    </row>
    <row r="383" spans="7:7" x14ac:dyDescent="0.3">
      <c r="G383" s="61"/>
    </row>
    <row r="384" spans="7:7" x14ac:dyDescent="0.3">
      <c r="G384" s="61"/>
    </row>
    <row r="385" spans="7:7" x14ac:dyDescent="0.3">
      <c r="G385" s="61"/>
    </row>
    <row r="386" spans="7:7" x14ac:dyDescent="0.3">
      <c r="G386" s="61"/>
    </row>
    <row r="387" spans="7:7" x14ac:dyDescent="0.3">
      <c r="G387" s="61"/>
    </row>
    <row r="388" spans="7:7" x14ac:dyDescent="0.3">
      <c r="G388" s="61"/>
    </row>
    <row r="389" spans="7:7" x14ac:dyDescent="0.3">
      <c r="G389" s="61"/>
    </row>
    <row r="390" spans="7:7" x14ac:dyDescent="0.3">
      <c r="G390" s="61"/>
    </row>
    <row r="391" spans="7:7" x14ac:dyDescent="0.3">
      <c r="G391" s="61"/>
    </row>
    <row r="392" spans="7:7" x14ac:dyDescent="0.3">
      <c r="G392" s="61"/>
    </row>
    <row r="393" spans="7:7" x14ac:dyDescent="0.3">
      <c r="G393" s="61"/>
    </row>
    <row r="394" spans="7:7" x14ac:dyDescent="0.3">
      <c r="G394" s="61"/>
    </row>
    <row r="395" spans="7:7" x14ac:dyDescent="0.3">
      <c r="G395" s="61"/>
    </row>
    <row r="396" spans="7:7" x14ac:dyDescent="0.3">
      <c r="G396" s="61"/>
    </row>
    <row r="397" spans="7:7" x14ac:dyDescent="0.3">
      <c r="G397" s="61"/>
    </row>
    <row r="398" spans="7:7" x14ac:dyDescent="0.3">
      <c r="G398" s="61"/>
    </row>
    <row r="399" spans="7:7" x14ac:dyDescent="0.3">
      <c r="G399" s="61"/>
    </row>
    <row r="400" spans="7:7" x14ac:dyDescent="0.3">
      <c r="G400" s="61"/>
    </row>
    <row r="401" spans="7:7" x14ac:dyDescent="0.3">
      <c r="G401" s="61"/>
    </row>
    <row r="402" spans="7:7" x14ac:dyDescent="0.3">
      <c r="G402" s="61"/>
    </row>
    <row r="403" spans="7:7" x14ac:dyDescent="0.3">
      <c r="G403" s="61"/>
    </row>
    <row r="404" spans="7:7" x14ac:dyDescent="0.3">
      <c r="G404" s="61"/>
    </row>
    <row r="405" spans="7:7" x14ac:dyDescent="0.3">
      <c r="G405" s="61"/>
    </row>
    <row r="406" spans="7:7" x14ac:dyDescent="0.3">
      <c r="G406" s="61"/>
    </row>
    <row r="407" spans="7:7" x14ac:dyDescent="0.3">
      <c r="G407" s="61"/>
    </row>
    <row r="408" spans="7:7" x14ac:dyDescent="0.3">
      <c r="G408" s="61"/>
    </row>
    <row r="409" spans="7:7" x14ac:dyDescent="0.3">
      <c r="G409" s="61"/>
    </row>
    <row r="410" spans="7:7" x14ac:dyDescent="0.3">
      <c r="G410" s="61"/>
    </row>
    <row r="411" spans="7:7" x14ac:dyDescent="0.3">
      <c r="G411" s="61"/>
    </row>
    <row r="412" spans="7:7" x14ac:dyDescent="0.3">
      <c r="G412" s="61"/>
    </row>
    <row r="413" spans="7:7" x14ac:dyDescent="0.3">
      <c r="G413" s="61"/>
    </row>
    <row r="414" spans="7:7" x14ac:dyDescent="0.3">
      <c r="G414" s="61"/>
    </row>
    <row r="415" spans="7:7" x14ac:dyDescent="0.3">
      <c r="G415" s="61"/>
    </row>
    <row r="416" spans="7:7" x14ac:dyDescent="0.3">
      <c r="G416" s="61"/>
    </row>
    <row r="417" spans="7:7" x14ac:dyDescent="0.3">
      <c r="G417" s="61"/>
    </row>
    <row r="418" spans="7:7" x14ac:dyDescent="0.3">
      <c r="G418" s="61"/>
    </row>
    <row r="419" spans="7:7" x14ac:dyDescent="0.3">
      <c r="G419" s="61"/>
    </row>
    <row r="420" spans="7:7" x14ac:dyDescent="0.3">
      <c r="G420" s="61"/>
    </row>
    <row r="421" spans="7:7" x14ac:dyDescent="0.3">
      <c r="G421" s="61"/>
    </row>
    <row r="422" spans="7:7" x14ac:dyDescent="0.3">
      <c r="G422" s="61"/>
    </row>
    <row r="423" spans="7:7" x14ac:dyDescent="0.3">
      <c r="G423" s="61"/>
    </row>
    <row r="424" spans="7:7" x14ac:dyDescent="0.3">
      <c r="G424" s="61"/>
    </row>
    <row r="425" spans="7:7" x14ac:dyDescent="0.3">
      <c r="G425" s="61"/>
    </row>
    <row r="426" spans="7:7" x14ac:dyDescent="0.3">
      <c r="G426" s="61"/>
    </row>
    <row r="427" spans="7:7" x14ac:dyDescent="0.3">
      <c r="G427" s="61"/>
    </row>
    <row r="428" spans="7:7" x14ac:dyDescent="0.3">
      <c r="G428" s="61"/>
    </row>
    <row r="429" spans="7:7" x14ac:dyDescent="0.3">
      <c r="G429" s="61"/>
    </row>
    <row r="430" spans="7:7" x14ac:dyDescent="0.3">
      <c r="G430" s="61"/>
    </row>
    <row r="431" spans="7:7" x14ac:dyDescent="0.3">
      <c r="G431" s="61"/>
    </row>
    <row r="432" spans="7:7" x14ac:dyDescent="0.3">
      <c r="G432" s="61"/>
    </row>
    <row r="433" spans="7:7" x14ac:dyDescent="0.3">
      <c r="G433" s="61"/>
    </row>
    <row r="434" spans="7:7" x14ac:dyDescent="0.3">
      <c r="G434" s="61"/>
    </row>
    <row r="435" spans="7:7" x14ac:dyDescent="0.3">
      <c r="G435" s="61"/>
    </row>
    <row r="436" spans="7:7" x14ac:dyDescent="0.3">
      <c r="G436" s="61"/>
    </row>
    <row r="437" spans="7:7" x14ac:dyDescent="0.3">
      <c r="G437" s="61"/>
    </row>
    <row r="438" spans="7:7" x14ac:dyDescent="0.3">
      <c r="G438" s="61"/>
    </row>
    <row r="439" spans="7:7" x14ac:dyDescent="0.3">
      <c r="G439" s="61"/>
    </row>
    <row r="440" spans="7:7" x14ac:dyDescent="0.3">
      <c r="G440" s="61"/>
    </row>
    <row r="441" spans="7:7" x14ac:dyDescent="0.3">
      <c r="G441" s="61"/>
    </row>
    <row r="442" spans="7:7" x14ac:dyDescent="0.3">
      <c r="G442" s="61"/>
    </row>
    <row r="443" spans="7:7" x14ac:dyDescent="0.3">
      <c r="G443" s="61"/>
    </row>
    <row r="444" spans="7:7" x14ac:dyDescent="0.3">
      <c r="G444" s="61"/>
    </row>
    <row r="445" spans="7:7" x14ac:dyDescent="0.3">
      <c r="G445" s="61"/>
    </row>
    <row r="446" spans="7:7" x14ac:dyDescent="0.3">
      <c r="G446" s="61"/>
    </row>
    <row r="447" spans="7:7" x14ac:dyDescent="0.3">
      <c r="G447" s="61"/>
    </row>
    <row r="448" spans="7:7" x14ac:dyDescent="0.3">
      <c r="G448" s="61"/>
    </row>
    <row r="449" spans="7:7" x14ac:dyDescent="0.3">
      <c r="G449" s="61"/>
    </row>
    <row r="450" spans="7:7" x14ac:dyDescent="0.3">
      <c r="G450" s="61"/>
    </row>
    <row r="451" spans="7:7" x14ac:dyDescent="0.3">
      <c r="G451" s="61"/>
    </row>
    <row r="452" spans="7:7" x14ac:dyDescent="0.3">
      <c r="G452" s="61"/>
    </row>
    <row r="453" spans="7:7" x14ac:dyDescent="0.3">
      <c r="G453" s="61"/>
    </row>
    <row r="454" spans="7:7" x14ac:dyDescent="0.3">
      <c r="G454" s="61"/>
    </row>
    <row r="455" spans="7:7" x14ac:dyDescent="0.3">
      <c r="G455" s="61"/>
    </row>
    <row r="456" spans="7:7" x14ac:dyDescent="0.3">
      <c r="G456" s="61"/>
    </row>
    <row r="457" spans="7:7" x14ac:dyDescent="0.3">
      <c r="G457" s="61"/>
    </row>
    <row r="458" spans="7:7" x14ac:dyDescent="0.3">
      <c r="G458" s="61"/>
    </row>
    <row r="459" spans="7:7" x14ac:dyDescent="0.3">
      <c r="G459" s="61"/>
    </row>
    <row r="460" spans="7:7" x14ac:dyDescent="0.3">
      <c r="G460" s="61"/>
    </row>
    <row r="461" spans="7:7" x14ac:dyDescent="0.3">
      <c r="G461" s="61"/>
    </row>
    <row r="462" spans="7:7" x14ac:dyDescent="0.3">
      <c r="G462" s="61"/>
    </row>
    <row r="463" spans="7:7" x14ac:dyDescent="0.3">
      <c r="G463" s="61"/>
    </row>
    <row r="464" spans="7:7" x14ac:dyDescent="0.3">
      <c r="G464" s="61"/>
    </row>
    <row r="465" spans="7:7" x14ac:dyDescent="0.3">
      <c r="G465" s="61"/>
    </row>
    <row r="466" spans="7:7" x14ac:dyDescent="0.3">
      <c r="G466" s="61"/>
    </row>
    <row r="467" spans="7:7" x14ac:dyDescent="0.3">
      <c r="G467" s="61"/>
    </row>
    <row r="468" spans="7:7" x14ac:dyDescent="0.3">
      <c r="G468" s="61"/>
    </row>
    <row r="469" spans="7:7" x14ac:dyDescent="0.3">
      <c r="G469" s="61"/>
    </row>
    <row r="470" spans="7:7" x14ac:dyDescent="0.3">
      <c r="G470" s="61"/>
    </row>
    <row r="471" spans="7:7" x14ac:dyDescent="0.3">
      <c r="G471" s="61"/>
    </row>
    <row r="472" spans="7:7" x14ac:dyDescent="0.3">
      <c r="G472" s="61"/>
    </row>
    <row r="473" spans="7:7" x14ac:dyDescent="0.3">
      <c r="G473" s="61"/>
    </row>
    <row r="474" spans="7:7" x14ac:dyDescent="0.3">
      <c r="G474" s="61"/>
    </row>
    <row r="475" spans="7:7" x14ac:dyDescent="0.3">
      <c r="G475" s="61"/>
    </row>
    <row r="476" spans="7:7" x14ac:dyDescent="0.3">
      <c r="G476" s="61"/>
    </row>
    <row r="477" spans="7:7" x14ac:dyDescent="0.3">
      <c r="G477" s="61"/>
    </row>
    <row r="478" spans="7:7" x14ac:dyDescent="0.3">
      <c r="G478" s="61"/>
    </row>
    <row r="479" spans="7:7" x14ac:dyDescent="0.3">
      <c r="G479" s="61"/>
    </row>
    <row r="480" spans="7:7" x14ac:dyDescent="0.3">
      <c r="G480" s="61"/>
    </row>
    <row r="481" spans="7:7" x14ac:dyDescent="0.3">
      <c r="G481" s="61"/>
    </row>
    <row r="482" spans="7:7" x14ac:dyDescent="0.3">
      <c r="G482" s="61"/>
    </row>
    <row r="483" spans="7:7" x14ac:dyDescent="0.3">
      <c r="G483" s="61"/>
    </row>
    <row r="484" spans="7:7" x14ac:dyDescent="0.3">
      <c r="G484" s="61"/>
    </row>
    <row r="485" spans="7:7" x14ac:dyDescent="0.3">
      <c r="G485" s="61"/>
    </row>
    <row r="486" spans="7:7" x14ac:dyDescent="0.3">
      <c r="G486" s="61"/>
    </row>
    <row r="487" spans="7:7" x14ac:dyDescent="0.3">
      <c r="G487" s="61"/>
    </row>
    <row r="488" spans="7:7" x14ac:dyDescent="0.3">
      <c r="G488" s="61"/>
    </row>
    <row r="489" spans="7:7" x14ac:dyDescent="0.3">
      <c r="G489" s="61"/>
    </row>
    <row r="490" spans="7:7" x14ac:dyDescent="0.3">
      <c r="G490" s="61"/>
    </row>
    <row r="491" spans="7:7" x14ac:dyDescent="0.3">
      <c r="G491" s="61"/>
    </row>
    <row r="492" spans="7:7" x14ac:dyDescent="0.3">
      <c r="G492" s="61"/>
    </row>
    <row r="493" spans="7:7" x14ac:dyDescent="0.3">
      <c r="G493" s="61"/>
    </row>
    <row r="494" spans="7:7" x14ac:dyDescent="0.3">
      <c r="G494" s="61"/>
    </row>
    <row r="495" spans="7:7" x14ac:dyDescent="0.3">
      <c r="G495" s="61"/>
    </row>
    <row r="496" spans="7:7" x14ac:dyDescent="0.3">
      <c r="G496" s="61"/>
    </row>
    <row r="497" spans="7:7" x14ac:dyDescent="0.3">
      <c r="G497" s="61"/>
    </row>
    <row r="498" spans="7:7" x14ac:dyDescent="0.3">
      <c r="G498" s="61"/>
    </row>
    <row r="499" spans="7:7" x14ac:dyDescent="0.3">
      <c r="G499" s="61"/>
    </row>
    <row r="500" spans="7:7" x14ac:dyDescent="0.3">
      <c r="G500" s="61"/>
    </row>
    <row r="501" spans="7:7" x14ac:dyDescent="0.3">
      <c r="G501" s="61"/>
    </row>
    <row r="502" spans="7:7" x14ac:dyDescent="0.3">
      <c r="G502" s="61"/>
    </row>
    <row r="503" spans="7:7" x14ac:dyDescent="0.3">
      <c r="G503" s="61"/>
    </row>
    <row r="504" spans="7:7" x14ac:dyDescent="0.3">
      <c r="G504" s="61"/>
    </row>
    <row r="505" spans="7:7" x14ac:dyDescent="0.3">
      <c r="G505" s="61"/>
    </row>
    <row r="506" spans="7:7" x14ac:dyDescent="0.3">
      <c r="G506" s="61"/>
    </row>
    <row r="507" spans="7:7" x14ac:dyDescent="0.3">
      <c r="G507" s="61"/>
    </row>
    <row r="508" spans="7:7" x14ac:dyDescent="0.3">
      <c r="G508" s="61"/>
    </row>
    <row r="509" spans="7:7" x14ac:dyDescent="0.3">
      <c r="G509" s="61"/>
    </row>
    <row r="510" spans="7:7" x14ac:dyDescent="0.3">
      <c r="G510" s="61"/>
    </row>
    <row r="511" spans="7:7" x14ac:dyDescent="0.3">
      <c r="G511" s="61"/>
    </row>
    <row r="512" spans="7:7" x14ac:dyDescent="0.3">
      <c r="G512" s="61"/>
    </row>
    <row r="513" spans="7:7" x14ac:dyDescent="0.3">
      <c r="G513" s="61"/>
    </row>
    <row r="514" spans="7:7" x14ac:dyDescent="0.3">
      <c r="G514" s="61"/>
    </row>
    <row r="515" spans="7:7" x14ac:dyDescent="0.3">
      <c r="G515" s="61"/>
    </row>
    <row r="516" spans="7:7" x14ac:dyDescent="0.3">
      <c r="G516" s="61"/>
    </row>
    <row r="517" spans="7:7" x14ac:dyDescent="0.3">
      <c r="G517" s="61"/>
    </row>
    <row r="518" spans="7:7" x14ac:dyDescent="0.3">
      <c r="G518" s="61"/>
    </row>
    <row r="519" spans="7:7" x14ac:dyDescent="0.3">
      <c r="G519" s="61"/>
    </row>
    <row r="520" spans="7:7" x14ac:dyDescent="0.3">
      <c r="G520" s="61"/>
    </row>
    <row r="521" spans="7:7" x14ac:dyDescent="0.3">
      <c r="G521" s="61"/>
    </row>
    <row r="522" spans="7:7" x14ac:dyDescent="0.3">
      <c r="G522" s="61"/>
    </row>
    <row r="523" spans="7:7" x14ac:dyDescent="0.3">
      <c r="G523" s="61"/>
    </row>
    <row r="524" spans="7:7" x14ac:dyDescent="0.3">
      <c r="G524" s="61"/>
    </row>
    <row r="525" spans="7:7" x14ac:dyDescent="0.3">
      <c r="G525" s="61"/>
    </row>
    <row r="526" spans="7:7" x14ac:dyDescent="0.3">
      <c r="G526" s="61"/>
    </row>
    <row r="527" spans="7:7" x14ac:dyDescent="0.3">
      <c r="G527" s="61"/>
    </row>
    <row r="528" spans="7:7" x14ac:dyDescent="0.3">
      <c r="G528" s="61"/>
    </row>
    <row r="529" spans="7:7" x14ac:dyDescent="0.3">
      <c r="G529" s="61"/>
    </row>
    <row r="530" spans="7:7" x14ac:dyDescent="0.3">
      <c r="G530" s="61"/>
    </row>
    <row r="531" spans="7:7" x14ac:dyDescent="0.3">
      <c r="G531" s="61"/>
    </row>
    <row r="532" spans="7:7" x14ac:dyDescent="0.3">
      <c r="G532" s="61"/>
    </row>
    <row r="533" spans="7:7" x14ac:dyDescent="0.3">
      <c r="G533" s="61"/>
    </row>
    <row r="534" spans="7:7" x14ac:dyDescent="0.3">
      <c r="G534" s="61"/>
    </row>
    <row r="535" spans="7:7" x14ac:dyDescent="0.3">
      <c r="G535" s="61"/>
    </row>
    <row r="536" spans="7:7" x14ac:dyDescent="0.3">
      <c r="G536" s="61"/>
    </row>
    <row r="537" spans="7:7" x14ac:dyDescent="0.3">
      <c r="G537" s="61"/>
    </row>
    <row r="538" spans="7:7" x14ac:dyDescent="0.3">
      <c r="G538" s="61"/>
    </row>
    <row r="539" spans="7:7" x14ac:dyDescent="0.3">
      <c r="G539" s="61"/>
    </row>
    <row r="540" spans="7:7" x14ac:dyDescent="0.3">
      <c r="G540" s="61"/>
    </row>
    <row r="541" spans="7:7" x14ac:dyDescent="0.3">
      <c r="G541" s="61"/>
    </row>
    <row r="542" spans="7:7" x14ac:dyDescent="0.3">
      <c r="G542" s="61"/>
    </row>
    <row r="543" spans="7:7" x14ac:dyDescent="0.3">
      <c r="G543" s="61"/>
    </row>
    <row r="544" spans="7:7" x14ac:dyDescent="0.3">
      <c r="G544" s="61"/>
    </row>
    <row r="545" spans="7:7" x14ac:dyDescent="0.3">
      <c r="G545" s="61"/>
    </row>
    <row r="546" spans="7:7" x14ac:dyDescent="0.3">
      <c r="G546" s="61"/>
    </row>
    <row r="547" spans="7:7" x14ac:dyDescent="0.3">
      <c r="G547" s="61"/>
    </row>
    <row r="548" spans="7:7" x14ac:dyDescent="0.3">
      <c r="G548" s="61"/>
    </row>
    <row r="549" spans="7:7" x14ac:dyDescent="0.3">
      <c r="G549" s="61"/>
    </row>
    <row r="550" spans="7:7" x14ac:dyDescent="0.3">
      <c r="G550" s="61"/>
    </row>
    <row r="551" spans="7:7" x14ac:dyDescent="0.3">
      <c r="G551" s="61"/>
    </row>
    <row r="552" spans="7:7" x14ac:dyDescent="0.3">
      <c r="G552" s="61"/>
    </row>
    <row r="553" spans="7:7" x14ac:dyDescent="0.3">
      <c r="G553" s="61"/>
    </row>
    <row r="554" spans="7:7" x14ac:dyDescent="0.3">
      <c r="G554" s="61"/>
    </row>
    <row r="555" spans="7:7" x14ac:dyDescent="0.3">
      <c r="G555" s="61"/>
    </row>
    <row r="556" spans="7:7" x14ac:dyDescent="0.3">
      <c r="G556" s="61"/>
    </row>
    <row r="557" spans="7:7" x14ac:dyDescent="0.3">
      <c r="G557" s="61"/>
    </row>
    <row r="558" spans="7:7" x14ac:dyDescent="0.3">
      <c r="G558" s="61"/>
    </row>
    <row r="559" spans="7:7" x14ac:dyDescent="0.3">
      <c r="G559" s="61"/>
    </row>
    <row r="560" spans="7:7" x14ac:dyDescent="0.3">
      <c r="G560" s="61"/>
    </row>
    <row r="561" spans="7:7" x14ac:dyDescent="0.3">
      <c r="G561" s="61"/>
    </row>
    <row r="562" spans="7:7" x14ac:dyDescent="0.3">
      <c r="G562" s="61"/>
    </row>
    <row r="563" spans="7:7" x14ac:dyDescent="0.3">
      <c r="G563" s="61"/>
    </row>
    <row r="564" spans="7:7" x14ac:dyDescent="0.3">
      <c r="G564" s="61"/>
    </row>
    <row r="565" spans="7:7" x14ac:dyDescent="0.3">
      <c r="G565" s="61"/>
    </row>
    <row r="566" spans="7:7" x14ac:dyDescent="0.3">
      <c r="G566" s="61"/>
    </row>
    <row r="567" spans="7:7" x14ac:dyDescent="0.3">
      <c r="G567" s="61"/>
    </row>
    <row r="568" spans="7:7" x14ac:dyDescent="0.3">
      <c r="G568" s="61"/>
    </row>
    <row r="569" spans="7:7" x14ac:dyDescent="0.3">
      <c r="G569" s="61"/>
    </row>
    <row r="570" spans="7:7" x14ac:dyDescent="0.3">
      <c r="G570" s="61"/>
    </row>
    <row r="571" spans="7:7" x14ac:dyDescent="0.3">
      <c r="G571" s="61"/>
    </row>
    <row r="572" spans="7:7" x14ac:dyDescent="0.3">
      <c r="G572" s="61"/>
    </row>
    <row r="573" spans="7:7" x14ac:dyDescent="0.3">
      <c r="G573" s="61"/>
    </row>
    <row r="574" spans="7:7" x14ac:dyDescent="0.3">
      <c r="G574" s="61"/>
    </row>
  </sheetData>
  <sheetProtection password="C236" sheet="1" insertRows="0"/>
  <mergeCells count="1">
    <mergeCell ref="A1:G1"/>
  </mergeCells>
  <dataValidations count="4">
    <dataValidation type="list" allowBlank="1" showInputMessage="1" showErrorMessage="1" sqref="C4:C13">
      <formula1>FreePaid2</formula1>
    </dataValidation>
    <dataValidation type="list" allowBlank="1" showInputMessage="1" showErrorMessage="1" sqref="F4:F13">
      <formula1>Heritage2</formula1>
    </dataValidation>
    <dataValidation type="list" allowBlank="1" showInputMessage="1" showErrorMessage="1" sqref="H4:H13">
      <formula1>Tour2</formula1>
    </dataValidation>
    <dataValidation type="list" allowBlank="1" showInputMessage="1" showErrorMessage="1" sqref="D4:D13">
      <formula1>Commission2</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G576"/>
  <sheetViews>
    <sheetView zoomScale="90" zoomScaleNormal="90" workbookViewId="0">
      <selection activeCell="G5" sqref="G5"/>
    </sheetView>
  </sheetViews>
  <sheetFormatPr defaultRowHeight="16.5" x14ac:dyDescent="0.3"/>
  <cols>
    <col min="1" max="1" width="58" style="60" customWidth="1"/>
    <col min="2" max="2" width="22.5703125" style="60" customWidth="1"/>
    <col min="3" max="3" width="21" style="60" customWidth="1"/>
    <col min="4" max="4" width="27.7109375" style="60" customWidth="1"/>
    <col min="5" max="5" width="41.85546875" style="60" customWidth="1"/>
    <col min="6" max="6" width="39" style="60" customWidth="1"/>
    <col min="7" max="7" width="25.85546875" style="60" customWidth="1"/>
    <col min="8" max="16384" width="9.140625" style="60"/>
  </cols>
  <sheetData>
    <row r="1" spans="1:7" s="59" customFormat="1" ht="24.95" customHeight="1" x14ac:dyDescent="0.25">
      <c r="A1" s="267" t="s">
        <v>291</v>
      </c>
      <c r="B1" s="267"/>
      <c r="C1" s="267"/>
      <c r="D1" s="268"/>
      <c r="E1" s="268"/>
      <c r="F1" s="268"/>
      <c r="G1" s="73"/>
    </row>
    <row r="2" spans="1:7" x14ac:dyDescent="0.3">
      <c r="A2" s="72"/>
      <c r="B2" s="72"/>
      <c r="C2" s="72"/>
      <c r="D2" s="72"/>
      <c r="E2" s="72"/>
      <c r="F2" s="72"/>
    </row>
    <row r="3" spans="1:7" ht="57" customHeight="1" x14ac:dyDescent="0.3">
      <c r="A3" s="137" t="s">
        <v>297</v>
      </c>
      <c r="B3" s="138" t="s">
        <v>293</v>
      </c>
      <c r="C3" s="138" t="s">
        <v>281</v>
      </c>
      <c r="D3" s="138" t="s">
        <v>298</v>
      </c>
      <c r="E3" s="138" t="s">
        <v>285</v>
      </c>
      <c r="F3" s="138" t="s">
        <v>299</v>
      </c>
      <c r="G3" s="139" t="s">
        <v>296</v>
      </c>
    </row>
    <row r="4" spans="1:7" s="42" customFormat="1" x14ac:dyDescent="0.3">
      <c r="A4" s="132" t="s">
        <v>466</v>
      </c>
      <c r="B4" s="132" t="s">
        <v>467</v>
      </c>
      <c r="C4" s="132" t="s">
        <v>141</v>
      </c>
      <c r="D4" s="133">
        <v>1</v>
      </c>
      <c r="E4" s="133" t="s">
        <v>207</v>
      </c>
      <c r="F4" s="133">
        <v>0</v>
      </c>
      <c r="G4" s="136" t="s">
        <v>207</v>
      </c>
    </row>
    <row r="5" spans="1:7" s="42" customFormat="1" x14ac:dyDescent="0.3">
      <c r="A5" s="132"/>
      <c r="B5" s="132"/>
      <c r="C5" s="132"/>
      <c r="D5" s="133"/>
      <c r="E5" s="133"/>
      <c r="F5" s="133"/>
      <c r="G5" s="136"/>
    </row>
    <row r="6" spans="1:7" s="42" customFormat="1" x14ac:dyDescent="0.3">
      <c r="A6" s="132"/>
      <c r="B6" s="132"/>
      <c r="C6" s="132"/>
      <c r="D6" s="133"/>
      <c r="E6" s="133"/>
      <c r="F6" s="133"/>
      <c r="G6" s="136"/>
    </row>
    <row r="7" spans="1:7" s="42" customFormat="1" x14ac:dyDescent="0.3">
      <c r="A7" s="132"/>
      <c r="B7" s="132"/>
      <c r="C7" s="132"/>
      <c r="D7" s="133"/>
      <c r="E7" s="133"/>
      <c r="F7" s="133"/>
      <c r="G7" s="136"/>
    </row>
    <row r="8" spans="1:7" s="42" customFormat="1" x14ac:dyDescent="0.3">
      <c r="A8" s="132"/>
      <c r="B8" s="132"/>
      <c r="C8" s="132"/>
      <c r="D8" s="133"/>
      <c r="E8" s="133"/>
      <c r="F8" s="133"/>
      <c r="G8" s="136"/>
    </row>
    <row r="9" spans="1:7" s="42" customFormat="1" x14ac:dyDescent="0.3">
      <c r="A9" s="132"/>
      <c r="B9" s="132"/>
      <c r="C9" s="132"/>
      <c r="D9" s="133"/>
      <c r="E9" s="133"/>
      <c r="F9" s="133"/>
      <c r="G9" s="136"/>
    </row>
    <row r="10" spans="1:7" s="42" customFormat="1" x14ac:dyDescent="0.3">
      <c r="A10" s="132"/>
      <c r="B10" s="132"/>
      <c r="C10" s="132"/>
      <c r="D10" s="133"/>
      <c r="E10" s="133"/>
      <c r="F10" s="133"/>
      <c r="G10" s="136"/>
    </row>
    <row r="11" spans="1:7" s="42" customFormat="1" x14ac:dyDescent="0.3">
      <c r="A11" s="132"/>
      <c r="B11" s="132"/>
      <c r="C11" s="132"/>
      <c r="D11" s="133"/>
      <c r="E11" s="133"/>
      <c r="F11" s="133"/>
      <c r="G11" s="136"/>
    </row>
    <row r="12" spans="1:7" s="42" customFormat="1" x14ac:dyDescent="0.3">
      <c r="A12" s="132"/>
      <c r="B12" s="132"/>
      <c r="C12" s="132"/>
      <c r="D12" s="133"/>
      <c r="E12" s="133"/>
      <c r="F12" s="133"/>
      <c r="G12" s="136"/>
    </row>
    <row r="13" spans="1:7" s="42" customFormat="1" x14ac:dyDescent="0.3">
      <c r="A13" s="132"/>
      <c r="B13" s="132"/>
      <c r="C13" s="132"/>
      <c r="D13" s="133"/>
      <c r="E13" s="133"/>
      <c r="F13" s="133"/>
      <c r="G13" s="136"/>
    </row>
    <row r="14" spans="1:7" s="42" customFormat="1" x14ac:dyDescent="0.3">
      <c r="A14" s="132"/>
      <c r="B14" s="132"/>
      <c r="C14" s="132"/>
      <c r="D14" s="133"/>
      <c r="E14" s="133"/>
      <c r="F14" s="133"/>
      <c r="G14" s="136"/>
    </row>
    <row r="15" spans="1:7" s="42" customFormat="1" x14ac:dyDescent="0.3">
      <c r="A15" s="132"/>
      <c r="B15" s="132"/>
      <c r="C15" s="132"/>
      <c r="D15" s="133"/>
      <c r="E15" s="133"/>
      <c r="F15" s="133"/>
      <c r="G15" s="136"/>
    </row>
    <row r="16" spans="1:7" s="42" customFormat="1" x14ac:dyDescent="0.3">
      <c r="A16" s="140" t="s">
        <v>290</v>
      </c>
      <c r="B16" s="141"/>
      <c r="C16" s="142"/>
      <c r="D16" s="142"/>
      <c r="E16" s="143"/>
      <c r="F16" s="143"/>
      <c r="G16" s="143"/>
    </row>
    <row r="17" spans="4:6" x14ac:dyDescent="0.3">
      <c r="F17" s="61"/>
    </row>
    <row r="18" spans="4:6" x14ac:dyDescent="0.3">
      <c r="D18" s="62"/>
      <c r="F18" s="61"/>
    </row>
    <row r="19" spans="4:6" x14ac:dyDescent="0.3">
      <c r="D19" s="63"/>
      <c r="F19" s="61"/>
    </row>
    <row r="20" spans="4:6" x14ac:dyDescent="0.3">
      <c r="D20" s="64"/>
      <c r="E20" s="65"/>
      <c r="F20" s="61"/>
    </row>
    <row r="21" spans="4:6" x14ac:dyDescent="0.3">
      <c r="E21" s="65"/>
      <c r="F21" s="61"/>
    </row>
    <row r="22" spans="4:6" x14ac:dyDescent="0.3">
      <c r="F22" s="61"/>
    </row>
    <row r="23" spans="4:6" x14ac:dyDescent="0.3">
      <c r="F23" s="61"/>
    </row>
    <row r="24" spans="4:6" x14ac:dyDescent="0.3">
      <c r="F24" s="61"/>
    </row>
    <row r="25" spans="4:6" x14ac:dyDescent="0.3">
      <c r="F25" s="61"/>
    </row>
    <row r="26" spans="4:6" x14ac:dyDescent="0.3">
      <c r="F26" s="61"/>
    </row>
    <row r="27" spans="4:6" x14ac:dyDescent="0.3">
      <c r="F27" s="61"/>
    </row>
    <row r="28" spans="4:6" x14ac:dyDescent="0.3">
      <c r="F28" s="61"/>
    </row>
    <row r="29" spans="4:6" x14ac:dyDescent="0.3">
      <c r="F29" s="61"/>
    </row>
    <row r="30" spans="4:6" x14ac:dyDescent="0.3">
      <c r="F30" s="61"/>
    </row>
    <row r="31" spans="4:6" x14ac:dyDescent="0.3">
      <c r="F31" s="61"/>
    </row>
    <row r="32" spans="4:6" x14ac:dyDescent="0.3">
      <c r="F32" s="61"/>
    </row>
    <row r="33" spans="6:6" x14ac:dyDescent="0.3">
      <c r="F33" s="61"/>
    </row>
    <row r="34" spans="6:6" x14ac:dyDescent="0.3">
      <c r="F34" s="61"/>
    </row>
    <row r="35" spans="6:6" x14ac:dyDescent="0.3">
      <c r="F35" s="61"/>
    </row>
    <row r="36" spans="6:6" x14ac:dyDescent="0.3">
      <c r="F36" s="61"/>
    </row>
    <row r="37" spans="6:6" x14ac:dyDescent="0.3">
      <c r="F37" s="61"/>
    </row>
    <row r="38" spans="6:6" x14ac:dyDescent="0.3">
      <c r="F38" s="61"/>
    </row>
    <row r="39" spans="6:6" x14ac:dyDescent="0.3">
      <c r="F39" s="61"/>
    </row>
    <row r="40" spans="6:6" x14ac:dyDescent="0.3">
      <c r="F40" s="61"/>
    </row>
    <row r="41" spans="6:6" x14ac:dyDescent="0.3">
      <c r="F41" s="61"/>
    </row>
    <row r="42" spans="6:6" x14ac:dyDescent="0.3">
      <c r="F42" s="61"/>
    </row>
    <row r="43" spans="6:6" x14ac:dyDescent="0.3">
      <c r="F43" s="61"/>
    </row>
    <row r="44" spans="6:6" x14ac:dyDescent="0.3">
      <c r="F44" s="61"/>
    </row>
    <row r="45" spans="6:6" x14ac:dyDescent="0.3">
      <c r="F45" s="61"/>
    </row>
    <row r="46" spans="6:6" x14ac:dyDescent="0.3">
      <c r="F46" s="61"/>
    </row>
    <row r="47" spans="6:6" x14ac:dyDescent="0.3">
      <c r="F47" s="61"/>
    </row>
    <row r="48" spans="6:6" x14ac:dyDescent="0.3">
      <c r="F48" s="61"/>
    </row>
    <row r="49" spans="6:6" x14ac:dyDescent="0.3">
      <c r="F49" s="61"/>
    </row>
    <row r="50" spans="6:6" x14ac:dyDescent="0.3">
      <c r="F50" s="61"/>
    </row>
    <row r="51" spans="6:6" x14ac:dyDescent="0.3">
      <c r="F51" s="61"/>
    </row>
    <row r="52" spans="6:6" x14ac:dyDescent="0.3">
      <c r="F52" s="61"/>
    </row>
    <row r="53" spans="6:6" x14ac:dyDescent="0.3">
      <c r="F53" s="61"/>
    </row>
    <row r="54" spans="6:6" x14ac:dyDescent="0.3">
      <c r="F54" s="61"/>
    </row>
    <row r="55" spans="6:6" x14ac:dyDescent="0.3">
      <c r="F55" s="61"/>
    </row>
    <row r="56" spans="6:6" x14ac:dyDescent="0.3">
      <c r="F56" s="61"/>
    </row>
    <row r="57" spans="6:6" x14ac:dyDescent="0.3">
      <c r="F57" s="61"/>
    </row>
    <row r="58" spans="6:6" x14ac:dyDescent="0.3">
      <c r="F58" s="61"/>
    </row>
    <row r="59" spans="6:6" x14ac:dyDescent="0.3">
      <c r="F59" s="61"/>
    </row>
    <row r="60" spans="6:6" x14ac:dyDescent="0.3">
      <c r="F60" s="61"/>
    </row>
    <row r="61" spans="6:6" x14ac:dyDescent="0.3">
      <c r="F61" s="61"/>
    </row>
    <row r="62" spans="6:6" x14ac:dyDescent="0.3">
      <c r="F62" s="61"/>
    </row>
    <row r="63" spans="6:6" x14ac:dyDescent="0.3">
      <c r="F63" s="61"/>
    </row>
    <row r="64" spans="6:6" x14ac:dyDescent="0.3">
      <c r="F64" s="61"/>
    </row>
    <row r="65" spans="6:6" x14ac:dyDescent="0.3">
      <c r="F65" s="61"/>
    </row>
    <row r="66" spans="6:6" x14ac:dyDescent="0.3">
      <c r="F66" s="61"/>
    </row>
    <row r="67" spans="6:6" x14ac:dyDescent="0.3">
      <c r="F67" s="61"/>
    </row>
    <row r="68" spans="6:6" x14ac:dyDescent="0.3">
      <c r="F68" s="61"/>
    </row>
    <row r="69" spans="6:6" x14ac:dyDescent="0.3">
      <c r="F69" s="61"/>
    </row>
    <row r="70" spans="6:6" x14ac:dyDescent="0.3">
      <c r="F70" s="61"/>
    </row>
    <row r="71" spans="6:6" x14ac:dyDescent="0.3">
      <c r="F71" s="61"/>
    </row>
    <row r="72" spans="6:6" x14ac:dyDescent="0.3">
      <c r="F72" s="61"/>
    </row>
    <row r="73" spans="6:6" x14ac:dyDescent="0.3">
      <c r="F73" s="61"/>
    </row>
    <row r="74" spans="6:6" x14ac:dyDescent="0.3">
      <c r="F74" s="61"/>
    </row>
    <row r="75" spans="6:6" x14ac:dyDescent="0.3">
      <c r="F75" s="61"/>
    </row>
    <row r="76" spans="6:6" x14ac:dyDescent="0.3">
      <c r="F76" s="61"/>
    </row>
    <row r="77" spans="6:6" x14ac:dyDescent="0.3">
      <c r="F77" s="61"/>
    </row>
    <row r="78" spans="6:6" x14ac:dyDescent="0.3">
      <c r="F78" s="61"/>
    </row>
    <row r="79" spans="6:6" x14ac:dyDescent="0.3">
      <c r="F79" s="61"/>
    </row>
    <row r="80" spans="6:6" x14ac:dyDescent="0.3">
      <c r="F80" s="61"/>
    </row>
    <row r="81" spans="6:6" x14ac:dyDescent="0.3">
      <c r="F81" s="61"/>
    </row>
    <row r="82" spans="6:6" x14ac:dyDescent="0.3">
      <c r="F82" s="61"/>
    </row>
    <row r="83" spans="6:6" x14ac:dyDescent="0.3">
      <c r="F83" s="61"/>
    </row>
    <row r="84" spans="6:6" x14ac:dyDescent="0.3">
      <c r="F84" s="61"/>
    </row>
    <row r="85" spans="6:6" x14ac:dyDescent="0.3">
      <c r="F85" s="61"/>
    </row>
    <row r="86" spans="6:6" x14ac:dyDescent="0.3">
      <c r="F86" s="61"/>
    </row>
    <row r="87" spans="6:6" x14ac:dyDescent="0.3">
      <c r="F87" s="61"/>
    </row>
    <row r="88" spans="6:6" x14ac:dyDescent="0.3">
      <c r="F88" s="61"/>
    </row>
    <row r="89" spans="6:6" x14ac:dyDescent="0.3">
      <c r="F89" s="61"/>
    </row>
    <row r="90" spans="6:6" x14ac:dyDescent="0.3">
      <c r="F90" s="61"/>
    </row>
    <row r="91" spans="6:6" x14ac:dyDescent="0.3">
      <c r="F91" s="61"/>
    </row>
    <row r="92" spans="6:6" x14ac:dyDescent="0.3">
      <c r="F92" s="61"/>
    </row>
    <row r="93" spans="6:6" x14ac:dyDescent="0.3">
      <c r="F93" s="61"/>
    </row>
    <row r="94" spans="6:6" x14ac:dyDescent="0.3">
      <c r="F94" s="61"/>
    </row>
    <row r="95" spans="6:6" x14ac:dyDescent="0.3">
      <c r="F95" s="61"/>
    </row>
    <row r="96" spans="6:6" x14ac:dyDescent="0.3">
      <c r="F96" s="61"/>
    </row>
    <row r="97" spans="6:6" x14ac:dyDescent="0.3">
      <c r="F97" s="61"/>
    </row>
    <row r="98" spans="6:6" x14ac:dyDescent="0.3">
      <c r="F98" s="61"/>
    </row>
    <row r="99" spans="6:6" x14ac:dyDescent="0.3">
      <c r="F99" s="61"/>
    </row>
    <row r="100" spans="6:6" x14ac:dyDescent="0.3">
      <c r="F100" s="61"/>
    </row>
    <row r="101" spans="6:6" x14ac:dyDescent="0.3">
      <c r="F101" s="61"/>
    </row>
    <row r="102" spans="6:6" x14ac:dyDescent="0.3">
      <c r="F102" s="61"/>
    </row>
    <row r="103" spans="6:6" x14ac:dyDescent="0.3">
      <c r="F103" s="61"/>
    </row>
    <row r="104" spans="6:6" x14ac:dyDescent="0.3">
      <c r="F104" s="61"/>
    </row>
    <row r="105" spans="6:6" x14ac:dyDescent="0.3">
      <c r="F105" s="61"/>
    </row>
    <row r="106" spans="6:6" x14ac:dyDescent="0.3">
      <c r="F106" s="61"/>
    </row>
    <row r="107" spans="6:6" x14ac:dyDescent="0.3">
      <c r="F107" s="61"/>
    </row>
    <row r="108" spans="6:6" x14ac:dyDescent="0.3">
      <c r="F108" s="61"/>
    </row>
    <row r="109" spans="6:6" x14ac:dyDescent="0.3">
      <c r="F109" s="61"/>
    </row>
    <row r="110" spans="6:6" x14ac:dyDescent="0.3">
      <c r="F110" s="61"/>
    </row>
    <row r="111" spans="6:6" x14ac:dyDescent="0.3">
      <c r="F111" s="61"/>
    </row>
    <row r="112" spans="6:6" x14ac:dyDescent="0.3">
      <c r="F112" s="61"/>
    </row>
    <row r="113" spans="6:6" x14ac:dyDescent="0.3">
      <c r="F113" s="61"/>
    </row>
    <row r="114" spans="6:6" x14ac:dyDescent="0.3">
      <c r="F114" s="61"/>
    </row>
    <row r="115" spans="6:6" x14ac:dyDescent="0.3">
      <c r="F115" s="61"/>
    </row>
    <row r="116" spans="6:6" x14ac:dyDescent="0.3">
      <c r="F116" s="61"/>
    </row>
    <row r="117" spans="6:6" x14ac:dyDescent="0.3">
      <c r="F117" s="61"/>
    </row>
    <row r="118" spans="6:6" x14ac:dyDescent="0.3">
      <c r="F118" s="61"/>
    </row>
    <row r="119" spans="6:6" x14ac:dyDescent="0.3">
      <c r="F119" s="61"/>
    </row>
    <row r="120" spans="6:6" x14ac:dyDescent="0.3">
      <c r="F120" s="61"/>
    </row>
    <row r="121" spans="6:6" x14ac:dyDescent="0.3">
      <c r="F121" s="61"/>
    </row>
    <row r="122" spans="6:6" x14ac:dyDescent="0.3">
      <c r="F122" s="61"/>
    </row>
    <row r="123" spans="6:6" x14ac:dyDescent="0.3">
      <c r="F123" s="61"/>
    </row>
    <row r="124" spans="6:6" x14ac:dyDescent="0.3">
      <c r="F124" s="61"/>
    </row>
    <row r="125" spans="6:6" x14ac:dyDescent="0.3">
      <c r="F125" s="61"/>
    </row>
    <row r="126" spans="6:6" x14ac:dyDescent="0.3">
      <c r="F126" s="61"/>
    </row>
    <row r="127" spans="6:6" x14ac:dyDescent="0.3">
      <c r="F127" s="61"/>
    </row>
    <row r="128" spans="6:6" x14ac:dyDescent="0.3">
      <c r="F128" s="61"/>
    </row>
    <row r="129" spans="6:6" x14ac:dyDescent="0.3">
      <c r="F129" s="61"/>
    </row>
    <row r="130" spans="6:6" x14ac:dyDescent="0.3">
      <c r="F130" s="61"/>
    </row>
    <row r="131" spans="6:6" x14ac:dyDescent="0.3">
      <c r="F131" s="61"/>
    </row>
    <row r="132" spans="6:6" x14ac:dyDescent="0.3">
      <c r="F132" s="61"/>
    </row>
    <row r="133" spans="6:6" x14ac:dyDescent="0.3">
      <c r="F133" s="61"/>
    </row>
    <row r="134" spans="6:6" x14ac:dyDescent="0.3">
      <c r="F134" s="61"/>
    </row>
    <row r="135" spans="6:6" x14ac:dyDescent="0.3">
      <c r="F135" s="61"/>
    </row>
    <row r="136" spans="6:6" x14ac:dyDescent="0.3">
      <c r="F136" s="61"/>
    </row>
    <row r="137" spans="6:6" x14ac:dyDescent="0.3">
      <c r="F137" s="61"/>
    </row>
    <row r="138" spans="6:6" x14ac:dyDescent="0.3">
      <c r="F138" s="61"/>
    </row>
    <row r="139" spans="6:6" x14ac:dyDescent="0.3">
      <c r="F139" s="61"/>
    </row>
    <row r="140" spans="6:6" x14ac:dyDescent="0.3">
      <c r="F140" s="61"/>
    </row>
    <row r="141" spans="6:6" x14ac:dyDescent="0.3">
      <c r="F141" s="61"/>
    </row>
    <row r="142" spans="6:6" x14ac:dyDescent="0.3">
      <c r="F142" s="61"/>
    </row>
    <row r="143" spans="6:6" x14ac:dyDescent="0.3">
      <c r="F143" s="61"/>
    </row>
    <row r="144" spans="6:6" x14ac:dyDescent="0.3">
      <c r="F144" s="61"/>
    </row>
    <row r="145" spans="6:6" x14ac:dyDescent="0.3">
      <c r="F145" s="61"/>
    </row>
    <row r="146" spans="6:6" x14ac:dyDescent="0.3">
      <c r="F146" s="61"/>
    </row>
    <row r="147" spans="6:6" x14ac:dyDescent="0.3">
      <c r="F147" s="61"/>
    </row>
    <row r="148" spans="6:6" x14ac:dyDescent="0.3">
      <c r="F148" s="61"/>
    </row>
    <row r="149" spans="6:6" x14ac:dyDescent="0.3">
      <c r="F149" s="61"/>
    </row>
    <row r="150" spans="6:6" x14ac:dyDescent="0.3">
      <c r="F150" s="61"/>
    </row>
    <row r="151" spans="6:6" x14ac:dyDescent="0.3">
      <c r="F151" s="61"/>
    </row>
    <row r="152" spans="6:6" x14ac:dyDescent="0.3">
      <c r="F152" s="61"/>
    </row>
    <row r="153" spans="6:6" x14ac:dyDescent="0.3">
      <c r="F153" s="61"/>
    </row>
    <row r="154" spans="6:6" x14ac:dyDescent="0.3">
      <c r="F154" s="61"/>
    </row>
    <row r="155" spans="6:6" x14ac:dyDescent="0.3">
      <c r="F155" s="61"/>
    </row>
    <row r="156" spans="6:6" x14ac:dyDescent="0.3">
      <c r="F156" s="61"/>
    </row>
    <row r="157" spans="6:6" x14ac:dyDescent="0.3">
      <c r="F157" s="61"/>
    </row>
    <row r="158" spans="6:6" x14ac:dyDescent="0.3">
      <c r="F158" s="61"/>
    </row>
    <row r="159" spans="6:6" x14ac:dyDescent="0.3">
      <c r="F159" s="61"/>
    </row>
    <row r="160" spans="6:6" x14ac:dyDescent="0.3">
      <c r="F160" s="61"/>
    </row>
    <row r="161" spans="6:6" x14ac:dyDescent="0.3">
      <c r="F161" s="61"/>
    </row>
    <row r="162" spans="6:6" x14ac:dyDescent="0.3">
      <c r="F162" s="61"/>
    </row>
    <row r="163" spans="6:6" x14ac:dyDescent="0.3">
      <c r="F163" s="61"/>
    </row>
    <row r="164" spans="6:6" x14ac:dyDescent="0.3">
      <c r="F164" s="61"/>
    </row>
    <row r="165" spans="6:6" x14ac:dyDescent="0.3">
      <c r="F165" s="61"/>
    </row>
    <row r="166" spans="6:6" x14ac:dyDescent="0.3">
      <c r="F166" s="61"/>
    </row>
    <row r="167" spans="6:6" x14ac:dyDescent="0.3">
      <c r="F167" s="61"/>
    </row>
    <row r="168" spans="6:6" x14ac:dyDescent="0.3">
      <c r="F168" s="61"/>
    </row>
    <row r="169" spans="6:6" x14ac:dyDescent="0.3">
      <c r="F169" s="61"/>
    </row>
    <row r="170" spans="6:6" x14ac:dyDescent="0.3">
      <c r="F170" s="61"/>
    </row>
    <row r="171" spans="6:6" x14ac:dyDescent="0.3">
      <c r="F171" s="61"/>
    </row>
    <row r="172" spans="6:6" x14ac:dyDescent="0.3">
      <c r="F172" s="61"/>
    </row>
    <row r="173" spans="6:6" x14ac:dyDescent="0.3">
      <c r="F173" s="61"/>
    </row>
    <row r="174" spans="6:6" x14ac:dyDescent="0.3">
      <c r="F174" s="61"/>
    </row>
    <row r="175" spans="6:6" x14ac:dyDescent="0.3">
      <c r="F175" s="61"/>
    </row>
    <row r="176" spans="6:6" x14ac:dyDescent="0.3">
      <c r="F176" s="61"/>
    </row>
    <row r="177" spans="6:6" x14ac:dyDescent="0.3">
      <c r="F177" s="61"/>
    </row>
    <row r="178" spans="6:6" x14ac:dyDescent="0.3">
      <c r="F178" s="61"/>
    </row>
    <row r="179" spans="6:6" x14ac:dyDescent="0.3">
      <c r="F179" s="61"/>
    </row>
    <row r="180" spans="6:6" x14ac:dyDescent="0.3">
      <c r="F180" s="61"/>
    </row>
    <row r="181" spans="6:6" x14ac:dyDescent="0.3">
      <c r="F181" s="61"/>
    </row>
    <row r="182" spans="6:6" x14ac:dyDescent="0.3">
      <c r="F182" s="61"/>
    </row>
    <row r="183" spans="6:6" x14ac:dyDescent="0.3">
      <c r="F183" s="61"/>
    </row>
    <row r="184" spans="6:6" x14ac:dyDescent="0.3">
      <c r="F184" s="61"/>
    </row>
    <row r="185" spans="6:6" x14ac:dyDescent="0.3">
      <c r="F185" s="61"/>
    </row>
    <row r="186" spans="6:6" x14ac:dyDescent="0.3">
      <c r="F186" s="61"/>
    </row>
    <row r="187" spans="6:6" x14ac:dyDescent="0.3">
      <c r="F187" s="61"/>
    </row>
    <row r="188" spans="6:6" x14ac:dyDescent="0.3">
      <c r="F188" s="61"/>
    </row>
    <row r="189" spans="6:6" x14ac:dyDescent="0.3">
      <c r="F189" s="61"/>
    </row>
    <row r="190" spans="6:6" x14ac:dyDescent="0.3">
      <c r="F190" s="61"/>
    </row>
    <row r="191" spans="6:6" x14ac:dyDescent="0.3">
      <c r="F191" s="61"/>
    </row>
    <row r="192" spans="6:6" x14ac:dyDescent="0.3">
      <c r="F192" s="61"/>
    </row>
    <row r="193" spans="6:6" x14ac:dyDescent="0.3">
      <c r="F193" s="61"/>
    </row>
    <row r="194" spans="6:6" x14ac:dyDescent="0.3">
      <c r="F194" s="61"/>
    </row>
    <row r="195" spans="6:6" x14ac:dyDescent="0.3">
      <c r="F195" s="61"/>
    </row>
    <row r="196" spans="6:6" x14ac:dyDescent="0.3">
      <c r="F196" s="61"/>
    </row>
    <row r="197" spans="6:6" x14ac:dyDescent="0.3">
      <c r="F197" s="61"/>
    </row>
    <row r="198" spans="6:6" x14ac:dyDescent="0.3">
      <c r="F198" s="61"/>
    </row>
    <row r="199" spans="6:6" x14ac:dyDescent="0.3">
      <c r="F199" s="61"/>
    </row>
    <row r="200" spans="6:6" x14ac:dyDescent="0.3">
      <c r="F200" s="61"/>
    </row>
    <row r="201" spans="6:6" x14ac:dyDescent="0.3">
      <c r="F201" s="61"/>
    </row>
    <row r="202" spans="6:6" x14ac:dyDescent="0.3">
      <c r="F202" s="61"/>
    </row>
    <row r="203" spans="6:6" x14ac:dyDescent="0.3">
      <c r="F203" s="61"/>
    </row>
    <row r="204" spans="6:6" x14ac:dyDescent="0.3">
      <c r="F204" s="61"/>
    </row>
    <row r="205" spans="6:6" x14ac:dyDescent="0.3">
      <c r="F205" s="61"/>
    </row>
    <row r="206" spans="6:6" x14ac:dyDescent="0.3">
      <c r="F206" s="61"/>
    </row>
    <row r="207" spans="6:6" x14ac:dyDescent="0.3">
      <c r="F207" s="61"/>
    </row>
    <row r="208" spans="6:6" x14ac:dyDescent="0.3">
      <c r="F208" s="61"/>
    </row>
    <row r="209" spans="6:6" x14ac:dyDescent="0.3">
      <c r="F209" s="61"/>
    </row>
    <row r="210" spans="6:6" x14ac:dyDescent="0.3">
      <c r="F210" s="61"/>
    </row>
    <row r="211" spans="6:6" x14ac:dyDescent="0.3">
      <c r="F211" s="61"/>
    </row>
    <row r="212" spans="6:6" x14ac:dyDescent="0.3">
      <c r="F212" s="61"/>
    </row>
    <row r="213" spans="6:6" x14ac:dyDescent="0.3">
      <c r="F213" s="61"/>
    </row>
    <row r="214" spans="6:6" x14ac:dyDescent="0.3">
      <c r="F214" s="61"/>
    </row>
    <row r="215" spans="6:6" x14ac:dyDescent="0.3">
      <c r="F215" s="61"/>
    </row>
    <row r="216" spans="6:6" x14ac:dyDescent="0.3">
      <c r="F216" s="61"/>
    </row>
    <row r="217" spans="6:6" x14ac:dyDescent="0.3">
      <c r="F217" s="61"/>
    </row>
    <row r="218" spans="6:6" x14ac:dyDescent="0.3">
      <c r="F218" s="61"/>
    </row>
    <row r="219" spans="6:6" x14ac:dyDescent="0.3">
      <c r="F219" s="61"/>
    </row>
    <row r="220" spans="6:6" x14ac:dyDescent="0.3">
      <c r="F220" s="61"/>
    </row>
    <row r="221" spans="6:6" x14ac:dyDescent="0.3">
      <c r="F221" s="61"/>
    </row>
    <row r="222" spans="6:6" x14ac:dyDescent="0.3">
      <c r="F222" s="61"/>
    </row>
    <row r="223" spans="6:6" x14ac:dyDescent="0.3">
      <c r="F223" s="61"/>
    </row>
    <row r="224" spans="6:6" x14ac:dyDescent="0.3">
      <c r="F224" s="61"/>
    </row>
    <row r="225" spans="6:6" x14ac:dyDescent="0.3">
      <c r="F225" s="61"/>
    </row>
    <row r="226" spans="6:6" x14ac:dyDescent="0.3">
      <c r="F226" s="61"/>
    </row>
    <row r="227" spans="6:6" x14ac:dyDescent="0.3">
      <c r="F227" s="61"/>
    </row>
    <row r="228" spans="6:6" x14ac:dyDescent="0.3">
      <c r="F228" s="61"/>
    </row>
    <row r="229" spans="6:6" x14ac:dyDescent="0.3">
      <c r="F229" s="61"/>
    </row>
    <row r="230" spans="6:6" x14ac:dyDescent="0.3">
      <c r="F230" s="61"/>
    </row>
    <row r="231" spans="6:6" x14ac:dyDescent="0.3">
      <c r="F231" s="61"/>
    </row>
    <row r="232" spans="6:6" x14ac:dyDescent="0.3">
      <c r="F232" s="61"/>
    </row>
    <row r="233" spans="6:6" x14ac:dyDescent="0.3">
      <c r="F233" s="61"/>
    </row>
    <row r="234" spans="6:6" x14ac:dyDescent="0.3">
      <c r="F234" s="61"/>
    </row>
    <row r="235" spans="6:6" x14ac:dyDescent="0.3">
      <c r="F235" s="61"/>
    </row>
    <row r="236" spans="6:6" x14ac:dyDescent="0.3">
      <c r="F236" s="61"/>
    </row>
    <row r="237" spans="6:6" x14ac:dyDescent="0.3">
      <c r="F237" s="61"/>
    </row>
    <row r="238" spans="6:6" x14ac:dyDescent="0.3">
      <c r="F238" s="61"/>
    </row>
    <row r="239" spans="6:6" x14ac:dyDescent="0.3">
      <c r="F239" s="61"/>
    </row>
    <row r="240" spans="6:6" x14ac:dyDescent="0.3">
      <c r="F240" s="61"/>
    </row>
    <row r="241" spans="6:6" x14ac:dyDescent="0.3">
      <c r="F241" s="61"/>
    </row>
    <row r="242" spans="6:6" x14ac:dyDescent="0.3">
      <c r="F242" s="61"/>
    </row>
    <row r="243" spans="6:6" x14ac:dyDescent="0.3">
      <c r="F243" s="61"/>
    </row>
    <row r="244" spans="6:6" x14ac:dyDescent="0.3">
      <c r="F244" s="61"/>
    </row>
    <row r="245" spans="6:6" x14ac:dyDescent="0.3">
      <c r="F245" s="61"/>
    </row>
    <row r="246" spans="6:6" x14ac:dyDescent="0.3">
      <c r="F246" s="61"/>
    </row>
    <row r="247" spans="6:6" x14ac:dyDescent="0.3">
      <c r="F247" s="61"/>
    </row>
    <row r="248" spans="6:6" x14ac:dyDescent="0.3">
      <c r="F248" s="61"/>
    </row>
    <row r="249" spans="6:6" x14ac:dyDescent="0.3">
      <c r="F249" s="61"/>
    </row>
    <row r="250" spans="6:6" x14ac:dyDescent="0.3">
      <c r="F250" s="61"/>
    </row>
    <row r="251" spans="6:6" x14ac:dyDescent="0.3">
      <c r="F251" s="61"/>
    </row>
    <row r="252" spans="6:6" x14ac:dyDescent="0.3">
      <c r="F252" s="61"/>
    </row>
    <row r="253" spans="6:6" x14ac:dyDescent="0.3">
      <c r="F253" s="61"/>
    </row>
    <row r="254" spans="6:6" x14ac:dyDescent="0.3">
      <c r="F254" s="61"/>
    </row>
    <row r="255" spans="6:6" x14ac:dyDescent="0.3">
      <c r="F255" s="61"/>
    </row>
    <row r="256" spans="6:6" x14ac:dyDescent="0.3">
      <c r="F256" s="61"/>
    </row>
    <row r="257" spans="6:6" x14ac:dyDescent="0.3">
      <c r="F257" s="61"/>
    </row>
    <row r="258" spans="6:6" x14ac:dyDescent="0.3">
      <c r="F258" s="61"/>
    </row>
    <row r="259" spans="6:6" x14ac:dyDescent="0.3">
      <c r="F259" s="61"/>
    </row>
    <row r="260" spans="6:6" x14ac:dyDescent="0.3">
      <c r="F260" s="61"/>
    </row>
    <row r="261" spans="6:6" x14ac:dyDescent="0.3">
      <c r="F261" s="61"/>
    </row>
    <row r="262" spans="6:6" x14ac:dyDescent="0.3">
      <c r="F262" s="61"/>
    </row>
    <row r="263" spans="6:6" x14ac:dyDescent="0.3">
      <c r="F263" s="61"/>
    </row>
    <row r="264" spans="6:6" x14ac:dyDescent="0.3">
      <c r="F264" s="61"/>
    </row>
    <row r="265" spans="6:6" x14ac:dyDescent="0.3">
      <c r="F265" s="61"/>
    </row>
    <row r="266" spans="6:6" x14ac:dyDescent="0.3">
      <c r="F266" s="61"/>
    </row>
    <row r="267" spans="6:6" x14ac:dyDescent="0.3">
      <c r="F267" s="61"/>
    </row>
    <row r="268" spans="6:6" x14ac:dyDescent="0.3">
      <c r="F268" s="61"/>
    </row>
    <row r="269" spans="6:6" x14ac:dyDescent="0.3">
      <c r="F269" s="61"/>
    </row>
    <row r="270" spans="6:6" x14ac:dyDescent="0.3">
      <c r="F270" s="61"/>
    </row>
    <row r="271" spans="6:6" x14ac:dyDescent="0.3">
      <c r="F271" s="61"/>
    </row>
    <row r="272" spans="6:6" x14ac:dyDescent="0.3">
      <c r="F272" s="61"/>
    </row>
    <row r="273" spans="6:6" x14ac:dyDescent="0.3">
      <c r="F273" s="61"/>
    </row>
    <row r="274" spans="6:6" x14ac:dyDescent="0.3">
      <c r="F274" s="61"/>
    </row>
    <row r="275" spans="6:6" x14ac:dyDescent="0.3">
      <c r="F275" s="61"/>
    </row>
    <row r="276" spans="6:6" x14ac:dyDescent="0.3">
      <c r="F276" s="61"/>
    </row>
    <row r="277" spans="6:6" x14ac:dyDescent="0.3">
      <c r="F277" s="61"/>
    </row>
    <row r="278" spans="6:6" x14ac:dyDescent="0.3">
      <c r="F278" s="61"/>
    </row>
    <row r="279" spans="6:6" x14ac:dyDescent="0.3">
      <c r="F279" s="61"/>
    </row>
    <row r="280" spans="6:6" x14ac:dyDescent="0.3">
      <c r="F280" s="61"/>
    </row>
    <row r="281" spans="6:6" x14ac:dyDescent="0.3">
      <c r="F281" s="61"/>
    </row>
    <row r="282" spans="6:6" x14ac:dyDescent="0.3">
      <c r="F282" s="61"/>
    </row>
    <row r="283" spans="6:6" x14ac:dyDescent="0.3">
      <c r="F283" s="61"/>
    </row>
    <row r="284" spans="6:6" x14ac:dyDescent="0.3">
      <c r="F284" s="61"/>
    </row>
    <row r="285" spans="6:6" x14ac:dyDescent="0.3">
      <c r="F285" s="61"/>
    </row>
    <row r="286" spans="6:6" x14ac:dyDescent="0.3">
      <c r="F286" s="61"/>
    </row>
    <row r="287" spans="6:6" x14ac:dyDescent="0.3">
      <c r="F287" s="61"/>
    </row>
    <row r="288" spans="6:6" x14ac:dyDescent="0.3">
      <c r="F288" s="61"/>
    </row>
    <row r="289" spans="6:6" x14ac:dyDescent="0.3">
      <c r="F289" s="61"/>
    </row>
    <row r="290" spans="6:6" x14ac:dyDescent="0.3">
      <c r="F290" s="61"/>
    </row>
    <row r="291" spans="6:6" x14ac:dyDescent="0.3">
      <c r="F291" s="61"/>
    </row>
    <row r="292" spans="6:6" x14ac:dyDescent="0.3">
      <c r="F292" s="61"/>
    </row>
    <row r="293" spans="6:6" x14ac:dyDescent="0.3">
      <c r="F293" s="61"/>
    </row>
    <row r="294" spans="6:6" x14ac:dyDescent="0.3">
      <c r="F294" s="61"/>
    </row>
    <row r="295" spans="6:6" x14ac:dyDescent="0.3">
      <c r="F295" s="61"/>
    </row>
    <row r="296" spans="6:6" x14ac:dyDescent="0.3">
      <c r="F296" s="61"/>
    </row>
    <row r="297" spans="6:6" x14ac:dyDescent="0.3">
      <c r="F297" s="61"/>
    </row>
    <row r="298" spans="6:6" x14ac:dyDescent="0.3">
      <c r="F298" s="61"/>
    </row>
    <row r="299" spans="6:6" x14ac:dyDescent="0.3">
      <c r="F299" s="61"/>
    </row>
    <row r="300" spans="6:6" x14ac:dyDescent="0.3">
      <c r="F300" s="61"/>
    </row>
    <row r="301" spans="6:6" x14ac:dyDescent="0.3">
      <c r="F301" s="61"/>
    </row>
    <row r="302" spans="6:6" x14ac:dyDescent="0.3">
      <c r="F302" s="61"/>
    </row>
    <row r="303" spans="6:6" x14ac:dyDescent="0.3">
      <c r="F303" s="61"/>
    </row>
    <row r="304" spans="6:6" x14ac:dyDescent="0.3">
      <c r="F304" s="61"/>
    </row>
    <row r="305" spans="6:6" x14ac:dyDescent="0.3">
      <c r="F305" s="61"/>
    </row>
    <row r="306" spans="6:6" x14ac:dyDescent="0.3">
      <c r="F306" s="61"/>
    </row>
    <row r="307" spans="6:6" x14ac:dyDescent="0.3">
      <c r="F307" s="61"/>
    </row>
    <row r="308" spans="6:6" x14ac:dyDescent="0.3">
      <c r="F308" s="61"/>
    </row>
    <row r="309" spans="6:6" x14ac:dyDescent="0.3">
      <c r="F309" s="61"/>
    </row>
    <row r="310" spans="6:6" x14ac:dyDescent="0.3">
      <c r="F310" s="61"/>
    </row>
    <row r="311" spans="6:6" x14ac:dyDescent="0.3">
      <c r="F311" s="61"/>
    </row>
    <row r="312" spans="6:6" x14ac:dyDescent="0.3">
      <c r="F312" s="61"/>
    </row>
    <row r="313" spans="6:6" x14ac:dyDescent="0.3">
      <c r="F313" s="61"/>
    </row>
    <row r="314" spans="6:6" x14ac:dyDescent="0.3">
      <c r="F314" s="61"/>
    </row>
    <row r="315" spans="6:6" x14ac:dyDescent="0.3">
      <c r="F315" s="61"/>
    </row>
    <row r="316" spans="6:6" x14ac:dyDescent="0.3">
      <c r="F316" s="61"/>
    </row>
    <row r="317" spans="6:6" x14ac:dyDescent="0.3">
      <c r="F317" s="61"/>
    </row>
    <row r="318" spans="6:6" x14ac:dyDescent="0.3">
      <c r="F318" s="61"/>
    </row>
    <row r="319" spans="6:6" x14ac:dyDescent="0.3">
      <c r="F319" s="61"/>
    </row>
    <row r="320" spans="6:6" x14ac:dyDescent="0.3">
      <c r="F320" s="61"/>
    </row>
    <row r="321" spans="6:6" x14ac:dyDescent="0.3">
      <c r="F321" s="61"/>
    </row>
    <row r="322" spans="6:6" x14ac:dyDescent="0.3">
      <c r="F322" s="61"/>
    </row>
    <row r="323" spans="6:6" x14ac:dyDescent="0.3">
      <c r="F323" s="61"/>
    </row>
    <row r="324" spans="6:6" x14ac:dyDescent="0.3">
      <c r="F324" s="61"/>
    </row>
    <row r="325" spans="6:6" x14ac:dyDescent="0.3">
      <c r="F325" s="61"/>
    </row>
    <row r="326" spans="6:6" x14ac:dyDescent="0.3">
      <c r="F326" s="61"/>
    </row>
    <row r="327" spans="6:6" x14ac:dyDescent="0.3">
      <c r="F327" s="61"/>
    </row>
    <row r="328" spans="6:6" x14ac:dyDescent="0.3">
      <c r="F328" s="61"/>
    </row>
    <row r="329" spans="6:6" x14ac:dyDescent="0.3">
      <c r="F329" s="61"/>
    </row>
    <row r="330" spans="6:6" x14ac:dyDescent="0.3">
      <c r="F330" s="61"/>
    </row>
    <row r="331" spans="6:6" x14ac:dyDescent="0.3">
      <c r="F331" s="61"/>
    </row>
    <row r="332" spans="6:6" x14ac:dyDescent="0.3">
      <c r="F332" s="61"/>
    </row>
    <row r="333" spans="6:6" x14ac:dyDescent="0.3">
      <c r="F333" s="61"/>
    </row>
    <row r="334" spans="6:6" x14ac:dyDescent="0.3">
      <c r="F334" s="61"/>
    </row>
    <row r="335" spans="6:6" x14ac:dyDescent="0.3">
      <c r="F335" s="61"/>
    </row>
    <row r="336" spans="6:6" x14ac:dyDescent="0.3">
      <c r="F336" s="61"/>
    </row>
    <row r="337" spans="6:6" x14ac:dyDescent="0.3">
      <c r="F337" s="61"/>
    </row>
    <row r="338" spans="6:6" x14ac:dyDescent="0.3">
      <c r="F338" s="61"/>
    </row>
    <row r="339" spans="6:6" x14ac:dyDescent="0.3">
      <c r="F339" s="61"/>
    </row>
    <row r="340" spans="6:6" x14ac:dyDescent="0.3">
      <c r="F340" s="61"/>
    </row>
    <row r="341" spans="6:6" x14ac:dyDescent="0.3">
      <c r="F341" s="61"/>
    </row>
    <row r="342" spans="6:6" x14ac:dyDescent="0.3">
      <c r="F342" s="61"/>
    </row>
    <row r="343" spans="6:6" x14ac:dyDescent="0.3">
      <c r="F343" s="61"/>
    </row>
    <row r="344" spans="6:6" x14ac:dyDescent="0.3">
      <c r="F344" s="61"/>
    </row>
    <row r="345" spans="6:6" x14ac:dyDescent="0.3">
      <c r="F345" s="61"/>
    </row>
    <row r="346" spans="6:6" x14ac:dyDescent="0.3">
      <c r="F346" s="61"/>
    </row>
    <row r="347" spans="6:6" x14ac:dyDescent="0.3">
      <c r="F347" s="61"/>
    </row>
    <row r="348" spans="6:6" x14ac:dyDescent="0.3">
      <c r="F348" s="61"/>
    </row>
    <row r="349" spans="6:6" x14ac:dyDescent="0.3">
      <c r="F349" s="61"/>
    </row>
    <row r="350" spans="6:6" x14ac:dyDescent="0.3">
      <c r="F350" s="61"/>
    </row>
    <row r="351" spans="6:6" x14ac:dyDescent="0.3">
      <c r="F351" s="61"/>
    </row>
    <row r="352" spans="6:6" x14ac:dyDescent="0.3">
      <c r="F352" s="61"/>
    </row>
    <row r="353" spans="6:6" x14ac:dyDescent="0.3">
      <c r="F353" s="61"/>
    </row>
    <row r="354" spans="6:6" x14ac:dyDescent="0.3">
      <c r="F354" s="61"/>
    </row>
    <row r="355" spans="6:6" x14ac:dyDescent="0.3">
      <c r="F355" s="61"/>
    </row>
    <row r="356" spans="6:6" x14ac:dyDescent="0.3">
      <c r="F356" s="61"/>
    </row>
    <row r="357" spans="6:6" x14ac:dyDescent="0.3">
      <c r="F357" s="61"/>
    </row>
    <row r="358" spans="6:6" x14ac:dyDescent="0.3">
      <c r="F358" s="61"/>
    </row>
    <row r="359" spans="6:6" x14ac:dyDescent="0.3">
      <c r="F359" s="61"/>
    </row>
    <row r="360" spans="6:6" x14ac:dyDescent="0.3">
      <c r="F360" s="61"/>
    </row>
    <row r="361" spans="6:6" x14ac:dyDescent="0.3">
      <c r="F361" s="61"/>
    </row>
    <row r="362" spans="6:6" x14ac:dyDescent="0.3">
      <c r="F362" s="61"/>
    </row>
    <row r="363" spans="6:6" x14ac:dyDescent="0.3">
      <c r="F363" s="61"/>
    </row>
    <row r="364" spans="6:6" x14ac:dyDescent="0.3">
      <c r="F364" s="61"/>
    </row>
    <row r="365" spans="6:6" x14ac:dyDescent="0.3">
      <c r="F365" s="61"/>
    </row>
    <row r="366" spans="6:6" x14ac:dyDescent="0.3">
      <c r="F366" s="61"/>
    </row>
    <row r="367" spans="6:6" x14ac:dyDescent="0.3">
      <c r="F367" s="61"/>
    </row>
    <row r="368" spans="6:6" x14ac:dyDescent="0.3">
      <c r="F368" s="61"/>
    </row>
    <row r="369" spans="6:6" x14ac:dyDescent="0.3">
      <c r="F369" s="61"/>
    </row>
    <row r="370" spans="6:6" x14ac:dyDescent="0.3">
      <c r="F370" s="61"/>
    </row>
    <row r="371" spans="6:6" x14ac:dyDescent="0.3">
      <c r="F371" s="61"/>
    </row>
    <row r="372" spans="6:6" x14ac:dyDescent="0.3">
      <c r="F372" s="61"/>
    </row>
    <row r="373" spans="6:6" x14ac:dyDescent="0.3">
      <c r="F373" s="61"/>
    </row>
    <row r="374" spans="6:6" x14ac:dyDescent="0.3">
      <c r="F374" s="61"/>
    </row>
    <row r="375" spans="6:6" x14ac:dyDescent="0.3">
      <c r="F375" s="61"/>
    </row>
    <row r="376" spans="6:6" x14ac:dyDescent="0.3">
      <c r="F376" s="61"/>
    </row>
    <row r="377" spans="6:6" x14ac:dyDescent="0.3">
      <c r="F377" s="61"/>
    </row>
    <row r="378" spans="6:6" x14ac:dyDescent="0.3">
      <c r="F378" s="61"/>
    </row>
    <row r="379" spans="6:6" x14ac:dyDescent="0.3">
      <c r="F379" s="61"/>
    </row>
    <row r="380" spans="6:6" x14ac:dyDescent="0.3">
      <c r="F380" s="61"/>
    </row>
    <row r="381" spans="6:6" x14ac:dyDescent="0.3">
      <c r="F381" s="61"/>
    </row>
    <row r="382" spans="6:6" x14ac:dyDescent="0.3">
      <c r="F382" s="61"/>
    </row>
    <row r="383" spans="6:6" x14ac:dyDescent="0.3">
      <c r="F383" s="61"/>
    </row>
    <row r="384" spans="6:6" x14ac:dyDescent="0.3">
      <c r="F384" s="61"/>
    </row>
    <row r="385" spans="6:6" x14ac:dyDescent="0.3">
      <c r="F385" s="61"/>
    </row>
    <row r="386" spans="6:6" x14ac:dyDescent="0.3">
      <c r="F386" s="61"/>
    </row>
    <row r="387" spans="6:6" x14ac:dyDescent="0.3">
      <c r="F387" s="61"/>
    </row>
    <row r="388" spans="6:6" x14ac:dyDescent="0.3">
      <c r="F388" s="61"/>
    </row>
    <row r="389" spans="6:6" x14ac:dyDescent="0.3">
      <c r="F389" s="61"/>
    </row>
    <row r="390" spans="6:6" x14ac:dyDescent="0.3">
      <c r="F390" s="61"/>
    </row>
    <row r="391" spans="6:6" x14ac:dyDescent="0.3">
      <c r="F391" s="61"/>
    </row>
    <row r="392" spans="6:6" x14ac:dyDescent="0.3">
      <c r="F392" s="61"/>
    </row>
    <row r="393" spans="6:6" x14ac:dyDescent="0.3">
      <c r="F393" s="61"/>
    </row>
    <row r="394" spans="6:6" x14ac:dyDescent="0.3">
      <c r="F394" s="61"/>
    </row>
    <row r="395" spans="6:6" x14ac:dyDescent="0.3">
      <c r="F395" s="61"/>
    </row>
    <row r="396" spans="6:6" x14ac:dyDescent="0.3">
      <c r="F396" s="61"/>
    </row>
    <row r="397" spans="6:6" x14ac:dyDescent="0.3">
      <c r="F397" s="61"/>
    </row>
    <row r="398" spans="6:6" x14ac:dyDescent="0.3">
      <c r="F398" s="61"/>
    </row>
    <row r="399" spans="6:6" x14ac:dyDescent="0.3">
      <c r="F399" s="61"/>
    </row>
    <row r="400" spans="6:6" x14ac:dyDescent="0.3">
      <c r="F400" s="61"/>
    </row>
    <row r="401" spans="6:6" x14ac:dyDescent="0.3">
      <c r="F401" s="61"/>
    </row>
    <row r="402" spans="6:6" x14ac:dyDescent="0.3">
      <c r="F402" s="61"/>
    </row>
    <row r="403" spans="6:6" x14ac:dyDescent="0.3">
      <c r="F403" s="61"/>
    </row>
    <row r="404" spans="6:6" x14ac:dyDescent="0.3">
      <c r="F404" s="61"/>
    </row>
    <row r="405" spans="6:6" x14ac:dyDescent="0.3">
      <c r="F405" s="61"/>
    </row>
    <row r="406" spans="6:6" x14ac:dyDescent="0.3">
      <c r="F406" s="61"/>
    </row>
    <row r="407" spans="6:6" x14ac:dyDescent="0.3">
      <c r="F407" s="61"/>
    </row>
    <row r="408" spans="6:6" x14ac:dyDescent="0.3">
      <c r="F408" s="61"/>
    </row>
    <row r="409" spans="6:6" x14ac:dyDescent="0.3">
      <c r="F409" s="61"/>
    </row>
    <row r="410" spans="6:6" x14ac:dyDescent="0.3">
      <c r="F410" s="61"/>
    </row>
    <row r="411" spans="6:6" x14ac:dyDescent="0.3">
      <c r="F411" s="61"/>
    </row>
    <row r="412" spans="6:6" x14ac:dyDescent="0.3">
      <c r="F412" s="61"/>
    </row>
    <row r="413" spans="6:6" x14ac:dyDescent="0.3">
      <c r="F413" s="61"/>
    </row>
    <row r="414" spans="6:6" x14ac:dyDescent="0.3">
      <c r="F414" s="61"/>
    </row>
    <row r="415" spans="6:6" x14ac:dyDescent="0.3">
      <c r="F415" s="61"/>
    </row>
    <row r="416" spans="6:6" x14ac:dyDescent="0.3">
      <c r="F416" s="61"/>
    </row>
    <row r="417" spans="6:6" x14ac:dyDescent="0.3">
      <c r="F417" s="61"/>
    </row>
    <row r="418" spans="6:6" x14ac:dyDescent="0.3">
      <c r="F418" s="61"/>
    </row>
    <row r="419" spans="6:6" x14ac:dyDescent="0.3">
      <c r="F419" s="61"/>
    </row>
    <row r="420" spans="6:6" x14ac:dyDescent="0.3">
      <c r="F420" s="61"/>
    </row>
    <row r="421" spans="6:6" x14ac:dyDescent="0.3">
      <c r="F421" s="61"/>
    </row>
    <row r="422" spans="6:6" x14ac:dyDescent="0.3">
      <c r="F422" s="61"/>
    </row>
    <row r="423" spans="6:6" x14ac:dyDescent="0.3">
      <c r="F423" s="61"/>
    </row>
    <row r="424" spans="6:6" x14ac:dyDescent="0.3">
      <c r="F424" s="61"/>
    </row>
    <row r="425" spans="6:6" x14ac:dyDescent="0.3">
      <c r="F425" s="61"/>
    </row>
    <row r="426" spans="6:6" x14ac:dyDescent="0.3">
      <c r="F426" s="61"/>
    </row>
    <row r="427" spans="6:6" x14ac:dyDescent="0.3">
      <c r="F427" s="61"/>
    </row>
    <row r="428" spans="6:6" x14ac:dyDescent="0.3">
      <c r="F428" s="61"/>
    </row>
    <row r="429" spans="6:6" x14ac:dyDescent="0.3">
      <c r="F429" s="61"/>
    </row>
    <row r="430" spans="6:6" x14ac:dyDescent="0.3">
      <c r="F430" s="61"/>
    </row>
    <row r="431" spans="6:6" x14ac:dyDescent="0.3">
      <c r="F431" s="61"/>
    </row>
    <row r="432" spans="6:6" x14ac:dyDescent="0.3">
      <c r="F432" s="61"/>
    </row>
    <row r="433" spans="6:6" x14ac:dyDescent="0.3">
      <c r="F433" s="61"/>
    </row>
    <row r="434" spans="6:6" x14ac:dyDescent="0.3">
      <c r="F434" s="61"/>
    </row>
    <row r="435" spans="6:6" x14ac:dyDescent="0.3">
      <c r="F435" s="61"/>
    </row>
    <row r="436" spans="6:6" x14ac:dyDescent="0.3">
      <c r="F436" s="61"/>
    </row>
    <row r="437" spans="6:6" x14ac:dyDescent="0.3">
      <c r="F437" s="61"/>
    </row>
    <row r="438" spans="6:6" x14ac:dyDescent="0.3">
      <c r="F438" s="61"/>
    </row>
    <row r="439" spans="6:6" x14ac:dyDescent="0.3">
      <c r="F439" s="61"/>
    </row>
    <row r="440" spans="6:6" x14ac:dyDescent="0.3">
      <c r="F440" s="61"/>
    </row>
    <row r="441" spans="6:6" x14ac:dyDescent="0.3">
      <c r="F441" s="61"/>
    </row>
    <row r="442" spans="6:6" x14ac:dyDescent="0.3">
      <c r="F442" s="61"/>
    </row>
    <row r="443" spans="6:6" x14ac:dyDescent="0.3">
      <c r="F443" s="61"/>
    </row>
    <row r="444" spans="6:6" x14ac:dyDescent="0.3">
      <c r="F444" s="61"/>
    </row>
    <row r="445" spans="6:6" x14ac:dyDescent="0.3">
      <c r="F445" s="61"/>
    </row>
    <row r="446" spans="6:6" x14ac:dyDescent="0.3">
      <c r="F446" s="61"/>
    </row>
    <row r="447" spans="6:6" x14ac:dyDescent="0.3">
      <c r="F447" s="61"/>
    </row>
    <row r="448" spans="6:6" x14ac:dyDescent="0.3">
      <c r="F448" s="61"/>
    </row>
    <row r="449" spans="6:6" x14ac:dyDescent="0.3">
      <c r="F449" s="61"/>
    </row>
    <row r="450" spans="6:6" x14ac:dyDescent="0.3">
      <c r="F450" s="61"/>
    </row>
    <row r="451" spans="6:6" x14ac:dyDescent="0.3">
      <c r="F451" s="61"/>
    </row>
    <row r="452" spans="6:6" x14ac:dyDescent="0.3">
      <c r="F452" s="61"/>
    </row>
    <row r="453" spans="6:6" x14ac:dyDescent="0.3">
      <c r="F453" s="61"/>
    </row>
    <row r="454" spans="6:6" x14ac:dyDescent="0.3">
      <c r="F454" s="61"/>
    </row>
    <row r="455" spans="6:6" x14ac:dyDescent="0.3">
      <c r="F455" s="61"/>
    </row>
    <row r="456" spans="6:6" x14ac:dyDescent="0.3">
      <c r="F456" s="61"/>
    </row>
    <row r="457" spans="6:6" x14ac:dyDescent="0.3">
      <c r="F457" s="61"/>
    </row>
    <row r="458" spans="6:6" x14ac:dyDescent="0.3">
      <c r="F458" s="61"/>
    </row>
    <row r="459" spans="6:6" x14ac:dyDescent="0.3">
      <c r="F459" s="61"/>
    </row>
    <row r="460" spans="6:6" x14ac:dyDescent="0.3">
      <c r="F460" s="61"/>
    </row>
    <row r="461" spans="6:6" x14ac:dyDescent="0.3">
      <c r="F461" s="61"/>
    </row>
    <row r="462" spans="6:6" x14ac:dyDescent="0.3">
      <c r="F462" s="61"/>
    </row>
    <row r="463" spans="6:6" x14ac:dyDescent="0.3">
      <c r="F463" s="61"/>
    </row>
    <row r="464" spans="6:6" x14ac:dyDescent="0.3">
      <c r="F464" s="61"/>
    </row>
    <row r="465" spans="6:6" x14ac:dyDescent="0.3">
      <c r="F465" s="61"/>
    </row>
    <row r="466" spans="6:6" x14ac:dyDescent="0.3">
      <c r="F466" s="61"/>
    </row>
    <row r="467" spans="6:6" x14ac:dyDescent="0.3">
      <c r="F467" s="61"/>
    </row>
    <row r="468" spans="6:6" x14ac:dyDescent="0.3">
      <c r="F468" s="61"/>
    </row>
    <row r="469" spans="6:6" x14ac:dyDescent="0.3">
      <c r="F469" s="61"/>
    </row>
    <row r="470" spans="6:6" x14ac:dyDescent="0.3">
      <c r="F470" s="61"/>
    </row>
    <row r="471" spans="6:6" x14ac:dyDescent="0.3">
      <c r="F471" s="61"/>
    </row>
    <row r="472" spans="6:6" x14ac:dyDescent="0.3">
      <c r="F472" s="61"/>
    </row>
    <row r="473" spans="6:6" x14ac:dyDescent="0.3">
      <c r="F473" s="61"/>
    </row>
    <row r="474" spans="6:6" x14ac:dyDescent="0.3">
      <c r="F474" s="61"/>
    </row>
    <row r="475" spans="6:6" x14ac:dyDescent="0.3">
      <c r="F475" s="61"/>
    </row>
    <row r="476" spans="6:6" x14ac:dyDescent="0.3">
      <c r="F476" s="61"/>
    </row>
    <row r="477" spans="6:6" x14ac:dyDescent="0.3">
      <c r="F477" s="61"/>
    </row>
    <row r="478" spans="6:6" x14ac:dyDescent="0.3">
      <c r="F478" s="61"/>
    </row>
    <row r="479" spans="6:6" x14ac:dyDescent="0.3">
      <c r="F479" s="61"/>
    </row>
    <row r="480" spans="6:6" x14ac:dyDescent="0.3">
      <c r="F480" s="61"/>
    </row>
    <row r="481" spans="6:6" x14ac:dyDescent="0.3">
      <c r="F481" s="61"/>
    </row>
    <row r="482" spans="6:6" x14ac:dyDescent="0.3">
      <c r="F482" s="61"/>
    </row>
    <row r="483" spans="6:6" x14ac:dyDescent="0.3">
      <c r="F483" s="61"/>
    </row>
    <row r="484" spans="6:6" x14ac:dyDescent="0.3">
      <c r="F484" s="61"/>
    </row>
    <row r="485" spans="6:6" x14ac:dyDescent="0.3">
      <c r="F485" s="61"/>
    </row>
    <row r="486" spans="6:6" x14ac:dyDescent="0.3">
      <c r="F486" s="61"/>
    </row>
    <row r="487" spans="6:6" x14ac:dyDescent="0.3">
      <c r="F487" s="61"/>
    </row>
    <row r="488" spans="6:6" x14ac:dyDescent="0.3">
      <c r="F488" s="61"/>
    </row>
    <row r="489" spans="6:6" x14ac:dyDescent="0.3">
      <c r="F489" s="61"/>
    </row>
    <row r="490" spans="6:6" x14ac:dyDescent="0.3">
      <c r="F490" s="61"/>
    </row>
    <row r="491" spans="6:6" x14ac:dyDescent="0.3">
      <c r="F491" s="61"/>
    </row>
    <row r="492" spans="6:6" x14ac:dyDescent="0.3">
      <c r="F492" s="61"/>
    </row>
    <row r="493" spans="6:6" x14ac:dyDescent="0.3">
      <c r="F493" s="61"/>
    </row>
    <row r="494" spans="6:6" x14ac:dyDescent="0.3">
      <c r="F494" s="61"/>
    </row>
    <row r="495" spans="6:6" x14ac:dyDescent="0.3">
      <c r="F495" s="61"/>
    </row>
    <row r="496" spans="6:6" x14ac:dyDescent="0.3">
      <c r="F496" s="61"/>
    </row>
    <row r="497" spans="6:6" x14ac:dyDescent="0.3">
      <c r="F497" s="61"/>
    </row>
    <row r="498" spans="6:6" x14ac:dyDescent="0.3">
      <c r="F498" s="61"/>
    </row>
    <row r="499" spans="6:6" x14ac:dyDescent="0.3">
      <c r="F499" s="61"/>
    </row>
    <row r="500" spans="6:6" x14ac:dyDescent="0.3">
      <c r="F500" s="61"/>
    </row>
    <row r="501" spans="6:6" x14ac:dyDescent="0.3">
      <c r="F501" s="61"/>
    </row>
    <row r="502" spans="6:6" x14ac:dyDescent="0.3">
      <c r="F502" s="61"/>
    </row>
    <row r="503" spans="6:6" x14ac:dyDescent="0.3">
      <c r="F503" s="61"/>
    </row>
    <row r="504" spans="6:6" x14ac:dyDescent="0.3">
      <c r="F504" s="61"/>
    </row>
    <row r="505" spans="6:6" x14ac:dyDescent="0.3">
      <c r="F505" s="61"/>
    </row>
    <row r="506" spans="6:6" x14ac:dyDescent="0.3">
      <c r="F506" s="61"/>
    </row>
    <row r="507" spans="6:6" x14ac:dyDescent="0.3">
      <c r="F507" s="61"/>
    </row>
    <row r="508" spans="6:6" x14ac:dyDescent="0.3">
      <c r="F508" s="61"/>
    </row>
    <row r="509" spans="6:6" x14ac:dyDescent="0.3">
      <c r="F509" s="61"/>
    </row>
    <row r="510" spans="6:6" x14ac:dyDescent="0.3">
      <c r="F510" s="61"/>
    </row>
    <row r="511" spans="6:6" x14ac:dyDescent="0.3">
      <c r="F511" s="61"/>
    </row>
    <row r="512" spans="6:6" x14ac:dyDescent="0.3">
      <c r="F512" s="61"/>
    </row>
    <row r="513" spans="6:6" x14ac:dyDescent="0.3">
      <c r="F513" s="61"/>
    </row>
    <row r="514" spans="6:6" x14ac:dyDescent="0.3">
      <c r="F514" s="61"/>
    </row>
    <row r="515" spans="6:6" x14ac:dyDescent="0.3">
      <c r="F515" s="61"/>
    </row>
    <row r="516" spans="6:6" x14ac:dyDescent="0.3">
      <c r="F516" s="61"/>
    </row>
    <row r="517" spans="6:6" x14ac:dyDescent="0.3">
      <c r="F517" s="61"/>
    </row>
    <row r="518" spans="6:6" x14ac:dyDescent="0.3">
      <c r="F518" s="61"/>
    </row>
    <row r="519" spans="6:6" x14ac:dyDescent="0.3">
      <c r="F519" s="61"/>
    </row>
    <row r="520" spans="6:6" x14ac:dyDescent="0.3">
      <c r="F520" s="61"/>
    </row>
    <row r="521" spans="6:6" x14ac:dyDescent="0.3">
      <c r="F521" s="61"/>
    </row>
    <row r="522" spans="6:6" x14ac:dyDescent="0.3">
      <c r="F522" s="61"/>
    </row>
    <row r="523" spans="6:6" x14ac:dyDescent="0.3">
      <c r="F523" s="61"/>
    </row>
    <row r="524" spans="6:6" x14ac:dyDescent="0.3">
      <c r="F524" s="61"/>
    </row>
    <row r="525" spans="6:6" x14ac:dyDescent="0.3">
      <c r="F525" s="61"/>
    </row>
    <row r="526" spans="6:6" x14ac:dyDescent="0.3">
      <c r="F526" s="61"/>
    </row>
    <row r="527" spans="6:6" x14ac:dyDescent="0.3">
      <c r="F527" s="61"/>
    </row>
    <row r="528" spans="6:6" x14ac:dyDescent="0.3">
      <c r="F528" s="61"/>
    </row>
    <row r="529" spans="6:6" x14ac:dyDescent="0.3">
      <c r="F529" s="61"/>
    </row>
    <row r="530" spans="6:6" x14ac:dyDescent="0.3">
      <c r="F530" s="61"/>
    </row>
    <row r="531" spans="6:6" x14ac:dyDescent="0.3">
      <c r="F531" s="61"/>
    </row>
    <row r="532" spans="6:6" x14ac:dyDescent="0.3">
      <c r="F532" s="61"/>
    </row>
    <row r="533" spans="6:6" x14ac:dyDescent="0.3">
      <c r="F533" s="61"/>
    </row>
    <row r="534" spans="6:6" x14ac:dyDescent="0.3">
      <c r="F534" s="61"/>
    </row>
    <row r="535" spans="6:6" x14ac:dyDescent="0.3">
      <c r="F535" s="61"/>
    </row>
    <row r="536" spans="6:6" x14ac:dyDescent="0.3">
      <c r="F536" s="61"/>
    </row>
    <row r="537" spans="6:6" x14ac:dyDescent="0.3">
      <c r="F537" s="61"/>
    </row>
    <row r="538" spans="6:6" x14ac:dyDescent="0.3">
      <c r="F538" s="61"/>
    </row>
    <row r="539" spans="6:6" x14ac:dyDescent="0.3">
      <c r="F539" s="61"/>
    </row>
    <row r="540" spans="6:6" x14ac:dyDescent="0.3">
      <c r="F540" s="61"/>
    </row>
    <row r="541" spans="6:6" x14ac:dyDescent="0.3">
      <c r="F541" s="61"/>
    </row>
    <row r="542" spans="6:6" x14ac:dyDescent="0.3">
      <c r="F542" s="61"/>
    </row>
    <row r="543" spans="6:6" x14ac:dyDescent="0.3">
      <c r="F543" s="61"/>
    </row>
    <row r="544" spans="6:6" x14ac:dyDescent="0.3">
      <c r="F544" s="61"/>
    </row>
    <row r="545" spans="6:6" x14ac:dyDescent="0.3">
      <c r="F545" s="61"/>
    </row>
    <row r="546" spans="6:6" x14ac:dyDescent="0.3">
      <c r="F546" s="61"/>
    </row>
    <row r="547" spans="6:6" x14ac:dyDescent="0.3">
      <c r="F547" s="61"/>
    </row>
    <row r="548" spans="6:6" x14ac:dyDescent="0.3">
      <c r="F548" s="61"/>
    </row>
    <row r="549" spans="6:6" x14ac:dyDescent="0.3">
      <c r="F549" s="61"/>
    </row>
    <row r="550" spans="6:6" x14ac:dyDescent="0.3">
      <c r="F550" s="61"/>
    </row>
    <row r="551" spans="6:6" x14ac:dyDescent="0.3">
      <c r="F551" s="61"/>
    </row>
    <row r="552" spans="6:6" x14ac:dyDescent="0.3">
      <c r="F552" s="61"/>
    </row>
    <row r="553" spans="6:6" x14ac:dyDescent="0.3">
      <c r="F553" s="61"/>
    </row>
    <row r="554" spans="6:6" x14ac:dyDescent="0.3">
      <c r="F554" s="61"/>
    </row>
    <row r="555" spans="6:6" x14ac:dyDescent="0.3">
      <c r="F555" s="61"/>
    </row>
    <row r="556" spans="6:6" x14ac:dyDescent="0.3">
      <c r="F556" s="61"/>
    </row>
    <row r="557" spans="6:6" x14ac:dyDescent="0.3">
      <c r="F557" s="61"/>
    </row>
    <row r="558" spans="6:6" x14ac:dyDescent="0.3">
      <c r="F558" s="61"/>
    </row>
    <row r="559" spans="6:6" x14ac:dyDescent="0.3">
      <c r="F559" s="61"/>
    </row>
    <row r="560" spans="6:6" x14ac:dyDescent="0.3">
      <c r="F560" s="61"/>
    </row>
    <row r="561" spans="6:6" x14ac:dyDescent="0.3">
      <c r="F561" s="61"/>
    </row>
    <row r="562" spans="6:6" x14ac:dyDescent="0.3">
      <c r="F562" s="61"/>
    </row>
    <row r="563" spans="6:6" x14ac:dyDescent="0.3">
      <c r="F563" s="61"/>
    </row>
    <row r="564" spans="6:6" x14ac:dyDescent="0.3">
      <c r="F564" s="61"/>
    </row>
    <row r="565" spans="6:6" x14ac:dyDescent="0.3">
      <c r="F565" s="61"/>
    </row>
    <row r="566" spans="6:6" x14ac:dyDescent="0.3">
      <c r="F566" s="61"/>
    </row>
    <row r="567" spans="6:6" x14ac:dyDescent="0.3">
      <c r="F567" s="61"/>
    </row>
    <row r="568" spans="6:6" x14ac:dyDescent="0.3">
      <c r="F568" s="61"/>
    </row>
    <row r="569" spans="6:6" x14ac:dyDescent="0.3">
      <c r="F569" s="61"/>
    </row>
    <row r="570" spans="6:6" x14ac:dyDescent="0.3">
      <c r="F570" s="61"/>
    </row>
    <row r="571" spans="6:6" x14ac:dyDescent="0.3">
      <c r="F571" s="61"/>
    </row>
    <row r="572" spans="6:6" x14ac:dyDescent="0.3">
      <c r="F572" s="61"/>
    </row>
    <row r="573" spans="6:6" x14ac:dyDescent="0.3">
      <c r="F573" s="61"/>
    </row>
    <row r="574" spans="6:6" x14ac:dyDescent="0.3">
      <c r="F574" s="61"/>
    </row>
    <row r="575" spans="6:6" x14ac:dyDescent="0.3">
      <c r="F575" s="61"/>
    </row>
    <row r="576" spans="6:6" x14ac:dyDescent="0.3">
      <c r="F576" s="61"/>
    </row>
  </sheetData>
  <sheetProtection password="C236" sheet="1" insertRows="0"/>
  <mergeCells count="1">
    <mergeCell ref="A1:F1"/>
  </mergeCells>
  <dataValidations count="3">
    <dataValidation type="list" allowBlank="1" showInputMessage="1" showErrorMessage="1" sqref="C4:C15">
      <formula1>FreePaid3</formula1>
    </dataValidation>
    <dataValidation type="list" allowBlank="1" showInputMessage="1" showErrorMessage="1" sqref="E4:E15">
      <formula1>Heritage3</formula1>
    </dataValidation>
    <dataValidation type="list" allowBlank="1" showInputMessage="1" showErrorMessage="1" sqref="G4:G15">
      <formula1>Tour3</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G577"/>
  <sheetViews>
    <sheetView zoomScale="90" zoomScaleNormal="90" workbookViewId="0">
      <selection activeCell="A7" sqref="A7"/>
    </sheetView>
  </sheetViews>
  <sheetFormatPr defaultRowHeight="16.5" x14ac:dyDescent="0.3"/>
  <cols>
    <col min="1" max="1" width="43.85546875" style="60" customWidth="1"/>
    <col min="2" max="2" width="24.28515625" style="60" customWidth="1"/>
    <col min="3" max="3" width="23.5703125" style="60" customWidth="1"/>
    <col min="4" max="4" width="23" style="60" customWidth="1"/>
    <col min="5" max="5" width="26.140625" style="60" customWidth="1"/>
    <col min="6" max="7" width="29.42578125" style="60" customWidth="1"/>
    <col min="8" max="16384" width="9.140625" style="60"/>
  </cols>
  <sheetData>
    <row r="1" spans="1:7" s="59" customFormat="1" ht="24.95" customHeight="1" x14ac:dyDescent="0.25">
      <c r="A1" s="267" t="s">
        <v>40</v>
      </c>
      <c r="B1" s="267"/>
      <c r="C1" s="267"/>
      <c r="D1" s="268"/>
      <c r="E1" s="268"/>
      <c r="F1" s="268"/>
      <c r="G1" s="268"/>
    </row>
    <row r="2" spans="1:7" x14ac:dyDescent="0.3">
      <c r="A2" s="72"/>
      <c r="B2" s="72"/>
      <c r="C2" s="72"/>
      <c r="D2" s="72"/>
      <c r="E2" s="72"/>
      <c r="F2" s="72"/>
      <c r="G2" s="72"/>
    </row>
    <row r="3" spans="1:7" ht="33" x14ac:dyDescent="0.3">
      <c r="A3" s="107" t="s">
        <v>300</v>
      </c>
      <c r="B3" s="72"/>
      <c r="C3" s="72"/>
      <c r="D3" s="72"/>
      <c r="E3" s="72"/>
      <c r="F3" s="72"/>
      <c r="G3" s="72"/>
    </row>
    <row r="4" spans="1:7" x14ac:dyDescent="0.3">
      <c r="A4" s="134"/>
      <c r="B4" s="72"/>
      <c r="C4" s="72"/>
      <c r="D4" s="72"/>
      <c r="E4" s="72"/>
      <c r="F4" s="72"/>
      <c r="G4" s="72"/>
    </row>
    <row r="5" spans="1:7" x14ac:dyDescent="0.3">
      <c r="A5" s="72"/>
      <c r="B5" s="72"/>
      <c r="C5" s="72"/>
      <c r="D5" s="72"/>
      <c r="E5" s="72"/>
      <c r="F5" s="72"/>
      <c r="G5" s="72"/>
    </row>
    <row r="6" spans="1:7" ht="50.25" customHeight="1" x14ac:dyDescent="0.3">
      <c r="A6" s="148" t="s">
        <v>301</v>
      </c>
      <c r="B6" s="139" t="s">
        <v>302</v>
      </c>
      <c r="C6" s="139" t="s">
        <v>281</v>
      </c>
      <c r="D6" s="139" t="s">
        <v>282</v>
      </c>
      <c r="E6" s="139" t="s">
        <v>283</v>
      </c>
      <c r="F6" s="139" t="s">
        <v>285</v>
      </c>
      <c r="G6" s="139" t="s">
        <v>286</v>
      </c>
    </row>
    <row r="7" spans="1:7" s="42" customFormat="1" x14ac:dyDescent="0.3">
      <c r="A7" s="144"/>
      <c r="B7" s="144"/>
      <c r="C7" s="144"/>
      <c r="D7" s="144"/>
      <c r="E7" s="147"/>
      <c r="F7" s="147"/>
      <c r="G7" s="147"/>
    </row>
    <row r="8" spans="1:7" s="42" customFormat="1" x14ac:dyDescent="0.3">
      <c r="A8" s="144"/>
      <c r="B8" s="144"/>
      <c r="C8" s="144"/>
      <c r="D8" s="144"/>
      <c r="E8" s="147"/>
      <c r="F8" s="147"/>
      <c r="G8" s="147"/>
    </row>
    <row r="9" spans="1:7" s="42" customFormat="1" x14ac:dyDescent="0.3">
      <c r="A9" s="144"/>
      <c r="B9" s="144"/>
      <c r="C9" s="144"/>
      <c r="D9" s="144"/>
      <c r="E9" s="147"/>
      <c r="F9" s="147"/>
      <c r="G9" s="147"/>
    </row>
    <row r="10" spans="1:7" s="42" customFormat="1" x14ac:dyDescent="0.3">
      <c r="A10" s="144"/>
      <c r="B10" s="144"/>
      <c r="C10" s="144"/>
      <c r="D10" s="144"/>
      <c r="E10" s="147"/>
      <c r="F10" s="147"/>
      <c r="G10" s="147"/>
    </row>
    <row r="11" spans="1:7" s="42" customFormat="1" x14ac:dyDescent="0.3">
      <c r="A11" s="144"/>
      <c r="B11" s="144"/>
      <c r="C11" s="144"/>
      <c r="D11" s="144"/>
      <c r="E11" s="147"/>
      <c r="F11" s="147"/>
      <c r="G11" s="147"/>
    </row>
    <row r="12" spans="1:7" s="42" customFormat="1" x14ac:dyDescent="0.3">
      <c r="A12" s="144"/>
      <c r="B12" s="144"/>
      <c r="C12" s="144"/>
      <c r="D12" s="144"/>
      <c r="E12" s="147"/>
      <c r="F12" s="147"/>
      <c r="G12" s="147"/>
    </row>
    <row r="13" spans="1:7" s="42" customFormat="1" x14ac:dyDescent="0.3">
      <c r="A13" s="144"/>
      <c r="B13" s="144"/>
      <c r="C13" s="144"/>
      <c r="D13" s="144"/>
      <c r="E13" s="147"/>
      <c r="F13" s="147"/>
      <c r="G13" s="147"/>
    </row>
    <row r="14" spans="1:7" s="42" customFormat="1" x14ac:dyDescent="0.3">
      <c r="A14" s="144"/>
      <c r="B14" s="144"/>
      <c r="C14" s="144"/>
      <c r="D14" s="144"/>
      <c r="E14" s="147"/>
      <c r="F14" s="147"/>
      <c r="G14" s="147"/>
    </row>
    <row r="15" spans="1:7" s="42" customFormat="1" x14ac:dyDescent="0.3">
      <c r="A15" s="144"/>
      <c r="B15" s="144"/>
      <c r="C15" s="144"/>
      <c r="D15" s="144"/>
      <c r="E15" s="147"/>
      <c r="F15" s="147"/>
      <c r="G15" s="147"/>
    </row>
    <row r="16" spans="1:7" s="42" customFormat="1" x14ac:dyDescent="0.3">
      <c r="A16" s="135"/>
      <c r="B16" s="135"/>
      <c r="C16" s="135"/>
      <c r="D16" s="135"/>
      <c r="E16" s="136"/>
      <c r="F16" s="136"/>
      <c r="G16" s="136"/>
    </row>
    <row r="17" spans="1:7" s="42" customFormat="1" x14ac:dyDescent="0.3">
      <c r="A17" s="140" t="s">
        <v>290</v>
      </c>
      <c r="B17" s="141"/>
      <c r="C17" s="142"/>
      <c r="D17" s="142"/>
      <c r="E17" s="142"/>
      <c r="F17" s="142"/>
      <c r="G17" s="143"/>
    </row>
    <row r="18" spans="1:7" x14ac:dyDescent="0.3">
      <c r="G18" s="61"/>
    </row>
    <row r="19" spans="1:7" x14ac:dyDescent="0.3">
      <c r="E19" s="62"/>
      <c r="F19" s="120"/>
      <c r="G19" s="61"/>
    </row>
    <row r="20" spans="1:7" x14ac:dyDescent="0.3">
      <c r="E20" s="63"/>
      <c r="F20" s="121"/>
      <c r="G20" s="61"/>
    </row>
    <row r="21" spans="1:7" x14ac:dyDescent="0.3">
      <c r="E21" s="64"/>
      <c r="F21" s="64"/>
      <c r="G21" s="61"/>
    </row>
    <row r="22" spans="1:7" x14ac:dyDescent="0.3">
      <c r="G22" s="61"/>
    </row>
    <row r="23" spans="1:7" x14ac:dyDescent="0.3">
      <c r="G23" s="61"/>
    </row>
    <row r="24" spans="1:7" x14ac:dyDescent="0.3">
      <c r="G24" s="61"/>
    </row>
    <row r="25" spans="1:7" x14ac:dyDescent="0.3">
      <c r="G25" s="61"/>
    </row>
    <row r="26" spans="1:7" x14ac:dyDescent="0.3">
      <c r="G26" s="61"/>
    </row>
    <row r="27" spans="1:7" x14ac:dyDescent="0.3">
      <c r="G27" s="61"/>
    </row>
    <row r="28" spans="1:7" x14ac:dyDescent="0.3">
      <c r="G28" s="61"/>
    </row>
    <row r="29" spans="1:7" x14ac:dyDescent="0.3">
      <c r="G29" s="61"/>
    </row>
    <row r="30" spans="1:7" x14ac:dyDescent="0.3">
      <c r="G30" s="61"/>
    </row>
    <row r="31" spans="1:7" x14ac:dyDescent="0.3">
      <c r="G31" s="61"/>
    </row>
    <row r="32" spans="1:7" x14ac:dyDescent="0.3">
      <c r="G32" s="61"/>
    </row>
    <row r="33" spans="7:7" x14ac:dyDescent="0.3">
      <c r="G33" s="61"/>
    </row>
    <row r="34" spans="7:7" x14ac:dyDescent="0.3">
      <c r="G34" s="61"/>
    </row>
    <row r="35" spans="7:7" x14ac:dyDescent="0.3">
      <c r="G35" s="61"/>
    </row>
    <row r="36" spans="7:7" x14ac:dyDescent="0.3">
      <c r="G36" s="61"/>
    </row>
    <row r="37" spans="7:7" x14ac:dyDescent="0.3">
      <c r="G37" s="61"/>
    </row>
    <row r="38" spans="7:7" x14ac:dyDescent="0.3">
      <c r="G38" s="61"/>
    </row>
    <row r="39" spans="7:7" x14ac:dyDescent="0.3">
      <c r="G39" s="61"/>
    </row>
    <row r="40" spans="7:7" x14ac:dyDescent="0.3">
      <c r="G40" s="61"/>
    </row>
    <row r="41" spans="7:7" x14ac:dyDescent="0.3">
      <c r="G41" s="61"/>
    </row>
    <row r="42" spans="7:7" x14ac:dyDescent="0.3">
      <c r="G42" s="61"/>
    </row>
    <row r="43" spans="7:7" x14ac:dyDescent="0.3">
      <c r="G43" s="61"/>
    </row>
    <row r="44" spans="7:7" x14ac:dyDescent="0.3">
      <c r="G44" s="61"/>
    </row>
    <row r="45" spans="7:7" x14ac:dyDescent="0.3">
      <c r="G45" s="61"/>
    </row>
    <row r="46" spans="7:7" x14ac:dyDescent="0.3">
      <c r="G46" s="61"/>
    </row>
    <row r="47" spans="7:7" x14ac:dyDescent="0.3">
      <c r="G47" s="61"/>
    </row>
    <row r="48" spans="7:7" x14ac:dyDescent="0.3">
      <c r="G48" s="61"/>
    </row>
    <row r="49" spans="7:7" x14ac:dyDescent="0.3">
      <c r="G49" s="61"/>
    </row>
    <row r="50" spans="7:7" x14ac:dyDescent="0.3">
      <c r="G50" s="61"/>
    </row>
    <row r="51" spans="7:7" x14ac:dyDescent="0.3">
      <c r="G51" s="61"/>
    </row>
    <row r="52" spans="7:7" x14ac:dyDescent="0.3">
      <c r="G52" s="61"/>
    </row>
    <row r="53" spans="7:7" x14ac:dyDescent="0.3">
      <c r="G53" s="61"/>
    </row>
    <row r="54" spans="7:7" x14ac:dyDescent="0.3">
      <c r="G54" s="61"/>
    </row>
    <row r="55" spans="7:7" x14ac:dyDescent="0.3">
      <c r="G55" s="61"/>
    </row>
    <row r="56" spans="7:7" x14ac:dyDescent="0.3">
      <c r="G56" s="61"/>
    </row>
    <row r="57" spans="7:7" x14ac:dyDescent="0.3">
      <c r="G57" s="61"/>
    </row>
    <row r="58" spans="7:7" x14ac:dyDescent="0.3">
      <c r="G58" s="61"/>
    </row>
    <row r="59" spans="7:7" x14ac:dyDescent="0.3">
      <c r="G59" s="61"/>
    </row>
    <row r="60" spans="7:7" x14ac:dyDescent="0.3">
      <c r="G60" s="61"/>
    </row>
    <row r="61" spans="7:7" x14ac:dyDescent="0.3">
      <c r="G61" s="61"/>
    </row>
    <row r="62" spans="7:7" x14ac:dyDescent="0.3">
      <c r="G62" s="61"/>
    </row>
    <row r="63" spans="7:7" x14ac:dyDescent="0.3">
      <c r="G63" s="61"/>
    </row>
    <row r="64" spans="7:7" x14ac:dyDescent="0.3">
      <c r="G64" s="61"/>
    </row>
    <row r="65" spans="7:7" x14ac:dyDescent="0.3">
      <c r="G65" s="61"/>
    </row>
    <row r="66" spans="7:7" x14ac:dyDescent="0.3">
      <c r="G66" s="61"/>
    </row>
    <row r="67" spans="7:7" x14ac:dyDescent="0.3">
      <c r="G67" s="61"/>
    </row>
    <row r="68" spans="7:7" x14ac:dyDescent="0.3">
      <c r="G68" s="61"/>
    </row>
    <row r="69" spans="7:7" x14ac:dyDescent="0.3">
      <c r="G69" s="61"/>
    </row>
    <row r="70" spans="7:7" x14ac:dyDescent="0.3">
      <c r="G70" s="61"/>
    </row>
    <row r="71" spans="7:7" x14ac:dyDescent="0.3">
      <c r="G71" s="61"/>
    </row>
    <row r="72" spans="7:7" x14ac:dyDescent="0.3">
      <c r="G72" s="61"/>
    </row>
    <row r="73" spans="7:7" x14ac:dyDescent="0.3">
      <c r="G73" s="61"/>
    </row>
    <row r="74" spans="7:7" x14ac:dyDescent="0.3">
      <c r="G74" s="61"/>
    </row>
    <row r="75" spans="7:7" x14ac:dyDescent="0.3">
      <c r="G75" s="61"/>
    </row>
    <row r="76" spans="7:7" x14ac:dyDescent="0.3">
      <c r="G76" s="61"/>
    </row>
    <row r="77" spans="7:7" x14ac:dyDescent="0.3">
      <c r="G77" s="61"/>
    </row>
    <row r="78" spans="7:7" x14ac:dyDescent="0.3">
      <c r="G78" s="61"/>
    </row>
    <row r="79" spans="7:7" x14ac:dyDescent="0.3">
      <c r="G79" s="61"/>
    </row>
    <row r="80" spans="7:7" x14ac:dyDescent="0.3">
      <c r="G80" s="61"/>
    </row>
    <row r="81" spans="7:7" x14ac:dyDescent="0.3">
      <c r="G81" s="61"/>
    </row>
    <row r="82" spans="7:7" x14ac:dyDescent="0.3">
      <c r="G82" s="61"/>
    </row>
    <row r="83" spans="7:7" x14ac:dyDescent="0.3">
      <c r="G83" s="61"/>
    </row>
    <row r="84" spans="7:7" x14ac:dyDescent="0.3">
      <c r="G84" s="61"/>
    </row>
    <row r="85" spans="7:7" x14ac:dyDescent="0.3">
      <c r="G85" s="61"/>
    </row>
    <row r="86" spans="7:7" x14ac:dyDescent="0.3">
      <c r="G86" s="61"/>
    </row>
    <row r="87" spans="7:7" x14ac:dyDescent="0.3">
      <c r="G87" s="61"/>
    </row>
    <row r="88" spans="7:7" x14ac:dyDescent="0.3">
      <c r="G88" s="61"/>
    </row>
    <row r="89" spans="7:7" x14ac:dyDescent="0.3">
      <c r="G89" s="61"/>
    </row>
    <row r="90" spans="7:7" x14ac:dyDescent="0.3">
      <c r="G90" s="61"/>
    </row>
    <row r="91" spans="7:7" x14ac:dyDescent="0.3">
      <c r="G91" s="61"/>
    </row>
    <row r="92" spans="7:7" x14ac:dyDescent="0.3">
      <c r="G92" s="61"/>
    </row>
    <row r="93" spans="7:7" x14ac:dyDescent="0.3">
      <c r="G93" s="61"/>
    </row>
    <row r="94" spans="7:7" x14ac:dyDescent="0.3">
      <c r="G94" s="61"/>
    </row>
    <row r="95" spans="7:7" x14ac:dyDescent="0.3">
      <c r="G95" s="61"/>
    </row>
    <row r="96" spans="7:7" x14ac:dyDescent="0.3">
      <c r="G96" s="61"/>
    </row>
    <row r="97" spans="7:7" x14ac:dyDescent="0.3">
      <c r="G97" s="61"/>
    </row>
    <row r="98" spans="7:7" x14ac:dyDescent="0.3">
      <c r="G98" s="61"/>
    </row>
    <row r="99" spans="7:7" x14ac:dyDescent="0.3">
      <c r="G99" s="61"/>
    </row>
    <row r="100" spans="7:7" x14ac:dyDescent="0.3">
      <c r="G100" s="61"/>
    </row>
    <row r="101" spans="7:7" x14ac:dyDescent="0.3">
      <c r="G101" s="61"/>
    </row>
    <row r="102" spans="7:7" x14ac:dyDescent="0.3">
      <c r="G102" s="61"/>
    </row>
    <row r="103" spans="7:7" x14ac:dyDescent="0.3">
      <c r="G103" s="61"/>
    </row>
    <row r="104" spans="7:7" x14ac:dyDescent="0.3">
      <c r="G104" s="61"/>
    </row>
    <row r="105" spans="7:7" x14ac:dyDescent="0.3">
      <c r="G105" s="61"/>
    </row>
    <row r="106" spans="7:7" x14ac:dyDescent="0.3">
      <c r="G106" s="61"/>
    </row>
    <row r="107" spans="7:7" x14ac:dyDescent="0.3">
      <c r="G107" s="61"/>
    </row>
    <row r="108" spans="7:7" x14ac:dyDescent="0.3">
      <c r="G108" s="61"/>
    </row>
    <row r="109" spans="7:7" x14ac:dyDescent="0.3">
      <c r="G109" s="61"/>
    </row>
    <row r="110" spans="7:7" x14ac:dyDescent="0.3">
      <c r="G110" s="61"/>
    </row>
    <row r="111" spans="7:7" x14ac:dyDescent="0.3">
      <c r="G111" s="61"/>
    </row>
    <row r="112" spans="7:7" x14ac:dyDescent="0.3">
      <c r="G112" s="61"/>
    </row>
    <row r="113" spans="7:7" x14ac:dyDescent="0.3">
      <c r="G113" s="61"/>
    </row>
    <row r="114" spans="7:7" x14ac:dyDescent="0.3">
      <c r="G114" s="61"/>
    </row>
    <row r="115" spans="7:7" x14ac:dyDescent="0.3">
      <c r="G115" s="61"/>
    </row>
    <row r="116" spans="7:7" x14ac:dyDescent="0.3">
      <c r="G116" s="61"/>
    </row>
    <row r="117" spans="7:7" x14ac:dyDescent="0.3">
      <c r="G117" s="61"/>
    </row>
    <row r="118" spans="7:7" x14ac:dyDescent="0.3">
      <c r="G118" s="61"/>
    </row>
    <row r="119" spans="7:7" x14ac:dyDescent="0.3">
      <c r="G119" s="61"/>
    </row>
    <row r="120" spans="7:7" x14ac:dyDescent="0.3">
      <c r="G120" s="61"/>
    </row>
    <row r="121" spans="7:7" x14ac:dyDescent="0.3">
      <c r="G121" s="61"/>
    </row>
    <row r="122" spans="7:7" x14ac:dyDescent="0.3">
      <c r="G122" s="61"/>
    </row>
    <row r="123" spans="7:7" x14ac:dyDescent="0.3">
      <c r="G123" s="61"/>
    </row>
    <row r="124" spans="7:7" x14ac:dyDescent="0.3">
      <c r="G124" s="61"/>
    </row>
    <row r="125" spans="7:7" x14ac:dyDescent="0.3">
      <c r="G125" s="61"/>
    </row>
    <row r="126" spans="7:7" x14ac:dyDescent="0.3">
      <c r="G126" s="61"/>
    </row>
    <row r="127" spans="7:7" x14ac:dyDescent="0.3">
      <c r="G127" s="61"/>
    </row>
    <row r="128" spans="7:7" x14ac:dyDescent="0.3">
      <c r="G128" s="61"/>
    </row>
    <row r="129" spans="7:7" x14ac:dyDescent="0.3">
      <c r="G129" s="61"/>
    </row>
    <row r="130" spans="7:7" x14ac:dyDescent="0.3">
      <c r="G130" s="61"/>
    </row>
    <row r="131" spans="7:7" x14ac:dyDescent="0.3">
      <c r="G131" s="61"/>
    </row>
    <row r="132" spans="7:7" x14ac:dyDescent="0.3">
      <c r="G132" s="61"/>
    </row>
    <row r="133" spans="7:7" x14ac:dyDescent="0.3">
      <c r="G133" s="61"/>
    </row>
    <row r="134" spans="7:7" x14ac:dyDescent="0.3">
      <c r="G134" s="61"/>
    </row>
    <row r="135" spans="7:7" x14ac:dyDescent="0.3">
      <c r="G135" s="61"/>
    </row>
    <row r="136" spans="7:7" x14ac:dyDescent="0.3">
      <c r="G136" s="61"/>
    </row>
    <row r="137" spans="7:7" x14ac:dyDescent="0.3">
      <c r="G137" s="61"/>
    </row>
    <row r="138" spans="7:7" x14ac:dyDescent="0.3">
      <c r="G138" s="61"/>
    </row>
    <row r="139" spans="7:7" x14ac:dyDescent="0.3">
      <c r="G139" s="61"/>
    </row>
    <row r="140" spans="7:7" x14ac:dyDescent="0.3">
      <c r="G140" s="61"/>
    </row>
    <row r="141" spans="7:7" x14ac:dyDescent="0.3">
      <c r="G141" s="61"/>
    </row>
    <row r="142" spans="7:7" x14ac:dyDescent="0.3">
      <c r="G142" s="61"/>
    </row>
    <row r="143" spans="7:7" x14ac:dyDescent="0.3">
      <c r="G143" s="61"/>
    </row>
    <row r="144" spans="7:7" x14ac:dyDescent="0.3">
      <c r="G144" s="61"/>
    </row>
    <row r="145" spans="7:7" x14ac:dyDescent="0.3">
      <c r="G145" s="61"/>
    </row>
    <row r="146" spans="7:7" x14ac:dyDescent="0.3">
      <c r="G146" s="61"/>
    </row>
    <row r="147" spans="7:7" x14ac:dyDescent="0.3">
      <c r="G147" s="61"/>
    </row>
    <row r="148" spans="7:7" x14ac:dyDescent="0.3">
      <c r="G148" s="61"/>
    </row>
    <row r="149" spans="7:7" x14ac:dyDescent="0.3">
      <c r="G149" s="61"/>
    </row>
    <row r="150" spans="7:7" x14ac:dyDescent="0.3">
      <c r="G150" s="61"/>
    </row>
    <row r="151" spans="7:7" x14ac:dyDescent="0.3">
      <c r="G151" s="61"/>
    </row>
    <row r="152" spans="7:7" x14ac:dyDescent="0.3">
      <c r="G152" s="61"/>
    </row>
    <row r="153" spans="7:7" x14ac:dyDescent="0.3">
      <c r="G153" s="61"/>
    </row>
    <row r="154" spans="7:7" x14ac:dyDescent="0.3">
      <c r="G154" s="61"/>
    </row>
    <row r="155" spans="7:7" x14ac:dyDescent="0.3">
      <c r="G155" s="61"/>
    </row>
    <row r="156" spans="7:7" x14ac:dyDescent="0.3">
      <c r="G156" s="61"/>
    </row>
    <row r="157" spans="7:7" x14ac:dyDescent="0.3">
      <c r="G157" s="61"/>
    </row>
    <row r="158" spans="7:7" x14ac:dyDescent="0.3">
      <c r="G158" s="61"/>
    </row>
    <row r="159" spans="7:7" x14ac:dyDescent="0.3">
      <c r="G159" s="61"/>
    </row>
    <row r="160" spans="7:7" x14ac:dyDescent="0.3">
      <c r="G160" s="61"/>
    </row>
    <row r="161" spans="7:7" x14ac:dyDescent="0.3">
      <c r="G161" s="61"/>
    </row>
    <row r="162" spans="7:7" x14ac:dyDescent="0.3">
      <c r="G162" s="61"/>
    </row>
    <row r="163" spans="7:7" x14ac:dyDescent="0.3">
      <c r="G163" s="61"/>
    </row>
    <row r="164" spans="7:7" x14ac:dyDescent="0.3">
      <c r="G164" s="61"/>
    </row>
    <row r="165" spans="7:7" x14ac:dyDescent="0.3">
      <c r="G165" s="61"/>
    </row>
    <row r="166" spans="7:7" x14ac:dyDescent="0.3">
      <c r="G166" s="61"/>
    </row>
    <row r="167" spans="7:7" x14ac:dyDescent="0.3">
      <c r="G167" s="61"/>
    </row>
    <row r="168" spans="7:7" x14ac:dyDescent="0.3">
      <c r="G168" s="61"/>
    </row>
    <row r="169" spans="7:7" x14ac:dyDescent="0.3">
      <c r="G169" s="61"/>
    </row>
    <row r="170" spans="7:7" x14ac:dyDescent="0.3">
      <c r="G170" s="61"/>
    </row>
    <row r="171" spans="7:7" x14ac:dyDescent="0.3">
      <c r="G171" s="61"/>
    </row>
    <row r="172" spans="7:7" x14ac:dyDescent="0.3">
      <c r="G172" s="61"/>
    </row>
    <row r="173" spans="7:7" x14ac:dyDescent="0.3">
      <c r="G173" s="61"/>
    </row>
    <row r="174" spans="7:7" x14ac:dyDescent="0.3">
      <c r="G174" s="61"/>
    </row>
    <row r="175" spans="7:7" x14ac:dyDescent="0.3">
      <c r="G175" s="61"/>
    </row>
    <row r="176" spans="7:7" x14ac:dyDescent="0.3">
      <c r="G176" s="61"/>
    </row>
    <row r="177" spans="7:7" x14ac:dyDescent="0.3">
      <c r="G177" s="61"/>
    </row>
    <row r="178" spans="7:7" x14ac:dyDescent="0.3">
      <c r="G178" s="61"/>
    </row>
    <row r="179" spans="7:7" x14ac:dyDescent="0.3">
      <c r="G179" s="61"/>
    </row>
    <row r="180" spans="7:7" x14ac:dyDescent="0.3">
      <c r="G180" s="61"/>
    </row>
    <row r="181" spans="7:7" x14ac:dyDescent="0.3">
      <c r="G181" s="61"/>
    </row>
    <row r="182" spans="7:7" x14ac:dyDescent="0.3">
      <c r="G182" s="61"/>
    </row>
    <row r="183" spans="7:7" x14ac:dyDescent="0.3">
      <c r="G183" s="61"/>
    </row>
    <row r="184" spans="7:7" x14ac:dyDescent="0.3">
      <c r="G184" s="61"/>
    </row>
    <row r="185" spans="7:7" x14ac:dyDescent="0.3">
      <c r="G185" s="61"/>
    </row>
    <row r="186" spans="7:7" x14ac:dyDescent="0.3">
      <c r="G186" s="61"/>
    </row>
    <row r="187" spans="7:7" x14ac:dyDescent="0.3">
      <c r="G187" s="61"/>
    </row>
    <row r="188" spans="7:7" x14ac:dyDescent="0.3">
      <c r="G188" s="61"/>
    </row>
    <row r="189" spans="7:7" x14ac:dyDescent="0.3">
      <c r="G189" s="61"/>
    </row>
    <row r="190" spans="7:7" x14ac:dyDescent="0.3">
      <c r="G190" s="61"/>
    </row>
    <row r="191" spans="7:7" x14ac:dyDescent="0.3">
      <c r="G191" s="61"/>
    </row>
    <row r="192" spans="7:7" x14ac:dyDescent="0.3">
      <c r="G192" s="61"/>
    </row>
    <row r="193" spans="7:7" x14ac:dyDescent="0.3">
      <c r="G193" s="61"/>
    </row>
    <row r="194" spans="7:7" x14ac:dyDescent="0.3">
      <c r="G194" s="61"/>
    </row>
    <row r="195" spans="7:7" x14ac:dyDescent="0.3">
      <c r="G195" s="61"/>
    </row>
    <row r="196" spans="7:7" x14ac:dyDescent="0.3">
      <c r="G196" s="61"/>
    </row>
    <row r="197" spans="7:7" x14ac:dyDescent="0.3">
      <c r="G197" s="61"/>
    </row>
    <row r="198" spans="7:7" x14ac:dyDescent="0.3">
      <c r="G198" s="61"/>
    </row>
    <row r="199" spans="7:7" x14ac:dyDescent="0.3">
      <c r="G199" s="61"/>
    </row>
    <row r="200" spans="7:7" x14ac:dyDescent="0.3">
      <c r="G200" s="61"/>
    </row>
    <row r="201" spans="7:7" x14ac:dyDescent="0.3">
      <c r="G201" s="61"/>
    </row>
    <row r="202" spans="7:7" x14ac:dyDescent="0.3">
      <c r="G202" s="61"/>
    </row>
    <row r="203" spans="7:7" x14ac:dyDescent="0.3">
      <c r="G203" s="61"/>
    </row>
    <row r="204" spans="7:7" x14ac:dyDescent="0.3">
      <c r="G204" s="61"/>
    </row>
    <row r="205" spans="7:7" x14ac:dyDescent="0.3">
      <c r="G205" s="61"/>
    </row>
    <row r="206" spans="7:7" x14ac:dyDescent="0.3">
      <c r="G206" s="61"/>
    </row>
    <row r="207" spans="7:7" x14ac:dyDescent="0.3">
      <c r="G207" s="61"/>
    </row>
    <row r="208" spans="7:7" x14ac:dyDescent="0.3">
      <c r="G208" s="61"/>
    </row>
    <row r="209" spans="7:7" x14ac:dyDescent="0.3">
      <c r="G209" s="61"/>
    </row>
    <row r="210" spans="7:7" x14ac:dyDescent="0.3">
      <c r="G210" s="61"/>
    </row>
    <row r="211" spans="7:7" x14ac:dyDescent="0.3">
      <c r="G211" s="61"/>
    </row>
    <row r="212" spans="7:7" x14ac:dyDescent="0.3">
      <c r="G212" s="61"/>
    </row>
    <row r="213" spans="7:7" x14ac:dyDescent="0.3">
      <c r="G213" s="61"/>
    </row>
    <row r="214" spans="7:7" x14ac:dyDescent="0.3">
      <c r="G214" s="61"/>
    </row>
    <row r="215" spans="7:7" x14ac:dyDescent="0.3">
      <c r="G215" s="61"/>
    </row>
    <row r="216" spans="7:7" x14ac:dyDescent="0.3">
      <c r="G216" s="61"/>
    </row>
    <row r="217" spans="7:7" x14ac:dyDescent="0.3">
      <c r="G217" s="61"/>
    </row>
    <row r="218" spans="7:7" x14ac:dyDescent="0.3">
      <c r="G218" s="61"/>
    </row>
    <row r="219" spans="7:7" x14ac:dyDescent="0.3">
      <c r="G219" s="61"/>
    </row>
    <row r="220" spans="7:7" x14ac:dyDescent="0.3">
      <c r="G220" s="61"/>
    </row>
    <row r="221" spans="7:7" x14ac:dyDescent="0.3">
      <c r="G221" s="61"/>
    </row>
    <row r="222" spans="7:7" x14ac:dyDescent="0.3">
      <c r="G222" s="61"/>
    </row>
    <row r="223" spans="7:7" x14ac:dyDescent="0.3">
      <c r="G223" s="61"/>
    </row>
    <row r="224" spans="7:7" x14ac:dyDescent="0.3">
      <c r="G224" s="61"/>
    </row>
    <row r="225" spans="7:7" x14ac:dyDescent="0.3">
      <c r="G225" s="61"/>
    </row>
    <row r="226" spans="7:7" x14ac:dyDescent="0.3">
      <c r="G226" s="61"/>
    </row>
    <row r="227" spans="7:7" x14ac:dyDescent="0.3">
      <c r="G227" s="61"/>
    </row>
    <row r="228" spans="7:7" x14ac:dyDescent="0.3">
      <c r="G228" s="61"/>
    </row>
    <row r="229" spans="7:7" x14ac:dyDescent="0.3">
      <c r="G229" s="61"/>
    </row>
    <row r="230" spans="7:7" x14ac:dyDescent="0.3">
      <c r="G230" s="61"/>
    </row>
    <row r="231" spans="7:7" x14ac:dyDescent="0.3">
      <c r="G231" s="61"/>
    </row>
    <row r="232" spans="7:7" x14ac:dyDescent="0.3">
      <c r="G232" s="61"/>
    </row>
    <row r="233" spans="7:7" x14ac:dyDescent="0.3">
      <c r="G233" s="61"/>
    </row>
    <row r="234" spans="7:7" x14ac:dyDescent="0.3">
      <c r="G234" s="61"/>
    </row>
    <row r="235" spans="7:7" x14ac:dyDescent="0.3">
      <c r="G235" s="61"/>
    </row>
    <row r="236" spans="7:7" x14ac:dyDescent="0.3">
      <c r="G236" s="61"/>
    </row>
    <row r="237" spans="7:7" x14ac:dyDescent="0.3">
      <c r="G237" s="61"/>
    </row>
    <row r="238" spans="7:7" x14ac:dyDescent="0.3">
      <c r="G238" s="61"/>
    </row>
    <row r="239" spans="7:7" x14ac:dyDescent="0.3">
      <c r="G239" s="61"/>
    </row>
    <row r="240" spans="7:7" x14ac:dyDescent="0.3">
      <c r="G240" s="61"/>
    </row>
    <row r="241" spans="7:7" x14ac:dyDescent="0.3">
      <c r="G241" s="61"/>
    </row>
    <row r="242" spans="7:7" x14ac:dyDescent="0.3">
      <c r="G242" s="61"/>
    </row>
    <row r="243" spans="7:7" x14ac:dyDescent="0.3">
      <c r="G243" s="61"/>
    </row>
    <row r="244" spans="7:7" x14ac:dyDescent="0.3">
      <c r="G244" s="61"/>
    </row>
    <row r="245" spans="7:7" x14ac:dyDescent="0.3">
      <c r="G245" s="61"/>
    </row>
    <row r="246" spans="7:7" x14ac:dyDescent="0.3">
      <c r="G246" s="61"/>
    </row>
    <row r="247" spans="7:7" x14ac:dyDescent="0.3">
      <c r="G247" s="61"/>
    </row>
    <row r="248" spans="7:7" x14ac:dyDescent="0.3">
      <c r="G248" s="61"/>
    </row>
    <row r="249" spans="7:7" x14ac:dyDescent="0.3">
      <c r="G249" s="61"/>
    </row>
    <row r="250" spans="7:7" x14ac:dyDescent="0.3">
      <c r="G250" s="61"/>
    </row>
    <row r="251" spans="7:7" x14ac:dyDescent="0.3">
      <c r="G251" s="61"/>
    </row>
    <row r="252" spans="7:7" x14ac:dyDescent="0.3">
      <c r="G252" s="61"/>
    </row>
    <row r="253" spans="7:7" x14ac:dyDescent="0.3">
      <c r="G253" s="61"/>
    </row>
    <row r="254" spans="7:7" x14ac:dyDescent="0.3">
      <c r="G254" s="61"/>
    </row>
    <row r="255" spans="7:7" x14ac:dyDescent="0.3">
      <c r="G255" s="61"/>
    </row>
    <row r="256" spans="7:7" x14ac:dyDescent="0.3">
      <c r="G256" s="61"/>
    </row>
    <row r="257" spans="7:7" x14ac:dyDescent="0.3">
      <c r="G257" s="61"/>
    </row>
    <row r="258" spans="7:7" x14ac:dyDescent="0.3">
      <c r="G258" s="61"/>
    </row>
    <row r="259" spans="7:7" x14ac:dyDescent="0.3">
      <c r="G259" s="61"/>
    </row>
    <row r="260" spans="7:7" x14ac:dyDescent="0.3">
      <c r="G260" s="61"/>
    </row>
    <row r="261" spans="7:7" x14ac:dyDescent="0.3">
      <c r="G261" s="61"/>
    </row>
    <row r="262" spans="7:7" x14ac:dyDescent="0.3">
      <c r="G262" s="61"/>
    </row>
    <row r="263" spans="7:7" x14ac:dyDescent="0.3">
      <c r="G263" s="61"/>
    </row>
    <row r="264" spans="7:7" x14ac:dyDescent="0.3">
      <c r="G264" s="61"/>
    </row>
    <row r="265" spans="7:7" x14ac:dyDescent="0.3">
      <c r="G265" s="61"/>
    </row>
    <row r="266" spans="7:7" x14ac:dyDescent="0.3">
      <c r="G266" s="61"/>
    </row>
    <row r="267" spans="7:7" x14ac:dyDescent="0.3">
      <c r="G267" s="61"/>
    </row>
    <row r="268" spans="7:7" x14ac:dyDescent="0.3">
      <c r="G268" s="61"/>
    </row>
    <row r="269" spans="7:7" x14ac:dyDescent="0.3">
      <c r="G269" s="61"/>
    </row>
    <row r="270" spans="7:7" x14ac:dyDescent="0.3">
      <c r="G270" s="61"/>
    </row>
    <row r="271" spans="7:7" x14ac:dyDescent="0.3">
      <c r="G271" s="61"/>
    </row>
    <row r="272" spans="7:7" x14ac:dyDescent="0.3">
      <c r="G272" s="61"/>
    </row>
    <row r="273" spans="7:7" x14ac:dyDescent="0.3">
      <c r="G273" s="61"/>
    </row>
    <row r="274" spans="7:7" x14ac:dyDescent="0.3">
      <c r="G274" s="61"/>
    </row>
    <row r="275" spans="7:7" x14ac:dyDescent="0.3">
      <c r="G275" s="61"/>
    </row>
    <row r="276" spans="7:7" x14ac:dyDescent="0.3">
      <c r="G276" s="61"/>
    </row>
    <row r="277" spans="7:7" x14ac:dyDescent="0.3">
      <c r="G277" s="61"/>
    </row>
    <row r="278" spans="7:7" x14ac:dyDescent="0.3">
      <c r="G278" s="61"/>
    </row>
    <row r="279" spans="7:7" x14ac:dyDescent="0.3">
      <c r="G279" s="61"/>
    </row>
    <row r="280" spans="7:7" x14ac:dyDescent="0.3">
      <c r="G280" s="61"/>
    </row>
    <row r="281" spans="7:7" x14ac:dyDescent="0.3">
      <c r="G281" s="61"/>
    </row>
    <row r="282" spans="7:7" x14ac:dyDescent="0.3">
      <c r="G282" s="61"/>
    </row>
    <row r="283" spans="7:7" x14ac:dyDescent="0.3">
      <c r="G283" s="61"/>
    </row>
    <row r="284" spans="7:7" x14ac:dyDescent="0.3">
      <c r="G284" s="61"/>
    </row>
    <row r="285" spans="7:7" x14ac:dyDescent="0.3">
      <c r="G285" s="61"/>
    </row>
    <row r="286" spans="7:7" x14ac:dyDescent="0.3">
      <c r="G286" s="61"/>
    </row>
    <row r="287" spans="7:7" x14ac:dyDescent="0.3">
      <c r="G287" s="61"/>
    </row>
    <row r="288" spans="7:7" x14ac:dyDescent="0.3">
      <c r="G288" s="61"/>
    </row>
    <row r="289" spans="7:7" x14ac:dyDescent="0.3">
      <c r="G289" s="61"/>
    </row>
    <row r="290" spans="7:7" x14ac:dyDescent="0.3">
      <c r="G290" s="61"/>
    </row>
    <row r="291" spans="7:7" x14ac:dyDescent="0.3">
      <c r="G291" s="61"/>
    </row>
    <row r="292" spans="7:7" x14ac:dyDescent="0.3">
      <c r="G292" s="61"/>
    </row>
    <row r="293" spans="7:7" x14ac:dyDescent="0.3">
      <c r="G293" s="61"/>
    </row>
    <row r="294" spans="7:7" x14ac:dyDescent="0.3">
      <c r="G294" s="61"/>
    </row>
    <row r="295" spans="7:7" x14ac:dyDescent="0.3">
      <c r="G295" s="61"/>
    </row>
    <row r="296" spans="7:7" x14ac:dyDescent="0.3">
      <c r="G296" s="61"/>
    </row>
    <row r="297" spans="7:7" x14ac:dyDescent="0.3">
      <c r="G297" s="61"/>
    </row>
    <row r="298" spans="7:7" x14ac:dyDescent="0.3">
      <c r="G298" s="61"/>
    </row>
    <row r="299" spans="7:7" x14ac:dyDescent="0.3">
      <c r="G299" s="61"/>
    </row>
    <row r="300" spans="7:7" x14ac:dyDescent="0.3">
      <c r="G300" s="61"/>
    </row>
    <row r="301" spans="7:7" x14ac:dyDescent="0.3">
      <c r="G301" s="61"/>
    </row>
    <row r="302" spans="7:7" x14ac:dyDescent="0.3">
      <c r="G302" s="61"/>
    </row>
    <row r="303" spans="7:7" x14ac:dyDescent="0.3">
      <c r="G303" s="61"/>
    </row>
    <row r="304" spans="7:7" x14ac:dyDescent="0.3">
      <c r="G304" s="61"/>
    </row>
    <row r="305" spans="7:7" x14ac:dyDescent="0.3">
      <c r="G305" s="61"/>
    </row>
    <row r="306" spans="7:7" x14ac:dyDescent="0.3">
      <c r="G306" s="61"/>
    </row>
    <row r="307" spans="7:7" x14ac:dyDescent="0.3">
      <c r="G307" s="61"/>
    </row>
    <row r="308" spans="7:7" x14ac:dyDescent="0.3">
      <c r="G308" s="61"/>
    </row>
    <row r="309" spans="7:7" x14ac:dyDescent="0.3">
      <c r="G309" s="61"/>
    </row>
    <row r="310" spans="7:7" x14ac:dyDescent="0.3">
      <c r="G310" s="61"/>
    </row>
    <row r="311" spans="7:7" x14ac:dyDescent="0.3">
      <c r="G311" s="61"/>
    </row>
    <row r="312" spans="7:7" x14ac:dyDescent="0.3">
      <c r="G312" s="61"/>
    </row>
    <row r="313" spans="7:7" x14ac:dyDescent="0.3">
      <c r="G313" s="61"/>
    </row>
    <row r="314" spans="7:7" x14ac:dyDescent="0.3">
      <c r="G314" s="61"/>
    </row>
    <row r="315" spans="7:7" x14ac:dyDescent="0.3">
      <c r="G315" s="61"/>
    </row>
    <row r="316" spans="7:7" x14ac:dyDescent="0.3">
      <c r="G316" s="61"/>
    </row>
    <row r="317" spans="7:7" x14ac:dyDescent="0.3">
      <c r="G317" s="61"/>
    </row>
    <row r="318" spans="7:7" x14ac:dyDescent="0.3">
      <c r="G318" s="61"/>
    </row>
    <row r="319" spans="7:7" x14ac:dyDescent="0.3">
      <c r="G319" s="61"/>
    </row>
    <row r="320" spans="7:7" x14ac:dyDescent="0.3">
      <c r="G320" s="61"/>
    </row>
    <row r="321" spans="7:7" x14ac:dyDescent="0.3">
      <c r="G321" s="61"/>
    </row>
    <row r="322" spans="7:7" x14ac:dyDescent="0.3">
      <c r="G322" s="61"/>
    </row>
    <row r="323" spans="7:7" x14ac:dyDescent="0.3">
      <c r="G323" s="61"/>
    </row>
    <row r="324" spans="7:7" x14ac:dyDescent="0.3">
      <c r="G324" s="61"/>
    </row>
    <row r="325" spans="7:7" x14ac:dyDescent="0.3">
      <c r="G325" s="61"/>
    </row>
    <row r="326" spans="7:7" x14ac:dyDescent="0.3">
      <c r="G326" s="61"/>
    </row>
    <row r="327" spans="7:7" x14ac:dyDescent="0.3">
      <c r="G327" s="61"/>
    </row>
    <row r="328" spans="7:7" x14ac:dyDescent="0.3">
      <c r="G328" s="61"/>
    </row>
    <row r="329" spans="7:7" x14ac:dyDescent="0.3">
      <c r="G329" s="61"/>
    </row>
    <row r="330" spans="7:7" x14ac:dyDescent="0.3">
      <c r="G330" s="61"/>
    </row>
    <row r="331" spans="7:7" x14ac:dyDescent="0.3">
      <c r="G331" s="61"/>
    </row>
    <row r="332" spans="7:7" x14ac:dyDescent="0.3">
      <c r="G332" s="61"/>
    </row>
    <row r="333" spans="7:7" x14ac:dyDescent="0.3">
      <c r="G333" s="61"/>
    </row>
    <row r="334" spans="7:7" x14ac:dyDescent="0.3">
      <c r="G334" s="61"/>
    </row>
    <row r="335" spans="7:7" x14ac:dyDescent="0.3">
      <c r="G335" s="61"/>
    </row>
    <row r="336" spans="7:7" x14ac:dyDescent="0.3">
      <c r="G336" s="61"/>
    </row>
    <row r="337" spans="7:7" x14ac:dyDescent="0.3">
      <c r="G337" s="61"/>
    </row>
    <row r="338" spans="7:7" x14ac:dyDescent="0.3">
      <c r="G338" s="61"/>
    </row>
    <row r="339" spans="7:7" x14ac:dyDescent="0.3">
      <c r="G339" s="61"/>
    </row>
    <row r="340" spans="7:7" x14ac:dyDescent="0.3">
      <c r="G340" s="61"/>
    </row>
    <row r="341" spans="7:7" x14ac:dyDescent="0.3">
      <c r="G341" s="61"/>
    </row>
    <row r="342" spans="7:7" x14ac:dyDescent="0.3">
      <c r="G342" s="61"/>
    </row>
    <row r="343" spans="7:7" x14ac:dyDescent="0.3">
      <c r="G343" s="61"/>
    </row>
    <row r="344" spans="7:7" x14ac:dyDescent="0.3">
      <c r="G344" s="61"/>
    </row>
    <row r="345" spans="7:7" x14ac:dyDescent="0.3">
      <c r="G345" s="61"/>
    </row>
    <row r="346" spans="7:7" x14ac:dyDescent="0.3">
      <c r="G346" s="61"/>
    </row>
    <row r="347" spans="7:7" x14ac:dyDescent="0.3">
      <c r="G347" s="61"/>
    </row>
    <row r="348" spans="7:7" x14ac:dyDescent="0.3">
      <c r="G348" s="61"/>
    </row>
    <row r="349" spans="7:7" x14ac:dyDescent="0.3">
      <c r="G349" s="61"/>
    </row>
    <row r="350" spans="7:7" x14ac:dyDescent="0.3">
      <c r="G350" s="61"/>
    </row>
    <row r="351" spans="7:7" x14ac:dyDescent="0.3">
      <c r="G351" s="61"/>
    </row>
    <row r="352" spans="7:7" x14ac:dyDescent="0.3">
      <c r="G352" s="61"/>
    </row>
    <row r="353" spans="7:7" x14ac:dyDescent="0.3">
      <c r="G353" s="61"/>
    </row>
    <row r="354" spans="7:7" x14ac:dyDescent="0.3">
      <c r="G354" s="61"/>
    </row>
    <row r="355" spans="7:7" x14ac:dyDescent="0.3">
      <c r="G355" s="61"/>
    </row>
    <row r="356" spans="7:7" x14ac:dyDescent="0.3">
      <c r="G356" s="61"/>
    </row>
    <row r="357" spans="7:7" x14ac:dyDescent="0.3">
      <c r="G357" s="61"/>
    </row>
    <row r="358" spans="7:7" x14ac:dyDescent="0.3">
      <c r="G358" s="61"/>
    </row>
    <row r="359" spans="7:7" x14ac:dyDescent="0.3">
      <c r="G359" s="61"/>
    </row>
    <row r="360" spans="7:7" x14ac:dyDescent="0.3">
      <c r="G360" s="61"/>
    </row>
    <row r="361" spans="7:7" x14ac:dyDescent="0.3">
      <c r="G361" s="61"/>
    </row>
    <row r="362" spans="7:7" x14ac:dyDescent="0.3">
      <c r="G362" s="61"/>
    </row>
    <row r="363" spans="7:7" x14ac:dyDescent="0.3">
      <c r="G363" s="61"/>
    </row>
    <row r="364" spans="7:7" x14ac:dyDescent="0.3">
      <c r="G364" s="61"/>
    </row>
    <row r="365" spans="7:7" x14ac:dyDescent="0.3">
      <c r="G365" s="61"/>
    </row>
    <row r="366" spans="7:7" x14ac:dyDescent="0.3">
      <c r="G366" s="61"/>
    </row>
    <row r="367" spans="7:7" x14ac:dyDescent="0.3">
      <c r="G367" s="61"/>
    </row>
    <row r="368" spans="7:7" x14ac:dyDescent="0.3">
      <c r="G368" s="61"/>
    </row>
    <row r="369" spans="7:7" x14ac:dyDescent="0.3">
      <c r="G369" s="61"/>
    </row>
    <row r="370" spans="7:7" x14ac:dyDescent="0.3">
      <c r="G370" s="61"/>
    </row>
    <row r="371" spans="7:7" x14ac:dyDescent="0.3">
      <c r="G371" s="61"/>
    </row>
    <row r="372" spans="7:7" x14ac:dyDescent="0.3">
      <c r="G372" s="61"/>
    </row>
    <row r="373" spans="7:7" x14ac:dyDescent="0.3">
      <c r="G373" s="61"/>
    </row>
    <row r="374" spans="7:7" x14ac:dyDescent="0.3">
      <c r="G374" s="61"/>
    </row>
    <row r="375" spans="7:7" x14ac:dyDescent="0.3">
      <c r="G375" s="61"/>
    </row>
    <row r="376" spans="7:7" x14ac:dyDescent="0.3">
      <c r="G376" s="61"/>
    </row>
    <row r="377" spans="7:7" x14ac:dyDescent="0.3">
      <c r="G377" s="61"/>
    </row>
    <row r="378" spans="7:7" x14ac:dyDescent="0.3">
      <c r="G378" s="61"/>
    </row>
    <row r="379" spans="7:7" x14ac:dyDescent="0.3">
      <c r="G379" s="61"/>
    </row>
    <row r="380" spans="7:7" x14ac:dyDescent="0.3">
      <c r="G380" s="61"/>
    </row>
    <row r="381" spans="7:7" x14ac:dyDescent="0.3">
      <c r="G381" s="61"/>
    </row>
    <row r="382" spans="7:7" x14ac:dyDescent="0.3">
      <c r="G382" s="61"/>
    </row>
    <row r="383" spans="7:7" x14ac:dyDescent="0.3">
      <c r="G383" s="61"/>
    </row>
    <row r="384" spans="7:7" x14ac:dyDescent="0.3">
      <c r="G384" s="61"/>
    </row>
    <row r="385" spans="7:7" x14ac:dyDescent="0.3">
      <c r="G385" s="61"/>
    </row>
    <row r="386" spans="7:7" x14ac:dyDescent="0.3">
      <c r="G386" s="61"/>
    </row>
    <row r="387" spans="7:7" x14ac:dyDescent="0.3">
      <c r="G387" s="61"/>
    </row>
    <row r="388" spans="7:7" x14ac:dyDescent="0.3">
      <c r="G388" s="61"/>
    </row>
    <row r="389" spans="7:7" x14ac:dyDescent="0.3">
      <c r="G389" s="61"/>
    </row>
    <row r="390" spans="7:7" x14ac:dyDescent="0.3">
      <c r="G390" s="61"/>
    </row>
    <row r="391" spans="7:7" x14ac:dyDescent="0.3">
      <c r="G391" s="61"/>
    </row>
    <row r="392" spans="7:7" x14ac:dyDescent="0.3">
      <c r="G392" s="61"/>
    </row>
    <row r="393" spans="7:7" x14ac:dyDescent="0.3">
      <c r="G393" s="61"/>
    </row>
    <row r="394" spans="7:7" x14ac:dyDescent="0.3">
      <c r="G394" s="61"/>
    </row>
    <row r="395" spans="7:7" x14ac:dyDescent="0.3">
      <c r="G395" s="61"/>
    </row>
    <row r="396" spans="7:7" x14ac:dyDescent="0.3">
      <c r="G396" s="61"/>
    </row>
    <row r="397" spans="7:7" x14ac:dyDescent="0.3">
      <c r="G397" s="61"/>
    </row>
    <row r="398" spans="7:7" x14ac:dyDescent="0.3">
      <c r="G398" s="61"/>
    </row>
    <row r="399" spans="7:7" x14ac:dyDescent="0.3">
      <c r="G399" s="61"/>
    </row>
    <row r="400" spans="7:7" x14ac:dyDescent="0.3">
      <c r="G400" s="61"/>
    </row>
    <row r="401" spans="7:7" x14ac:dyDescent="0.3">
      <c r="G401" s="61"/>
    </row>
    <row r="402" spans="7:7" x14ac:dyDescent="0.3">
      <c r="G402" s="61"/>
    </row>
    <row r="403" spans="7:7" x14ac:dyDescent="0.3">
      <c r="G403" s="61"/>
    </row>
    <row r="404" spans="7:7" x14ac:dyDescent="0.3">
      <c r="G404" s="61"/>
    </row>
    <row r="405" spans="7:7" x14ac:dyDescent="0.3">
      <c r="G405" s="61"/>
    </row>
    <row r="406" spans="7:7" x14ac:dyDescent="0.3">
      <c r="G406" s="61"/>
    </row>
    <row r="407" spans="7:7" x14ac:dyDescent="0.3">
      <c r="G407" s="61"/>
    </row>
    <row r="408" spans="7:7" x14ac:dyDescent="0.3">
      <c r="G408" s="61"/>
    </row>
    <row r="409" spans="7:7" x14ac:dyDescent="0.3">
      <c r="G409" s="61"/>
    </row>
    <row r="410" spans="7:7" x14ac:dyDescent="0.3">
      <c r="G410" s="61"/>
    </row>
    <row r="411" spans="7:7" x14ac:dyDescent="0.3">
      <c r="G411" s="61"/>
    </row>
    <row r="412" spans="7:7" x14ac:dyDescent="0.3">
      <c r="G412" s="61"/>
    </row>
    <row r="413" spans="7:7" x14ac:dyDescent="0.3">
      <c r="G413" s="61"/>
    </row>
    <row r="414" spans="7:7" x14ac:dyDescent="0.3">
      <c r="G414" s="61"/>
    </row>
    <row r="415" spans="7:7" x14ac:dyDescent="0.3">
      <c r="G415" s="61"/>
    </row>
    <row r="416" spans="7:7" x14ac:dyDescent="0.3">
      <c r="G416" s="61"/>
    </row>
    <row r="417" spans="7:7" x14ac:dyDescent="0.3">
      <c r="G417" s="61"/>
    </row>
    <row r="418" spans="7:7" x14ac:dyDescent="0.3">
      <c r="G418" s="61"/>
    </row>
    <row r="419" spans="7:7" x14ac:dyDescent="0.3">
      <c r="G419" s="61"/>
    </row>
    <row r="420" spans="7:7" x14ac:dyDescent="0.3">
      <c r="G420" s="61"/>
    </row>
    <row r="421" spans="7:7" x14ac:dyDescent="0.3">
      <c r="G421" s="61"/>
    </row>
    <row r="422" spans="7:7" x14ac:dyDescent="0.3">
      <c r="G422" s="61"/>
    </row>
    <row r="423" spans="7:7" x14ac:dyDescent="0.3">
      <c r="G423" s="61"/>
    </row>
    <row r="424" spans="7:7" x14ac:dyDescent="0.3">
      <c r="G424" s="61"/>
    </row>
    <row r="425" spans="7:7" x14ac:dyDescent="0.3">
      <c r="G425" s="61"/>
    </row>
    <row r="426" spans="7:7" x14ac:dyDescent="0.3">
      <c r="G426" s="61"/>
    </row>
    <row r="427" spans="7:7" x14ac:dyDescent="0.3">
      <c r="G427" s="61"/>
    </row>
    <row r="428" spans="7:7" x14ac:dyDescent="0.3">
      <c r="G428" s="61"/>
    </row>
    <row r="429" spans="7:7" x14ac:dyDescent="0.3">
      <c r="G429" s="61"/>
    </row>
    <row r="430" spans="7:7" x14ac:dyDescent="0.3">
      <c r="G430" s="61"/>
    </row>
    <row r="431" spans="7:7" x14ac:dyDescent="0.3">
      <c r="G431" s="61"/>
    </row>
    <row r="432" spans="7:7" x14ac:dyDescent="0.3">
      <c r="G432" s="61"/>
    </row>
    <row r="433" spans="7:7" x14ac:dyDescent="0.3">
      <c r="G433" s="61"/>
    </row>
    <row r="434" spans="7:7" x14ac:dyDescent="0.3">
      <c r="G434" s="61"/>
    </row>
    <row r="435" spans="7:7" x14ac:dyDescent="0.3">
      <c r="G435" s="61"/>
    </row>
    <row r="436" spans="7:7" x14ac:dyDescent="0.3">
      <c r="G436" s="61"/>
    </row>
    <row r="437" spans="7:7" x14ac:dyDescent="0.3">
      <c r="G437" s="61"/>
    </row>
    <row r="438" spans="7:7" x14ac:dyDescent="0.3">
      <c r="G438" s="61"/>
    </row>
    <row r="439" spans="7:7" x14ac:dyDescent="0.3">
      <c r="G439" s="61"/>
    </row>
    <row r="440" spans="7:7" x14ac:dyDescent="0.3">
      <c r="G440" s="61"/>
    </row>
    <row r="441" spans="7:7" x14ac:dyDescent="0.3">
      <c r="G441" s="61"/>
    </row>
    <row r="442" spans="7:7" x14ac:dyDescent="0.3">
      <c r="G442" s="61"/>
    </row>
    <row r="443" spans="7:7" x14ac:dyDescent="0.3">
      <c r="G443" s="61"/>
    </row>
    <row r="444" spans="7:7" x14ac:dyDescent="0.3">
      <c r="G444" s="61"/>
    </row>
    <row r="445" spans="7:7" x14ac:dyDescent="0.3">
      <c r="G445" s="61"/>
    </row>
    <row r="446" spans="7:7" x14ac:dyDescent="0.3">
      <c r="G446" s="61"/>
    </row>
    <row r="447" spans="7:7" x14ac:dyDescent="0.3">
      <c r="G447" s="61"/>
    </row>
    <row r="448" spans="7:7" x14ac:dyDescent="0.3">
      <c r="G448" s="61"/>
    </row>
    <row r="449" spans="7:7" x14ac:dyDescent="0.3">
      <c r="G449" s="61"/>
    </row>
    <row r="450" spans="7:7" x14ac:dyDescent="0.3">
      <c r="G450" s="61"/>
    </row>
    <row r="451" spans="7:7" x14ac:dyDescent="0.3">
      <c r="G451" s="61"/>
    </row>
    <row r="452" spans="7:7" x14ac:dyDescent="0.3">
      <c r="G452" s="61"/>
    </row>
    <row r="453" spans="7:7" x14ac:dyDescent="0.3">
      <c r="G453" s="61"/>
    </row>
    <row r="454" spans="7:7" x14ac:dyDescent="0.3">
      <c r="G454" s="61"/>
    </row>
    <row r="455" spans="7:7" x14ac:dyDescent="0.3">
      <c r="G455" s="61"/>
    </row>
    <row r="456" spans="7:7" x14ac:dyDescent="0.3">
      <c r="G456" s="61"/>
    </row>
    <row r="457" spans="7:7" x14ac:dyDescent="0.3">
      <c r="G457" s="61"/>
    </row>
    <row r="458" spans="7:7" x14ac:dyDescent="0.3">
      <c r="G458" s="61"/>
    </row>
    <row r="459" spans="7:7" x14ac:dyDescent="0.3">
      <c r="G459" s="61"/>
    </row>
    <row r="460" spans="7:7" x14ac:dyDescent="0.3">
      <c r="G460" s="61"/>
    </row>
    <row r="461" spans="7:7" x14ac:dyDescent="0.3">
      <c r="G461" s="61"/>
    </row>
    <row r="462" spans="7:7" x14ac:dyDescent="0.3">
      <c r="G462" s="61"/>
    </row>
    <row r="463" spans="7:7" x14ac:dyDescent="0.3">
      <c r="G463" s="61"/>
    </row>
    <row r="464" spans="7:7" x14ac:dyDescent="0.3">
      <c r="G464" s="61"/>
    </row>
    <row r="465" spans="7:7" x14ac:dyDescent="0.3">
      <c r="G465" s="61"/>
    </row>
    <row r="466" spans="7:7" x14ac:dyDescent="0.3">
      <c r="G466" s="61"/>
    </row>
    <row r="467" spans="7:7" x14ac:dyDescent="0.3">
      <c r="G467" s="61"/>
    </row>
    <row r="468" spans="7:7" x14ac:dyDescent="0.3">
      <c r="G468" s="61"/>
    </row>
    <row r="469" spans="7:7" x14ac:dyDescent="0.3">
      <c r="G469" s="61"/>
    </row>
    <row r="470" spans="7:7" x14ac:dyDescent="0.3">
      <c r="G470" s="61"/>
    </row>
    <row r="471" spans="7:7" x14ac:dyDescent="0.3">
      <c r="G471" s="61"/>
    </row>
    <row r="472" spans="7:7" x14ac:dyDescent="0.3">
      <c r="G472" s="61"/>
    </row>
    <row r="473" spans="7:7" x14ac:dyDescent="0.3">
      <c r="G473" s="61"/>
    </row>
    <row r="474" spans="7:7" x14ac:dyDescent="0.3">
      <c r="G474" s="61"/>
    </row>
    <row r="475" spans="7:7" x14ac:dyDescent="0.3">
      <c r="G475" s="61"/>
    </row>
    <row r="476" spans="7:7" x14ac:dyDescent="0.3">
      <c r="G476" s="61"/>
    </row>
    <row r="477" spans="7:7" x14ac:dyDescent="0.3">
      <c r="G477" s="61"/>
    </row>
    <row r="478" spans="7:7" x14ac:dyDescent="0.3">
      <c r="G478" s="61"/>
    </row>
    <row r="479" spans="7:7" x14ac:dyDescent="0.3">
      <c r="G479" s="61"/>
    </row>
    <row r="480" spans="7:7" x14ac:dyDescent="0.3">
      <c r="G480" s="61"/>
    </row>
    <row r="481" spans="7:7" x14ac:dyDescent="0.3">
      <c r="G481" s="61"/>
    </row>
    <row r="482" spans="7:7" x14ac:dyDescent="0.3">
      <c r="G482" s="61"/>
    </row>
    <row r="483" spans="7:7" x14ac:dyDescent="0.3">
      <c r="G483" s="61"/>
    </row>
    <row r="484" spans="7:7" x14ac:dyDescent="0.3">
      <c r="G484" s="61"/>
    </row>
    <row r="485" spans="7:7" x14ac:dyDescent="0.3">
      <c r="G485" s="61"/>
    </row>
    <row r="486" spans="7:7" x14ac:dyDescent="0.3">
      <c r="G486" s="61"/>
    </row>
    <row r="487" spans="7:7" x14ac:dyDescent="0.3">
      <c r="G487" s="61"/>
    </row>
    <row r="488" spans="7:7" x14ac:dyDescent="0.3">
      <c r="G488" s="61"/>
    </row>
    <row r="489" spans="7:7" x14ac:dyDescent="0.3">
      <c r="G489" s="61"/>
    </row>
    <row r="490" spans="7:7" x14ac:dyDescent="0.3">
      <c r="G490" s="61"/>
    </row>
    <row r="491" spans="7:7" x14ac:dyDescent="0.3">
      <c r="G491" s="61"/>
    </row>
    <row r="492" spans="7:7" x14ac:dyDescent="0.3">
      <c r="G492" s="61"/>
    </row>
    <row r="493" spans="7:7" x14ac:dyDescent="0.3">
      <c r="G493" s="61"/>
    </row>
    <row r="494" spans="7:7" x14ac:dyDescent="0.3">
      <c r="G494" s="61"/>
    </row>
    <row r="495" spans="7:7" x14ac:dyDescent="0.3">
      <c r="G495" s="61"/>
    </row>
    <row r="496" spans="7:7" x14ac:dyDescent="0.3">
      <c r="G496" s="61"/>
    </row>
    <row r="497" spans="7:7" x14ac:dyDescent="0.3">
      <c r="G497" s="61"/>
    </row>
    <row r="498" spans="7:7" x14ac:dyDescent="0.3">
      <c r="G498" s="61"/>
    </row>
    <row r="499" spans="7:7" x14ac:dyDescent="0.3">
      <c r="G499" s="61"/>
    </row>
    <row r="500" spans="7:7" x14ac:dyDescent="0.3">
      <c r="G500" s="61"/>
    </row>
    <row r="501" spans="7:7" x14ac:dyDescent="0.3">
      <c r="G501" s="61"/>
    </row>
    <row r="502" spans="7:7" x14ac:dyDescent="0.3">
      <c r="G502" s="61"/>
    </row>
    <row r="503" spans="7:7" x14ac:dyDescent="0.3">
      <c r="G503" s="61"/>
    </row>
    <row r="504" spans="7:7" x14ac:dyDescent="0.3">
      <c r="G504" s="61"/>
    </row>
    <row r="505" spans="7:7" x14ac:dyDescent="0.3">
      <c r="G505" s="61"/>
    </row>
    <row r="506" spans="7:7" x14ac:dyDescent="0.3">
      <c r="G506" s="61"/>
    </row>
    <row r="507" spans="7:7" x14ac:dyDescent="0.3">
      <c r="G507" s="61"/>
    </row>
    <row r="508" spans="7:7" x14ac:dyDescent="0.3">
      <c r="G508" s="61"/>
    </row>
    <row r="509" spans="7:7" x14ac:dyDescent="0.3">
      <c r="G509" s="61"/>
    </row>
    <row r="510" spans="7:7" x14ac:dyDescent="0.3">
      <c r="G510" s="61"/>
    </row>
    <row r="511" spans="7:7" x14ac:dyDescent="0.3">
      <c r="G511" s="61"/>
    </row>
    <row r="512" spans="7:7" x14ac:dyDescent="0.3">
      <c r="G512" s="61"/>
    </row>
    <row r="513" spans="7:7" x14ac:dyDescent="0.3">
      <c r="G513" s="61"/>
    </row>
    <row r="514" spans="7:7" x14ac:dyDescent="0.3">
      <c r="G514" s="61"/>
    </row>
    <row r="515" spans="7:7" x14ac:dyDescent="0.3">
      <c r="G515" s="61"/>
    </row>
    <row r="516" spans="7:7" x14ac:dyDescent="0.3">
      <c r="G516" s="61"/>
    </row>
    <row r="517" spans="7:7" x14ac:dyDescent="0.3">
      <c r="G517" s="61"/>
    </row>
    <row r="518" spans="7:7" x14ac:dyDescent="0.3">
      <c r="G518" s="61"/>
    </row>
    <row r="519" spans="7:7" x14ac:dyDescent="0.3">
      <c r="G519" s="61"/>
    </row>
    <row r="520" spans="7:7" x14ac:dyDescent="0.3">
      <c r="G520" s="61"/>
    </row>
    <row r="521" spans="7:7" x14ac:dyDescent="0.3">
      <c r="G521" s="61"/>
    </row>
    <row r="522" spans="7:7" x14ac:dyDescent="0.3">
      <c r="G522" s="61"/>
    </row>
    <row r="523" spans="7:7" x14ac:dyDescent="0.3">
      <c r="G523" s="61"/>
    </row>
    <row r="524" spans="7:7" x14ac:dyDescent="0.3">
      <c r="G524" s="61"/>
    </row>
    <row r="525" spans="7:7" x14ac:dyDescent="0.3">
      <c r="G525" s="61"/>
    </row>
    <row r="526" spans="7:7" x14ac:dyDescent="0.3">
      <c r="G526" s="61"/>
    </row>
    <row r="527" spans="7:7" x14ac:dyDescent="0.3">
      <c r="G527" s="61"/>
    </row>
    <row r="528" spans="7:7" x14ac:dyDescent="0.3">
      <c r="G528" s="61"/>
    </row>
    <row r="529" spans="7:7" x14ac:dyDescent="0.3">
      <c r="G529" s="61"/>
    </row>
    <row r="530" spans="7:7" x14ac:dyDescent="0.3">
      <c r="G530" s="61"/>
    </row>
    <row r="531" spans="7:7" x14ac:dyDescent="0.3">
      <c r="G531" s="61"/>
    </row>
    <row r="532" spans="7:7" x14ac:dyDescent="0.3">
      <c r="G532" s="61"/>
    </row>
    <row r="533" spans="7:7" x14ac:dyDescent="0.3">
      <c r="G533" s="61"/>
    </row>
    <row r="534" spans="7:7" x14ac:dyDescent="0.3">
      <c r="G534" s="61"/>
    </row>
    <row r="535" spans="7:7" x14ac:dyDescent="0.3">
      <c r="G535" s="61"/>
    </row>
    <row r="536" spans="7:7" x14ac:dyDescent="0.3">
      <c r="G536" s="61"/>
    </row>
    <row r="537" spans="7:7" x14ac:dyDescent="0.3">
      <c r="G537" s="61"/>
    </row>
    <row r="538" spans="7:7" x14ac:dyDescent="0.3">
      <c r="G538" s="61"/>
    </row>
    <row r="539" spans="7:7" x14ac:dyDescent="0.3">
      <c r="G539" s="61"/>
    </row>
    <row r="540" spans="7:7" x14ac:dyDescent="0.3">
      <c r="G540" s="61"/>
    </row>
    <row r="541" spans="7:7" x14ac:dyDescent="0.3">
      <c r="G541" s="61"/>
    </row>
    <row r="542" spans="7:7" x14ac:dyDescent="0.3">
      <c r="G542" s="61"/>
    </row>
    <row r="543" spans="7:7" x14ac:dyDescent="0.3">
      <c r="G543" s="61"/>
    </row>
    <row r="544" spans="7:7" x14ac:dyDescent="0.3">
      <c r="G544" s="61"/>
    </row>
    <row r="545" spans="7:7" x14ac:dyDescent="0.3">
      <c r="G545" s="61"/>
    </row>
    <row r="546" spans="7:7" x14ac:dyDescent="0.3">
      <c r="G546" s="61"/>
    </row>
    <row r="547" spans="7:7" x14ac:dyDescent="0.3">
      <c r="G547" s="61"/>
    </row>
    <row r="548" spans="7:7" x14ac:dyDescent="0.3">
      <c r="G548" s="61"/>
    </row>
    <row r="549" spans="7:7" x14ac:dyDescent="0.3">
      <c r="G549" s="61"/>
    </row>
    <row r="550" spans="7:7" x14ac:dyDescent="0.3">
      <c r="G550" s="61"/>
    </row>
    <row r="551" spans="7:7" x14ac:dyDescent="0.3">
      <c r="G551" s="61"/>
    </row>
    <row r="552" spans="7:7" x14ac:dyDescent="0.3">
      <c r="G552" s="61"/>
    </row>
    <row r="553" spans="7:7" x14ac:dyDescent="0.3">
      <c r="G553" s="61"/>
    </row>
    <row r="554" spans="7:7" x14ac:dyDescent="0.3">
      <c r="G554" s="61"/>
    </row>
    <row r="555" spans="7:7" x14ac:dyDescent="0.3">
      <c r="G555" s="61"/>
    </row>
    <row r="556" spans="7:7" x14ac:dyDescent="0.3">
      <c r="G556" s="61"/>
    </row>
    <row r="557" spans="7:7" x14ac:dyDescent="0.3">
      <c r="G557" s="61"/>
    </row>
    <row r="558" spans="7:7" x14ac:dyDescent="0.3">
      <c r="G558" s="61"/>
    </row>
    <row r="559" spans="7:7" x14ac:dyDescent="0.3">
      <c r="G559" s="61"/>
    </row>
    <row r="560" spans="7:7" x14ac:dyDescent="0.3">
      <c r="G560" s="61"/>
    </row>
    <row r="561" spans="7:7" x14ac:dyDescent="0.3">
      <c r="G561" s="61"/>
    </row>
    <row r="562" spans="7:7" x14ac:dyDescent="0.3">
      <c r="G562" s="61"/>
    </row>
    <row r="563" spans="7:7" x14ac:dyDescent="0.3">
      <c r="G563" s="61"/>
    </row>
    <row r="564" spans="7:7" x14ac:dyDescent="0.3">
      <c r="G564" s="61"/>
    </row>
    <row r="565" spans="7:7" x14ac:dyDescent="0.3">
      <c r="G565" s="61"/>
    </row>
    <row r="566" spans="7:7" x14ac:dyDescent="0.3">
      <c r="G566" s="61"/>
    </row>
    <row r="567" spans="7:7" x14ac:dyDescent="0.3">
      <c r="G567" s="61"/>
    </row>
    <row r="568" spans="7:7" x14ac:dyDescent="0.3">
      <c r="G568" s="61"/>
    </row>
    <row r="569" spans="7:7" x14ac:dyDescent="0.3">
      <c r="G569" s="61"/>
    </row>
    <row r="570" spans="7:7" x14ac:dyDescent="0.3">
      <c r="G570" s="61"/>
    </row>
    <row r="571" spans="7:7" x14ac:dyDescent="0.3">
      <c r="G571" s="61"/>
    </row>
    <row r="572" spans="7:7" x14ac:dyDescent="0.3">
      <c r="G572" s="61"/>
    </row>
    <row r="573" spans="7:7" x14ac:dyDescent="0.3">
      <c r="G573" s="61"/>
    </row>
    <row r="574" spans="7:7" x14ac:dyDescent="0.3">
      <c r="G574" s="61"/>
    </row>
    <row r="575" spans="7:7" x14ac:dyDescent="0.3">
      <c r="G575" s="61"/>
    </row>
    <row r="576" spans="7:7" x14ac:dyDescent="0.3">
      <c r="G576" s="61"/>
    </row>
    <row r="577" spans="7:7" x14ac:dyDescent="0.3">
      <c r="G577" s="61"/>
    </row>
  </sheetData>
  <sheetProtection password="C236" sheet="1" insertRows="0"/>
  <mergeCells count="1">
    <mergeCell ref="A1:G1"/>
  </mergeCells>
  <dataValidations count="3">
    <dataValidation type="list" allowBlank="1" showInputMessage="1" showErrorMessage="1" sqref="C7:C16">
      <formula1>FreePaid4</formula1>
    </dataValidation>
    <dataValidation type="list" allowBlank="1" showInputMessage="1" showErrorMessage="1" sqref="D7:D16">
      <formula1>Commission3</formula1>
    </dataValidation>
    <dataValidation type="list" allowBlank="1" showInputMessage="1" showErrorMessage="1" sqref="F7:F17">
      <formula1>Heritage4</formula1>
    </dataValidation>
  </dataValidation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H574"/>
  <sheetViews>
    <sheetView zoomScale="90" zoomScaleNormal="90" workbookViewId="0">
      <selection activeCell="C8" sqref="C8"/>
    </sheetView>
  </sheetViews>
  <sheetFormatPr defaultRowHeight="16.5" x14ac:dyDescent="0.3"/>
  <cols>
    <col min="1" max="1" width="49.5703125" style="60" customWidth="1"/>
    <col min="2" max="2" width="20.7109375" style="60" customWidth="1"/>
    <col min="3" max="3" width="21" style="60" customWidth="1"/>
    <col min="4" max="4" width="23.42578125" style="60" customWidth="1"/>
    <col min="5" max="5" width="44.28515625" style="60" customWidth="1"/>
    <col min="6" max="6" width="28.42578125" style="60" customWidth="1"/>
    <col min="7" max="7" width="33.140625" style="60" customWidth="1"/>
    <col min="8" max="8" width="28.140625" style="60" customWidth="1"/>
    <col min="9" max="16384" width="9.140625" style="60"/>
  </cols>
  <sheetData>
    <row r="1" spans="1:8" s="59" customFormat="1" ht="24.95" customHeight="1" x14ac:dyDescent="0.25">
      <c r="A1" s="267" t="s">
        <v>303</v>
      </c>
      <c r="B1" s="267"/>
      <c r="C1" s="267"/>
      <c r="D1" s="268"/>
      <c r="E1" s="268"/>
      <c r="F1" s="268"/>
      <c r="G1" s="268"/>
      <c r="H1" s="268"/>
    </row>
    <row r="2" spans="1:8" x14ac:dyDescent="0.3">
      <c r="A2" s="72"/>
      <c r="B2" s="72"/>
      <c r="C2" s="72"/>
      <c r="D2" s="72"/>
      <c r="E2" s="72"/>
      <c r="F2" s="72"/>
      <c r="G2" s="72"/>
      <c r="H2" s="72"/>
    </row>
    <row r="3" spans="1:8" ht="49.5" x14ac:dyDescent="0.3">
      <c r="A3" s="138" t="s">
        <v>304</v>
      </c>
      <c r="B3" s="138" t="s">
        <v>280</v>
      </c>
      <c r="C3" s="138" t="s">
        <v>281</v>
      </c>
      <c r="D3" s="138" t="s">
        <v>305</v>
      </c>
      <c r="E3" s="138" t="s">
        <v>306</v>
      </c>
      <c r="F3" s="138" t="s">
        <v>307</v>
      </c>
      <c r="G3" s="138" t="s">
        <v>308</v>
      </c>
      <c r="H3" s="139" t="s">
        <v>309</v>
      </c>
    </row>
    <row r="4" spans="1:8" s="42" customFormat="1" x14ac:dyDescent="0.3">
      <c r="A4" s="132" t="s">
        <v>468</v>
      </c>
      <c r="B4" s="132" t="s">
        <v>469</v>
      </c>
      <c r="C4" s="132" t="s">
        <v>139</v>
      </c>
      <c r="D4" s="132" t="s">
        <v>330</v>
      </c>
      <c r="E4" s="132" t="s">
        <v>311</v>
      </c>
      <c r="F4" s="133" t="s">
        <v>207</v>
      </c>
      <c r="G4" s="133" t="s">
        <v>207</v>
      </c>
      <c r="H4" s="136">
        <v>0</v>
      </c>
    </row>
    <row r="5" spans="1:8" s="42" customFormat="1" x14ac:dyDescent="0.3">
      <c r="A5" s="132" t="s">
        <v>475</v>
      </c>
      <c r="B5" s="132" t="s">
        <v>476</v>
      </c>
      <c r="C5" s="132" t="s">
        <v>141</v>
      </c>
      <c r="D5" s="132" t="s">
        <v>330</v>
      </c>
      <c r="E5" s="132" t="s">
        <v>312</v>
      </c>
      <c r="F5" s="133" t="s">
        <v>207</v>
      </c>
      <c r="G5" s="133" t="s">
        <v>207</v>
      </c>
      <c r="H5" s="136">
        <v>0</v>
      </c>
    </row>
    <row r="6" spans="1:8" s="42" customFormat="1" x14ac:dyDescent="0.3">
      <c r="A6" s="132" t="s">
        <v>479</v>
      </c>
      <c r="B6" s="132" t="s">
        <v>469</v>
      </c>
      <c r="C6" s="132" t="s">
        <v>141</v>
      </c>
      <c r="D6" s="132" t="s">
        <v>330</v>
      </c>
      <c r="E6" s="132" t="s">
        <v>311</v>
      </c>
      <c r="F6" s="133" t="s">
        <v>207</v>
      </c>
      <c r="G6" s="133" t="s">
        <v>207</v>
      </c>
      <c r="H6" s="136">
        <v>1</v>
      </c>
    </row>
    <row r="7" spans="1:8" s="42" customFormat="1" x14ac:dyDescent="0.3">
      <c r="A7" s="132" t="s">
        <v>482</v>
      </c>
      <c r="B7" s="132" t="s">
        <v>473</v>
      </c>
      <c r="C7" s="132" t="s">
        <v>141</v>
      </c>
      <c r="D7" s="132" t="s">
        <v>330</v>
      </c>
      <c r="E7" s="132" t="s">
        <v>311</v>
      </c>
      <c r="F7" s="133" t="s">
        <v>207</v>
      </c>
      <c r="G7" s="133" t="s">
        <v>207</v>
      </c>
      <c r="H7" s="136">
        <v>0</v>
      </c>
    </row>
    <row r="8" spans="1:8" s="42" customFormat="1" x14ac:dyDescent="0.3">
      <c r="A8" s="132"/>
      <c r="B8" s="132"/>
      <c r="C8" s="132"/>
      <c r="D8" s="132"/>
      <c r="E8" s="132"/>
      <c r="F8" s="133"/>
      <c r="G8" s="133"/>
      <c r="H8" s="136"/>
    </row>
    <row r="9" spans="1:8" s="42" customFormat="1" x14ac:dyDescent="0.3">
      <c r="A9" s="132"/>
      <c r="B9" s="132"/>
      <c r="C9" s="132"/>
      <c r="D9" s="132"/>
      <c r="E9" s="132"/>
      <c r="F9" s="133"/>
      <c r="G9" s="133"/>
      <c r="H9" s="136"/>
    </row>
    <row r="10" spans="1:8" s="42" customFormat="1" x14ac:dyDescent="0.3">
      <c r="A10" s="132"/>
      <c r="B10" s="132"/>
      <c r="C10" s="132"/>
      <c r="D10" s="132"/>
      <c r="E10" s="132"/>
      <c r="F10" s="133"/>
      <c r="G10" s="133"/>
      <c r="H10" s="136"/>
    </row>
    <row r="11" spans="1:8" s="42" customFormat="1" x14ac:dyDescent="0.3">
      <c r="A11" s="132"/>
      <c r="B11" s="132"/>
      <c r="C11" s="132"/>
      <c r="D11" s="132"/>
      <c r="E11" s="132"/>
      <c r="F11" s="133"/>
      <c r="G11" s="133"/>
      <c r="H11" s="136"/>
    </row>
    <row r="12" spans="1:8" s="42" customFormat="1" x14ac:dyDescent="0.3">
      <c r="A12" s="132"/>
      <c r="B12" s="132"/>
      <c r="C12" s="132"/>
      <c r="D12" s="132"/>
      <c r="E12" s="132"/>
      <c r="F12" s="133"/>
      <c r="G12" s="133"/>
      <c r="H12" s="136"/>
    </row>
    <row r="13" spans="1:8" s="42" customFormat="1" x14ac:dyDescent="0.3">
      <c r="A13" s="132"/>
      <c r="B13" s="132"/>
      <c r="C13" s="132"/>
      <c r="D13" s="132"/>
      <c r="E13" s="132"/>
      <c r="F13" s="133"/>
      <c r="G13" s="133"/>
      <c r="H13" s="136"/>
    </row>
    <row r="14" spans="1:8" s="42" customFormat="1" x14ac:dyDescent="0.3">
      <c r="A14" s="140" t="s">
        <v>290</v>
      </c>
      <c r="B14" s="141"/>
      <c r="C14" s="141"/>
      <c r="D14" s="142"/>
      <c r="E14" s="142"/>
      <c r="F14" s="143"/>
      <c r="G14" s="143"/>
      <c r="H14" s="143"/>
    </row>
    <row r="15" spans="1:8" x14ac:dyDescent="0.3">
      <c r="H15" s="61"/>
    </row>
    <row r="16" spans="1:8" x14ac:dyDescent="0.3">
      <c r="E16" s="62"/>
      <c r="H16" s="61"/>
    </row>
    <row r="17" spans="5:8" x14ac:dyDescent="0.3">
      <c r="E17" s="63"/>
      <c r="H17" s="61"/>
    </row>
    <row r="18" spans="5:8" x14ac:dyDescent="0.3">
      <c r="E18" s="64"/>
      <c r="G18" s="65"/>
      <c r="H18" s="61"/>
    </row>
    <row r="19" spans="5:8" x14ac:dyDescent="0.3">
      <c r="G19" s="65"/>
      <c r="H19" s="61"/>
    </row>
    <row r="20" spans="5:8" x14ac:dyDescent="0.3">
      <c r="H20" s="61"/>
    </row>
    <row r="21" spans="5:8" x14ac:dyDescent="0.3">
      <c r="H21" s="61"/>
    </row>
    <row r="22" spans="5:8" x14ac:dyDescent="0.3">
      <c r="H22" s="61"/>
    </row>
    <row r="23" spans="5:8" x14ac:dyDescent="0.3">
      <c r="H23" s="61"/>
    </row>
    <row r="24" spans="5:8" x14ac:dyDescent="0.3">
      <c r="H24" s="61"/>
    </row>
    <row r="25" spans="5:8" x14ac:dyDescent="0.3">
      <c r="H25" s="61"/>
    </row>
    <row r="26" spans="5:8" x14ac:dyDescent="0.3">
      <c r="H26" s="61"/>
    </row>
    <row r="27" spans="5:8" x14ac:dyDescent="0.3">
      <c r="H27" s="61"/>
    </row>
    <row r="28" spans="5:8" x14ac:dyDescent="0.3">
      <c r="H28" s="61"/>
    </row>
    <row r="29" spans="5:8" x14ac:dyDescent="0.3">
      <c r="H29" s="61"/>
    </row>
    <row r="30" spans="5:8" x14ac:dyDescent="0.3">
      <c r="H30" s="61"/>
    </row>
    <row r="31" spans="5:8" x14ac:dyDescent="0.3">
      <c r="H31" s="61"/>
    </row>
    <row r="32" spans="5:8" x14ac:dyDescent="0.3">
      <c r="H32" s="61"/>
    </row>
    <row r="33" spans="8:8" x14ac:dyDescent="0.3">
      <c r="H33" s="61"/>
    </row>
    <row r="34" spans="8:8" x14ac:dyDescent="0.3">
      <c r="H34" s="61"/>
    </row>
    <row r="35" spans="8:8" x14ac:dyDescent="0.3">
      <c r="H35" s="61"/>
    </row>
    <row r="36" spans="8:8" x14ac:dyDescent="0.3">
      <c r="H36" s="61"/>
    </row>
    <row r="37" spans="8:8" x14ac:dyDescent="0.3">
      <c r="H37" s="61"/>
    </row>
    <row r="38" spans="8:8" x14ac:dyDescent="0.3">
      <c r="H38" s="61"/>
    </row>
    <row r="39" spans="8:8" x14ac:dyDescent="0.3">
      <c r="H39" s="61"/>
    </row>
    <row r="40" spans="8:8" x14ac:dyDescent="0.3">
      <c r="H40" s="61"/>
    </row>
    <row r="41" spans="8:8" x14ac:dyDescent="0.3">
      <c r="H41" s="61"/>
    </row>
    <row r="42" spans="8:8" x14ac:dyDescent="0.3">
      <c r="H42" s="61"/>
    </row>
    <row r="43" spans="8:8" x14ac:dyDescent="0.3">
      <c r="H43" s="61"/>
    </row>
    <row r="44" spans="8:8" x14ac:dyDescent="0.3">
      <c r="H44" s="61"/>
    </row>
    <row r="45" spans="8:8" x14ac:dyDescent="0.3">
      <c r="H45" s="61"/>
    </row>
    <row r="46" spans="8:8" x14ac:dyDescent="0.3">
      <c r="H46" s="61"/>
    </row>
    <row r="47" spans="8:8" x14ac:dyDescent="0.3">
      <c r="H47" s="61"/>
    </row>
    <row r="48" spans="8:8" x14ac:dyDescent="0.3">
      <c r="H48" s="61"/>
    </row>
    <row r="49" spans="8:8" x14ac:dyDescent="0.3">
      <c r="H49" s="61"/>
    </row>
    <row r="50" spans="8:8" x14ac:dyDescent="0.3">
      <c r="H50" s="61"/>
    </row>
    <row r="51" spans="8:8" x14ac:dyDescent="0.3">
      <c r="H51" s="61"/>
    </row>
    <row r="52" spans="8:8" x14ac:dyDescent="0.3">
      <c r="H52" s="61"/>
    </row>
    <row r="53" spans="8:8" x14ac:dyDescent="0.3">
      <c r="H53" s="61"/>
    </row>
    <row r="54" spans="8:8" x14ac:dyDescent="0.3">
      <c r="H54" s="61"/>
    </row>
    <row r="55" spans="8:8" x14ac:dyDescent="0.3">
      <c r="H55" s="61"/>
    </row>
    <row r="56" spans="8:8" x14ac:dyDescent="0.3">
      <c r="H56" s="61"/>
    </row>
    <row r="57" spans="8:8" x14ac:dyDescent="0.3">
      <c r="H57" s="61"/>
    </row>
    <row r="58" spans="8:8" x14ac:dyDescent="0.3">
      <c r="H58" s="61"/>
    </row>
    <row r="59" spans="8:8" x14ac:dyDescent="0.3">
      <c r="H59" s="61"/>
    </row>
    <row r="60" spans="8:8" x14ac:dyDescent="0.3">
      <c r="H60" s="61"/>
    </row>
    <row r="61" spans="8:8" x14ac:dyDescent="0.3">
      <c r="H61" s="61"/>
    </row>
    <row r="62" spans="8:8" x14ac:dyDescent="0.3">
      <c r="H62" s="61"/>
    </row>
    <row r="63" spans="8:8" x14ac:dyDescent="0.3">
      <c r="H63" s="61"/>
    </row>
    <row r="64" spans="8:8" x14ac:dyDescent="0.3">
      <c r="H64" s="61"/>
    </row>
    <row r="65" spans="8:8" x14ac:dyDescent="0.3">
      <c r="H65" s="61"/>
    </row>
    <row r="66" spans="8:8" x14ac:dyDescent="0.3">
      <c r="H66" s="61"/>
    </row>
    <row r="67" spans="8:8" x14ac:dyDescent="0.3">
      <c r="H67" s="61"/>
    </row>
    <row r="68" spans="8:8" x14ac:dyDescent="0.3">
      <c r="H68" s="61"/>
    </row>
    <row r="69" spans="8:8" x14ac:dyDescent="0.3">
      <c r="H69" s="61"/>
    </row>
    <row r="70" spans="8:8" x14ac:dyDescent="0.3">
      <c r="H70" s="61"/>
    </row>
    <row r="71" spans="8:8" x14ac:dyDescent="0.3">
      <c r="H71" s="61"/>
    </row>
    <row r="72" spans="8:8" x14ac:dyDescent="0.3">
      <c r="H72" s="61"/>
    </row>
    <row r="73" spans="8:8" x14ac:dyDescent="0.3">
      <c r="H73" s="61"/>
    </row>
    <row r="74" spans="8:8" x14ac:dyDescent="0.3">
      <c r="H74" s="61"/>
    </row>
    <row r="75" spans="8:8" x14ac:dyDescent="0.3">
      <c r="H75" s="61"/>
    </row>
    <row r="76" spans="8:8" x14ac:dyDescent="0.3">
      <c r="H76" s="61"/>
    </row>
    <row r="77" spans="8:8" x14ac:dyDescent="0.3">
      <c r="H77" s="61"/>
    </row>
    <row r="78" spans="8:8" x14ac:dyDescent="0.3">
      <c r="H78" s="61"/>
    </row>
    <row r="79" spans="8:8" x14ac:dyDescent="0.3">
      <c r="H79" s="61"/>
    </row>
    <row r="80" spans="8:8" x14ac:dyDescent="0.3">
      <c r="H80" s="61"/>
    </row>
    <row r="81" spans="8:8" x14ac:dyDescent="0.3">
      <c r="H81" s="61"/>
    </row>
    <row r="82" spans="8:8" x14ac:dyDescent="0.3">
      <c r="H82" s="61"/>
    </row>
    <row r="83" spans="8:8" x14ac:dyDescent="0.3">
      <c r="H83" s="61"/>
    </row>
    <row r="84" spans="8:8" x14ac:dyDescent="0.3">
      <c r="H84" s="61"/>
    </row>
    <row r="85" spans="8:8" x14ac:dyDescent="0.3">
      <c r="H85" s="61"/>
    </row>
    <row r="86" spans="8:8" x14ac:dyDescent="0.3">
      <c r="H86" s="61"/>
    </row>
    <row r="87" spans="8:8" x14ac:dyDescent="0.3">
      <c r="H87" s="61"/>
    </row>
    <row r="88" spans="8:8" x14ac:dyDescent="0.3">
      <c r="H88" s="61"/>
    </row>
    <row r="89" spans="8:8" x14ac:dyDescent="0.3">
      <c r="H89" s="61"/>
    </row>
    <row r="90" spans="8:8" x14ac:dyDescent="0.3">
      <c r="H90" s="61"/>
    </row>
    <row r="91" spans="8:8" x14ac:dyDescent="0.3">
      <c r="H91" s="61"/>
    </row>
    <row r="92" spans="8:8" x14ac:dyDescent="0.3">
      <c r="H92" s="61"/>
    </row>
    <row r="93" spans="8:8" x14ac:dyDescent="0.3">
      <c r="H93" s="61"/>
    </row>
    <row r="94" spans="8:8" x14ac:dyDescent="0.3">
      <c r="H94" s="61"/>
    </row>
    <row r="95" spans="8:8" x14ac:dyDescent="0.3">
      <c r="H95" s="61"/>
    </row>
    <row r="96" spans="8:8" x14ac:dyDescent="0.3">
      <c r="H96" s="61"/>
    </row>
    <row r="97" spans="8:8" x14ac:dyDescent="0.3">
      <c r="H97" s="61"/>
    </row>
    <row r="98" spans="8:8" x14ac:dyDescent="0.3">
      <c r="H98" s="61"/>
    </row>
    <row r="99" spans="8:8" x14ac:dyDescent="0.3">
      <c r="H99" s="61"/>
    </row>
    <row r="100" spans="8:8" x14ac:dyDescent="0.3">
      <c r="H100" s="61"/>
    </row>
    <row r="101" spans="8:8" x14ac:dyDescent="0.3">
      <c r="H101" s="61"/>
    </row>
    <row r="102" spans="8:8" x14ac:dyDescent="0.3">
      <c r="H102" s="61"/>
    </row>
    <row r="103" spans="8:8" x14ac:dyDescent="0.3">
      <c r="H103" s="61"/>
    </row>
    <row r="104" spans="8:8" x14ac:dyDescent="0.3">
      <c r="H104" s="61"/>
    </row>
    <row r="105" spans="8:8" x14ac:dyDescent="0.3">
      <c r="H105" s="61"/>
    </row>
    <row r="106" spans="8:8" x14ac:dyDescent="0.3">
      <c r="H106" s="61"/>
    </row>
    <row r="107" spans="8:8" x14ac:dyDescent="0.3">
      <c r="H107" s="61"/>
    </row>
    <row r="108" spans="8:8" x14ac:dyDescent="0.3">
      <c r="H108" s="61"/>
    </row>
    <row r="109" spans="8:8" x14ac:dyDescent="0.3">
      <c r="H109" s="61"/>
    </row>
    <row r="110" spans="8:8" x14ac:dyDescent="0.3">
      <c r="H110" s="61"/>
    </row>
    <row r="111" spans="8:8" x14ac:dyDescent="0.3">
      <c r="H111" s="61"/>
    </row>
    <row r="112" spans="8:8" x14ac:dyDescent="0.3">
      <c r="H112" s="61"/>
    </row>
    <row r="113" spans="8:8" x14ac:dyDescent="0.3">
      <c r="H113" s="61"/>
    </row>
    <row r="114" spans="8:8" x14ac:dyDescent="0.3">
      <c r="H114" s="61"/>
    </row>
    <row r="115" spans="8:8" x14ac:dyDescent="0.3">
      <c r="H115" s="61"/>
    </row>
    <row r="116" spans="8:8" x14ac:dyDescent="0.3">
      <c r="H116" s="61"/>
    </row>
    <row r="117" spans="8:8" x14ac:dyDescent="0.3">
      <c r="H117" s="61"/>
    </row>
    <row r="118" spans="8:8" x14ac:dyDescent="0.3">
      <c r="H118" s="61"/>
    </row>
    <row r="119" spans="8:8" x14ac:dyDescent="0.3">
      <c r="H119" s="61"/>
    </row>
    <row r="120" spans="8:8" x14ac:dyDescent="0.3">
      <c r="H120" s="61"/>
    </row>
    <row r="121" spans="8:8" x14ac:dyDescent="0.3">
      <c r="H121" s="61"/>
    </row>
    <row r="122" spans="8:8" x14ac:dyDescent="0.3">
      <c r="H122" s="61"/>
    </row>
    <row r="123" spans="8:8" x14ac:dyDescent="0.3">
      <c r="H123" s="61"/>
    </row>
    <row r="124" spans="8:8" x14ac:dyDescent="0.3">
      <c r="H124" s="61"/>
    </row>
    <row r="125" spans="8:8" x14ac:dyDescent="0.3">
      <c r="H125" s="61"/>
    </row>
    <row r="126" spans="8:8" x14ac:dyDescent="0.3">
      <c r="H126" s="61"/>
    </row>
    <row r="127" spans="8:8" x14ac:dyDescent="0.3">
      <c r="H127" s="61"/>
    </row>
    <row r="128" spans="8:8" x14ac:dyDescent="0.3">
      <c r="H128" s="61"/>
    </row>
    <row r="129" spans="8:8" x14ac:dyDescent="0.3">
      <c r="H129" s="61"/>
    </row>
    <row r="130" spans="8:8" x14ac:dyDescent="0.3">
      <c r="H130" s="61"/>
    </row>
    <row r="131" spans="8:8" x14ac:dyDescent="0.3">
      <c r="H131" s="61"/>
    </row>
    <row r="132" spans="8:8" x14ac:dyDescent="0.3">
      <c r="H132" s="61"/>
    </row>
    <row r="133" spans="8:8" x14ac:dyDescent="0.3">
      <c r="H133" s="61"/>
    </row>
    <row r="134" spans="8:8" x14ac:dyDescent="0.3">
      <c r="H134" s="61"/>
    </row>
    <row r="135" spans="8:8" x14ac:dyDescent="0.3">
      <c r="H135" s="61"/>
    </row>
    <row r="136" spans="8:8" x14ac:dyDescent="0.3">
      <c r="H136" s="61"/>
    </row>
    <row r="137" spans="8:8" x14ac:dyDescent="0.3">
      <c r="H137" s="61"/>
    </row>
    <row r="138" spans="8:8" x14ac:dyDescent="0.3">
      <c r="H138" s="61"/>
    </row>
    <row r="139" spans="8:8" x14ac:dyDescent="0.3">
      <c r="H139" s="61"/>
    </row>
    <row r="140" spans="8:8" x14ac:dyDescent="0.3">
      <c r="H140" s="61"/>
    </row>
    <row r="141" spans="8:8" x14ac:dyDescent="0.3">
      <c r="H141" s="61"/>
    </row>
    <row r="142" spans="8:8" x14ac:dyDescent="0.3">
      <c r="H142" s="61"/>
    </row>
    <row r="143" spans="8:8" x14ac:dyDescent="0.3">
      <c r="H143" s="61"/>
    </row>
    <row r="144" spans="8:8" x14ac:dyDescent="0.3">
      <c r="H144" s="61"/>
    </row>
    <row r="145" spans="8:8" x14ac:dyDescent="0.3">
      <c r="H145" s="61"/>
    </row>
    <row r="146" spans="8:8" x14ac:dyDescent="0.3">
      <c r="H146" s="61"/>
    </row>
    <row r="147" spans="8:8" x14ac:dyDescent="0.3">
      <c r="H147" s="61"/>
    </row>
    <row r="148" spans="8:8" x14ac:dyDescent="0.3">
      <c r="H148" s="61"/>
    </row>
    <row r="149" spans="8:8" x14ac:dyDescent="0.3">
      <c r="H149" s="61"/>
    </row>
    <row r="150" spans="8:8" x14ac:dyDescent="0.3">
      <c r="H150" s="61"/>
    </row>
    <row r="151" spans="8:8" x14ac:dyDescent="0.3">
      <c r="H151" s="61"/>
    </row>
    <row r="152" spans="8:8" x14ac:dyDescent="0.3">
      <c r="H152" s="61"/>
    </row>
    <row r="153" spans="8:8" x14ac:dyDescent="0.3">
      <c r="H153" s="61"/>
    </row>
    <row r="154" spans="8:8" x14ac:dyDescent="0.3">
      <c r="H154" s="61"/>
    </row>
    <row r="155" spans="8:8" x14ac:dyDescent="0.3">
      <c r="H155" s="61"/>
    </row>
    <row r="156" spans="8:8" x14ac:dyDescent="0.3">
      <c r="H156" s="61"/>
    </row>
    <row r="157" spans="8:8" x14ac:dyDescent="0.3">
      <c r="H157" s="61"/>
    </row>
    <row r="158" spans="8:8" x14ac:dyDescent="0.3">
      <c r="H158" s="61"/>
    </row>
    <row r="159" spans="8:8" x14ac:dyDescent="0.3">
      <c r="H159" s="61"/>
    </row>
    <row r="160" spans="8:8" x14ac:dyDescent="0.3">
      <c r="H160" s="61"/>
    </row>
    <row r="161" spans="8:8" x14ac:dyDescent="0.3">
      <c r="H161" s="61"/>
    </row>
    <row r="162" spans="8:8" x14ac:dyDescent="0.3">
      <c r="H162" s="61"/>
    </row>
    <row r="163" spans="8:8" x14ac:dyDescent="0.3">
      <c r="H163" s="61"/>
    </row>
    <row r="164" spans="8:8" x14ac:dyDescent="0.3">
      <c r="H164" s="61"/>
    </row>
    <row r="165" spans="8:8" x14ac:dyDescent="0.3">
      <c r="H165" s="61"/>
    </row>
    <row r="166" spans="8:8" x14ac:dyDescent="0.3">
      <c r="H166" s="61"/>
    </row>
    <row r="167" spans="8:8" x14ac:dyDescent="0.3">
      <c r="H167" s="61"/>
    </row>
    <row r="168" spans="8:8" x14ac:dyDescent="0.3">
      <c r="H168" s="61"/>
    </row>
    <row r="169" spans="8:8" x14ac:dyDescent="0.3">
      <c r="H169" s="61"/>
    </row>
    <row r="170" spans="8:8" x14ac:dyDescent="0.3">
      <c r="H170" s="61"/>
    </row>
    <row r="171" spans="8:8" x14ac:dyDescent="0.3">
      <c r="H171" s="61"/>
    </row>
    <row r="172" spans="8:8" x14ac:dyDescent="0.3">
      <c r="H172" s="61"/>
    </row>
    <row r="173" spans="8:8" x14ac:dyDescent="0.3">
      <c r="H173" s="61"/>
    </row>
    <row r="174" spans="8:8" x14ac:dyDescent="0.3">
      <c r="H174" s="61"/>
    </row>
    <row r="175" spans="8:8" x14ac:dyDescent="0.3">
      <c r="H175" s="61"/>
    </row>
    <row r="176" spans="8:8" x14ac:dyDescent="0.3">
      <c r="H176" s="61"/>
    </row>
    <row r="177" spans="8:8" x14ac:dyDescent="0.3">
      <c r="H177" s="61"/>
    </row>
    <row r="178" spans="8:8" x14ac:dyDescent="0.3">
      <c r="H178" s="61"/>
    </row>
    <row r="179" spans="8:8" x14ac:dyDescent="0.3">
      <c r="H179" s="61"/>
    </row>
    <row r="180" spans="8:8" x14ac:dyDescent="0.3">
      <c r="H180" s="61"/>
    </row>
    <row r="181" spans="8:8" x14ac:dyDescent="0.3">
      <c r="H181" s="61"/>
    </row>
    <row r="182" spans="8:8" x14ac:dyDescent="0.3">
      <c r="H182" s="61"/>
    </row>
    <row r="183" spans="8:8" x14ac:dyDescent="0.3">
      <c r="H183" s="61"/>
    </row>
    <row r="184" spans="8:8" x14ac:dyDescent="0.3">
      <c r="H184" s="61"/>
    </row>
    <row r="185" spans="8:8" x14ac:dyDescent="0.3">
      <c r="H185" s="61"/>
    </row>
    <row r="186" spans="8:8" x14ac:dyDescent="0.3">
      <c r="H186" s="61"/>
    </row>
    <row r="187" spans="8:8" x14ac:dyDescent="0.3">
      <c r="H187" s="61"/>
    </row>
    <row r="188" spans="8:8" x14ac:dyDescent="0.3">
      <c r="H188" s="61"/>
    </row>
    <row r="189" spans="8:8" x14ac:dyDescent="0.3">
      <c r="H189" s="61"/>
    </row>
    <row r="190" spans="8:8" x14ac:dyDescent="0.3">
      <c r="H190" s="61"/>
    </row>
    <row r="191" spans="8:8" x14ac:dyDescent="0.3">
      <c r="H191" s="61"/>
    </row>
    <row r="192" spans="8:8" x14ac:dyDescent="0.3">
      <c r="H192" s="61"/>
    </row>
    <row r="193" spans="8:8" x14ac:dyDescent="0.3">
      <c r="H193" s="61"/>
    </row>
    <row r="194" spans="8:8" x14ac:dyDescent="0.3">
      <c r="H194" s="61"/>
    </row>
    <row r="195" spans="8:8" x14ac:dyDescent="0.3">
      <c r="H195" s="61"/>
    </row>
    <row r="196" spans="8:8" x14ac:dyDescent="0.3">
      <c r="H196" s="61"/>
    </row>
    <row r="197" spans="8:8" x14ac:dyDescent="0.3">
      <c r="H197" s="61"/>
    </row>
    <row r="198" spans="8:8" x14ac:dyDescent="0.3">
      <c r="H198" s="61"/>
    </row>
    <row r="199" spans="8:8" x14ac:dyDescent="0.3">
      <c r="H199" s="61"/>
    </row>
    <row r="200" spans="8:8" x14ac:dyDescent="0.3">
      <c r="H200" s="61"/>
    </row>
    <row r="201" spans="8:8" x14ac:dyDescent="0.3">
      <c r="H201" s="61"/>
    </row>
    <row r="202" spans="8:8" x14ac:dyDescent="0.3">
      <c r="H202" s="61"/>
    </row>
    <row r="203" spans="8:8" x14ac:dyDescent="0.3">
      <c r="H203" s="61"/>
    </row>
    <row r="204" spans="8:8" x14ac:dyDescent="0.3">
      <c r="H204" s="61"/>
    </row>
    <row r="205" spans="8:8" x14ac:dyDescent="0.3">
      <c r="H205" s="61"/>
    </row>
    <row r="206" spans="8:8" x14ac:dyDescent="0.3">
      <c r="H206" s="61"/>
    </row>
    <row r="207" spans="8:8" x14ac:dyDescent="0.3">
      <c r="H207" s="61"/>
    </row>
    <row r="208" spans="8:8" x14ac:dyDescent="0.3">
      <c r="H208" s="61"/>
    </row>
    <row r="209" spans="8:8" x14ac:dyDescent="0.3">
      <c r="H209" s="61"/>
    </row>
    <row r="210" spans="8:8" x14ac:dyDescent="0.3">
      <c r="H210" s="61"/>
    </row>
    <row r="211" spans="8:8" x14ac:dyDescent="0.3">
      <c r="H211" s="61"/>
    </row>
    <row r="212" spans="8:8" x14ac:dyDescent="0.3">
      <c r="H212" s="61"/>
    </row>
    <row r="213" spans="8:8" x14ac:dyDescent="0.3">
      <c r="H213" s="61"/>
    </row>
    <row r="214" spans="8:8" x14ac:dyDescent="0.3">
      <c r="H214" s="61"/>
    </row>
    <row r="215" spans="8:8" x14ac:dyDescent="0.3">
      <c r="H215" s="61"/>
    </row>
    <row r="216" spans="8:8" x14ac:dyDescent="0.3">
      <c r="H216" s="61"/>
    </row>
    <row r="217" spans="8:8" x14ac:dyDescent="0.3">
      <c r="H217" s="61"/>
    </row>
    <row r="218" spans="8:8" x14ac:dyDescent="0.3">
      <c r="H218" s="61"/>
    </row>
    <row r="219" spans="8:8" x14ac:dyDescent="0.3">
      <c r="H219" s="61"/>
    </row>
    <row r="220" spans="8:8" x14ac:dyDescent="0.3">
      <c r="H220" s="61"/>
    </row>
    <row r="221" spans="8:8" x14ac:dyDescent="0.3">
      <c r="H221" s="61"/>
    </row>
    <row r="222" spans="8:8" x14ac:dyDescent="0.3">
      <c r="H222" s="61"/>
    </row>
    <row r="223" spans="8:8" x14ac:dyDescent="0.3">
      <c r="H223" s="61"/>
    </row>
    <row r="224" spans="8:8" x14ac:dyDescent="0.3">
      <c r="H224" s="61"/>
    </row>
    <row r="225" spans="8:8" x14ac:dyDescent="0.3">
      <c r="H225" s="61"/>
    </row>
    <row r="226" spans="8:8" x14ac:dyDescent="0.3">
      <c r="H226" s="61"/>
    </row>
    <row r="227" spans="8:8" x14ac:dyDescent="0.3">
      <c r="H227" s="61"/>
    </row>
    <row r="228" spans="8:8" x14ac:dyDescent="0.3">
      <c r="H228" s="61"/>
    </row>
    <row r="229" spans="8:8" x14ac:dyDescent="0.3">
      <c r="H229" s="61"/>
    </row>
    <row r="230" spans="8:8" x14ac:dyDescent="0.3">
      <c r="H230" s="61"/>
    </row>
    <row r="231" spans="8:8" x14ac:dyDescent="0.3">
      <c r="H231" s="61"/>
    </row>
    <row r="232" spans="8:8" x14ac:dyDescent="0.3">
      <c r="H232" s="61"/>
    </row>
    <row r="233" spans="8:8" x14ac:dyDescent="0.3">
      <c r="H233" s="61"/>
    </row>
    <row r="234" spans="8:8" x14ac:dyDescent="0.3">
      <c r="H234" s="61"/>
    </row>
    <row r="235" spans="8:8" x14ac:dyDescent="0.3">
      <c r="H235" s="61"/>
    </row>
    <row r="236" spans="8:8" x14ac:dyDescent="0.3">
      <c r="H236" s="61"/>
    </row>
    <row r="237" spans="8:8" x14ac:dyDescent="0.3">
      <c r="H237" s="61"/>
    </row>
    <row r="238" spans="8:8" x14ac:dyDescent="0.3">
      <c r="H238" s="61"/>
    </row>
    <row r="239" spans="8:8" x14ac:dyDescent="0.3">
      <c r="H239" s="61"/>
    </row>
    <row r="240" spans="8:8" x14ac:dyDescent="0.3">
      <c r="H240" s="61"/>
    </row>
    <row r="241" spans="8:8" x14ac:dyDescent="0.3">
      <c r="H241" s="61"/>
    </row>
    <row r="242" spans="8:8" x14ac:dyDescent="0.3">
      <c r="H242" s="61"/>
    </row>
    <row r="243" spans="8:8" x14ac:dyDescent="0.3">
      <c r="H243" s="61"/>
    </row>
    <row r="244" spans="8:8" x14ac:dyDescent="0.3">
      <c r="H244" s="61"/>
    </row>
    <row r="245" spans="8:8" x14ac:dyDescent="0.3">
      <c r="H245" s="61"/>
    </row>
    <row r="246" spans="8:8" x14ac:dyDescent="0.3">
      <c r="H246" s="61"/>
    </row>
    <row r="247" spans="8:8" x14ac:dyDescent="0.3">
      <c r="H247" s="61"/>
    </row>
    <row r="248" spans="8:8" x14ac:dyDescent="0.3">
      <c r="H248" s="61"/>
    </row>
    <row r="249" spans="8:8" x14ac:dyDescent="0.3">
      <c r="H249" s="61"/>
    </row>
    <row r="250" spans="8:8" x14ac:dyDescent="0.3">
      <c r="H250" s="61"/>
    </row>
    <row r="251" spans="8:8" x14ac:dyDescent="0.3">
      <c r="H251" s="61"/>
    </row>
    <row r="252" spans="8:8" x14ac:dyDescent="0.3">
      <c r="H252" s="61"/>
    </row>
    <row r="253" spans="8:8" x14ac:dyDescent="0.3">
      <c r="H253" s="61"/>
    </row>
    <row r="254" spans="8:8" x14ac:dyDescent="0.3">
      <c r="H254" s="61"/>
    </row>
    <row r="255" spans="8:8" x14ac:dyDescent="0.3">
      <c r="H255" s="61"/>
    </row>
    <row r="256" spans="8:8" x14ac:dyDescent="0.3">
      <c r="H256" s="61"/>
    </row>
    <row r="257" spans="8:8" x14ac:dyDescent="0.3">
      <c r="H257" s="61"/>
    </row>
    <row r="258" spans="8:8" x14ac:dyDescent="0.3">
      <c r="H258" s="61"/>
    </row>
    <row r="259" spans="8:8" x14ac:dyDescent="0.3">
      <c r="H259" s="61"/>
    </row>
    <row r="260" spans="8:8" x14ac:dyDescent="0.3">
      <c r="H260" s="61"/>
    </row>
    <row r="261" spans="8:8" x14ac:dyDescent="0.3">
      <c r="H261" s="61"/>
    </row>
    <row r="262" spans="8:8" x14ac:dyDescent="0.3">
      <c r="H262" s="61"/>
    </row>
    <row r="263" spans="8:8" x14ac:dyDescent="0.3">
      <c r="H263" s="61"/>
    </row>
    <row r="264" spans="8:8" x14ac:dyDescent="0.3">
      <c r="H264" s="61"/>
    </row>
    <row r="265" spans="8:8" x14ac:dyDescent="0.3">
      <c r="H265" s="61"/>
    </row>
    <row r="266" spans="8:8" x14ac:dyDescent="0.3">
      <c r="H266" s="61"/>
    </row>
    <row r="267" spans="8:8" x14ac:dyDescent="0.3">
      <c r="H267" s="61"/>
    </row>
    <row r="268" spans="8:8" x14ac:dyDescent="0.3">
      <c r="H268" s="61"/>
    </row>
    <row r="269" spans="8:8" x14ac:dyDescent="0.3">
      <c r="H269" s="61"/>
    </row>
    <row r="270" spans="8:8" x14ac:dyDescent="0.3">
      <c r="H270" s="61"/>
    </row>
    <row r="271" spans="8:8" x14ac:dyDescent="0.3">
      <c r="H271" s="61"/>
    </row>
    <row r="272" spans="8:8" x14ac:dyDescent="0.3">
      <c r="H272" s="61"/>
    </row>
    <row r="273" spans="8:8" x14ac:dyDescent="0.3">
      <c r="H273" s="61"/>
    </row>
    <row r="274" spans="8:8" x14ac:dyDescent="0.3">
      <c r="H274" s="61"/>
    </row>
    <row r="275" spans="8:8" x14ac:dyDescent="0.3">
      <c r="H275" s="61"/>
    </row>
    <row r="276" spans="8:8" x14ac:dyDescent="0.3">
      <c r="H276" s="61"/>
    </row>
    <row r="277" spans="8:8" x14ac:dyDescent="0.3">
      <c r="H277" s="61"/>
    </row>
    <row r="278" spans="8:8" x14ac:dyDescent="0.3">
      <c r="H278" s="61"/>
    </row>
    <row r="279" spans="8:8" x14ac:dyDescent="0.3">
      <c r="H279" s="61"/>
    </row>
    <row r="280" spans="8:8" x14ac:dyDescent="0.3">
      <c r="H280" s="61"/>
    </row>
    <row r="281" spans="8:8" x14ac:dyDescent="0.3">
      <c r="H281" s="61"/>
    </row>
    <row r="282" spans="8:8" x14ac:dyDescent="0.3">
      <c r="H282" s="61"/>
    </row>
    <row r="283" spans="8:8" x14ac:dyDescent="0.3">
      <c r="H283" s="61"/>
    </row>
    <row r="284" spans="8:8" x14ac:dyDescent="0.3">
      <c r="H284" s="61"/>
    </row>
    <row r="285" spans="8:8" x14ac:dyDescent="0.3">
      <c r="H285" s="61"/>
    </row>
    <row r="286" spans="8:8" x14ac:dyDescent="0.3">
      <c r="H286" s="61"/>
    </row>
    <row r="287" spans="8:8" x14ac:dyDescent="0.3">
      <c r="H287" s="61"/>
    </row>
    <row r="288" spans="8:8" x14ac:dyDescent="0.3">
      <c r="H288" s="61"/>
    </row>
    <row r="289" spans="8:8" x14ac:dyDescent="0.3">
      <c r="H289" s="61"/>
    </row>
    <row r="290" spans="8:8" x14ac:dyDescent="0.3">
      <c r="H290" s="61"/>
    </row>
    <row r="291" spans="8:8" x14ac:dyDescent="0.3">
      <c r="H291" s="61"/>
    </row>
    <row r="292" spans="8:8" x14ac:dyDescent="0.3">
      <c r="H292" s="61"/>
    </row>
    <row r="293" spans="8:8" x14ac:dyDescent="0.3">
      <c r="H293" s="61"/>
    </row>
    <row r="294" spans="8:8" x14ac:dyDescent="0.3">
      <c r="H294" s="61"/>
    </row>
    <row r="295" spans="8:8" x14ac:dyDescent="0.3">
      <c r="H295" s="61"/>
    </row>
    <row r="296" spans="8:8" x14ac:dyDescent="0.3">
      <c r="H296" s="61"/>
    </row>
    <row r="297" spans="8:8" x14ac:dyDescent="0.3">
      <c r="H297" s="61"/>
    </row>
    <row r="298" spans="8:8" x14ac:dyDescent="0.3">
      <c r="H298" s="61"/>
    </row>
    <row r="299" spans="8:8" x14ac:dyDescent="0.3">
      <c r="H299" s="61"/>
    </row>
    <row r="300" spans="8:8" x14ac:dyDescent="0.3">
      <c r="H300" s="61"/>
    </row>
    <row r="301" spans="8:8" x14ac:dyDescent="0.3">
      <c r="H301" s="61"/>
    </row>
    <row r="302" spans="8:8" x14ac:dyDescent="0.3">
      <c r="H302" s="61"/>
    </row>
    <row r="303" spans="8:8" x14ac:dyDescent="0.3">
      <c r="H303" s="61"/>
    </row>
    <row r="304" spans="8:8" x14ac:dyDescent="0.3">
      <c r="H304" s="61"/>
    </row>
    <row r="305" spans="8:8" x14ac:dyDescent="0.3">
      <c r="H305" s="61"/>
    </row>
    <row r="306" spans="8:8" x14ac:dyDescent="0.3">
      <c r="H306" s="61"/>
    </row>
    <row r="307" spans="8:8" x14ac:dyDescent="0.3">
      <c r="H307" s="61"/>
    </row>
    <row r="308" spans="8:8" x14ac:dyDescent="0.3">
      <c r="H308" s="61"/>
    </row>
    <row r="309" spans="8:8" x14ac:dyDescent="0.3">
      <c r="H309" s="61"/>
    </row>
    <row r="310" spans="8:8" x14ac:dyDescent="0.3">
      <c r="H310" s="61"/>
    </row>
    <row r="311" spans="8:8" x14ac:dyDescent="0.3">
      <c r="H311" s="61"/>
    </row>
    <row r="312" spans="8:8" x14ac:dyDescent="0.3">
      <c r="H312" s="61"/>
    </row>
    <row r="313" spans="8:8" x14ac:dyDescent="0.3">
      <c r="H313" s="61"/>
    </row>
    <row r="314" spans="8:8" x14ac:dyDescent="0.3">
      <c r="H314" s="61"/>
    </row>
    <row r="315" spans="8:8" x14ac:dyDescent="0.3">
      <c r="H315" s="61"/>
    </row>
    <row r="316" spans="8:8" x14ac:dyDescent="0.3">
      <c r="H316" s="61"/>
    </row>
    <row r="317" spans="8:8" x14ac:dyDescent="0.3">
      <c r="H317" s="61"/>
    </row>
    <row r="318" spans="8:8" x14ac:dyDescent="0.3">
      <c r="H318" s="61"/>
    </row>
    <row r="319" spans="8:8" x14ac:dyDescent="0.3">
      <c r="H319" s="61"/>
    </row>
    <row r="320" spans="8:8" x14ac:dyDescent="0.3">
      <c r="H320" s="61"/>
    </row>
    <row r="321" spans="8:8" x14ac:dyDescent="0.3">
      <c r="H321" s="61"/>
    </row>
    <row r="322" spans="8:8" x14ac:dyDescent="0.3">
      <c r="H322" s="61"/>
    </row>
    <row r="323" spans="8:8" x14ac:dyDescent="0.3">
      <c r="H323" s="61"/>
    </row>
    <row r="324" spans="8:8" x14ac:dyDescent="0.3">
      <c r="H324" s="61"/>
    </row>
    <row r="325" spans="8:8" x14ac:dyDescent="0.3">
      <c r="H325" s="61"/>
    </row>
    <row r="326" spans="8:8" x14ac:dyDescent="0.3">
      <c r="H326" s="61"/>
    </row>
    <row r="327" spans="8:8" x14ac:dyDescent="0.3">
      <c r="H327" s="61"/>
    </row>
    <row r="328" spans="8:8" x14ac:dyDescent="0.3">
      <c r="H328" s="61"/>
    </row>
    <row r="329" spans="8:8" x14ac:dyDescent="0.3">
      <c r="H329" s="61"/>
    </row>
    <row r="330" spans="8:8" x14ac:dyDescent="0.3">
      <c r="H330" s="61"/>
    </row>
    <row r="331" spans="8:8" x14ac:dyDescent="0.3">
      <c r="H331" s="61"/>
    </row>
    <row r="332" spans="8:8" x14ac:dyDescent="0.3">
      <c r="H332" s="61"/>
    </row>
    <row r="333" spans="8:8" x14ac:dyDescent="0.3">
      <c r="H333" s="61"/>
    </row>
    <row r="334" spans="8:8" x14ac:dyDescent="0.3">
      <c r="H334" s="61"/>
    </row>
    <row r="335" spans="8:8" x14ac:dyDescent="0.3">
      <c r="H335" s="61"/>
    </row>
    <row r="336" spans="8:8" x14ac:dyDescent="0.3">
      <c r="H336" s="61"/>
    </row>
    <row r="337" spans="8:8" x14ac:dyDescent="0.3">
      <c r="H337" s="61"/>
    </row>
    <row r="338" spans="8:8" x14ac:dyDescent="0.3">
      <c r="H338" s="61"/>
    </row>
    <row r="339" spans="8:8" x14ac:dyDescent="0.3">
      <c r="H339" s="61"/>
    </row>
    <row r="340" spans="8:8" x14ac:dyDescent="0.3">
      <c r="H340" s="61"/>
    </row>
    <row r="341" spans="8:8" x14ac:dyDescent="0.3">
      <c r="H341" s="61"/>
    </row>
    <row r="342" spans="8:8" x14ac:dyDescent="0.3">
      <c r="H342" s="61"/>
    </row>
    <row r="343" spans="8:8" x14ac:dyDescent="0.3">
      <c r="H343" s="61"/>
    </row>
    <row r="344" spans="8:8" x14ac:dyDescent="0.3">
      <c r="H344" s="61"/>
    </row>
    <row r="345" spans="8:8" x14ac:dyDescent="0.3">
      <c r="H345" s="61"/>
    </row>
    <row r="346" spans="8:8" x14ac:dyDescent="0.3">
      <c r="H346" s="61"/>
    </row>
    <row r="347" spans="8:8" x14ac:dyDescent="0.3">
      <c r="H347" s="61"/>
    </row>
    <row r="348" spans="8:8" x14ac:dyDescent="0.3">
      <c r="H348" s="61"/>
    </row>
    <row r="349" spans="8:8" x14ac:dyDescent="0.3">
      <c r="H349" s="61"/>
    </row>
    <row r="350" spans="8:8" x14ac:dyDescent="0.3">
      <c r="H350" s="61"/>
    </row>
    <row r="351" spans="8:8" x14ac:dyDescent="0.3">
      <c r="H351" s="61"/>
    </row>
    <row r="352" spans="8:8" x14ac:dyDescent="0.3">
      <c r="H352" s="61"/>
    </row>
    <row r="353" spans="8:8" x14ac:dyDescent="0.3">
      <c r="H353" s="61"/>
    </row>
    <row r="354" spans="8:8" x14ac:dyDescent="0.3">
      <c r="H354" s="61"/>
    </row>
    <row r="355" spans="8:8" x14ac:dyDescent="0.3">
      <c r="H355" s="61"/>
    </row>
    <row r="356" spans="8:8" x14ac:dyDescent="0.3">
      <c r="H356" s="61"/>
    </row>
    <row r="357" spans="8:8" x14ac:dyDescent="0.3">
      <c r="H357" s="61"/>
    </row>
    <row r="358" spans="8:8" x14ac:dyDescent="0.3">
      <c r="H358" s="61"/>
    </row>
    <row r="359" spans="8:8" x14ac:dyDescent="0.3">
      <c r="H359" s="61"/>
    </row>
    <row r="360" spans="8:8" x14ac:dyDescent="0.3">
      <c r="H360" s="61"/>
    </row>
    <row r="361" spans="8:8" x14ac:dyDescent="0.3">
      <c r="H361" s="61"/>
    </row>
    <row r="362" spans="8:8" x14ac:dyDescent="0.3">
      <c r="H362" s="61"/>
    </row>
    <row r="363" spans="8:8" x14ac:dyDescent="0.3">
      <c r="H363" s="61"/>
    </row>
    <row r="364" spans="8:8" x14ac:dyDescent="0.3">
      <c r="H364" s="61"/>
    </row>
    <row r="365" spans="8:8" x14ac:dyDescent="0.3">
      <c r="H365" s="61"/>
    </row>
    <row r="366" spans="8:8" x14ac:dyDescent="0.3">
      <c r="H366" s="61"/>
    </row>
    <row r="367" spans="8:8" x14ac:dyDescent="0.3">
      <c r="H367" s="61"/>
    </row>
    <row r="368" spans="8:8" x14ac:dyDescent="0.3">
      <c r="H368" s="61"/>
    </row>
    <row r="369" spans="8:8" x14ac:dyDescent="0.3">
      <c r="H369" s="61"/>
    </row>
    <row r="370" spans="8:8" x14ac:dyDescent="0.3">
      <c r="H370" s="61"/>
    </row>
    <row r="371" spans="8:8" x14ac:dyDescent="0.3">
      <c r="H371" s="61"/>
    </row>
    <row r="372" spans="8:8" x14ac:dyDescent="0.3">
      <c r="H372" s="61"/>
    </row>
    <row r="373" spans="8:8" x14ac:dyDescent="0.3">
      <c r="H373" s="61"/>
    </row>
    <row r="374" spans="8:8" x14ac:dyDescent="0.3">
      <c r="H374" s="61"/>
    </row>
    <row r="375" spans="8:8" x14ac:dyDescent="0.3">
      <c r="H375" s="61"/>
    </row>
    <row r="376" spans="8:8" x14ac:dyDescent="0.3">
      <c r="H376" s="61"/>
    </row>
    <row r="377" spans="8:8" x14ac:dyDescent="0.3">
      <c r="H377" s="61"/>
    </row>
    <row r="378" spans="8:8" x14ac:dyDescent="0.3">
      <c r="H378" s="61"/>
    </row>
    <row r="379" spans="8:8" x14ac:dyDescent="0.3">
      <c r="H379" s="61"/>
    </row>
    <row r="380" spans="8:8" x14ac:dyDescent="0.3">
      <c r="H380" s="61"/>
    </row>
    <row r="381" spans="8:8" x14ac:dyDescent="0.3">
      <c r="H381" s="61"/>
    </row>
    <row r="382" spans="8:8" x14ac:dyDescent="0.3">
      <c r="H382" s="61"/>
    </row>
    <row r="383" spans="8:8" x14ac:dyDescent="0.3">
      <c r="H383" s="61"/>
    </row>
    <row r="384" spans="8:8" x14ac:dyDescent="0.3">
      <c r="H384" s="61"/>
    </row>
    <row r="385" spans="8:8" x14ac:dyDescent="0.3">
      <c r="H385" s="61"/>
    </row>
    <row r="386" spans="8:8" x14ac:dyDescent="0.3">
      <c r="H386" s="61"/>
    </row>
    <row r="387" spans="8:8" x14ac:dyDescent="0.3">
      <c r="H387" s="61"/>
    </row>
    <row r="388" spans="8:8" x14ac:dyDescent="0.3">
      <c r="H388" s="61"/>
    </row>
    <row r="389" spans="8:8" x14ac:dyDescent="0.3">
      <c r="H389" s="61"/>
    </row>
    <row r="390" spans="8:8" x14ac:dyDescent="0.3">
      <c r="H390" s="61"/>
    </row>
    <row r="391" spans="8:8" x14ac:dyDescent="0.3">
      <c r="H391" s="61"/>
    </row>
    <row r="392" spans="8:8" x14ac:dyDescent="0.3">
      <c r="H392" s="61"/>
    </row>
    <row r="393" spans="8:8" x14ac:dyDescent="0.3">
      <c r="H393" s="61"/>
    </row>
    <row r="394" spans="8:8" x14ac:dyDescent="0.3">
      <c r="H394" s="61"/>
    </row>
    <row r="395" spans="8:8" x14ac:dyDescent="0.3">
      <c r="H395" s="61"/>
    </row>
    <row r="396" spans="8:8" x14ac:dyDescent="0.3">
      <c r="H396" s="61"/>
    </row>
    <row r="397" spans="8:8" x14ac:dyDescent="0.3">
      <c r="H397" s="61"/>
    </row>
    <row r="398" spans="8:8" x14ac:dyDescent="0.3">
      <c r="H398" s="61"/>
    </row>
    <row r="399" spans="8:8" x14ac:dyDescent="0.3">
      <c r="H399" s="61"/>
    </row>
    <row r="400" spans="8:8" x14ac:dyDescent="0.3">
      <c r="H400" s="61"/>
    </row>
    <row r="401" spans="8:8" x14ac:dyDescent="0.3">
      <c r="H401" s="61"/>
    </row>
    <row r="402" spans="8:8" x14ac:dyDescent="0.3">
      <c r="H402" s="61"/>
    </row>
    <row r="403" spans="8:8" x14ac:dyDescent="0.3">
      <c r="H403" s="61"/>
    </row>
    <row r="404" spans="8:8" x14ac:dyDescent="0.3">
      <c r="H404" s="61"/>
    </row>
    <row r="405" spans="8:8" x14ac:dyDescent="0.3">
      <c r="H405" s="61"/>
    </row>
    <row r="406" spans="8:8" x14ac:dyDescent="0.3">
      <c r="H406" s="61"/>
    </row>
    <row r="407" spans="8:8" x14ac:dyDescent="0.3">
      <c r="H407" s="61"/>
    </row>
    <row r="408" spans="8:8" x14ac:dyDescent="0.3">
      <c r="H408" s="61"/>
    </row>
    <row r="409" spans="8:8" x14ac:dyDescent="0.3">
      <c r="H409" s="61"/>
    </row>
    <row r="410" spans="8:8" x14ac:dyDescent="0.3">
      <c r="H410" s="61"/>
    </row>
    <row r="411" spans="8:8" x14ac:dyDescent="0.3">
      <c r="H411" s="61"/>
    </row>
    <row r="412" spans="8:8" x14ac:dyDescent="0.3">
      <c r="H412" s="61"/>
    </row>
    <row r="413" spans="8:8" x14ac:dyDescent="0.3">
      <c r="H413" s="61"/>
    </row>
    <row r="414" spans="8:8" x14ac:dyDescent="0.3">
      <c r="H414" s="61"/>
    </row>
    <row r="415" spans="8:8" x14ac:dyDescent="0.3">
      <c r="H415" s="61"/>
    </row>
    <row r="416" spans="8:8" x14ac:dyDescent="0.3">
      <c r="H416" s="61"/>
    </row>
    <row r="417" spans="8:8" x14ac:dyDescent="0.3">
      <c r="H417" s="61"/>
    </row>
    <row r="418" spans="8:8" x14ac:dyDescent="0.3">
      <c r="H418" s="61"/>
    </row>
    <row r="419" spans="8:8" x14ac:dyDescent="0.3">
      <c r="H419" s="61"/>
    </row>
    <row r="420" spans="8:8" x14ac:dyDescent="0.3">
      <c r="H420" s="61"/>
    </row>
    <row r="421" spans="8:8" x14ac:dyDescent="0.3">
      <c r="H421" s="61"/>
    </row>
    <row r="422" spans="8:8" x14ac:dyDescent="0.3">
      <c r="H422" s="61"/>
    </row>
    <row r="423" spans="8:8" x14ac:dyDescent="0.3">
      <c r="H423" s="61"/>
    </row>
    <row r="424" spans="8:8" x14ac:dyDescent="0.3">
      <c r="H424" s="61"/>
    </row>
    <row r="425" spans="8:8" x14ac:dyDescent="0.3">
      <c r="H425" s="61"/>
    </row>
    <row r="426" spans="8:8" x14ac:dyDescent="0.3">
      <c r="H426" s="61"/>
    </row>
    <row r="427" spans="8:8" x14ac:dyDescent="0.3">
      <c r="H427" s="61"/>
    </row>
    <row r="428" spans="8:8" x14ac:dyDescent="0.3">
      <c r="H428" s="61"/>
    </row>
    <row r="429" spans="8:8" x14ac:dyDescent="0.3">
      <c r="H429" s="61"/>
    </row>
    <row r="430" spans="8:8" x14ac:dyDescent="0.3">
      <c r="H430" s="61"/>
    </row>
    <row r="431" spans="8:8" x14ac:dyDescent="0.3">
      <c r="H431" s="61"/>
    </row>
    <row r="432" spans="8:8" x14ac:dyDescent="0.3">
      <c r="H432" s="61"/>
    </row>
    <row r="433" spans="8:8" x14ac:dyDescent="0.3">
      <c r="H433" s="61"/>
    </row>
    <row r="434" spans="8:8" x14ac:dyDescent="0.3">
      <c r="H434" s="61"/>
    </row>
    <row r="435" spans="8:8" x14ac:dyDescent="0.3">
      <c r="H435" s="61"/>
    </row>
    <row r="436" spans="8:8" x14ac:dyDescent="0.3">
      <c r="H436" s="61"/>
    </row>
    <row r="437" spans="8:8" x14ac:dyDescent="0.3">
      <c r="H437" s="61"/>
    </row>
    <row r="438" spans="8:8" x14ac:dyDescent="0.3">
      <c r="H438" s="61"/>
    </row>
    <row r="439" spans="8:8" x14ac:dyDescent="0.3">
      <c r="H439" s="61"/>
    </row>
    <row r="440" spans="8:8" x14ac:dyDescent="0.3">
      <c r="H440" s="61"/>
    </row>
    <row r="441" spans="8:8" x14ac:dyDescent="0.3">
      <c r="H441" s="61"/>
    </row>
    <row r="442" spans="8:8" x14ac:dyDescent="0.3">
      <c r="H442" s="61"/>
    </row>
    <row r="443" spans="8:8" x14ac:dyDescent="0.3">
      <c r="H443" s="61"/>
    </row>
    <row r="444" spans="8:8" x14ac:dyDescent="0.3">
      <c r="H444" s="61"/>
    </row>
    <row r="445" spans="8:8" x14ac:dyDescent="0.3">
      <c r="H445" s="61"/>
    </row>
    <row r="446" spans="8:8" x14ac:dyDescent="0.3">
      <c r="H446" s="61"/>
    </row>
    <row r="447" spans="8:8" x14ac:dyDescent="0.3">
      <c r="H447" s="61"/>
    </row>
    <row r="448" spans="8:8" x14ac:dyDescent="0.3">
      <c r="H448" s="61"/>
    </row>
    <row r="449" spans="8:8" x14ac:dyDescent="0.3">
      <c r="H449" s="61"/>
    </row>
    <row r="450" spans="8:8" x14ac:dyDescent="0.3">
      <c r="H450" s="61"/>
    </row>
    <row r="451" spans="8:8" x14ac:dyDescent="0.3">
      <c r="H451" s="61"/>
    </row>
    <row r="452" spans="8:8" x14ac:dyDescent="0.3">
      <c r="H452" s="61"/>
    </row>
    <row r="453" spans="8:8" x14ac:dyDescent="0.3">
      <c r="H453" s="61"/>
    </row>
    <row r="454" spans="8:8" x14ac:dyDescent="0.3">
      <c r="H454" s="61"/>
    </row>
    <row r="455" spans="8:8" x14ac:dyDescent="0.3">
      <c r="H455" s="61"/>
    </row>
    <row r="456" spans="8:8" x14ac:dyDescent="0.3">
      <c r="H456" s="61"/>
    </row>
    <row r="457" spans="8:8" x14ac:dyDescent="0.3">
      <c r="H457" s="61"/>
    </row>
    <row r="458" spans="8:8" x14ac:dyDescent="0.3">
      <c r="H458" s="61"/>
    </row>
    <row r="459" spans="8:8" x14ac:dyDescent="0.3">
      <c r="H459" s="61"/>
    </row>
    <row r="460" spans="8:8" x14ac:dyDescent="0.3">
      <c r="H460" s="61"/>
    </row>
    <row r="461" spans="8:8" x14ac:dyDescent="0.3">
      <c r="H461" s="61"/>
    </row>
    <row r="462" spans="8:8" x14ac:dyDescent="0.3">
      <c r="H462" s="61"/>
    </row>
    <row r="463" spans="8:8" x14ac:dyDescent="0.3">
      <c r="H463" s="61"/>
    </row>
    <row r="464" spans="8:8" x14ac:dyDescent="0.3">
      <c r="H464" s="61"/>
    </row>
    <row r="465" spans="8:8" x14ac:dyDescent="0.3">
      <c r="H465" s="61"/>
    </row>
    <row r="466" spans="8:8" x14ac:dyDescent="0.3">
      <c r="H466" s="61"/>
    </row>
    <row r="467" spans="8:8" x14ac:dyDescent="0.3">
      <c r="H467" s="61"/>
    </row>
    <row r="468" spans="8:8" x14ac:dyDescent="0.3">
      <c r="H468" s="61"/>
    </row>
    <row r="469" spans="8:8" x14ac:dyDescent="0.3">
      <c r="H469" s="61"/>
    </row>
    <row r="470" spans="8:8" x14ac:dyDescent="0.3">
      <c r="H470" s="61"/>
    </row>
    <row r="471" spans="8:8" x14ac:dyDescent="0.3">
      <c r="H471" s="61"/>
    </row>
    <row r="472" spans="8:8" x14ac:dyDescent="0.3">
      <c r="H472" s="61"/>
    </row>
    <row r="473" spans="8:8" x14ac:dyDescent="0.3">
      <c r="H473" s="61"/>
    </row>
    <row r="474" spans="8:8" x14ac:dyDescent="0.3">
      <c r="H474" s="61"/>
    </row>
    <row r="475" spans="8:8" x14ac:dyDescent="0.3">
      <c r="H475" s="61"/>
    </row>
    <row r="476" spans="8:8" x14ac:dyDescent="0.3">
      <c r="H476" s="61"/>
    </row>
    <row r="477" spans="8:8" x14ac:dyDescent="0.3">
      <c r="H477" s="61"/>
    </row>
    <row r="478" spans="8:8" x14ac:dyDescent="0.3">
      <c r="H478" s="61"/>
    </row>
    <row r="479" spans="8:8" x14ac:dyDescent="0.3">
      <c r="H479" s="61"/>
    </row>
    <row r="480" spans="8:8" x14ac:dyDescent="0.3">
      <c r="H480" s="61"/>
    </row>
    <row r="481" spans="8:8" x14ac:dyDescent="0.3">
      <c r="H481" s="61"/>
    </row>
    <row r="482" spans="8:8" x14ac:dyDescent="0.3">
      <c r="H482" s="61"/>
    </row>
    <row r="483" spans="8:8" x14ac:dyDescent="0.3">
      <c r="H483" s="61"/>
    </row>
    <row r="484" spans="8:8" x14ac:dyDescent="0.3">
      <c r="H484" s="61"/>
    </row>
    <row r="485" spans="8:8" x14ac:dyDescent="0.3">
      <c r="H485" s="61"/>
    </row>
    <row r="486" spans="8:8" x14ac:dyDescent="0.3">
      <c r="H486" s="61"/>
    </row>
    <row r="487" spans="8:8" x14ac:dyDescent="0.3">
      <c r="H487" s="61"/>
    </row>
    <row r="488" spans="8:8" x14ac:dyDescent="0.3">
      <c r="H488" s="61"/>
    </row>
    <row r="489" spans="8:8" x14ac:dyDescent="0.3">
      <c r="H489" s="61"/>
    </row>
    <row r="490" spans="8:8" x14ac:dyDescent="0.3">
      <c r="H490" s="61"/>
    </row>
    <row r="491" spans="8:8" x14ac:dyDescent="0.3">
      <c r="H491" s="61"/>
    </row>
    <row r="492" spans="8:8" x14ac:dyDescent="0.3">
      <c r="H492" s="61"/>
    </row>
    <row r="493" spans="8:8" x14ac:dyDescent="0.3">
      <c r="H493" s="61"/>
    </row>
    <row r="494" spans="8:8" x14ac:dyDescent="0.3">
      <c r="H494" s="61"/>
    </row>
    <row r="495" spans="8:8" x14ac:dyDescent="0.3">
      <c r="H495" s="61"/>
    </row>
    <row r="496" spans="8:8" x14ac:dyDescent="0.3">
      <c r="H496" s="61"/>
    </row>
    <row r="497" spans="8:8" x14ac:dyDescent="0.3">
      <c r="H497" s="61"/>
    </row>
    <row r="498" spans="8:8" x14ac:dyDescent="0.3">
      <c r="H498" s="61"/>
    </row>
    <row r="499" spans="8:8" x14ac:dyDescent="0.3">
      <c r="H499" s="61"/>
    </row>
    <row r="500" spans="8:8" x14ac:dyDescent="0.3">
      <c r="H500" s="61"/>
    </row>
    <row r="501" spans="8:8" x14ac:dyDescent="0.3">
      <c r="H501" s="61"/>
    </row>
    <row r="502" spans="8:8" x14ac:dyDescent="0.3">
      <c r="H502" s="61"/>
    </row>
    <row r="503" spans="8:8" x14ac:dyDescent="0.3">
      <c r="H503" s="61"/>
    </row>
    <row r="504" spans="8:8" x14ac:dyDescent="0.3">
      <c r="H504" s="61"/>
    </row>
    <row r="505" spans="8:8" x14ac:dyDescent="0.3">
      <c r="H505" s="61"/>
    </row>
    <row r="506" spans="8:8" x14ac:dyDescent="0.3">
      <c r="H506" s="61"/>
    </row>
    <row r="507" spans="8:8" x14ac:dyDescent="0.3">
      <c r="H507" s="61"/>
    </row>
    <row r="508" spans="8:8" x14ac:dyDescent="0.3">
      <c r="H508" s="61"/>
    </row>
    <row r="509" spans="8:8" x14ac:dyDescent="0.3">
      <c r="H509" s="61"/>
    </row>
    <row r="510" spans="8:8" x14ac:dyDescent="0.3">
      <c r="H510" s="61"/>
    </row>
    <row r="511" spans="8:8" x14ac:dyDescent="0.3">
      <c r="H511" s="61"/>
    </row>
    <row r="512" spans="8:8" x14ac:dyDescent="0.3">
      <c r="H512" s="61"/>
    </row>
    <row r="513" spans="8:8" x14ac:dyDescent="0.3">
      <c r="H513" s="61"/>
    </row>
    <row r="514" spans="8:8" x14ac:dyDescent="0.3">
      <c r="H514" s="61"/>
    </row>
    <row r="515" spans="8:8" x14ac:dyDescent="0.3">
      <c r="H515" s="61"/>
    </row>
    <row r="516" spans="8:8" x14ac:dyDescent="0.3">
      <c r="H516" s="61"/>
    </row>
    <row r="517" spans="8:8" x14ac:dyDescent="0.3">
      <c r="H517" s="61"/>
    </row>
    <row r="518" spans="8:8" x14ac:dyDescent="0.3">
      <c r="H518" s="61"/>
    </row>
    <row r="519" spans="8:8" x14ac:dyDescent="0.3">
      <c r="H519" s="61"/>
    </row>
    <row r="520" spans="8:8" x14ac:dyDescent="0.3">
      <c r="H520" s="61"/>
    </row>
    <row r="521" spans="8:8" x14ac:dyDescent="0.3">
      <c r="H521" s="61"/>
    </row>
    <row r="522" spans="8:8" x14ac:dyDescent="0.3">
      <c r="H522" s="61"/>
    </row>
    <row r="523" spans="8:8" x14ac:dyDescent="0.3">
      <c r="H523" s="61"/>
    </row>
    <row r="524" spans="8:8" x14ac:dyDescent="0.3">
      <c r="H524" s="61"/>
    </row>
    <row r="525" spans="8:8" x14ac:dyDescent="0.3">
      <c r="H525" s="61"/>
    </row>
    <row r="526" spans="8:8" x14ac:dyDescent="0.3">
      <c r="H526" s="61"/>
    </row>
    <row r="527" spans="8:8" x14ac:dyDescent="0.3">
      <c r="H527" s="61"/>
    </row>
    <row r="528" spans="8:8" x14ac:dyDescent="0.3">
      <c r="H528" s="61"/>
    </row>
    <row r="529" spans="8:8" x14ac:dyDescent="0.3">
      <c r="H529" s="61"/>
    </row>
    <row r="530" spans="8:8" x14ac:dyDescent="0.3">
      <c r="H530" s="61"/>
    </row>
    <row r="531" spans="8:8" x14ac:dyDescent="0.3">
      <c r="H531" s="61"/>
    </row>
    <row r="532" spans="8:8" x14ac:dyDescent="0.3">
      <c r="H532" s="61"/>
    </row>
    <row r="533" spans="8:8" x14ac:dyDescent="0.3">
      <c r="H533" s="61"/>
    </row>
    <row r="534" spans="8:8" x14ac:dyDescent="0.3">
      <c r="H534" s="61"/>
    </row>
    <row r="535" spans="8:8" x14ac:dyDescent="0.3">
      <c r="H535" s="61"/>
    </row>
    <row r="536" spans="8:8" x14ac:dyDescent="0.3">
      <c r="H536" s="61"/>
    </row>
    <row r="537" spans="8:8" x14ac:dyDescent="0.3">
      <c r="H537" s="61"/>
    </row>
    <row r="538" spans="8:8" x14ac:dyDescent="0.3">
      <c r="H538" s="61"/>
    </row>
    <row r="539" spans="8:8" x14ac:dyDescent="0.3">
      <c r="H539" s="61"/>
    </row>
    <row r="540" spans="8:8" x14ac:dyDescent="0.3">
      <c r="H540" s="61"/>
    </row>
    <row r="541" spans="8:8" x14ac:dyDescent="0.3">
      <c r="H541" s="61"/>
    </row>
    <row r="542" spans="8:8" x14ac:dyDescent="0.3">
      <c r="H542" s="61"/>
    </row>
    <row r="543" spans="8:8" x14ac:dyDescent="0.3">
      <c r="H543" s="61"/>
    </row>
    <row r="544" spans="8:8" x14ac:dyDescent="0.3">
      <c r="H544" s="61"/>
    </row>
    <row r="545" spans="8:8" x14ac:dyDescent="0.3">
      <c r="H545" s="61"/>
    </row>
    <row r="546" spans="8:8" x14ac:dyDescent="0.3">
      <c r="H546" s="61"/>
    </row>
    <row r="547" spans="8:8" x14ac:dyDescent="0.3">
      <c r="H547" s="61"/>
    </row>
    <row r="548" spans="8:8" x14ac:dyDescent="0.3">
      <c r="H548" s="61"/>
    </row>
    <row r="549" spans="8:8" x14ac:dyDescent="0.3">
      <c r="H549" s="61"/>
    </row>
    <row r="550" spans="8:8" x14ac:dyDescent="0.3">
      <c r="H550" s="61"/>
    </row>
    <row r="551" spans="8:8" x14ac:dyDescent="0.3">
      <c r="H551" s="61"/>
    </row>
    <row r="552" spans="8:8" x14ac:dyDescent="0.3">
      <c r="H552" s="61"/>
    </row>
    <row r="553" spans="8:8" x14ac:dyDescent="0.3">
      <c r="H553" s="61"/>
    </row>
    <row r="554" spans="8:8" x14ac:dyDescent="0.3">
      <c r="H554" s="61"/>
    </row>
    <row r="555" spans="8:8" x14ac:dyDescent="0.3">
      <c r="H555" s="61"/>
    </row>
    <row r="556" spans="8:8" x14ac:dyDescent="0.3">
      <c r="H556" s="61"/>
    </row>
    <row r="557" spans="8:8" x14ac:dyDescent="0.3">
      <c r="H557" s="61"/>
    </row>
    <row r="558" spans="8:8" x14ac:dyDescent="0.3">
      <c r="H558" s="61"/>
    </row>
    <row r="559" spans="8:8" x14ac:dyDescent="0.3">
      <c r="H559" s="61"/>
    </row>
    <row r="560" spans="8:8" x14ac:dyDescent="0.3">
      <c r="H560" s="61"/>
    </row>
    <row r="561" spans="8:8" x14ac:dyDescent="0.3">
      <c r="H561" s="61"/>
    </row>
    <row r="562" spans="8:8" x14ac:dyDescent="0.3">
      <c r="H562" s="61"/>
    </row>
    <row r="563" spans="8:8" x14ac:dyDescent="0.3">
      <c r="H563" s="61"/>
    </row>
    <row r="564" spans="8:8" x14ac:dyDescent="0.3">
      <c r="H564" s="61"/>
    </row>
    <row r="565" spans="8:8" x14ac:dyDescent="0.3">
      <c r="H565" s="61"/>
    </row>
    <row r="566" spans="8:8" x14ac:dyDescent="0.3">
      <c r="H566" s="61"/>
    </row>
    <row r="567" spans="8:8" x14ac:dyDescent="0.3">
      <c r="H567" s="61"/>
    </row>
    <row r="568" spans="8:8" x14ac:dyDescent="0.3">
      <c r="H568" s="61"/>
    </row>
    <row r="569" spans="8:8" x14ac:dyDescent="0.3">
      <c r="H569" s="61"/>
    </row>
    <row r="570" spans="8:8" x14ac:dyDescent="0.3">
      <c r="H570" s="61"/>
    </row>
    <row r="571" spans="8:8" x14ac:dyDescent="0.3">
      <c r="H571" s="61"/>
    </row>
    <row r="572" spans="8:8" x14ac:dyDescent="0.3">
      <c r="H572" s="61"/>
    </row>
    <row r="573" spans="8:8" x14ac:dyDescent="0.3">
      <c r="H573" s="61"/>
    </row>
    <row r="574" spans="8:8" x14ac:dyDescent="0.3">
      <c r="H574" s="61"/>
    </row>
  </sheetData>
  <sheetProtection password="C236" sheet="1" insertRows="0"/>
  <mergeCells count="1">
    <mergeCell ref="A1:H1"/>
  </mergeCells>
  <dataValidations count="5">
    <dataValidation type="list" allowBlank="1" showInputMessage="1" showErrorMessage="1" sqref="D4:D13">
      <formula1>Outreach</formula1>
    </dataValidation>
    <dataValidation type="list" allowBlank="1" showInputMessage="1" showErrorMessage="1" sqref="E4:E13">
      <formula1>Opportunity</formula1>
    </dataValidation>
    <dataValidation type="list" allowBlank="1" showInputMessage="1" showErrorMessage="1" sqref="F4:F14">
      <formula1>Heritage5</formula1>
    </dataValidation>
    <dataValidation type="list" allowBlank="1" showInputMessage="1" showErrorMessage="1" sqref="G4:G13">
      <formula1>HeritageSkills</formula1>
    </dataValidation>
    <dataValidation type="list" allowBlank="1" showInputMessage="1" showErrorMessage="1" sqref="C4:C13">
      <formula1>FreePaid5</formula1>
    </dataValidation>
  </dataValidation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N576"/>
  <sheetViews>
    <sheetView zoomScale="90" zoomScaleNormal="90" workbookViewId="0">
      <selection activeCell="F26" sqref="F26"/>
    </sheetView>
  </sheetViews>
  <sheetFormatPr defaultRowHeight="16.5" x14ac:dyDescent="0.3"/>
  <cols>
    <col min="1" max="1" width="9.28515625" style="1" customWidth="1"/>
    <col min="2" max="2" width="14" style="1" customWidth="1"/>
    <col min="3" max="3" width="30" style="10" bestFit="1" customWidth="1"/>
    <col min="4" max="4" width="15.7109375" style="1" customWidth="1"/>
    <col min="5" max="5" width="26" style="5" customWidth="1"/>
    <col min="6" max="6" width="25.7109375" style="1" customWidth="1"/>
    <col min="7" max="7" width="17.140625" style="1" customWidth="1"/>
    <col min="8" max="8" width="17.5703125" style="1" customWidth="1"/>
    <col min="9" max="10" width="17.28515625" style="1" customWidth="1"/>
    <col min="11" max="11" width="16.7109375" style="1" customWidth="1"/>
    <col min="12" max="12" width="17.28515625" style="1" customWidth="1"/>
    <col min="13" max="13" width="17.42578125" style="1" customWidth="1"/>
    <col min="14" max="14" width="52.42578125" style="1" customWidth="1"/>
    <col min="15" max="16384" width="9.140625" style="1"/>
  </cols>
  <sheetData>
    <row r="1" spans="1:14" s="43" customFormat="1" ht="24.95" customHeight="1" x14ac:dyDescent="0.25">
      <c r="A1" s="269" t="s">
        <v>314</v>
      </c>
      <c r="B1" s="270"/>
      <c r="C1" s="270"/>
      <c r="D1" s="270"/>
      <c r="E1" s="270"/>
      <c r="F1" s="270"/>
      <c r="G1" s="271"/>
      <c r="H1" s="271"/>
      <c r="I1" s="271"/>
      <c r="J1" s="271"/>
      <c r="K1" s="271"/>
      <c r="L1" s="271"/>
      <c r="M1" s="271"/>
      <c r="N1" s="271"/>
    </row>
    <row r="3" spans="1:14" s="10" customFormat="1" x14ac:dyDescent="0.3">
      <c r="A3" s="272" t="s">
        <v>315</v>
      </c>
      <c r="B3" s="273"/>
      <c r="C3" s="273"/>
      <c r="D3" s="273"/>
      <c r="E3" s="273"/>
      <c r="F3" s="273"/>
      <c r="G3" s="273"/>
      <c r="H3" s="273"/>
      <c r="I3" s="273"/>
      <c r="J3" s="273"/>
      <c r="K3" s="273"/>
      <c r="L3" s="273"/>
      <c r="M3" s="273"/>
      <c r="N3" s="274"/>
    </row>
    <row r="4" spans="1:14" ht="66" x14ac:dyDescent="0.3">
      <c r="A4" s="155" t="s">
        <v>316</v>
      </c>
      <c r="B4" s="155" t="s">
        <v>261</v>
      </c>
      <c r="C4" s="155" t="s">
        <v>143</v>
      </c>
      <c r="D4" s="155" t="s">
        <v>146</v>
      </c>
      <c r="E4" s="155" t="s">
        <v>194</v>
      </c>
      <c r="F4" s="155" t="s">
        <v>204</v>
      </c>
      <c r="G4" s="158" t="s">
        <v>317</v>
      </c>
      <c r="H4" s="158" t="s">
        <v>318</v>
      </c>
      <c r="I4" s="158" t="s">
        <v>319</v>
      </c>
      <c r="J4" s="158" t="s">
        <v>320</v>
      </c>
      <c r="K4" s="158" t="s">
        <v>321</v>
      </c>
      <c r="L4" s="158" t="s">
        <v>322</v>
      </c>
      <c r="M4" s="158" t="s">
        <v>323</v>
      </c>
      <c r="N4" s="156" t="s">
        <v>218</v>
      </c>
    </row>
    <row r="5" spans="1:14" x14ac:dyDescent="0.3">
      <c r="A5" s="144">
        <v>1</v>
      </c>
      <c r="B5" s="144"/>
      <c r="C5" s="144"/>
      <c r="D5" s="154"/>
      <c r="E5" s="147"/>
      <c r="F5" s="147"/>
      <c r="G5" s="154"/>
      <c r="H5" s="154"/>
      <c r="I5" s="154"/>
      <c r="J5" s="154"/>
      <c r="K5" s="154"/>
      <c r="L5" s="154"/>
      <c r="M5" s="154"/>
      <c r="N5" s="144"/>
    </row>
    <row r="6" spans="1:14" x14ac:dyDescent="0.3">
      <c r="A6" s="144">
        <v>2</v>
      </c>
      <c r="B6" s="144"/>
      <c r="C6" s="144"/>
      <c r="D6" s="154"/>
      <c r="E6" s="147"/>
      <c r="F6" s="147"/>
      <c r="G6" s="154"/>
      <c r="H6" s="154"/>
      <c r="I6" s="154"/>
      <c r="J6" s="154"/>
      <c r="K6" s="154"/>
      <c r="L6" s="154"/>
      <c r="M6" s="154"/>
      <c r="N6" s="144"/>
    </row>
    <row r="7" spans="1:14" x14ac:dyDescent="0.3">
      <c r="A7" s="144">
        <v>3</v>
      </c>
      <c r="B7" s="144"/>
      <c r="C7" s="144"/>
      <c r="D7" s="154"/>
      <c r="E7" s="147"/>
      <c r="F7" s="147"/>
      <c r="G7" s="154"/>
      <c r="H7" s="154"/>
      <c r="I7" s="154"/>
      <c r="J7" s="154"/>
      <c r="K7" s="154"/>
      <c r="L7" s="154"/>
      <c r="M7" s="154"/>
      <c r="N7" s="144"/>
    </row>
    <row r="8" spans="1:14" x14ac:dyDescent="0.3">
      <c r="A8" s="144">
        <v>4</v>
      </c>
      <c r="B8" s="144"/>
      <c r="C8" s="144"/>
      <c r="D8" s="154"/>
      <c r="E8" s="147"/>
      <c r="F8" s="147"/>
      <c r="G8" s="154"/>
      <c r="H8" s="154"/>
      <c r="I8" s="154"/>
      <c r="J8" s="154"/>
      <c r="K8" s="154"/>
      <c r="L8" s="154"/>
      <c r="M8" s="154"/>
      <c r="N8" s="144"/>
    </row>
    <row r="9" spans="1:14" x14ac:dyDescent="0.3">
      <c r="A9" s="144">
        <v>5</v>
      </c>
      <c r="B9" s="144"/>
      <c r="C9" s="144"/>
      <c r="D9" s="154"/>
      <c r="E9" s="147"/>
      <c r="F9" s="147"/>
      <c r="G9" s="154"/>
      <c r="H9" s="154"/>
      <c r="I9" s="154"/>
      <c r="J9" s="154"/>
      <c r="K9" s="154"/>
      <c r="L9" s="154"/>
      <c r="M9" s="154"/>
      <c r="N9" s="144"/>
    </row>
    <row r="10" spans="1:14" x14ac:dyDescent="0.3">
      <c r="A10" s="144">
        <v>6</v>
      </c>
      <c r="B10" s="144"/>
      <c r="C10" s="144"/>
      <c r="D10" s="154"/>
      <c r="E10" s="147"/>
      <c r="F10" s="147"/>
      <c r="G10" s="154"/>
      <c r="H10" s="154"/>
      <c r="I10" s="154"/>
      <c r="J10" s="154"/>
      <c r="K10" s="154"/>
      <c r="L10" s="154"/>
      <c r="M10" s="154"/>
      <c r="N10" s="144"/>
    </row>
    <row r="11" spans="1:14" x14ac:dyDescent="0.3">
      <c r="A11" s="144">
        <v>7</v>
      </c>
      <c r="B11" s="144"/>
      <c r="C11" s="144"/>
      <c r="D11" s="154"/>
      <c r="E11" s="147"/>
      <c r="F11" s="147"/>
      <c r="G11" s="154"/>
      <c r="H11" s="154"/>
      <c r="I11" s="154"/>
      <c r="J11" s="154"/>
      <c r="K11" s="154"/>
      <c r="L11" s="154"/>
      <c r="M11" s="154"/>
      <c r="N11" s="144"/>
    </row>
    <row r="12" spans="1:14" x14ac:dyDescent="0.3">
      <c r="A12" s="144">
        <v>8</v>
      </c>
      <c r="B12" s="144"/>
      <c r="C12" s="144"/>
      <c r="D12" s="154"/>
      <c r="E12" s="147"/>
      <c r="F12" s="147"/>
      <c r="G12" s="154"/>
      <c r="H12" s="154"/>
      <c r="I12" s="154"/>
      <c r="J12" s="154"/>
      <c r="K12" s="154"/>
      <c r="L12" s="154"/>
      <c r="M12" s="154"/>
      <c r="N12" s="144"/>
    </row>
    <row r="13" spans="1:14" x14ac:dyDescent="0.3">
      <c r="A13" s="144">
        <v>9</v>
      </c>
      <c r="B13" s="144"/>
      <c r="C13" s="144"/>
      <c r="D13" s="154"/>
      <c r="E13" s="147"/>
      <c r="F13" s="147"/>
      <c r="G13" s="154"/>
      <c r="H13" s="154"/>
      <c r="I13" s="154"/>
      <c r="J13" s="154"/>
      <c r="K13" s="154"/>
      <c r="L13" s="154"/>
      <c r="M13" s="154"/>
      <c r="N13" s="144"/>
    </row>
    <row r="14" spans="1:14" x14ac:dyDescent="0.3">
      <c r="A14" s="144">
        <v>10</v>
      </c>
      <c r="B14" s="144"/>
      <c r="C14" s="144"/>
      <c r="D14" s="154"/>
      <c r="E14" s="147"/>
      <c r="F14" s="147"/>
      <c r="G14" s="154"/>
      <c r="H14" s="154"/>
      <c r="I14" s="154"/>
      <c r="J14" s="154"/>
      <c r="K14" s="154"/>
      <c r="L14" s="154"/>
      <c r="M14" s="154"/>
      <c r="N14" s="144"/>
    </row>
    <row r="15" spans="1:14" x14ac:dyDescent="0.3">
      <c r="A15" s="140" t="s">
        <v>290</v>
      </c>
      <c r="B15" s="150"/>
      <c r="C15" s="157"/>
      <c r="D15" s="150"/>
      <c r="E15" s="150"/>
      <c r="F15" s="150"/>
      <c r="G15" s="150"/>
      <c r="H15" s="150"/>
      <c r="I15" s="150"/>
      <c r="J15" s="150"/>
      <c r="K15" s="150"/>
      <c r="L15" s="150"/>
      <c r="M15" s="150"/>
      <c r="N15" s="150"/>
    </row>
    <row r="16" spans="1:14" x14ac:dyDescent="0.3">
      <c r="A16" s="10"/>
      <c r="B16" s="10"/>
      <c r="D16" s="3"/>
      <c r="E16" s="3"/>
      <c r="F16" s="10"/>
      <c r="G16" s="10"/>
      <c r="H16" s="10"/>
      <c r="I16" s="10"/>
      <c r="J16" s="10"/>
      <c r="K16" s="10"/>
      <c r="L16" s="10"/>
      <c r="M16" s="10"/>
      <c r="N16" s="10"/>
    </row>
    <row r="17" spans="1:14" x14ac:dyDescent="0.3">
      <c r="A17" s="10"/>
      <c r="B17" s="10"/>
      <c r="D17" s="3"/>
      <c r="E17" s="3"/>
      <c r="F17" s="10"/>
      <c r="G17" s="10"/>
      <c r="H17" s="10"/>
      <c r="I17" s="10"/>
      <c r="J17" s="10"/>
      <c r="K17" s="10"/>
      <c r="L17" s="10"/>
      <c r="M17" s="10"/>
      <c r="N17" s="10"/>
    </row>
    <row r="18" spans="1:14" x14ac:dyDescent="0.3">
      <c r="A18" s="10"/>
      <c r="B18" s="10"/>
      <c r="D18" s="3"/>
      <c r="E18" s="3"/>
      <c r="F18" s="10"/>
      <c r="G18" s="10"/>
      <c r="H18" s="10"/>
      <c r="I18" s="10"/>
      <c r="J18" s="10"/>
      <c r="K18" s="10"/>
      <c r="L18" s="10"/>
      <c r="M18" s="10"/>
      <c r="N18" s="10"/>
    </row>
    <row r="19" spans="1:14" x14ac:dyDescent="0.3">
      <c r="A19" s="10"/>
      <c r="B19" s="10"/>
      <c r="D19" s="3"/>
      <c r="E19" s="3"/>
      <c r="F19" s="10"/>
      <c r="G19" s="10"/>
      <c r="H19" s="10"/>
      <c r="I19" s="10"/>
      <c r="J19" s="10"/>
      <c r="K19" s="10"/>
      <c r="L19" s="10"/>
      <c r="M19" s="10"/>
      <c r="N19" s="10"/>
    </row>
    <row r="20" spans="1:14" x14ac:dyDescent="0.3">
      <c r="A20" s="10"/>
      <c r="B20" s="10"/>
      <c r="D20" s="3"/>
      <c r="E20" s="3"/>
      <c r="F20" s="10"/>
      <c r="G20" s="10"/>
      <c r="H20" s="10"/>
      <c r="I20" s="10"/>
      <c r="J20" s="10"/>
      <c r="K20" s="10"/>
      <c r="L20" s="10"/>
      <c r="M20" s="10"/>
      <c r="N20" s="10"/>
    </row>
    <row r="21" spans="1:14" x14ac:dyDescent="0.3">
      <c r="A21" s="10"/>
      <c r="B21" s="10"/>
      <c r="D21" s="3"/>
      <c r="E21" s="3"/>
      <c r="F21" s="10"/>
      <c r="G21" s="10"/>
      <c r="H21" s="10"/>
      <c r="I21" s="10"/>
      <c r="J21" s="10"/>
      <c r="K21" s="10"/>
      <c r="L21" s="10"/>
      <c r="M21" s="10"/>
      <c r="N21" s="10"/>
    </row>
    <row r="22" spans="1:14" x14ac:dyDescent="0.3">
      <c r="A22" s="10"/>
      <c r="B22" s="10"/>
      <c r="D22" s="3"/>
      <c r="E22" s="3"/>
      <c r="F22" s="10"/>
      <c r="G22" s="10"/>
      <c r="H22" s="10"/>
      <c r="I22" s="10"/>
      <c r="J22" s="10"/>
      <c r="K22" s="10"/>
      <c r="L22" s="10"/>
      <c r="M22" s="10"/>
      <c r="N22" s="10"/>
    </row>
    <row r="23" spans="1:14" x14ac:dyDescent="0.3">
      <c r="A23" s="10"/>
      <c r="B23" s="10"/>
      <c r="D23" s="3"/>
      <c r="E23" s="3"/>
      <c r="F23" s="10"/>
      <c r="G23" s="10"/>
      <c r="H23" s="10"/>
      <c r="I23" s="10"/>
      <c r="J23" s="10"/>
      <c r="K23" s="10"/>
      <c r="L23" s="10"/>
      <c r="M23" s="10"/>
      <c r="N23" s="10"/>
    </row>
    <row r="24" spans="1:14" x14ac:dyDescent="0.3">
      <c r="A24" s="10"/>
      <c r="B24" s="10"/>
      <c r="D24" s="3"/>
      <c r="E24" s="3"/>
      <c r="F24" s="10"/>
      <c r="G24" s="10"/>
      <c r="H24" s="10"/>
      <c r="I24" s="10"/>
      <c r="J24" s="10"/>
      <c r="K24" s="10"/>
      <c r="L24" s="10"/>
      <c r="M24" s="10"/>
      <c r="N24" s="10"/>
    </row>
    <row r="25" spans="1:14" x14ac:dyDescent="0.3">
      <c r="A25" s="10"/>
      <c r="B25" s="10"/>
      <c r="D25" s="3"/>
      <c r="E25" s="3"/>
      <c r="F25" s="10"/>
      <c r="G25" s="10"/>
      <c r="H25" s="10"/>
      <c r="I25" s="10"/>
      <c r="J25" s="10"/>
      <c r="K25" s="10"/>
      <c r="L25" s="10"/>
      <c r="M25" s="10"/>
      <c r="N25" s="10"/>
    </row>
    <row r="26" spans="1:14" x14ac:dyDescent="0.3">
      <c r="A26" s="10"/>
      <c r="B26" s="10"/>
      <c r="D26" s="3"/>
      <c r="E26" s="3"/>
      <c r="F26" s="10"/>
      <c r="G26" s="10"/>
      <c r="H26" s="10"/>
      <c r="I26" s="10"/>
      <c r="J26" s="10"/>
      <c r="K26" s="10"/>
      <c r="L26" s="10"/>
      <c r="M26" s="10"/>
      <c r="N26" s="10"/>
    </row>
    <row r="27" spans="1:14" x14ac:dyDescent="0.3">
      <c r="A27" s="10"/>
      <c r="B27" s="10"/>
      <c r="D27" s="3"/>
      <c r="E27" s="3"/>
      <c r="F27" s="10"/>
      <c r="G27" s="10"/>
      <c r="H27" s="10"/>
      <c r="I27" s="10"/>
      <c r="J27" s="10"/>
      <c r="K27" s="10"/>
      <c r="L27" s="10"/>
      <c r="M27" s="10"/>
      <c r="N27" s="10"/>
    </row>
    <row r="28" spans="1:14" x14ac:dyDescent="0.3">
      <c r="A28" s="10"/>
      <c r="B28" s="10"/>
      <c r="D28" s="3"/>
      <c r="E28" s="3"/>
      <c r="F28" s="10"/>
      <c r="G28" s="10"/>
      <c r="H28" s="10"/>
      <c r="I28" s="10"/>
      <c r="J28" s="10"/>
      <c r="K28" s="10"/>
      <c r="L28" s="10"/>
      <c r="M28" s="10"/>
      <c r="N28" s="10"/>
    </row>
    <row r="29" spans="1:14" x14ac:dyDescent="0.3">
      <c r="A29" s="10"/>
      <c r="B29" s="10"/>
      <c r="D29" s="3"/>
      <c r="E29" s="3"/>
      <c r="F29" s="10"/>
      <c r="G29" s="10"/>
      <c r="H29" s="10"/>
      <c r="I29" s="10"/>
      <c r="J29" s="10"/>
      <c r="K29" s="10"/>
      <c r="L29" s="10"/>
      <c r="M29" s="10"/>
      <c r="N29" s="10"/>
    </row>
    <row r="30" spans="1:14" x14ac:dyDescent="0.3">
      <c r="A30" s="10"/>
      <c r="B30" s="10"/>
      <c r="D30" s="3"/>
      <c r="E30" s="3"/>
      <c r="F30" s="10"/>
      <c r="G30" s="10"/>
      <c r="H30" s="10"/>
      <c r="I30" s="10"/>
      <c r="J30" s="10"/>
      <c r="K30" s="10"/>
      <c r="L30" s="10"/>
      <c r="M30" s="10"/>
      <c r="N30" s="10"/>
    </row>
    <row r="31" spans="1:14" x14ac:dyDescent="0.3">
      <c r="A31" s="10"/>
      <c r="B31" s="10"/>
      <c r="D31" s="3"/>
      <c r="E31" s="3"/>
      <c r="F31" s="10"/>
      <c r="G31" s="10"/>
      <c r="H31" s="10"/>
      <c r="I31" s="10"/>
      <c r="J31" s="10"/>
      <c r="K31" s="10"/>
      <c r="L31" s="10"/>
      <c r="M31" s="10"/>
      <c r="N31" s="10"/>
    </row>
    <row r="32" spans="1:14" x14ac:dyDescent="0.3">
      <c r="A32" s="10"/>
      <c r="B32" s="10"/>
      <c r="D32" s="3"/>
      <c r="E32" s="3"/>
      <c r="F32" s="10"/>
      <c r="G32" s="10"/>
      <c r="H32" s="10"/>
      <c r="I32" s="10"/>
      <c r="J32" s="10"/>
      <c r="K32" s="10"/>
      <c r="L32" s="10"/>
      <c r="M32" s="10"/>
      <c r="N32" s="10"/>
    </row>
    <row r="33" spans="4:5" x14ac:dyDescent="0.3">
      <c r="D33" s="3"/>
      <c r="E33" s="3"/>
    </row>
    <row r="34" spans="4:5" x14ac:dyDescent="0.3">
      <c r="D34" s="3"/>
      <c r="E34" s="3"/>
    </row>
    <row r="35" spans="4:5" x14ac:dyDescent="0.3">
      <c r="D35" s="3"/>
      <c r="E35" s="3"/>
    </row>
    <row r="36" spans="4:5" x14ac:dyDescent="0.3">
      <c r="D36" s="3"/>
      <c r="E36" s="3"/>
    </row>
    <row r="37" spans="4:5" x14ac:dyDescent="0.3">
      <c r="D37" s="3"/>
      <c r="E37" s="3"/>
    </row>
    <row r="38" spans="4:5" x14ac:dyDescent="0.3">
      <c r="D38" s="3"/>
      <c r="E38" s="3"/>
    </row>
    <row r="39" spans="4:5" x14ac:dyDescent="0.3">
      <c r="D39" s="3"/>
      <c r="E39" s="3"/>
    </row>
    <row r="40" spans="4:5" x14ac:dyDescent="0.3">
      <c r="D40" s="3"/>
      <c r="E40" s="3"/>
    </row>
    <row r="41" spans="4:5" x14ac:dyDescent="0.3">
      <c r="D41" s="3"/>
      <c r="E41" s="3"/>
    </row>
    <row r="42" spans="4:5" x14ac:dyDescent="0.3">
      <c r="D42" s="3"/>
      <c r="E42" s="3"/>
    </row>
    <row r="43" spans="4:5" x14ac:dyDescent="0.3">
      <c r="D43" s="3"/>
      <c r="E43" s="3"/>
    </row>
    <row r="44" spans="4:5" x14ac:dyDescent="0.3">
      <c r="D44" s="3"/>
      <c r="E44" s="3"/>
    </row>
    <row r="45" spans="4:5" x14ac:dyDescent="0.3">
      <c r="D45" s="3"/>
      <c r="E45" s="3"/>
    </row>
    <row r="46" spans="4:5" x14ac:dyDescent="0.3">
      <c r="D46" s="3"/>
      <c r="E46" s="3"/>
    </row>
    <row r="47" spans="4:5" x14ac:dyDescent="0.3">
      <c r="D47" s="3"/>
      <c r="E47" s="3"/>
    </row>
    <row r="48" spans="4:5" x14ac:dyDescent="0.3">
      <c r="D48" s="3"/>
      <c r="E48" s="3"/>
    </row>
    <row r="49" spans="4:5" x14ac:dyDescent="0.3">
      <c r="D49" s="3"/>
      <c r="E49" s="3"/>
    </row>
    <row r="50" spans="4:5" x14ac:dyDescent="0.3">
      <c r="D50" s="3"/>
      <c r="E50" s="3"/>
    </row>
    <row r="51" spans="4:5" x14ac:dyDescent="0.3">
      <c r="D51" s="3"/>
      <c r="E51" s="3"/>
    </row>
    <row r="52" spans="4:5" x14ac:dyDescent="0.3">
      <c r="D52" s="3"/>
      <c r="E52" s="3"/>
    </row>
    <row r="53" spans="4:5" x14ac:dyDescent="0.3">
      <c r="D53" s="3"/>
      <c r="E53" s="3"/>
    </row>
    <row r="54" spans="4:5" x14ac:dyDescent="0.3">
      <c r="D54" s="3"/>
      <c r="E54" s="3"/>
    </row>
    <row r="55" spans="4:5" x14ac:dyDescent="0.3">
      <c r="D55" s="3"/>
      <c r="E55" s="3"/>
    </row>
    <row r="56" spans="4:5" x14ac:dyDescent="0.3">
      <c r="D56" s="3"/>
      <c r="E56" s="3"/>
    </row>
    <row r="57" spans="4:5" x14ac:dyDescent="0.3">
      <c r="D57" s="3"/>
      <c r="E57" s="3"/>
    </row>
    <row r="58" spans="4:5" x14ac:dyDescent="0.3">
      <c r="D58" s="3"/>
      <c r="E58" s="3"/>
    </row>
    <row r="59" spans="4:5" x14ac:dyDescent="0.3">
      <c r="D59" s="3"/>
      <c r="E59" s="3"/>
    </row>
    <row r="60" spans="4:5" x14ac:dyDescent="0.3">
      <c r="D60" s="3"/>
      <c r="E60" s="3"/>
    </row>
    <row r="61" spans="4:5" x14ac:dyDescent="0.3">
      <c r="D61" s="3"/>
      <c r="E61" s="3"/>
    </row>
    <row r="62" spans="4:5" x14ac:dyDescent="0.3">
      <c r="D62" s="3"/>
      <c r="E62" s="3"/>
    </row>
    <row r="63" spans="4:5" x14ac:dyDescent="0.3">
      <c r="D63" s="3"/>
      <c r="E63" s="3"/>
    </row>
    <row r="64" spans="4:5" x14ac:dyDescent="0.3">
      <c r="D64" s="3"/>
      <c r="E64" s="3"/>
    </row>
    <row r="65" spans="4:5" x14ac:dyDescent="0.3">
      <c r="D65" s="3"/>
      <c r="E65" s="3"/>
    </row>
    <row r="66" spans="4:5" x14ac:dyDescent="0.3">
      <c r="D66" s="3"/>
      <c r="E66" s="3"/>
    </row>
    <row r="67" spans="4:5" x14ac:dyDescent="0.3">
      <c r="D67" s="3"/>
      <c r="E67" s="3"/>
    </row>
    <row r="68" spans="4:5" x14ac:dyDescent="0.3">
      <c r="D68" s="3"/>
      <c r="E68" s="3"/>
    </row>
    <row r="69" spans="4:5" x14ac:dyDescent="0.3">
      <c r="D69" s="3"/>
      <c r="E69" s="3"/>
    </row>
    <row r="70" spans="4:5" x14ac:dyDescent="0.3">
      <c r="D70" s="3"/>
      <c r="E70" s="3"/>
    </row>
    <row r="71" spans="4:5" x14ac:dyDescent="0.3">
      <c r="D71" s="3"/>
      <c r="E71" s="3"/>
    </row>
    <row r="72" spans="4:5" x14ac:dyDescent="0.3">
      <c r="D72" s="3"/>
      <c r="E72" s="3"/>
    </row>
    <row r="73" spans="4:5" x14ac:dyDescent="0.3">
      <c r="D73" s="3"/>
      <c r="E73" s="3"/>
    </row>
    <row r="74" spans="4:5" x14ac:dyDescent="0.3">
      <c r="D74" s="3"/>
      <c r="E74" s="3"/>
    </row>
    <row r="75" spans="4:5" x14ac:dyDescent="0.3">
      <c r="D75" s="3"/>
      <c r="E75" s="3"/>
    </row>
    <row r="76" spans="4:5" x14ac:dyDescent="0.3">
      <c r="D76" s="3"/>
      <c r="E76" s="3"/>
    </row>
    <row r="77" spans="4:5" x14ac:dyDescent="0.3">
      <c r="D77" s="3"/>
      <c r="E77" s="3"/>
    </row>
    <row r="78" spans="4:5" x14ac:dyDescent="0.3">
      <c r="D78" s="3"/>
      <c r="E78" s="3"/>
    </row>
    <row r="79" spans="4:5" x14ac:dyDescent="0.3">
      <c r="D79" s="3"/>
      <c r="E79" s="3"/>
    </row>
    <row r="80" spans="4:5" x14ac:dyDescent="0.3">
      <c r="D80" s="3"/>
      <c r="E80" s="3"/>
    </row>
    <row r="81" spans="4:5" x14ac:dyDescent="0.3">
      <c r="D81" s="3"/>
      <c r="E81" s="3"/>
    </row>
    <row r="82" spans="4:5" x14ac:dyDescent="0.3">
      <c r="D82" s="3"/>
      <c r="E82" s="3"/>
    </row>
    <row r="83" spans="4:5" x14ac:dyDescent="0.3">
      <c r="D83" s="3"/>
      <c r="E83" s="3"/>
    </row>
    <row r="84" spans="4:5" x14ac:dyDescent="0.3">
      <c r="D84" s="3"/>
      <c r="E84" s="3"/>
    </row>
    <row r="85" spans="4:5" x14ac:dyDescent="0.3">
      <c r="D85" s="3"/>
      <c r="E85" s="3"/>
    </row>
    <row r="86" spans="4:5" x14ac:dyDescent="0.3">
      <c r="D86" s="3"/>
      <c r="E86" s="3"/>
    </row>
    <row r="87" spans="4:5" x14ac:dyDescent="0.3">
      <c r="D87" s="3"/>
      <c r="E87" s="3"/>
    </row>
    <row r="88" spans="4:5" x14ac:dyDescent="0.3">
      <c r="D88" s="3"/>
      <c r="E88" s="3"/>
    </row>
    <row r="89" spans="4:5" x14ac:dyDescent="0.3">
      <c r="D89" s="3"/>
      <c r="E89" s="3"/>
    </row>
    <row r="90" spans="4:5" x14ac:dyDescent="0.3">
      <c r="D90" s="3"/>
      <c r="E90" s="3"/>
    </row>
    <row r="91" spans="4:5" x14ac:dyDescent="0.3">
      <c r="D91" s="3"/>
      <c r="E91" s="3"/>
    </row>
    <row r="92" spans="4:5" x14ac:dyDescent="0.3">
      <c r="D92" s="3"/>
      <c r="E92" s="3"/>
    </row>
    <row r="93" spans="4:5" x14ac:dyDescent="0.3">
      <c r="D93" s="3"/>
      <c r="E93" s="3"/>
    </row>
    <row r="94" spans="4:5" x14ac:dyDescent="0.3">
      <c r="D94" s="3"/>
      <c r="E94" s="3"/>
    </row>
    <row r="95" spans="4:5" x14ac:dyDescent="0.3">
      <c r="D95" s="3"/>
      <c r="E95" s="3"/>
    </row>
    <row r="96" spans="4:5" x14ac:dyDescent="0.3">
      <c r="D96" s="3"/>
      <c r="E96" s="3"/>
    </row>
    <row r="97" spans="4:5" x14ac:dyDescent="0.3">
      <c r="D97" s="3"/>
      <c r="E97" s="3"/>
    </row>
    <row r="98" spans="4:5" x14ac:dyDescent="0.3">
      <c r="D98" s="3"/>
      <c r="E98" s="3"/>
    </row>
    <row r="99" spans="4:5" x14ac:dyDescent="0.3">
      <c r="D99" s="3"/>
      <c r="E99" s="3"/>
    </row>
    <row r="100" spans="4:5" x14ac:dyDescent="0.3">
      <c r="D100" s="3"/>
      <c r="E100" s="3"/>
    </row>
    <row r="101" spans="4:5" x14ac:dyDescent="0.3">
      <c r="D101" s="3"/>
      <c r="E101" s="3"/>
    </row>
    <row r="102" spans="4:5" x14ac:dyDescent="0.3">
      <c r="D102" s="3"/>
      <c r="E102" s="3"/>
    </row>
    <row r="103" spans="4:5" x14ac:dyDescent="0.3">
      <c r="D103" s="3"/>
      <c r="E103" s="3"/>
    </row>
    <row r="104" spans="4:5" x14ac:dyDescent="0.3">
      <c r="D104" s="3"/>
      <c r="E104" s="3"/>
    </row>
    <row r="105" spans="4:5" x14ac:dyDescent="0.3">
      <c r="D105" s="3"/>
      <c r="E105" s="3"/>
    </row>
    <row r="106" spans="4:5" x14ac:dyDescent="0.3">
      <c r="D106" s="3"/>
      <c r="E106" s="3"/>
    </row>
    <row r="107" spans="4:5" x14ac:dyDescent="0.3">
      <c r="D107" s="3"/>
      <c r="E107" s="3"/>
    </row>
    <row r="108" spans="4:5" x14ac:dyDescent="0.3">
      <c r="D108" s="3"/>
      <c r="E108" s="3"/>
    </row>
    <row r="109" spans="4:5" x14ac:dyDescent="0.3">
      <c r="D109" s="3"/>
      <c r="E109" s="3"/>
    </row>
    <row r="110" spans="4:5" x14ac:dyDescent="0.3">
      <c r="D110" s="3"/>
      <c r="E110" s="3"/>
    </row>
    <row r="111" spans="4:5" x14ac:dyDescent="0.3">
      <c r="D111" s="3"/>
      <c r="E111" s="3"/>
    </row>
    <row r="112" spans="4:5" x14ac:dyDescent="0.3">
      <c r="D112" s="3"/>
      <c r="E112" s="3"/>
    </row>
    <row r="113" spans="4:5" x14ac:dyDescent="0.3">
      <c r="D113" s="3"/>
      <c r="E113" s="3"/>
    </row>
    <row r="114" spans="4:5" x14ac:dyDescent="0.3">
      <c r="D114" s="3"/>
      <c r="E114" s="3"/>
    </row>
    <row r="115" spans="4:5" x14ac:dyDescent="0.3">
      <c r="D115" s="3"/>
      <c r="E115" s="3"/>
    </row>
    <row r="116" spans="4:5" x14ac:dyDescent="0.3">
      <c r="D116" s="3"/>
      <c r="E116" s="3"/>
    </row>
    <row r="117" spans="4:5" x14ac:dyDescent="0.3">
      <c r="D117" s="3"/>
      <c r="E117" s="3"/>
    </row>
    <row r="118" spans="4:5" x14ac:dyDescent="0.3">
      <c r="D118" s="3"/>
      <c r="E118" s="3"/>
    </row>
    <row r="119" spans="4:5" x14ac:dyDescent="0.3">
      <c r="D119" s="3"/>
      <c r="E119" s="3"/>
    </row>
    <row r="120" spans="4:5" x14ac:dyDescent="0.3">
      <c r="D120" s="3"/>
      <c r="E120" s="3"/>
    </row>
    <row r="121" spans="4:5" x14ac:dyDescent="0.3">
      <c r="D121" s="3"/>
      <c r="E121" s="3"/>
    </row>
    <row r="122" spans="4:5" x14ac:dyDescent="0.3">
      <c r="D122" s="3"/>
      <c r="E122" s="3"/>
    </row>
    <row r="123" spans="4:5" x14ac:dyDescent="0.3">
      <c r="D123" s="3"/>
      <c r="E123" s="3"/>
    </row>
    <row r="124" spans="4:5" x14ac:dyDescent="0.3">
      <c r="D124" s="3"/>
      <c r="E124" s="3"/>
    </row>
    <row r="125" spans="4:5" x14ac:dyDescent="0.3">
      <c r="D125" s="3"/>
      <c r="E125" s="3"/>
    </row>
    <row r="126" spans="4:5" x14ac:dyDescent="0.3">
      <c r="D126" s="3"/>
      <c r="E126" s="3"/>
    </row>
    <row r="127" spans="4:5" x14ac:dyDescent="0.3">
      <c r="D127" s="3"/>
      <c r="E127" s="3"/>
    </row>
    <row r="128" spans="4:5" x14ac:dyDescent="0.3">
      <c r="D128" s="3"/>
      <c r="E128" s="3"/>
    </row>
    <row r="129" spans="4:5" x14ac:dyDescent="0.3">
      <c r="D129" s="3"/>
      <c r="E129" s="3"/>
    </row>
    <row r="130" spans="4:5" x14ac:dyDescent="0.3">
      <c r="D130" s="3"/>
      <c r="E130" s="3"/>
    </row>
    <row r="131" spans="4:5" x14ac:dyDescent="0.3">
      <c r="D131" s="3"/>
      <c r="E131" s="3"/>
    </row>
    <row r="132" spans="4:5" x14ac:dyDescent="0.3">
      <c r="D132" s="3"/>
      <c r="E132" s="3"/>
    </row>
    <row r="133" spans="4:5" x14ac:dyDescent="0.3">
      <c r="D133" s="3"/>
      <c r="E133" s="3"/>
    </row>
    <row r="134" spans="4:5" x14ac:dyDescent="0.3">
      <c r="D134" s="3"/>
      <c r="E134" s="3"/>
    </row>
    <row r="135" spans="4:5" x14ac:dyDescent="0.3">
      <c r="D135" s="3"/>
      <c r="E135" s="3"/>
    </row>
    <row r="136" spans="4:5" x14ac:dyDescent="0.3">
      <c r="D136" s="3"/>
      <c r="E136" s="3"/>
    </row>
    <row r="137" spans="4:5" x14ac:dyDescent="0.3">
      <c r="D137" s="3"/>
      <c r="E137" s="3"/>
    </row>
    <row r="138" spans="4:5" x14ac:dyDescent="0.3">
      <c r="D138" s="3"/>
      <c r="E138" s="3"/>
    </row>
    <row r="139" spans="4:5" x14ac:dyDescent="0.3">
      <c r="D139" s="3"/>
      <c r="E139" s="3"/>
    </row>
    <row r="140" spans="4:5" x14ac:dyDescent="0.3">
      <c r="D140" s="3"/>
      <c r="E140" s="3"/>
    </row>
    <row r="141" spans="4:5" x14ac:dyDescent="0.3">
      <c r="D141" s="3"/>
      <c r="E141" s="3"/>
    </row>
    <row r="142" spans="4:5" x14ac:dyDescent="0.3">
      <c r="D142" s="3"/>
      <c r="E142" s="3"/>
    </row>
    <row r="143" spans="4:5" x14ac:dyDescent="0.3">
      <c r="D143" s="3"/>
      <c r="E143" s="3"/>
    </row>
    <row r="144" spans="4:5" x14ac:dyDescent="0.3">
      <c r="D144" s="3"/>
      <c r="E144" s="3"/>
    </row>
    <row r="145" spans="4:5" x14ac:dyDescent="0.3">
      <c r="D145" s="3"/>
      <c r="E145" s="3"/>
    </row>
    <row r="146" spans="4:5" x14ac:dyDescent="0.3">
      <c r="D146" s="3"/>
      <c r="E146" s="3"/>
    </row>
    <row r="147" spans="4:5" x14ac:dyDescent="0.3">
      <c r="D147" s="3"/>
      <c r="E147" s="3"/>
    </row>
    <row r="148" spans="4:5" x14ac:dyDescent="0.3">
      <c r="D148" s="3"/>
      <c r="E148" s="3"/>
    </row>
    <row r="149" spans="4:5" x14ac:dyDescent="0.3">
      <c r="D149" s="3"/>
      <c r="E149" s="3"/>
    </row>
    <row r="150" spans="4:5" x14ac:dyDescent="0.3">
      <c r="D150" s="3"/>
      <c r="E150" s="3"/>
    </row>
    <row r="151" spans="4:5" x14ac:dyDescent="0.3">
      <c r="D151" s="3"/>
      <c r="E151" s="3"/>
    </row>
    <row r="152" spans="4:5" x14ac:dyDescent="0.3">
      <c r="D152" s="3"/>
      <c r="E152" s="3"/>
    </row>
    <row r="153" spans="4:5" x14ac:dyDescent="0.3">
      <c r="D153" s="3"/>
      <c r="E153" s="3"/>
    </row>
    <row r="154" spans="4:5" x14ac:dyDescent="0.3">
      <c r="D154" s="3"/>
      <c r="E154" s="3"/>
    </row>
    <row r="155" spans="4:5" x14ac:dyDescent="0.3">
      <c r="D155" s="3"/>
      <c r="E155" s="3"/>
    </row>
    <row r="156" spans="4:5" x14ac:dyDescent="0.3">
      <c r="D156" s="3"/>
      <c r="E156" s="3"/>
    </row>
    <row r="157" spans="4:5" x14ac:dyDescent="0.3">
      <c r="D157" s="3"/>
      <c r="E157" s="3"/>
    </row>
    <row r="158" spans="4:5" x14ac:dyDescent="0.3">
      <c r="D158" s="3"/>
      <c r="E158" s="3"/>
    </row>
    <row r="159" spans="4:5" x14ac:dyDescent="0.3">
      <c r="D159" s="3"/>
      <c r="E159" s="3"/>
    </row>
    <row r="160" spans="4:5" x14ac:dyDescent="0.3">
      <c r="D160" s="3"/>
      <c r="E160" s="3"/>
    </row>
    <row r="161" spans="4:5" x14ac:dyDescent="0.3">
      <c r="D161" s="3"/>
      <c r="E161" s="3"/>
    </row>
    <row r="162" spans="4:5" x14ac:dyDescent="0.3">
      <c r="D162" s="3"/>
      <c r="E162" s="3"/>
    </row>
    <row r="163" spans="4:5" x14ac:dyDescent="0.3">
      <c r="D163" s="3"/>
      <c r="E163" s="3"/>
    </row>
    <row r="164" spans="4:5" x14ac:dyDescent="0.3">
      <c r="D164" s="3"/>
      <c r="E164" s="3"/>
    </row>
    <row r="165" spans="4:5" x14ac:dyDescent="0.3">
      <c r="D165" s="3"/>
      <c r="E165" s="3"/>
    </row>
    <row r="166" spans="4:5" x14ac:dyDescent="0.3">
      <c r="D166" s="3"/>
      <c r="E166" s="3"/>
    </row>
    <row r="167" spans="4:5" x14ac:dyDescent="0.3">
      <c r="D167" s="3"/>
      <c r="E167" s="3"/>
    </row>
    <row r="168" spans="4:5" x14ac:dyDescent="0.3">
      <c r="D168" s="3"/>
      <c r="E168" s="3"/>
    </row>
    <row r="169" spans="4:5" x14ac:dyDescent="0.3">
      <c r="D169" s="3"/>
      <c r="E169" s="3"/>
    </row>
    <row r="170" spans="4:5" x14ac:dyDescent="0.3">
      <c r="D170" s="3"/>
      <c r="E170" s="3"/>
    </row>
    <row r="171" spans="4:5" x14ac:dyDescent="0.3">
      <c r="D171" s="3"/>
      <c r="E171" s="3"/>
    </row>
    <row r="172" spans="4:5" x14ac:dyDescent="0.3">
      <c r="D172" s="3"/>
      <c r="E172" s="3"/>
    </row>
    <row r="173" spans="4:5" x14ac:dyDescent="0.3">
      <c r="D173" s="3"/>
      <c r="E173" s="3"/>
    </row>
    <row r="174" spans="4:5" x14ac:dyDescent="0.3">
      <c r="D174" s="3"/>
      <c r="E174" s="3"/>
    </row>
    <row r="175" spans="4:5" x14ac:dyDescent="0.3">
      <c r="D175" s="3"/>
      <c r="E175" s="3"/>
    </row>
    <row r="176" spans="4:5" x14ac:dyDescent="0.3">
      <c r="D176" s="3"/>
      <c r="E176" s="3"/>
    </row>
    <row r="177" spans="4:5" x14ac:dyDescent="0.3">
      <c r="D177" s="3"/>
      <c r="E177" s="3"/>
    </row>
    <row r="178" spans="4:5" x14ac:dyDescent="0.3">
      <c r="D178" s="3"/>
      <c r="E178" s="3"/>
    </row>
    <row r="179" spans="4:5" x14ac:dyDescent="0.3">
      <c r="D179" s="3"/>
      <c r="E179" s="3"/>
    </row>
    <row r="180" spans="4:5" x14ac:dyDescent="0.3">
      <c r="D180" s="3"/>
      <c r="E180" s="3"/>
    </row>
    <row r="181" spans="4:5" x14ac:dyDescent="0.3">
      <c r="D181" s="3"/>
      <c r="E181" s="3"/>
    </row>
    <row r="182" spans="4:5" x14ac:dyDescent="0.3">
      <c r="D182" s="3"/>
      <c r="E182" s="3"/>
    </row>
    <row r="183" spans="4:5" x14ac:dyDescent="0.3">
      <c r="D183" s="3"/>
      <c r="E183" s="3"/>
    </row>
    <row r="184" spans="4:5" x14ac:dyDescent="0.3">
      <c r="D184" s="3"/>
      <c r="E184" s="3"/>
    </row>
    <row r="185" spans="4:5" x14ac:dyDescent="0.3">
      <c r="D185" s="3"/>
      <c r="E185" s="3"/>
    </row>
    <row r="186" spans="4:5" x14ac:dyDescent="0.3">
      <c r="D186" s="3"/>
      <c r="E186" s="3"/>
    </row>
    <row r="187" spans="4:5" x14ac:dyDescent="0.3">
      <c r="D187" s="3"/>
      <c r="E187" s="3"/>
    </row>
    <row r="188" spans="4:5" x14ac:dyDescent="0.3">
      <c r="D188" s="3"/>
      <c r="E188" s="3"/>
    </row>
    <row r="189" spans="4:5" x14ac:dyDescent="0.3">
      <c r="D189" s="3"/>
      <c r="E189" s="3"/>
    </row>
    <row r="190" spans="4:5" x14ac:dyDescent="0.3">
      <c r="D190" s="3"/>
      <c r="E190" s="3"/>
    </row>
    <row r="191" spans="4:5" x14ac:dyDescent="0.3">
      <c r="D191" s="3"/>
      <c r="E191" s="3"/>
    </row>
    <row r="192" spans="4:5" x14ac:dyDescent="0.3">
      <c r="D192" s="3"/>
      <c r="E192" s="3"/>
    </row>
    <row r="193" spans="4:5" x14ac:dyDescent="0.3">
      <c r="D193" s="3"/>
      <c r="E193" s="3"/>
    </row>
    <row r="194" spans="4:5" x14ac:dyDescent="0.3">
      <c r="D194" s="3"/>
      <c r="E194" s="3"/>
    </row>
    <row r="195" spans="4:5" x14ac:dyDescent="0.3">
      <c r="D195" s="3"/>
      <c r="E195" s="3"/>
    </row>
    <row r="196" spans="4:5" x14ac:dyDescent="0.3">
      <c r="D196" s="3"/>
      <c r="E196" s="3"/>
    </row>
    <row r="197" spans="4:5" x14ac:dyDescent="0.3">
      <c r="D197" s="3"/>
      <c r="E197" s="3"/>
    </row>
    <row r="198" spans="4:5" x14ac:dyDescent="0.3">
      <c r="D198" s="3"/>
      <c r="E198" s="3"/>
    </row>
    <row r="199" spans="4:5" x14ac:dyDescent="0.3">
      <c r="D199" s="3"/>
      <c r="E199" s="3"/>
    </row>
    <row r="200" spans="4:5" x14ac:dyDescent="0.3">
      <c r="D200" s="3"/>
      <c r="E200" s="3"/>
    </row>
    <row r="201" spans="4:5" x14ac:dyDescent="0.3">
      <c r="D201" s="3"/>
      <c r="E201" s="3"/>
    </row>
    <row r="202" spans="4:5" x14ac:dyDescent="0.3">
      <c r="D202" s="3"/>
      <c r="E202" s="3"/>
    </row>
    <row r="203" spans="4:5" x14ac:dyDescent="0.3">
      <c r="D203" s="3"/>
      <c r="E203" s="3"/>
    </row>
    <row r="204" spans="4:5" x14ac:dyDescent="0.3">
      <c r="D204" s="3"/>
      <c r="E204" s="3"/>
    </row>
    <row r="205" spans="4:5" x14ac:dyDescent="0.3">
      <c r="D205" s="3"/>
      <c r="E205" s="3"/>
    </row>
    <row r="206" spans="4:5" x14ac:dyDescent="0.3">
      <c r="D206" s="3"/>
      <c r="E206" s="3"/>
    </row>
    <row r="207" spans="4:5" x14ac:dyDescent="0.3">
      <c r="D207" s="3"/>
      <c r="E207" s="3"/>
    </row>
    <row r="208" spans="4:5" x14ac:dyDescent="0.3">
      <c r="D208" s="3"/>
      <c r="E208" s="3"/>
    </row>
    <row r="209" spans="4:5" x14ac:dyDescent="0.3">
      <c r="D209" s="3"/>
      <c r="E209" s="3"/>
    </row>
    <row r="210" spans="4:5" x14ac:dyDescent="0.3">
      <c r="D210" s="3"/>
      <c r="E210" s="3"/>
    </row>
    <row r="211" spans="4:5" x14ac:dyDescent="0.3">
      <c r="D211" s="3"/>
      <c r="E211" s="3"/>
    </row>
    <row r="212" spans="4:5" x14ac:dyDescent="0.3">
      <c r="D212" s="3"/>
      <c r="E212" s="3"/>
    </row>
    <row r="213" spans="4:5" x14ac:dyDescent="0.3">
      <c r="D213" s="3"/>
      <c r="E213" s="3"/>
    </row>
    <row r="214" spans="4:5" x14ac:dyDescent="0.3">
      <c r="D214" s="3"/>
      <c r="E214" s="3"/>
    </row>
    <row r="215" spans="4:5" x14ac:dyDescent="0.3">
      <c r="D215" s="3"/>
      <c r="E215" s="3"/>
    </row>
    <row r="216" spans="4:5" x14ac:dyDescent="0.3">
      <c r="D216" s="3"/>
      <c r="E216" s="3"/>
    </row>
    <row r="217" spans="4:5" x14ac:dyDescent="0.3">
      <c r="D217" s="3"/>
      <c r="E217" s="3"/>
    </row>
    <row r="218" spans="4:5" x14ac:dyDescent="0.3">
      <c r="D218" s="3"/>
      <c r="E218" s="3"/>
    </row>
    <row r="219" spans="4:5" x14ac:dyDescent="0.3">
      <c r="D219" s="3"/>
      <c r="E219" s="3"/>
    </row>
    <row r="220" spans="4:5" x14ac:dyDescent="0.3">
      <c r="D220" s="3"/>
      <c r="E220" s="3"/>
    </row>
    <row r="221" spans="4:5" x14ac:dyDescent="0.3">
      <c r="D221" s="3"/>
      <c r="E221" s="3"/>
    </row>
    <row r="222" spans="4:5" x14ac:dyDescent="0.3">
      <c r="D222" s="3"/>
      <c r="E222" s="3"/>
    </row>
    <row r="223" spans="4:5" x14ac:dyDescent="0.3">
      <c r="D223" s="3"/>
      <c r="E223" s="3"/>
    </row>
    <row r="224" spans="4:5" x14ac:dyDescent="0.3">
      <c r="D224" s="3"/>
      <c r="E224" s="3"/>
    </row>
    <row r="225" spans="4:5" x14ac:dyDescent="0.3">
      <c r="D225" s="3"/>
      <c r="E225" s="3"/>
    </row>
    <row r="226" spans="4:5" x14ac:dyDescent="0.3">
      <c r="D226" s="3"/>
      <c r="E226" s="3"/>
    </row>
    <row r="227" spans="4:5" x14ac:dyDescent="0.3">
      <c r="D227" s="3"/>
      <c r="E227" s="3"/>
    </row>
    <row r="228" spans="4:5" x14ac:dyDescent="0.3">
      <c r="D228" s="3"/>
      <c r="E228" s="3"/>
    </row>
    <row r="229" spans="4:5" x14ac:dyDescent="0.3">
      <c r="D229" s="3"/>
      <c r="E229" s="3"/>
    </row>
    <row r="230" spans="4:5" x14ac:dyDescent="0.3">
      <c r="D230" s="3"/>
      <c r="E230" s="3"/>
    </row>
    <row r="231" spans="4:5" x14ac:dyDescent="0.3">
      <c r="D231" s="3"/>
      <c r="E231" s="3"/>
    </row>
    <row r="232" spans="4:5" x14ac:dyDescent="0.3">
      <c r="D232" s="3"/>
      <c r="E232" s="3"/>
    </row>
    <row r="233" spans="4:5" x14ac:dyDescent="0.3">
      <c r="D233" s="3"/>
      <c r="E233" s="3"/>
    </row>
    <row r="234" spans="4:5" x14ac:dyDescent="0.3">
      <c r="D234" s="3"/>
      <c r="E234" s="3"/>
    </row>
    <row r="235" spans="4:5" x14ac:dyDescent="0.3">
      <c r="D235" s="3"/>
      <c r="E235" s="3"/>
    </row>
    <row r="236" spans="4:5" x14ac:dyDescent="0.3">
      <c r="D236" s="3"/>
      <c r="E236" s="3"/>
    </row>
    <row r="237" spans="4:5" x14ac:dyDescent="0.3">
      <c r="D237" s="3"/>
      <c r="E237" s="3"/>
    </row>
    <row r="238" spans="4:5" x14ac:dyDescent="0.3">
      <c r="D238" s="3"/>
      <c r="E238" s="3"/>
    </row>
    <row r="239" spans="4:5" x14ac:dyDescent="0.3">
      <c r="D239" s="3"/>
      <c r="E239" s="3"/>
    </row>
    <row r="240" spans="4:5" x14ac:dyDescent="0.3">
      <c r="D240" s="3"/>
      <c r="E240" s="3"/>
    </row>
    <row r="241" spans="4:5" x14ac:dyDescent="0.3">
      <c r="D241" s="3"/>
      <c r="E241" s="3"/>
    </row>
    <row r="242" spans="4:5" x14ac:dyDescent="0.3">
      <c r="D242" s="3"/>
      <c r="E242" s="3"/>
    </row>
    <row r="243" spans="4:5" x14ac:dyDescent="0.3">
      <c r="D243" s="3"/>
      <c r="E243" s="3"/>
    </row>
    <row r="244" spans="4:5" x14ac:dyDescent="0.3">
      <c r="D244" s="3"/>
      <c r="E244" s="3"/>
    </row>
    <row r="245" spans="4:5" x14ac:dyDescent="0.3">
      <c r="D245" s="3"/>
      <c r="E245" s="3"/>
    </row>
    <row r="246" spans="4:5" x14ac:dyDescent="0.3">
      <c r="D246" s="3"/>
      <c r="E246" s="3"/>
    </row>
    <row r="247" spans="4:5" x14ac:dyDescent="0.3">
      <c r="D247" s="3"/>
      <c r="E247" s="3"/>
    </row>
    <row r="248" spans="4:5" x14ac:dyDescent="0.3">
      <c r="D248" s="3"/>
      <c r="E248" s="3"/>
    </row>
    <row r="249" spans="4:5" x14ac:dyDescent="0.3">
      <c r="D249" s="3"/>
      <c r="E249" s="3"/>
    </row>
    <row r="250" spans="4:5" x14ac:dyDescent="0.3">
      <c r="D250" s="3"/>
      <c r="E250" s="3"/>
    </row>
    <row r="251" spans="4:5" x14ac:dyDescent="0.3">
      <c r="D251" s="3"/>
      <c r="E251" s="3"/>
    </row>
    <row r="252" spans="4:5" x14ac:dyDescent="0.3">
      <c r="D252" s="3"/>
      <c r="E252" s="3"/>
    </row>
    <row r="253" spans="4:5" x14ac:dyDescent="0.3">
      <c r="D253" s="3"/>
      <c r="E253" s="3"/>
    </row>
    <row r="254" spans="4:5" x14ac:dyDescent="0.3">
      <c r="D254" s="3"/>
      <c r="E254" s="3"/>
    </row>
    <row r="255" spans="4:5" x14ac:dyDescent="0.3">
      <c r="D255" s="3"/>
      <c r="E255" s="3"/>
    </row>
    <row r="256" spans="4:5" x14ac:dyDescent="0.3">
      <c r="D256" s="3"/>
      <c r="E256" s="3"/>
    </row>
    <row r="257" spans="4:5" x14ac:dyDescent="0.3">
      <c r="D257" s="3"/>
      <c r="E257" s="3"/>
    </row>
    <row r="258" spans="4:5" x14ac:dyDescent="0.3">
      <c r="D258" s="3"/>
      <c r="E258" s="3"/>
    </row>
    <row r="259" spans="4:5" x14ac:dyDescent="0.3">
      <c r="D259" s="3"/>
      <c r="E259" s="3"/>
    </row>
    <row r="260" spans="4:5" x14ac:dyDescent="0.3">
      <c r="D260" s="3"/>
      <c r="E260" s="3"/>
    </row>
    <row r="261" spans="4:5" x14ac:dyDescent="0.3">
      <c r="D261" s="3"/>
      <c r="E261" s="3"/>
    </row>
    <row r="262" spans="4:5" x14ac:dyDescent="0.3">
      <c r="D262" s="3"/>
      <c r="E262" s="3"/>
    </row>
    <row r="263" spans="4:5" x14ac:dyDescent="0.3">
      <c r="D263" s="3"/>
      <c r="E263" s="3"/>
    </row>
    <row r="264" spans="4:5" x14ac:dyDescent="0.3">
      <c r="D264" s="3"/>
      <c r="E264" s="3"/>
    </row>
    <row r="265" spans="4:5" x14ac:dyDescent="0.3">
      <c r="D265" s="3"/>
      <c r="E265" s="3"/>
    </row>
    <row r="266" spans="4:5" x14ac:dyDescent="0.3">
      <c r="D266" s="3"/>
      <c r="E266" s="3"/>
    </row>
    <row r="267" spans="4:5" x14ac:dyDescent="0.3">
      <c r="D267" s="3"/>
      <c r="E267" s="3"/>
    </row>
    <row r="268" spans="4:5" x14ac:dyDescent="0.3">
      <c r="D268" s="3"/>
      <c r="E268" s="3"/>
    </row>
    <row r="269" spans="4:5" x14ac:dyDescent="0.3">
      <c r="D269" s="3"/>
      <c r="E269" s="3"/>
    </row>
    <row r="270" spans="4:5" x14ac:dyDescent="0.3">
      <c r="D270" s="3"/>
      <c r="E270" s="3"/>
    </row>
    <row r="271" spans="4:5" x14ac:dyDescent="0.3">
      <c r="D271" s="3"/>
      <c r="E271" s="3"/>
    </row>
    <row r="272" spans="4:5" x14ac:dyDescent="0.3">
      <c r="D272" s="3"/>
      <c r="E272" s="3"/>
    </row>
    <row r="273" spans="4:5" x14ac:dyDescent="0.3">
      <c r="D273" s="3"/>
      <c r="E273" s="3"/>
    </row>
    <row r="274" spans="4:5" x14ac:dyDescent="0.3">
      <c r="D274" s="3"/>
      <c r="E274" s="3"/>
    </row>
    <row r="275" spans="4:5" x14ac:dyDescent="0.3">
      <c r="D275" s="3"/>
      <c r="E275" s="3"/>
    </row>
    <row r="276" spans="4:5" x14ac:dyDescent="0.3">
      <c r="D276" s="3"/>
      <c r="E276" s="3"/>
    </row>
    <row r="277" spans="4:5" x14ac:dyDescent="0.3">
      <c r="D277" s="3"/>
      <c r="E277" s="3"/>
    </row>
    <row r="278" spans="4:5" x14ac:dyDescent="0.3">
      <c r="D278" s="3"/>
      <c r="E278" s="3"/>
    </row>
    <row r="279" spans="4:5" x14ac:dyDescent="0.3">
      <c r="D279" s="3"/>
      <c r="E279" s="3"/>
    </row>
    <row r="280" spans="4:5" x14ac:dyDescent="0.3">
      <c r="D280" s="3"/>
      <c r="E280" s="3"/>
    </row>
    <row r="281" spans="4:5" x14ac:dyDescent="0.3">
      <c r="D281" s="3"/>
      <c r="E281" s="3"/>
    </row>
    <row r="282" spans="4:5" x14ac:dyDescent="0.3">
      <c r="D282" s="3"/>
      <c r="E282" s="3"/>
    </row>
    <row r="283" spans="4:5" x14ac:dyDescent="0.3">
      <c r="D283" s="3"/>
      <c r="E283" s="3"/>
    </row>
    <row r="284" spans="4:5" x14ac:dyDescent="0.3">
      <c r="D284" s="3"/>
      <c r="E284" s="3"/>
    </row>
    <row r="285" spans="4:5" x14ac:dyDescent="0.3">
      <c r="D285" s="3"/>
      <c r="E285" s="3"/>
    </row>
    <row r="286" spans="4:5" x14ac:dyDescent="0.3">
      <c r="D286" s="3"/>
      <c r="E286" s="3"/>
    </row>
    <row r="287" spans="4:5" x14ac:dyDescent="0.3">
      <c r="D287" s="3"/>
      <c r="E287" s="3"/>
    </row>
    <row r="288" spans="4:5" x14ac:dyDescent="0.3">
      <c r="D288" s="3"/>
      <c r="E288" s="3"/>
    </row>
    <row r="289" spans="4:5" x14ac:dyDescent="0.3">
      <c r="D289" s="3"/>
      <c r="E289" s="3"/>
    </row>
    <row r="290" spans="4:5" x14ac:dyDescent="0.3">
      <c r="D290" s="3"/>
      <c r="E290" s="3"/>
    </row>
    <row r="291" spans="4:5" x14ac:dyDescent="0.3">
      <c r="D291" s="3"/>
      <c r="E291" s="3"/>
    </row>
    <row r="292" spans="4:5" x14ac:dyDescent="0.3">
      <c r="D292" s="3"/>
      <c r="E292" s="3"/>
    </row>
    <row r="293" spans="4:5" x14ac:dyDescent="0.3">
      <c r="D293" s="3"/>
      <c r="E293" s="3"/>
    </row>
    <row r="294" spans="4:5" x14ac:dyDescent="0.3">
      <c r="D294" s="3"/>
      <c r="E294" s="3"/>
    </row>
    <row r="295" spans="4:5" x14ac:dyDescent="0.3">
      <c r="D295" s="3"/>
      <c r="E295" s="3"/>
    </row>
    <row r="296" spans="4:5" x14ac:dyDescent="0.3">
      <c r="D296" s="3"/>
      <c r="E296" s="3"/>
    </row>
    <row r="297" spans="4:5" x14ac:dyDescent="0.3">
      <c r="D297" s="3"/>
      <c r="E297" s="3"/>
    </row>
    <row r="298" spans="4:5" x14ac:dyDescent="0.3">
      <c r="D298" s="3"/>
      <c r="E298" s="3"/>
    </row>
    <row r="299" spans="4:5" x14ac:dyDescent="0.3">
      <c r="D299" s="3"/>
      <c r="E299" s="3"/>
    </row>
    <row r="300" spans="4:5" x14ac:dyDescent="0.3">
      <c r="D300" s="3"/>
      <c r="E300" s="3"/>
    </row>
    <row r="301" spans="4:5" x14ac:dyDescent="0.3">
      <c r="D301" s="3"/>
      <c r="E301" s="3"/>
    </row>
    <row r="302" spans="4:5" x14ac:dyDescent="0.3">
      <c r="D302" s="3"/>
      <c r="E302" s="3"/>
    </row>
    <row r="303" spans="4:5" x14ac:dyDescent="0.3">
      <c r="D303" s="3"/>
      <c r="E303" s="3"/>
    </row>
    <row r="304" spans="4:5" x14ac:dyDescent="0.3">
      <c r="D304" s="3"/>
      <c r="E304" s="3"/>
    </row>
    <row r="305" spans="4:5" x14ac:dyDescent="0.3">
      <c r="D305" s="3"/>
      <c r="E305" s="3"/>
    </row>
    <row r="306" spans="4:5" x14ac:dyDescent="0.3">
      <c r="D306" s="3"/>
      <c r="E306" s="3"/>
    </row>
    <row r="307" spans="4:5" x14ac:dyDescent="0.3">
      <c r="D307" s="3"/>
      <c r="E307" s="3"/>
    </row>
    <row r="308" spans="4:5" x14ac:dyDescent="0.3">
      <c r="D308" s="3"/>
      <c r="E308" s="3"/>
    </row>
    <row r="309" spans="4:5" x14ac:dyDescent="0.3">
      <c r="D309" s="3"/>
      <c r="E309" s="3"/>
    </row>
    <row r="310" spans="4:5" x14ac:dyDescent="0.3">
      <c r="D310" s="3"/>
      <c r="E310" s="3"/>
    </row>
    <row r="311" spans="4:5" x14ac:dyDescent="0.3">
      <c r="D311" s="3"/>
      <c r="E311" s="3"/>
    </row>
    <row r="312" spans="4:5" x14ac:dyDescent="0.3">
      <c r="D312" s="3"/>
      <c r="E312" s="3"/>
    </row>
    <row r="313" spans="4:5" x14ac:dyDescent="0.3">
      <c r="D313" s="3"/>
      <c r="E313" s="3"/>
    </row>
    <row r="314" spans="4:5" x14ac:dyDescent="0.3">
      <c r="D314" s="3"/>
      <c r="E314" s="3"/>
    </row>
    <row r="315" spans="4:5" x14ac:dyDescent="0.3">
      <c r="D315" s="3"/>
      <c r="E315" s="3"/>
    </row>
    <row r="316" spans="4:5" x14ac:dyDescent="0.3">
      <c r="D316" s="3"/>
      <c r="E316" s="3"/>
    </row>
    <row r="317" spans="4:5" x14ac:dyDescent="0.3">
      <c r="D317" s="3"/>
      <c r="E317" s="3"/>
    </row>
    <row r="318" spans="4:5" x14ac:dyDescent="0.3">
      <c r="D318" s="3"/>
      <c r="E318" s="3"/>
    </row>
    <row r="319" spans="4:5" x14ac:dyDescent="0.3">
      <c r="D319" s="3"/>
      <c r="E319" s="3"/>
    </row>
    <row r="320" spans="4:5" x14ac:dyDescent="0.3">
      <c r="D320" s="3"/>
      <c r="E320" s="3"/>
    </row>
    <row r="321" spans="4:5" x14ac:dyDescent="0.3">
      <c r="D321" s="3"/>
      <c r="E321" s="3"/>
    </row>
    <row r="322" spans="4:5" x14ac:dyDescent="0.3">
      <c r="D322" s="3"/>
      <c r="E322" s="3"/>
    </row>
    <row r="323" spans="4:5" x14ac:dyDescent="0.3">
      <c r="D323" s="3"/>
      <c r="E323" s="3"/>
    </row>
    <row r="324" spans="4:5" x14ac:dyDescent="0.3">
      <c r="D324" s="3"/>
      <c r="E324" s="3"/>
    </row>
    <row r="325" spans="4:5" x14ac:dyDescent="0.3">
      <c r="D325" s="3"/>
      <c r="E325" s="3"/>
    </row>
    <row r="326" spans="4:5" x14ac:dyDescent="0.3">
      <c r="D326" s="3"/>
      <c r="E326" s="3"/>
    </row>
    <row r="327" spans="4:5" x14ac:dyDescent="0.3">
      <c r="D327" s="3"/>
      <c r="E327" s="3"/>
    </row>
    <row r="328" spans="4:5" x14ac:dyDescent="0.3">
      <c r="D328" s="3"/>
      <c r="E328" s="3"/>
    </row>
    <row r="329" spans="4:5" x14ac:dyDescent="0.3">
      <c r="D329" s="3"/>
      <c r="E329" s="3"/>
    </row>
    <row r="330" spans="4:5" x14ac:dyDescent="0.3">
      <c r="D330" s="3"/>
      <c r="E330" s="3"/>
    </row>
    <row r="331" spans="4:5" x14ac:dyDescent="0.3">
      <c r="D331" s="3"/>
      <c r="E331" s="3"/>
    </row>
    <row r="332" spans="4:5" x14ac:dyDescent="0.3">
      <c r="D332" s="3"/>
      <c r="E332" s="3"/>
    </row>
    <row r="333" spans="4:5" x14ac:dyDescent="0.3">
      <c r="D333" s="3"/>
      <c r="E333" s="3"/>
    </row>
    <row r="334" spans="4:5" x14ac:dyDescent="0.3">
      <c r="D334" s="3"/>
      <c r="E334" s="3"/>
    </row>
    <row r="335" spans="4:5" x14ac:dyDescent="0.3">
      <c r="D335" s="3"/>
      <c r="E335" s="3"/>
    </row>
    <row r="336" spans="4:5" x14ac:dyDescent="0.3">
      <c r="D336" s="3"/>
      <c r="E336" s="3"/>
    </row>
    <row r="337" spans="4:5" x14ac:dyDescent="0.3">
      <c r="D337" s="3"/>
      <c r="E337" s="3"/>
    </row>
    <row r="338" spans="4:5" x14ac:dyDescent="0.3">
      <c r="D338" s="3"/>
      <c r="E338" s="3"/>
    </row>
    <row r="339" spans="4:5" x14ac:dyDescent="0.3">
      <c r="D339" s="3"/>
      <c r="E339" s="3"/>
    </row>
    <row r="340" spans="4:5" x14ac:dyDescent="0.3">
      <c r="D340" s="3"/>
      <c r="E340" s="3"/>
    </row>
    <row r="341" spans="4:5" x14ac:dyDescent="0.3">
      <c r="D341" s="3"/>
      <c r="E341" s="3"/>
    </row>
    <row r="342" spans="4:5" x14ac:dyDescent="0.3">
      <c r="D342" s="3"/>
      <c r="E342" s="3"/>
    </row>
    <row r="343" spans="4:5" x14ac:dyDescent="0.3">
      <c r="D343" s="3"/>
      <c r="E343" s="3"/>
    </row>
    <row r="344" spans="4:5" x14ac:dyDescent="0.3">
      <c r="D344" s="3"/>
      <c r="E344" s="3"/>
    </row>
    <row r="345" spans="4:5" x14ac:dyDescent="0.3">
      <c r="D345" s="3"/>
      <c r="E345" s="3"/>
    </row>
    <row r="346" spans="4:5" x14ac:dyDescent="0.3">
      <c r="D346" s="3"/>
      <c r="E346" s="3"/>
    </row>
    <row r="347" spans="4:5" x14ac:dyDescent="0.3">
      <c r="D347" s="3"/>
      <c r="E347" s="3"/>
    </row>
    <row r="348" spans="4:5" x14ac:dyDescent="0.3">
      <c r="D348" s="3"/>
      <c r="E348" s="3"/>
    </row>
    <row r="349" spans="4:5" x14ac:dyDescent="0.3">
      <c r="D349" s="3"/>
      <c r="E349" s="3"/>
    </row>
    <row r="350" spans="4:5" x14ac:dyDescent="0.3">
      <c r="D350" s="3"/>
      <c r="E350" s="3"/>
    </row>
    <row r="351" spans="4:5" x14ac:dyDescent="0.3">
      <c r="D351" s="3"/>
      <c r="E351" s="3"/>
    </row>
    <row r="352" spans="4:5" x14ac:dyDescent="0.3">
      <c r="D352" s="3"/>
      <c r="E352" s="3"/>
    </row>
    <row r="353" spans="4:5" x14ac:dyDescent="0.3">
      <c r="D353" s="3"/>
      <c r="E353" s="3"/>
    </row>
    <row r="354" spans="4:5" x14ac:dyDescent="0.3">
      <c r="D354" s="3"/>
      <c r="E354" s="3"/>
    </row>
    <row r="355" spans="4:5" x14ac:dyDescent="0.3">
      <c r="D355" s="3"/>
      <c r="E355" s="3"/>
    </row>
    <row r="356" spans="4:5" x14ac:dyDescent="0.3">
      <c r="D356" s="3"/>
      <c r="E356" s="3"/>
    </row>
    <row r="357" spans="4:5" x14ac:dyDescent="0.3">
      <c r="D357" s="3"/>
      <c r="E357" s="3"/>
    </row>
    <row r="358" spans="4:5" x14ac:dyDescent="0.3">
      <c r="D358" s="3"/>
      <c r="E358" s="3"/>
    </row>
    <row r="359" spans="4:5" x14ac:dyDescent="0.3">
      <c r="D359" s="3"/>
      <c r="E359" s="3"/>
    </row>
    <row r="360" spans="4:5" x14ac:dyDescent="0.3">
      <c r="D360" s="3"/>
      <c r="E360" s="3"/>
    </row>
    <row r="361" spans="4:5" x14ac:dyDescent="0.3">
      <c r="D361" s="3"/>
      <c r="E361" s="3"/>
    </row>
    <row r="362" spans="4:5" x14ac:dyDescent="0.3">
      <c r="D362" s="3"/>
      <c r="E362" s="3"/>
    </row>
    <row r="363" spans="4:5" x14ac:dyDescent="0.3">
      <c r="D363" s="3"/>
      <c r="E363" s="3"/>
    </row>
    <row r="364" spans="4:5" x14ac:dyDescent="0.3">
      <c r="D364" s="3"/>
      <c r="E364" s="3"/>
    </row>
    <row r="365" spans="4:5" x14ac:dyDescent="0.3">
      <c r="D365" s="3"/>
      <c r="E365" s="3"/>
    </row>
    <row r="366" spans="4:5" x14ac:dyDescent="0.3">
      <c r="D366" s="3"/>
      <c r="E366" s="3"/>
    </row>
    <row r="367" spans="4:5" x14ac:dyDescent="0.3">
      <c r="D367" s="3"/>
      <c r="E367" s="3"/>
    </row>
    <row r="368" spans="4:5" x14ac:dyDescent="0.3">
      <c r="D368" s="3"/>
      <c r="E368" s="3"/>
    </row>
    <row r="369" spans="4:5" x14ac:dyDescent="0.3">
      <c r="D369" s="3"/>
      <c r="E369" s="3"/>
    </row>
    <row r="370" spans="4:5" x14ac:dyDescent="0.3">
      <c r="D370" s="3"/>
      <c r="E370" s="3"/>
    </row>
    <row r="371" spans="4:5" x14ac:dyDescent="0.3">
      <c r="D371" s="3"/>
      <c r="E371" s="3"/>
    </row>
    <row r="372" spans="4:5" x14ac:dyDescent="0.3">
      <c r="D372" s="3"/>
      <c r="E372" s="3"/>
    </row>
    <row r="373" spans="4:5" x14ac:dyDescent="0.3">
      <c r="D373" s="3"/>
      <c r="E373" s="3"/>
    </row>
    <row r="374" spans="4:5" x14ac:dyDescent="0.3">
      <c r="D374" s="3"/>
      <c r="E374" s="3"/>
    </row>
    <row r="375" spans="4:5" x14ac:dyDescent="0.3">
      <c r="D375" s="3"/>
      <c r="E375" s="3"/>
    </row>
    <row r="376" spans="4:5" x14ac:dyDescent="0.3">
      <c r="D376" s="3"/>
      <c r="E376" s="3"/>
    </row>
    <row r="377" spans="4:5" x14ac:dyDescent="0.3">
      <c r="D377" s="3"/>
      <c r="E377" s="3"/>
    </row>
    <row r="378" spans="4:5" x14ac:dyDescent="0.3">
      <c r="D378" s="3"/>
      <c r="E378" s="3"/>
    </row>
    <row r="379" spans="4:5" x14ac:dyDescent="0.3">
      <c r="D379" s="3"/>
      <c r="E379" s="3"/>
    </row>
    <row r="380" spans="4:5" x14ac:dyDescent="0.3">
      <c r="D380" s="3"/>
      <c r="E380" s="3"/>
    </row>
    <row r="381" spans="4:5" x14ac:dyDescent="0.3">
      <c r="D381" s="3"/>
      <c r="E381" s="3"/>
    </row>
    <row r="382" spans="4:5" x14ac:dyDescent="0.3">
      <c r="D382" s="3"/>
      <c r="E382" s="3"/>
    </row>
    <row r="383" spans="4:5" x14ac:dyDescent="0.3">
      <c r="D383" s="3"/>
      <c r="E383" s="3"/>
    </row>
    <row r="384" spans="4:5" x14ac:dyDescent="0.3">
      <c r="D384" s="3"/>
      <c r="E384" s="3"/>
    </row>
    <row r="385" spans="4:5" x14ac:dyDescent="0.3">
      <c r="D385" s="3"/>
      <c r="E385" s="3"/>
    </row>
    <row r="386" spans="4:5" x14ac:dyDescent="0.3">
      <c r="D386" s="3"/>
      <c r="E386" s="3"/>
    </row>
    <row r="387" spans="4:5" x14ac:dyDescent="0.3">
      <c r="D387" s="3"/>
      <c r="E387" s="3"/>
    </row>
    <row r="388" spans="4:5" x14ac:dyDescent="0.3">
      <c r="D388" s="3"/>
      <c r="E388" s="3"/>
    </row>
    <row r="389" spans="4:5" x14ac:dyDescent="0.3">
      <c r="D389" s="3"/>
      <c r="E389" s="3"/>
    </row>
    <row r="390" spans="4:5" x14ac:dyDescent="0.3">
      <c r="D390" s="3"/>
      <c r="E390" s="3"/>
    </row>
    <row r="391" spans="4:5" x14ac:dyDescent="0.3">
      <c r="D391" s="3"/>
      <c r="E391" s="3"/>
    </row>
    <row r="392" spans="4:5" x14ac:dyDescent="0.3">
      <c r="D392" s="3"/>
      <c r="E392" s="3"/>
    </row>
    <row r="393" spans="4:5" x14ac:dyDescent="0.3">
      <c r="D393" s="3"/>
      <c r="E393" s="3"/>
    </row>
    <row r="394" spans="4:5" x14ac:dyDescent="0.3">
      <c r="D394" s="3"/>
      <c r="E394" s="3"/>
    </row>
    <row r="395" spans="4:5" x14ac:dyDescent="0.3">
      <c r="D395" s="3"/>
      <c r="E395" s="3"/>
    </row>
    <row r="396" spans="4:5" x14ac:dyDescent="0.3">
      <c r="D396" s="3"/>
      <c r="E396" s="3"/>
    </row>
    <row r="397" spans="4:5" x14ac:dyDescent="0.3">
      <c r="D397" s="3"/>
      <c r="E397" s="3"/>
    </row>
    <row r="398" spans="4:5" x14ac:dyDescent="0.3">
      <c r="D398" s="3"/>
      <c r="E398" s="3"/>
    </row>
    <row r="399" spans="4:5" x14ac:dyDescent="0.3">
      <c r="D399" s="3"/>
      <c r="E399" s="3"/>
    </row>
    <row r="400" spans="4:5" x14ac:dyDescent="0.3">
      <c r="D400" s="3"/>
      <c r="E400" s="3"/>
    </row>
    <row r="401" spans="4:5" x14ac:dyDescent="0.3">
      <c r="D401" s="3"/>
      <c r="E401" s="3"/>
    </row>
    <row r="402" spans="4:5" x14ac:dyDescent="0.3">
      <c r="D402" s="3"/>
      <c r="E402" s="3"/>
    </row>
    <row r="403" spans="4:5" x14ac:dyDescent="0.3">
      <c r="D403" s="3"/>
      <c r="E403" s="3"/>
    </row>
    <row r="404" spans="4:5" x14ac:dyDescent="0.3">
      <c r="D404" s="3"/>
      <c r="E404" s="3"/>
    </row>
    <row r="405" spans="4:5" x14ac:dyDescent="0.3">
      <c r="D405" s="3"/>
      <c r="E405" s="3"/>
    </row>
    <row r="406" spans="4:5" x14ac:dyDescent="0.3">
      <c r="D406" s="3"/>
      <c r="E406" s="3"/>
    </row>
    <row r="407" spans="4:5" x14ac:dyDescent="0.3">
      <c r="D407" s="3"/>
      <c r="E407" s="3"/>
    </row>
    <row r="408" spans="4:5" x14ac:dyDescent="0.3">
      <c r="D408" s="3"/>
      <c r="E408" s="3"/>
    </row>
    <row r="409" spans="4:5" x14ac:dyDescent="0.3">
      <c r="D409" s="3"/>
      <c r="E409" s="3"/>
    </row>
    <row r="410" spans="4:5" x14ac:dyDescent="0.3">
      <c r="D410" s="3"/>
      <c r="E410" s="3"/>
    </row>
    <row r="411" spans="4:5" x14ac:dyDescent="0.3">
      <c r="D411" s="3"/>
      <c r="E411" s="3"/>
    </row>
    <row r="412" spans="4:5" x14ac:dyDescent="0.3">
      <c r="D412" s="3"/>
      <c r="E412" s="3"/>
    </row>
    <row r="413" spans="4:5" x14ac:dyDescent="0.3">
      <c r="D413" s="3"/>
      <c r="E413" s="3"/>
    </row>
    <row r="414" spans="4:5" x14ac:dyDescent="0.3">
      <c r="D414" s="3"/>
      <c r="E414" s="3"/>
    </row>
    <row r="415" spans="4:5" x14ac:dyDescent="0.3">
      <c r="D415" s="3"/>
      <c r="E415" s="3"/>
    </row>
    <row r="416" spans="4:5" x14ac:dyDescent="0.3">
      <c r="D416" s="3"/>
      <c r="E416" s="3"/>
    </row>
    <row r="417" spans="4:5" x14ac:dyDescent="0.3">
      <c r="D417" s="3"/>
      <c r="E417" s="3"/>
    </row>
    <row r="418" spans="4:5" x14ac:dyDescent="0.3">
      <c r="D418" s="3"/>
      <c r="E418" s="3"/>
    </row>
    <row r="419" spans="4:5" x14ac:dyDescent="0.3">
      <c r="D419" s="3"/>
      <c r="E419" s="3"/>
    </row>
    <row r="420" spans="4:5" x14ac:dyDescent="0.3">
      <c r="D420" s="3"/>
      <c r="E420" s="3"/>
    </row>
    <row r="421" spans="4:5" x14ac:dyDescent="0.3">
      <c r="D421" s="3"/>
      <c r="E421" s="3"/>
    </row>
    <row r="422" spans="4:5" x14ac:dyDescent="0.3">
      <c r="D422" s="3"/>
      <c r="E422" s="3"/>
    </row>
    <row r="423" spans="4:5" x14ac:dyDescent="0.3">
      <c r="D423" s="3"/>
      <c r="E423" s="3"/>
    </row>
    <row r="424" spans="4:5" x14ac:dyDescent="0.3">
      <c r="D424" s="3"/>
      <c r="E424" s="3"/>
    </row>
    <row r="425" spans="4:5" x14ac:dyDescent="0.3">
      <c r="D425" s="3"/>
      <c r="E425" s="3"/>
    </row>
    <row r="426" spans="4:5" x14ac:dyDescent="0.3">
      <c r="D426" s="3"/>
      <c r="E426" s="3"/>
    </row>
    <row r="427" spans="4:5" x14ac:dyDescent="0.3">
      <c r="D427" s="3"/>
      <c r="E427" s="3"/>
    </row>
    <row r="428" spans="4:5" x14ac:dyDescent="0.3">
      <c r="D428" s="3"/>
      <c r="E428" s="3"/>
    </row>
    <row r="429" spans="4:5" x14ac:dyDescent="0.3">
      <c r="D429" s="3"/>
      <c r="E429" s="3"/>
    </row>
    <row r="430" spans="4:5" x14ac:dyDescent="0.3">
      <c r="D430" s="3"/>
      <c r="E430" s="3"/>
    </row>
    <row r="431" spans="4:5" x14ac:dyDescent="0.3">
      <c r="D431" s="3"/>
      <c r="E431" s="3"/>
    </row>
    <row r="432" spans="4:5" x14ac:dyDescent="0.3">
      <c r="D432" s="3"/>
      <c r="E432" s="3"/>
    </row>
    <row r="433" spans="4:5" x14ac:dyDescent="0.3">
      <c r="D433" s="3"/>
      <c r="E433" s="3"/>
    </row>
    <row r="434" spans="4:5" x14ac:dyDescent="0.3">
      <c r="D434" s="3"/>
      <c r="E434" s="3"/>
    </row>
    <row r="435" spans="4:5" x14ac:dyDescent="0.3">
      <c r="D435" s="3"/>
      <c r="E435" s="3"/>
    </row>
    <row r="436" spans="4:5" x14ac:dyDescent="0.3">
      <c r="D436" s="3"/>
      <c r="E436" s="3"/>
    </row>
    <row r="437" spans="4:5" x14ac:dyDescent="0.3">
      <c r="D437" s="3"/>
      <c r="E437" s="3"/>
    </row>
    <row r="438" spans="4:5" x14ac:dyDescent="0.3">
      <c r="D438" s="3"/>
      <c r="E438" s="3"/>
    </row>
    <row r="439" spans="4:5" x14ac:dyDescent="0.3">
      <c r="D439" s="3"/>
      <c r="E439" s="3"/>
    </row>
    <row r="440" spans="4:5" x14ac:dyDescent="0.3">
      <c r="D440" s="3"/>
      <c r="E440" s="3"/>
    </row>
    <row r="441" spans="4:5" x14ac:dyDescent="0.3">
      <c r="D441" s="3"/>
      <c r="E441" s="3"/>
    </row>
    <row r="442" spans="4:5" x14ac:dyDescent="0.3">
      <c r="D442" s="3"/>
      <c r="E442" s="3"/>
    </row>
    <row r="443" spans="4:5" x14ac:dyDescent="0.3">
      <c r="D443" s="3"/>
      <c r="E443" s="3"/>
    </row>
    <row r="444" spans="4:5" x14ac:dyDescent="0.3">
      <c r="D444" s="3"/>
      <c r="E444" s="3"/>
    </row>
    <row r="445" spans="4:5" x14ac:dyDescent="0.3">
      <c r="D445" s="3"/>
      <c r="E445" s="3"/>
    </row>
    <row r="446" spans="4:5" x14ac:dyDescent="0.3">
      <c r="D446" s="3"/>
      <c r="E446" s="3"/>
    </row>
    <row r="447" spans="4:5" x14ac:dyDescent="0.3">
      <c r="D447" s="3"/>
      <c r="E447" s="3"/>
    </row>
    <row r="448" spans="4:5" x14ac:dyDescent="0.3">
      <c r="D448" s="3"/>
      <c r="E448" s="3"/>
    </row>
    <row r="449" spans="4:5" x14ac:dyDescent="0.3">
      <c r="D449" s="3"/>
      <c r="E449" s="3"/>
    </row>
    <row r="450" spans="4:5" x14ac:dyDescent="0.3">
      <c r="D450" s="3"/>
      <c r="E450" s="3"/>
    </row>
    <row r="451" spans="4:5" x14ac:dyDescent="0.3">
      <c r="D451" s="3"/>
      <c r="E451" s="3"/>
    </row>
    <row r="452" spans="4:5" x14ac:dyDescent="0.3">
      <c r="D452" s="3"/>
      <c r="E452" s="3"/>
    </row>
    <row r="453" spans="4:5" x14ac:dyDescent="0.3">
      <c r="D453" s="3"/>
      <c r="E453" s="3"/>
    </row>
    <row r="454" spans="4:5" x14ac:dyDescent="0.3">
      <c r="D454" s="3"/>
      <c r="E454" s="3"/>
    </row>
    <row r="455" spans="4:5" x14ac:dyDescent="0.3">
      <c r="D455" s="3"/>
      <c r="E455" s="3"/>
    </row>
    <row r="456" spans="4:5" x14ac:dyDescent="0.3">
      <c r="D456" s="3"/>
      <c r="E456" s="3"/>
    </row>
    <row r="457" spans="4:5" x14ac:dyDescent="0.3">
      <c r="D457" s="3"/>
      <c r="E457" s="3"/>
    </row>
    <row r="458" spans="4:5" x14ac:dyDescent="0.3">
      <c r="D458" s="3"/>
      <c r="E458" s="3"/>
    </row>
    <row r="459" spans="4:5" x14ac:dyDescent="0.3">
      <c r="D459" s="3"/>
      <c r="E459" s="3"/>
    </row>
    <row r="460" spans="4:5" x14ac:dyDescent="0.3">
      <c r="D460" s="3"/>
      <c r="E460" s="3"/>
    </row>
    <row r="461" spans="4:5" x14ac:dyDescent="0.3">
      <c r="D461" s="3"/>
      <c r="E461" s="3"/>
    </row>
    <row r="462" spans="4:5" x14ac:dyDescent="0.3">
      <c r="D462" s="3"/>
      <c r="E462" s="3"/>
    </row>
    <row r="463" spans="4:5" x14ac:dyDescent="0.3">
      <c r="D463" s="3"/>
      <c r="E463" s="3"/>
    </row>
    <row r="464" spans="4:5" x14ac:dyDescent="0.3">
      <c r="D464" s="3"/>
      <c r="E464" s="3"/>
    </row>
    <row r="465" spans="4:5" x14ac:dyDescent="0.3">
      <c r="D465" s="3"/>
      <c r="E465" s="3"/>
    </row>
    <row r="466" spans="4:5" x14ac:dyDescent="0.3">
      <c r="D466" s="3"/>
      <c r="E466" s="3"/>
    </row>
    <row r="467" spans="4:5" x14ac:dyDescent="0.3">
      <c r="D467" s="3"/>
      <c r="E467" s="3"/>
    </row>
    <row r="468" spans="4:5" x14ac:dyDescent="0.3">
      <c r="D468" s="3"/>
      <c r="E468" s="3"/>
    </row>
    <row r="469" spans="4:5" x14ac:dyDescent="0.3">
      <c r="D469" s="3"/>
      <c r="E469" s="3"/>
    </row>
    <row r="470" spans="4:5" x14ac:dyDescent="0.3">
      <c r="D470" s="3"/>
      <c r="E470" s="3"/>
    </row>
    <row r="471" spans="4:5" x14ac:dyDescent="0.3">
      <c r="D471" s="3"/>
      <c r="E471" s="3"/>
    </row>
    <row r="472" spans="4:5" x14ac:dyDescent="0.3">
      <c r="D472" s="3"/>
      <c r="E472" s="3"/>
    </row>
    <row r="473" spans="4:5" x14ac:dyDescent="0.3">
      <c r="D473" s="3"/>
      <c r="E473" s="3"/>
    </row>
    <row r="474" spans="4:5" x14ac:dyDescent="0.3">
      <c r="D474" s="3"/>
      <c r="E474" s="3"/>
    </row>
    <row r="475" spans="4:5" x14ac:dyDescent="0.3">
      <c r="D475" s="3"/>
      <c r="E475" s="3"/>
    </row>
    <row r="476" spans="4:5" x14ac:dyDescent="0.3">
      <c r="D476" s="3"/>
      <c r="E476" s="3"/>
    </row>
    <row r="477" spans="4:5" x14ac:dyDescent="0.3">
      <c r="D477" s="3"/>
      <c r="E477" s="3"/>
    </row>
    <row r="478" spans="4:5" x14ac:dyDescent="0.3">
      <c r="D478" s="3"/>
      <c r="E478" s="3"/>
    </row>
    <row r="479" spans="4:5" x14ac:dyDescent="0.3">
      <c r="D479" s="3"/>
      <c r="E479" s="3"/>
    </row>
    <row r="480" spans="4:5" x14ac:dyDescent="0.3">
      <c r="D480" s="3"/>
      <c r="E480" s="3"/>
    </row>
    <row r="481" spans="4:5" x14ac:dyDescent="0.3">
      <c r="D481" s="3"/>
      <c r="E481" s="3"/>
    </row>
    <row r="482" spans="4:5" x14ac:dyDescent="0.3">
      <c r="D482" s="3"/>
      <c r="E482" s="3"/>
    </row>
    <row r="483" spans="4:5" x14ac:dyDescent="0.3">
      <c r="D483" s="3"/>
      <c r="E483" s="3"/>
    </row>
    <row r="484" spans="4:5" x14ac:dyDescent="0.3">
      <c r="D484" s="3"/>
      <c r="E484" s="3"/>
    </row>
    <row r="485" spans="4:5" x14ac:dyDescent="0.3">
      <c r="D485" s="3"/>
      <c r="E485" s="3"/>
    </row>
    <row r="486" spans="4:5" x14ac:dyDescent="0.3">
      <c r="D486" s="3"/>
      <c r="E486" s="3"/>
    </row>
    <row r="487" spans="4:5" x14ac:dyDescent="0.3">
      <c r="D487" s="3"/>
      <c r="E487" s="3"/>
    </row>
    <row r="488" spans="4:5" x14ac:dyDescent="0.3">
      <c r="D488" s="3"/>
      <c r="E488" s="3"/>
    </row>
    <row r="489" spans="4:5" x14ac:dyDescent="0.3">
      <c r="D489" s="3"/>
      <c r="E489" s="3"/>
    </row>
    <row r="490" spans="4:5" x14ac:dyDescent="0.3">
      <c r="D490" s="3"/>
      <c r="E490" s="3"/>
    </row>
    <row r="491" spans="4:5" x14ac:dyDescent="0.3">
      <c r="D491" s="3"/>
      <c r="E491" s="3"/>
    </row>
    <row r="492" spans="4:5" x14ac:dyDescent="0.3">
      <c r="D492" s="3"/>
      <c r="E492" s="3"/>
    </row>
    <row r="493" spans="4:5" x14ac:dyDescent="0.3">
      <c r="D493" s="3"/>
      <c r="E493" s="3"/>
    </row>
    <row r="494" spans="4:5" x14ac:dyDescent="0.3">
      <c r="D494" s="3"/>
      <c r="E494" s="3"/>
    </row>
    <row r="495" spans="4:5" x14ac:dyDescent="0.3">
      <c r="D495" s="3"/>
      <c r="E495" s="3"/>
    </row>
    <row r="496" spans="4:5" x14ac:dyDescent="0.3">
      <c r="D496" s="3"/>
      <c r="E496" s="3"/>
    </row>
    <row r="497" spans="4:5" x14ac:dyDescent="0.3">
      <c r="D497" s="3"/>
      <c r="E497" s="3"/>
    </row>
    <row r="498" spans="4:5" x14ac:dyDescent="0.3">
      <c r="D498" s="3"/>
      <c r="E498" s="3"/>
    </row>
    <row r="499" spans="4:5" x14ac:dyDescent="0.3">
      <c r="D499" s="3"/>
      <c r="E499" s="3"/>
    </row>
    <row r="500" spans="4:5" x14ac:dyDescent="0.3">
      <c r="D500" s="3"/>
      <c r="E500" s="3"/>
    </row>
    <row r="501" spans="4:5" x14ac:dyDescent="0.3">
      <c r="D501" s="3"/>
      <c r="E501" s="3"/>
    </row>
    <row r="502" spans="4:5" x14ac:dyDescent="0.3">
      <c r="D502" s="3"/>
      <c r="E502" s="3"/>
    </row>
    <row r="503" spans="4:5" x14ac:dyDescent="0.3">
      <c r="D503" s="3"/>
      <c r="E503" s="3"/>
    </row>
    <row r="504" spans="4:5" x14ac:dyDescent="0.3">
      <c r="D504" s="3"/>
      <c r="E504" s="3"/>
    </row>
    <row r="505" spans="4:5" x14ac:dyDescent="0.3">
      <c r="D505" s="3"/>
      <c r="E505" s="3"/>
    </row>
    <row r="506" spans="4:5" x14ac:dyDescent="0.3">
      <c r="D506" s="3"/>
      <c r="E506" s="3"/>
    </row>
    <row r="507" spans="4:5" x14ac:dyDescent="0.3">
      <c r="D507" s="3"/>
      <c r="E507" s="3"/>
    </row>
    <row r="508" spans="4:5" x14ac:dyDescent="0.3">
      <c r="D508" s="3"/>
      <c r="E508" s="3"/>
    </row>
    <row r="509" spans="4:5" x14ac:dyDescent="0.3">
      <c r="D509" s="3"/>
      <c r="E509" s="3"/>
    </row>
    <row r="510" spans="4:5" x14ac:dyDescent="0.3">
      <c r="D510" s="3"/>
      <c r="E510" s="3"/>
    </row>
    <row r="511" spans="4:5" x14ac:dyDescent="0.3">
      <c r="D511" s="3"/>
      <c r="E511" s="3"/>
    </row>
    <row r="512" spans="4:5" x14ac:dyDescent="0.3">
      <c r="D512" s="3"/>
      <c r="E512" s="3"/>
    </row>
    <row r="513" spans="4:5" x14ac:dyDescent="0.3">
      <c r="D513" s="3"/>
      <c r="E513" s="3"/>
    </row>
    <row r="514" spans="4:5" x14ac:dyDescent="0.3">
      <c r="D514" s="3"/>
      <c r="E514" s="3"/>
    </row>
    <row r="515" spans="4:5" x14ac:dyDescent="0.3">
      <c r="D515" s="3"/>
      <c r="E515" s="3"/>
    </row>
    <row r="516" spans="4:5" x14ac:dyDescent="0.3">
      <c r="D516" s="3"/>
      <c r="E516" s="3"/>
    </row>
    <row r="517" spans="4:5" x14ac:dyDescent="0.3">
      <c r="D517" s="3"/>
      <c r="E517" s="3"/>
    </row>
    <row r="518" spans="4:5" x14ac:dyDescent="0.3">
      <c r="D518" s="3"/>
      <c r="E518" s="3"/>
    </row>
    <row r="519" spans="4:5" x14ac:dyDescent="0.3">
      <c r="D519" s="3"/>
      <c r="E519" s="3"/>
    </row>
    <row r="520" spans="4:5" x14ac:dyDescent="0.3">
      <c r="D520" s="3"/>
      <c r="E520" s="3"/>
    </row>
    <row r="521" spans="4:5" x14ac:dyDescent="0.3">
      <c r="D521" s="3"/>
      <c r="E521" s="3"/>
    </row>
    <row r="522" spans="4:5" x14ac:dyDescent="0.3">
      <c r="D522" s="3"/>
      <c r="E522" s="3"/>
    </row>
    <row r="523" spans="4:5" x14ac:dyDescent="0.3">
      <c r="D523" s="3"/>
      <c r="E523" s="3"/>
    </row>
    <row r="524" spans="4:5" x14ac:dyDescent="0.3">
      <c r="D524" s="3"/>
      <c r="E524" s="3"/>
    </row>
    <row r="525" spans="4:5" x14ac:dyDescent="0.3">
      <c r="D525" s="3"/>
      <c r="E525" s="3"/>
    </row>
    <row r="526" spans="4:5" x14ac:dyDescent="0.3">
      <c r="D526" s="3"/>
      <c r="E526" s="3"/>
    </row>
    <row r="527" spans="4:5" x14ac:dyDescent="0.3">
      <c r="D527" s="3"/>
      <c r="E527" s="3"/>
    </row>
    <row r="528" spans="4:5" x14ac:dyDescent="0.3">
      <c r="D528" s="3"/>
      <c r="E528" s="3"/>
    </row>
    <row r="529" spans="4:5" x14ac:dyDescent="0.3">
      <c r="D529" s="3"/>
      <c r="E529" s="3"/>
    </row>
    <row r="530" spans="4:5" x14ac:dyDescent="0.3">
      <c r="D530" s="3"/>
      <c r="E530" s="3"/>
    </row>
    <row r="531" spans="4:5" x14ac:dyDescent="0.3">
      <c r="D531" s="3"/>
      <c r="E531" s="3"/>
    </row>
    <row r="532" spans="4:5" x14ac:dyDescent="0.3">
      <c r="D532" s="3"/>
      <c r="E532" s="3"/>
    </row>
    <row r="533" spans="4:5" x14ac:dyDescent="0.3">
      <c r="D533" s="3"/>
      <c r="E533" s="3"/>
    </row>
    <row r="534" spans="4:5" x14ac:dyDescent="0.3">
      <c r="D534" s="3"/>
      <c r="E534" s="3"/>
    </row>
    <row r="535" spans="4:5" x14ac:dyDescent="0.3">
      <c r="D535" s="3"/>
      <c r="E535" s="3"/>
    </row>
    <row r="536" spans="4:5" x14ac:dyDescent="0.3">
      <c r="D536" s="3"/>
      <c r="E536" s="3"/>
    </row>
    <row r="537" spans="4:5" x14ac:dyDescent="0.3">
      <c r="D537" s="3"/>
      <c r="E537" s="3"/>
    </row>
    <row r="538" spans="4:5" x14ac:dyDescent="0.3">
      <c r="D538" s="3"/>
      <c r="E538" s="3"/>
    </row>
    <row r="539" spans="4:5" x14ac:dyDescent="0.3">
      <c r="D539" s="3"/>
      <c r="E539" s="3"/>
    </row>
    <row r="540" spans="4:5" x14ac:dyDescent="0.3">
      <c r="D540" s="3"/>
      <c r="E540" s="3"/>
    </row>
    <row r="541" spans="4:5" x14ac:dyDescent="0.3">
      <c r="D541" s="3"/>
      <c r="E541" s="3"/>
    </row>
    <row r="542" spans="4:5" x14ac:dyDescent="0.3">
      <c r="D542" s="3"/>
      <c r="E542" s="3"/>
    </row>
    <row r="543" spans="4:5" x14ac:dyDescent="0.3">
      <c r="D543" s="3"/>
      <c r="E543" s="3"/>
    </row>
    <row r="544" spans="4:5" x14ac:dyDescent="0.3">
      <c r="D544" s="3"/>
      <c r="E544" s="3"/>
    </row>
    <row r="545" spans="4:5" x14ac:dyDescent="0.3">
      <c r="D545" s="3"/>
      <c r="E545" s="3"/>
    </row>
    <row r="546" spans="4:5" x14ac:dyDescent="0.3">
      <c r="D546" s="3"/>
      <c r="E546" s="3"/>
    </row>
    <row r="547" spans="4:5" x14ac:dyDescent="0.3">
      <c r="D547" s="3"/>
      <c r="E547" s="3"/>
    </row>
    <row r="548" spans="4:5" x14ac:dyDescent="0.3">
      <c r="D548" s="3"/>
      <c r="E548" s="3"/>
    </row>
    <row r="549" spans="4:5" x14ac:dyDescent="0.3">
      <c r="D549" s="3"/>
      <c r="E549" s="3"/>
    </row>
    <row r="550" spans="4:5" x14ac:dyDescent="0.3">
      <c r="D550" s="3"/>
      <c r="E550" s="3"/>
    </row>
    <row r="551" spans="4:5" x14ac:dyDescent="0.3">
      <c r="D551" s="3"/>
      <c r="E551" s="3"/>
    </row>
    <row r="552" spans="4:5" x14ac:dyDescent="0.3">
      <c r="D552" s="3"/>
      <c r="E552" s="3"/>
    </row>
    <row r="553" spans="4:5" x14ac:dyDescent="0.3">
      <c r="D553" s="3"/>
      <c r="E553" s="3"/>
    </row>
    <row r="554" spans="4:5" x14ac:dyDescent="0.3">
      <c r="D554" s="3"/>
      <c r="E554" s="3"/>
    </row>
    <row r="555" spans="4:5" x14ac:dyDescent="0.3">
      <c r="D555" s="3"/>
      <c r="E555" s="3"/>
    </row>
    <row r="556" spans="4:5" x14ac:dyDescent="0.3">
      <c r="D556" s="3"/>
      <c r="E556" s="3"/>
    </row>
    <row r="557" spans="4:5" x14ac:dyDescent="0.3">
      <c r="D557" s="3"/>
      <c r="E557" s="3"/>
    </row>
    <row r="558" spans="4:5" x14ac:dyDescent="0.3">
      <c r="D558" s="3"/>
      <c r="E558" s="3"/>
    </row>
    <row r="559" spans="4:5" x14ac:dyDescent="0.3">
      <c r="D559" s="3"/>
      <c r="E559" s="3"/>
    </row>
    <row r="560" spans="4:5" x14ac:dyDescent="0.3">
      <c r="D560" s="3"/>
      <c r="E560" s="3"/>
    </row>
    <row r="561" spans="4:5" x14ac:dyDescent="0.3">
      <c r="D561" s="3"/>
      <c r="E561" s="3"/>
    </row>
    <row r="562" spans="4:5" x14ac:dyDescent="0.3">
      <c r="D562" s="3"/>
      <c r="E562" s="3"/>
    </row>
    <row r="563" spans="4:5" x14ac:dyDescent="0.3">
      <c r="D563" s="3"/>
      <c r="E563" s="3"/>
    </row>
    <row r="564" spans="4:5" x14ac:dyDescent="0.3">
      <c r="D564" s="3"/>
      <c r="E564" s="3"/>
    </row>
    <row r="565" spans="4:5" x14ac:dyDescent="0.3">
      <c r="D565" s="3"/>
      <c r="E565" s="3"/>
    </row>
    <row r="566" spans="4:5" x14ac:dyDescent="0.3">
      <c r="D566" s="3"/>
      <c r="E566" s="3"/>
    </row>
    <row r="567" spans="4:5" x14ac:dyDescent="0.3">
      <c r="D567" s="3"/>
      <c r="E567" s="3"/>
    </row>
    <row r="568" spans="4:5" x14ac:dyDescent="0.3">
      <c r="D568" s="3"/>
      <c r="E568" s="3"/>
    </row>
    <row r="569" spans="4:5" x14ac:dyDescent="0.3">
      <c r="D569" s="3"/>
      <c r="E569" s="3"/>
    </row>
    <row r="570" spans="4:5" x14ac:dyDescent="0.3">
      <c r="D570" s="3"/>
      <c r="E570" s="3"/>
    </row>
    <row r="571" spans="4:5" x14ac:dyDescent="0.3">
      <c r="D571" s="3"/>
      <c r="E571" s="3"/>
    </row>
    <row r="572" spans="4:5" x14ac:dyDescent="0.3">
      <c r="D572" s="3"/>
      <c r="E572" s="3"/>
    </row>
    <row r="573" spans="4:5" x14ac:dyDescent="0.3">
      <c r="D573" s="3"/>
      <c r="E573" s="3"/>
    </row>
    <row r="574" spans="4:5" x14ac:dyDescent="0.3">
      <c r="D574" s="3"/>
      <c r="E574" s="3"/>
    </row>
    <row r="575" spans="4:5" x14ac:dyDescent="0.3">
      <c r="D575" s="3"/>
      <c r="E575" s="3"/>
    </row>
    <row r="576" spans="4:5" x14ac:dyDescent="0.3">
      <c r="D576" s="3"/>
      <c r="E576" s="3"/>
    </row>
  </sheetData>
  <sheetProtection password="C236" sheet="1" objects="1" scenarios="1" insertRows="0"/>
  <mergeCells count="2">
    <mergeCell ref="A1:N1"/>
    <mergeCell ref="A3:N3"/>
  </mergeCells>
  <dataValidations count="7">
    <dataValidation type="list" allowBlank="1" showInputMessage="1" showErrorMessage="1" sqref="C15">
      <formula1>Role</formula1>
    </dataValidation>
    <dataValidation type="list" allowBlank="1" showInputMessage="1" showErrorMessage="1" sqref="C5:C14">
      <formula1>StaffRole</formula1>
    </dataValidation>
    <dataValidation type="list" allowBlank="1" showInputMessage="1" showErrorMessage="1" sqref="D5:D14">
      <formula1>TeamAge</formula1>
    </dataValidation>
    <dataValidation type="list" allowBlank="1" showInputMessage="1" showErrorMessage="1" sqref="E5:E14">
      <formula1>TeamGender</formula1>
    </dataValidation>
    <dataValidation type="list" allowBlank="1" showInputMessage="1" showErrorMessage="1" sqref="F5:F14">
      <formula1>TeamDisability</formula1>
    </dataValidation>
    <dataValidation type="list" allowBlank="1" showInputMessage="1" showErrorMessage="1" sqref="G5:M14">
      <formula1>TeamConditions</formula1>
    </dataValidation>
    <dataValidation type="list" allowBlank="1" showInputMessage="1" showErrorMessage="1" sqref="N5:N14">
      <formula1>TeamEthnicity</formula1>
    </dataValidation>
  </dataValidation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O593"/>
  <sheetViews>
    <sheetView zoomScale="90" zoomScaleNormal="90" workbookViewId="0">
      <selection activeCell="C5" sqref="C5:C30"/>
    </sheetView>
  </sheetViews>
  <sheetFormatPr defaultRowHeight="16.5" x14ac:dyDescent="0.3"/>
  <cols>
    <col min="1" max="1" width="15.140625" style="10" customWidth="1"/>
    <col min="2" max="2" width="14" style="10" customWidth="1"/>
    <col min="3" max="3" width="24.85546875" style="10" customWidth="1"/>
    <col min="4" max="4" width="21.5703125" style="24" customWidth="1"/>
    <col min="5" max="5" width="16.7109375" style="10" customWidth="1"/>
    <col min="6" max="6" width="25.42578125" style="10" customWidth="1"/>
    <col min="7" max="7" width="21.7109375" style="10" customWidth="1"/>
    <col min="8" max="14" width="14.7109375" style="10" customWidth="1"/>
    <col min="15" max="15" width="52.7109375" style="10" customWidth="1"/>
    <col min="16" max="16384" width="9.140625" style="10"/>
  </cols>
  <sheetData>
    <row r="1" spans="1:15" s="43" customFormat="1" ht="24.95" customHeight="1" x14ac:dyDescent="0.25">
      <c r="A1" s="269" t="s">
        <v>324</v>
      </c>
      <c r="B1" s="270"/>
      <c r="C1" s="270"/>
      <c r="D1" s="270"/>
      <c r="E1" s="270"/>
      <c r="F1" s="270"/>
      <c r="G1" s="270"/>
      <c r="H1" s="271"/>
      <c r="I1" s="271"/>
      <c r="J1" s="271"/>
      <c r="K1" s="271"/>
      <c r="L1" s="271"/>
      <c r="M1" s="271"/>
      <c r="N1" s="271"/>
      <c r="O1" s="271"/>
    </row>
    <row r="3" spans="1:15" x14ac:dyDescent="0.3">
      <c r="A3" s="272" t="s">
        <v>315</v>
      </c>
      <c r="B3" s="273"/>
      <c r="C3" s="273"/>
      <c r="D3" s="273"/>
      <c r="E3" s="273"/>
      <c r="F3" s="273"/>
      <c r="G3" s="273"/>
      <c r="H3" s="273"/>
      <c r="I3" s="273"/>
      <c r="J3" s="273"/>
      <c r="K3" s="273"/>
      <c r="L3" s="273"/>
      <c r="M3" s="273"/>
      <c r="N3" s="273"/>
      <c r="O3" s="274"/>
    </row>
    <row r="4" spans="1:15" ht="66" x14ac:dyDescent="0.3">
      <c r="A4" s="15" t="s">
        <v>316</v>
      </c>
      <c r="B4" s="15" t="s">
        <v>261</v>
      </c>
      <c r="C4" s="15" t="s">
        <v>143</v>
      </c>
      <c r="D4" s="15" t="s">
        <v>325</v>
      </c>
      <c r="E4" s="15" t="s">
        <v>146</v>
      </c>
      <c r="F4" s="15" t="s">
        <v>194</v>
      </c>
      <c r="G4" s="15" t="s">
        <v>204</v>
      </c>
      <c r="H4" s="159" t="s">
        <v>317</v>
      </c>
      <c r="I4" s="159" t="s">
        <v>318</v>
      </c>
      <c r="J4" s="159" t="s">
        <v>319</v>
      </c>
      <c r="K4" s="159" t="s">
        <v>320</v>
      </c>
      <c r="L4" s="159" t="s">
        <v>321</v>
      </c>
      <c r="M4" s="159" t="s">
        <v>322</v>
      </c>
      <c r="N4" s="159" t="s">
        <v>323</v>
      </c>
      <c r="O4" s="149" t="s">
        <v>218</v>
      </c>
    </row>
    <row r="5" spans="1:15" x14ac:dyDescent="0.3">
      <c r="A5" s="132">
        <v>1</v>
      </c>
      <c r="B5" s="132"/>
      <c r="C5" s="132"/>
      <c r="D5" s="133"/>
      <c r="E5" s="153"/>
      <c r="F5" s="133"/>
      <c r="G5" s="136"/>
      <c r="H5" s="153"/>
      <c r="I5" s="153"/>
      <c r="J5" s="153"/>
      <c r="K5" s="153"/>
      <c r="L5" s="153"/>
      <c r="M5" s="153"/>
      <c r="N5" s="153"/>
      <c r="O5" s="135"/>
    </row>
    <row r="6" spans="1:15" x14ac:dyDescent="0.3">
      <c r="A6" s="132">
        <v>2</v>
      </c>
      <c r="B6" s="132"/>
      <c r="C6" s="132"/>
      <c r="D6" s="133"/>
      <c r="E6" s="153"/>
      <c r="F6" s="133"/>
      <c r="G6" s="136"/>
      <c r="H6" s="153"/>
      <c r="I6" s="153"/>
      <c r="J6" s="153"/>
      <c r="K6" s="153"/>
      <c r="L6" s="153"/>
      <c r="M6" s="153"/>
      <c r="N6" s="153"/>
      <c r="O6" s="135"/>
    </row>
    <row r="7" spans="1:15" x14ac:dyDescent="0.3">
      <c r="A7" s="132">
        <v>3</v>
      </c>
      <c r="B7" s="132"/>
      <c r="C7" s="132"/>
      <c r="D7" s="133"/>
      <c r="E7" s="153"/>
      <c r="F7" s="133"/>
      <c r="G7" s="136"/>
      <c r="H7" s="153"/>
      <c r="I7" s="153"/>
      <c r="J7" s="153"/>
      <c r="K7" s="153"/>
      <c r="L7" s="153"/>
      <c r="M7" s="153"/>
      <c r="N7" s="153"/>
      <c r="O7" s="135"/>
    </row>
    <row r="8" spans="1:15" x14ac:dyDescent="0.3">
      <c r="A8" s="132">
        <v>4</v>
      </c>
      <c r="B8" s="132"/>
      <c r="C8" s="132"/>
      <c r="D8" s="133"/>
      <c r="E8" s="153"/>
      <c r="F8" s="133"/>
      <c r="G8" s="136"/>
      <c r="H8" s="153"/>
      <c r="I8" s="153"/>
      <c r="J8" s="153"/>
      <c r="K8" s="153"/>
      <c r="L8" s="153"/>
      <c r="M8" s="153"/>
      <c r="N8" s="153"/>
      <c r="O8" s="135"/>
    </row>
    <row r="9" spans="1:15" x14ac:dyDescent="0.3">
      <c r="A9" s="132">
        <v>5</v>
      </c>
      <c r="B9" s="132"/>
      <c r="C9" s="132"/>
      <c r="D9" s="133"/>
      <c r="E9" s="153"/>
      <c r="F9" s="133"/>
      <c r="G9" s="136"/>
      <c r="H9" s="153"/>
      <c r="I9" s="153"/>
      <c r="J9" s="153"/>
      <c r="K9" s="153"/>
      <c r="L9" s="153"/>
      <c r="M9" s="153"/>
      <c r="N9" s="153"/>
      <c r="O9" s="135"/>
    </row>
    <row r="10" spans="1:15" x14ac:dyDescent="0.3">
      <c r="A10" s="132">
        <v>6</v>
      </c>
      <c r="B10" s="132"/>
      <c r="C10" s="132"/>
      <c r="D10" s="133"/>
      <c r="E10" s="153"/>
      <c r="F10" s="133"/>
      <c r="G10" s="136"/>
      <c r="H10" s="153"/>
      <c r="I10" s="153"/>
      <c r="J10" s="153"/>
      <c r="K10" s="153"/>
      <c r="L10" s="153"/>
      <c r="M10" s="153"/>
      <c r="N10" s="153"/>
      <c r="O10" s="135"/>
    </row>
    <row r="11" spans="1:15" x14ac:dyDescent="0.3">
      <c r="A11" s="132">
        <v>7</v>
      </c>
      <c r="B11" s="132"/>
      <c r="C11" s="132"/>
      <c r="D11" s="133"/>
      <c r="E11" s="153"/>
      <c r="F11" s="133"/>
      <c r="G11" s="136"/>
      <c r="H11" s="153"/>
      <c r="I11" s="153"/>
      <c r="J11" s="153"/>
      <c r="K11" s="153"/>
      <c r="L11" s="153"/>
      <c r="M11" s="153"/>
      <c r="N11" s="153"/>
      <c r="O11" s="135"/>
    </row>
    <row r="12" spans="1:15" x14ac:dyDescent="0.3">
      <c r="A12" s="132">
        <v>8</v>
      </c>
      <c r="B12" s="132"/>
      <c r="C12" s="132"/>
      <c r="D12" s="133"/>
      <c r="E12" s="153"/>
      <c r="F12" s="133"/>
      <c r="G12" s="136"/>
      <c r="H12" s="153"/>
      <c r="I12" s="153"/>
      <c r="J12" s="153"/>
      <c r="K12" s="153"/>
      <c r="L12" s="153"/>
      <c r="M12" s="153"/>
      <c r="N12" s="153"/>
      <c r="O12" s="135"/>
    </row>
    <row r="13" spans="1:15" x14ac:dyDescent="0.3">
      <c r="A13" s="132">
        <v>9</v>
      </c>
      <c r="B13" s="132"/>
      <c r="C13" s="132"/>
      <c r="D13" s="133"/>
      <c r="E13" s="153"/>
      <c r="F13" s="133"/>
      <c r="G13" s="136"/>
      <c r="H13" s="153"/>
      <c r="I13" s="153"/>
      <c r="J13" s="153"/>
      <c r="K13" s="153"/>
      <c r="L13" s="153"/>
      <c r="M13" s="153"/>
      <c r="N13" s="153"/>
      <c r="O13" s="135"/>
    </row>
    <row r="14" spans="1:15" x14ac:dyDescent="0.3">
      <c r="A14" s="132">
        <v>10</v>
      </c>
      <c r="B14" s="132"/>
      <c r="C14" s="132"/>
      <c r="D14" s="133"/>
      <c r="E14" s="153"/>
      <c r="F14" s="133"/>
      <c r="G14" s="136"/>
      <c r="H14" s="153"/>
      <c r="I14" s="153"/>
      <c r="J14" s="153"/>
      <c r="K14" s="153"/>
      <c r="L14" s="153"/>
      <c r="M14" s="153"/>
      <c r="N14" s="153"/>
      <c r="O14" s="135"/>
    </row>
    <row r="15" spans="1:15" x14ac:dyDescent="0.3">
      <c r="A15" s="132">
        <v>11</v>
      </c>
      <c r="B15" s="132"/>
      <c r="C15" s="132"/>
      <c r="D15" s="133"/>
      <c r="E15" s="153"/>
      <c r="F15" s="133"/>
      <c r="G15" s="136"/>
      <c r="H15" s="153"/>
      <c r="I15" s="153"/>
      <c r="J15" s="153"/>
      <c r="K15" s="153"/>
      <c r="L15" s="153"/>
      <c r="M15" s="153"/>
      <c r="N15" s="153"/>
      <c r="O15" s="135"/>
    </row>
    <row r="16" spans="1:15" x14ac:dyDescent="0.3">
      <c r="A16" s="132">
        <v>12</v>
      </c>
      <c r="B16" s="132"/>
      <c r="C16" s="132"/>
      <c r="D16" s="133"/>
      <c r="E16" s="153"/>
      <c r="F16" s="133"/>
      <c r="G16" s="136"/>
      <c r="H16" s="153"/>
      <c r="I16" s="153"/>
      <c r="J16" s="153"/>
      <c r="K16" s="153"/>
      <c r="L16" s="153"/>
      <c r="M16" s="153"/>
      <c r="N16" s="153"/>
      <c r="O16" s="135"/>
    </row>
    <row r="17" spans="1:15" x14ac:dyDescent="0.3">
      <c r="A17" s="132">
        <v>13</v>
      </c>
      <c r="B17" s="132"/>
      <c r="C17" s="132"/>
      <c r="D17" s="133"/>
      <c r="E17" s="153"/>
      <c r="F17" s="133"/>
      <c r="G17" s="136"/>
      <c r="H17" s="153"/>
      <c r="I17" s="153"/>
      <c r="J17" s="153"/>
      <c r="K17" s="153"/>
      <c r="L17" s="153"/>
      <c r="M17" s="153"/>
      <c r="N17" s="153"/>
      <c r="O17" s="135"/>
    </row>
    <row r="18" spans="1:15" x14ac:dyDescent="0.3">
      <c r="A18" s="132">
        <v>14</v>
      </c>
      <c r="B18" s="132"/>
      <c r="C18" s="132"/>
      <c r="D18" s="133"/>
      <c r="E18" s="153"/>
      <c r="F18" s="133"/>
      <c r="G18" s="136"/>
      <c r="H18" s="153"/>
      <c r="I18" s="153"/>
      <c r="J18" s="153"/>
      <c r="K18" s="153"/>
      <c r="L18" s="153"/>
      <c r="M18" s="153"/>
      <c r="N18" s="153"/>
      <c r="O18" s="135"/>
    </row>
    <row r="19" spans="1:15" x14ac:dyDescent="0.3">
      <c r="A19" s="132">
        <v>15</v>
      </c>
      <c r="B19" s="132"/>
      <c r="C19" s="132"/>
      <c r="D19" s="133"/>
      <c r="E19" s="153"/>
      <c r="F19" s="133"/>
      <c r="G19" s="136"/>
      <c r="H19" s="153"/>
      <c r="I19" s="153"/>
      <c r="J19" s="153"/>
      <c r="K19" s="153"/>
      <c r="L19" s="153"/>
      <c r="M19" s="153"/>
      <c r="N19" s="153"/>
      <c r="O19" s="135"/>
    </row>
    <row r="20" spans="1:15" x14ac:dyDescent="0.3">
      <c r="A20" s="132">
        <v>16</v>
      </c>
      <c r="B20" s="132"/>
      <c r="C20" s="132"/>
      <c r="D20" s="133"/>
      <c r="E20" s="153"/>
      <c r="F20" s="133"/>
      <c r="G20" s="136"/>
      <c r="H20" s="153"/>
      <c r="I20" s="153"/>
      <c r="J20" s="153"/>
      <c r="K20" s="153"/>
      <c r="L20" s="153"/>
      <c r="M20" s="153"/>
      <c r="N20" s="153"/>
      <c r="O20" s="135"/>
    </row>
    <row r="21" spans="1:15" x14ac:dyDescent="0.3">
      <c r="A21" s="132">
        <v>17</v>
      </c>
      <c r="B21" s="132"/>
      <c r="C21" s="132"/>
      <c r="D21" s="133"/>
      <c r="E21" s="153"/>
      <c r="F21" s="133"/>
      <c r="G21" s="136"/>
      <c r="H21" s="153"/>
      <c r="I21" s="153"/>
      <c r="J21" s="153"/>
      <c r="K21" s="153"/>
      <c r="L21" s="153"/>
      <c r="M21" s="153"/>
      <c r="N21" s="153"/>
      <c r="O21" s="135"/>
    </row>
    <row r="22" spans="1:15" x14ac:dyDescent="0.3">
      <c r="A22" s="132">
        <v>18</v>
      </c>
      <c r="B22" s="132"/>
      <c r="C22" s="132"/>
      <c r="D22" s="133"/>
      <c r="E22" s="153"/>
      <c r="F22" s="133"/>
      <c r="G22" s="136"/>
      <c r="H22" s="153"/>
      <c r="I22" s="153"/>
      <c r="J22" s="153"/>
      <c r="K22" s="153"/>
      <c r="L22" s="153"/>
      <c r="M22" s="153"/>
      <c r="N22" s="153"/>
      <c r="O22" s="135"/>
    </row>
    <row r="23" spans="1:15" x14ac:dyDescent="0.3">
      <c r="A23" s="132">
        <v>19</v>
      </c>
      <c r="B23" s="132"/>
      <c r="C23" s="132"/>
      <c r="D23" s="133"/>
      <c r="E23" s="153"/>
      <c r="F23" s="133"/>
      <c r="G23" s="136"/>
      <c r="H23" s="153"/>
      <c r="I23" s="153"/>
      <c r="J23" s="153"/>
      <c r="K23" s="153"/>
      <c r="L23" s="153"/>
      <c r="M23" s="153"/>
      <c r="N23" s="153"/>
      <c r="O23" s="135"/>
    </row>
    <row r="24" spans="1:15" x14ac:dyDescent="0.3">
      <c r="A24" s="132">
        <v>20</v>
      </c>
      <c r="B24" s="132"/>
      <c r="C24" s="132"/>
      <c r="D24" s="133"/>
      <c r="E24" s="153"/>
      <c r="F24" s="133"/>
      <c r="G24" s="136"/>
      <c r="H24" s="153"/>
      <c r="I24" s="153"/>
      <c r="J24" s="153"/>
      <c r="K24" s="153"/>
      <c r="L24" s="153"/>
      <c r="M24" s="153"/>
      <c r="N24" s="153"/>
      <c r="O24" s="135"/>
    </row>
    <row r="25" spans="1:15" x14ac:dyDescent="0.3">
      <c r="A25" s="132">
        <v>21</v>
      </c>
      <c r="B25" s="132"/>
      <c r="C25" s="132"/>
      <c r="D25" s="133"/>
      <c r="E25" s="153"/>
      <c r="F25" s="133"/>
      <c r="G25" s="136"/>
      <c r="H25" s="153"/>
      <c r="I25" s="153"/>
      <c r="J25" s="153"/>
      <c r="K25" s="153"/>
      <c r="L25" s="153"/>
      <c r="M25" s="153"/>
      <c r="N25" s="153"/>
      <c r="O25" s="135"/>
    </row>
    <row r="26" spans="1:15" x14ac:dyDescent="0.3">
      <c r="A26" s="132">
        <v>22</v>
      </c>
      <c r="B26" s="132"/>
      <c r="C26" s="132"/>
      <c r="D26" s="133"/>
      <c r="E26" s="153"/>
      <c r="F26" s="133"/>
      <c r="G26" s="136"/>
      <c r="H26" s="153"/>
      <c r="I26" s="153"/>
      <c r="J26" s="153"/>
      <c r="K26" s="153"/>
      <c r="L26" s="153"/>
      <c r="M26" s="153"/>
      <c r="N26" s="153"/>
      <c r="O26" s="135"/>
    </row>
    <row r="27" spans="1:15" x14ac:dyDescent="0.3">
      <c r="A27" s="132">
        <v>23</v>
      </c>
      <c r="B27" s="132"/>
      <c r="C27" s="132"/>
      <c r="D27" s="133"/>
      <c r="E27" s="153"/>
      <c r="F27" s="133"/>
      <c r="G27" s="136"/>
      <c r="H27" s="153"/>
      <c r="I27" s="153"/>
      <c r="J27" s="153"/>
      <c r="K27" s="153"/>
      <c r="L27" s="153"/>
      <c r="M27" s="153"/>
      <c r="N27" s="153"/>
      <c r="O27" s="135"/>
    </row>
    <row r="28" spans="1:15" x14ac:dyDescent="0.3">
      <c r="A28" s="132">
        <v>24</v>
      </c>
      <c r="B28" s="132"/>
      <c r="C28" s="132"/>
      <c r="D28" s="133"/>
      <c r="E28" s="153"/>
      <c r="F28" s="133"/>
      <c r="G28" s="136"/>
      <c r="H28" s="153"/>
      <c r="I28" s="153"/>
      <c r="J28" s="153"/>
      <c r="K28" s="153"/>
      <c r="L28" s="153"/>
      <c r="M28" s="153"/>
      <c r="N28" s="153"/>
      <c r="O28" s="135"/>
    </row>
    <row r="29" spans="1:15" x14ac:dyDescent="0.3">
      <c r="A29" s="132">
        <v>25</v>
      </c>
      <c r="B29" s="132"/>
      <c r="C29" s="132"/>
      <c r="D29" s="133"/>
      <c r="E29" s="153"/>
      <c r="F29" s="133"/>
      <c r="G29" s="136"/>
      <c r="H29" s="153"/>
      <c r="I29" s="153"/>
      <c r="J29" s="153"/>
      <c r="K29" s="153"/>
      <c r="L29" s="153"/>
      <c r="M29" s="153"/>
      <c r="N29" s="153"/>
      <c r="O29" s="135"/>
    </row>
    <row r="30" spans="1:15" x14ac:dyDescent="0.3">
      <c r="A30" s="132">
        <v>26</v>
      </c>
      <c r="B30" s="132"/>
      <c r="C30" s="132"/>
      <c r="D30" s="133"/>
      <c r="E30" s="153"/>
      <c r="F30" s="133"/>
      <c r="G30" s="136"/>
      <c r="H30" s="153"/>
      <c r="I30" s="153"/>
      <c r="J30" s="153"/>
      <c r="K30" s="153"/>
      <c r="L30" s="153"/>
      <c r="M30" s="153"/>
      <c r="N30" s="153"/>
      <c r="O30" s="135"/>
    </row>
    <row r="31" spans="1:15" x14ac:dyDescent="0.3">
      <c r="A31" s="132">
        <v>27</v>
      </c>
      <c r="B31" s="132"/>
      <c r="C31" s="132"/>
      <c r="D31" s="133"/>
      <c r="E31" s="153"/>
      <c r="F31" s="133"/>
      <c r="G31" s="136"/>
      <c r="H31" s="153"/>
      <c r="I31" s="153"/>
      <c r="J31" s="153"/>
      <c r="K31" s="153"/>
      <c r="L31" s="153"/>
      <c r="M31" s="153"/>
      <c r="N31" s="153"/>
      <c r="O31" s="135"/>
    </row>
    <row r="32" spans="1:15" x14ac:dyDescent="0.3">
      <c r="A32" s="140" t="s">
        <v>290</v>
      </c>
      <c r="B32" s="150"/>
      <c r="C32" s="151"/>
      <c r="D32" s="152"/>
      <c r="E32" s="150"/>
      <c r="F32" s="150"/>
      <c r="G32" s="150"/>
      <c r="H32" s="150"/>
      <c r="I32" s="150"/>
      <c r="J32" s="150"/>
      <c r="K32" s="150"/>
      <c r="L32" s="150"/>
      <c r="M32" s="150"/>
      <c r="N32" s="150"/>
      <c r="O32" s="150"/>
    </row>
    <row r="33" spans="5:6" x14ac:dyDescent="0.3">
      <c r="E33" s="3"/>
      <c r="F33" s="3"/>
    </row>
    <row r="34" spans="5:6" x14ac:dyDescent="0.3">
      <c r="E34" s="3"/>
      <c r="F34" s="3"/>
    </row>
    <row r="35" spans="5:6" x14ac:dyDescent="0.3">
      <c r="E35" s="3"/>
      <c r="F35" s="3"/>
    </row>
    <row r="36" spans="5:6" x14ac:dyDescent="0.3">
      <c r="E36" s="3"/>
      <c r="F36" s="3"/>
    </row>
    <row r="37" spans="5:6" x14ac:dyDescent="0.3">
      <c r="E37" s="3"/>
      <c r="F37" s="3"/>
    </row>
    <row r="38" spans="5:6" x14ac:dyDescent="0.3">
      <c r="E38" s="3"/>
      <c r="F38" s="3"/>
    </row>
    <row r="39" spans="5:6" x14ac:dyDescent="0.3">
      <c r="E39" s="3"/>
      <c r="F39" s="3"/>
    </row>
    <row r="40" spans="5:6" x14ac:dyDescent="0.3">
      <c r="E40" s="3"/>
      <c r="F40" s="3"/>
    </row>
    <row r="41" spans="5:6" x14ac:dyDescent="0.3">
      <c r="E41" s="3"/>
      <c r="F41" s="3"/>
    </row>
    <row r="42" spans="5:6" x14ac:dyDescent="0.3">
      <c r="E42" s="3"/>
      <c r="F42" s="3"/>
    </row>
    <row r="43" spans="5:6" x14ac:dyDescent="0.3">
      <c r="E43" s="3"/>
      <c r="F43" s="3"/>
    </row>
    <row r="44" spans="5:6" x14ac:dyDescent="0.3">
      <c r="E44" s="3"/>
      <c r="F44" s="3"/>
    </row>
    <row r="45" spans="5:6" x14ac:dyDescent="0.3">
      <c r="E45" s="3"/>
      <c r="F45" s="3"/>
    </row>
    <row r="46" spans="5:6" x14ac:dyDescent="0.3">
      <c r="E46" s="3"/>
      <c r="F46" s="3"/>
    </row>
    <row r="47" spans="5:6" x14ac:dyDescent="0.3">
      <c r="E47" s="3"/>
      <c r="F47" s="3"/>
    </row>
    <row r="48" spans="5:6" x14ac:dyDescent="0.3">
      <c r="E48" s="3"/>
      <c r="F48" s="3"/>
    </row>
    <row r="49" spans="5:6" x14ac:dyDescent="0.3">
      <c r="E49" s="3"/>
      <c r="F49" s="3"/>
    </row>
    <row r="50" spans="5:6" x14ac:dyDescent="0.3">
      <c r="E50" s="3"/>
      <c r="F50" s="3"/>
    </row>
    <row r="51" spans="5:6" x14ac:dyDescent="0.3">
      <c r="E51" s="3"/>
      <c r="F51" s="3"/>
    </row>
    <row r="52" spans="5:6" x14ac:dyDescent="0.3">
      <c r="E52" s="3"/>
      <c r="F52" s="3"/>
    </row>
    <row r="53" spans="5:6" x14ac:dyDescent="0.3">
      <c r="E53" s="3"/>
      <c r="F53" s="3"/>
    </row>
    <row r="54" spans="5:6" x14ac:dyDescent="0.3">
      <c r="E54" s="3"/>
      <c r="F54" s="3"/>
    </row>
    <row r="55" spans="5:6" x14ac:dyDescent="0.3">
      <c r="E55" s="3"/>
      <c r="F55" s="3"/>
    </row>
    <row r="56" spans="5:6" x14ac:dyDescent="0.3">
      <c r="E56" s="3"/>
      <c r="F56" s="3"/>
    </row>
    <row r="57" spans="5:6" x14ac:dyDescent="0.3">
      <c r="E57" s="3"/>
      <c r="F57" s="3"/>
    </row>
    <row r="58" spans="5:6" x14ac:dyDescent="0.3">
      <c r="E58" s="3"/>
      <c r="F58" s="3"/>
    </row>
    <row r="59" spans="5:6" x14ac:dyDescent="0.3">
      <c r="E59" s="3"/>
      <c r="F59" s="3"/>
    </row>
    <row r="60" spans="5:6" x14ac:dyDescent="0.3">
      <c r="E60" s="3"/>
      <c r="F60" s="3"/>
    </row>
    <row r="61" spans="5:6" x14ac:dyDescent="0.3">
      <c r="E61" s="3"/>
      <c r="F61" s="3"/>
    </row>
    <row r="62" spans="5:6" x14ac:dyDescent="0.3">
      <c r="E62" s="3"/>
      <c r="F62" s="3"/>
    </row>
    <row r="63" spans="5:6" x14ac:dyDescent="0.3">
      <c r="E63" s="3"/>
      <c r="F63" s="3"/>
    </row>
    <row r="64" spans="5:6" x14ac:dyDescent="0.3">
      <c r="E64" s="3"/>
      <c r="F64" s="3"/>
    </row>
    <row r="65" spans="5:6" x14ac:dyDescent="0.3">
      <c r="E65" s="3"/>
      <c r="F65" s="3"/>
    </row>
    <row r="66" spans="5:6" x14ac:dyDescent="0.3">
      <c r="E66" s="3"/>
      <c r="F66" s="3"/>
    </row>
    <row r="67" spans="5:6" x14ac:dyDescent="0.3">
      <c r="E67" s="3"/>
      <c r="F67" s="3"/>
    </row>
    <row r="68" spans="5:6" x14ac:dyDescent="0.3">
      <c r="E68" s="3"/>
      <c r="F68" s="3"/>
    </row>
    <row r="69" spans="5:6" x14ac:dyDescent="0.3">
      <c r="E69" s="3"/>
      <c r="F69" s="3"/>
    </row>
    <row r="70" spans="5:6" x14ac:dyDescent="0.3">
      <c r="E70" s="3"/>
      <c r="F70" s="3"/>
    </row>
    <row r="71" spans="5:6" x14ac:dyDescent="0.3">
      <c r="E71" s="3"/>
      <c r="F71" s="3"/>
    </row>
    <row r="72" spans="5:6" x14ac:dyDescent="0.3">
      <c r="E72" s="3"/>
      <c r="F72" s="3"/>
    </row>
    <row r="73" spans="5:6" x14ac:dyDescent="0.3">
      <c r="E73" s="3"/>
      <c r="F73" s="3"/>
    </row>
    <row r="74" spans="5:6" x14ac:dyDescent="0.3">
      <c r="E74" s="3"/>
      <c r="F74" s="3"/>
    </row>
    <row r="75" spans="5:6" x14ac:dyDescent="0.3">
      <c r="E75" s="3"/>
      <c r="F75" s="3"/>
    </row>
    <row r="76" spans="5:6" x14ac:dyDescent="0.3">
      <c r="E76" s="3"/>
      <c r="F76" s="3"/>
    </row>
    <row r="77" spans="5:6" x14ac:dyDescent="0.3">
      <c r="E77" s="3"/>
      <c r="F77" s="3"/>
    </row>
    <row r="78" spans="5:6" x14ac:dyDescent="0.3">
      <c r="E78" s="3"/>
      <c r="F78" s="3"/>
    </row>
    <row r="79" spans="5:6" x14ac:dyDescent="0.3">
      <c r="E79" s="3"/>
      <c r="F79" s="3"/>
    </row>
    <row r="80" spans="5:6" x14ac:dyDescent="0.3">
      <c r="E80" s="3"/>
      <c r="F80" s="3"/>
    </row>
    <row r="81" spans="5:6" x14ac:dyDescent="0.3">
      <c r="E81" s="3"/>
      <c r="F81" s="3"/>
    </row>
    <row r="82" spans="5:6" x14ac:dyDescent="0.3">
      <c r="E82" s="3"/>
      <c r="F82" s="3"/>
    </row>
    <row r="83" spans="5:6" x14ac:dyDescent="0.3">
      <c r="E83" s="3"/>
      <c r="F83" s="3"/>
    </row>
    <row r="84" spans="5:6" x14ac:dyDescent="0.3">
      <c r="E84" s="3"/>
      <c r="F84" s="3"/>
    </row>
    <row r="85" spans="5:6" x14ac:dyDescent="0.3">
      <c r="E85" s="3"/>
      <c r="F85" s="3"/>
    </row>
    <row r="86" spans="5:6" x14ac:dyDescent="0.3">
      <c r="E86" s="3"/>
      <c r="F86" s="3"/>
    </row>
    <row r="87" spans="5:6" x14ac:dyDescent="0.3">
      <c r="E87" s="3"/>
      <c r="F87" s="3"/>
    </row>
    <row r="88" spans="5:6" x14ac:dyDescent="0.3">
      <c r="E88" s="3"/>
      <c r="F88" s="3"/>
    </row>
    <row r="89" spans="5:6" x14ac:dyDescent="0.3">
      <c r="E89" s="3"/>
      <c r="F89" s="3"/>
    </row>
    <row r="90" spans="5:6" x14ac:dyDescent="0.3">
      <c r="E90" s="3"/>
      <c r="F90" s="3"/>
    </row>
    <row r="91" spans="5:6" x14ac:dyDescent="0.3">
      <c r="E91" s="3"/>
      <c r="F91" s="3"/>
    </row>
    <row r="92" spans="5:6" x14ac:dyDescent="0.3">
      <c r="E92" s="3"/>
      <c r="F92" s="3"/>
    </row>
    <row r="93" spans="5:6" x14ac:dyDescent="0.3">
      <c r="E93" s="3"/>
      <c r="F93" s="3"/>
    </row>
    <row r="94" spans="5:6" x14ac:dyDescent="0.3">
      <c r="E94" s="3"/>
      <c r="F94" s="3"/>
    </row>
    <row r="95" spans="5:6" x14ac:dyDescent="0.3">
      <c r="E95" s="3"/>
      <c r="F95" s="3"/>
    </row>
    <row r="96" spans="5:6" x14ac:dyDescent="0.3">
      <c r="E96" s="3"/>
      <c r="F96" s="3"/>
    </row>
    <row r="97" spans="5:6" x14ac:dyDescent="0.3">
      <c r="E97" s="3"/>
      <c r="F97" s="3"/>
    </row>
    <row r="98" spans="5:6" x14ac:dyDescent="0.3">
      <c r="E98" s="3"/>
      <c r="F98" s="3"/>
    </row>
    <row r="99" spans="5:6" x14ac:dyDescent="0.3">
      <c r="E99" s="3"/>
      <c r="F99" s="3"/>
    </row>
    <row r="100" spans="5:6" x14ac:dyDescent="0.3">
      <c r="E100" s="3"/>
      <c r="F100" s="3"/>
    </row>
    <row r="101" spans="5:6" x14ac:dyDescent="0.3">
      <c r="E101" s="3"/>
      <c r="F101" s="3"/>
    </row>
    <row r="102" spans="5:6" x14ac:dyDescent="0.3">
      <c r="E102" s="3"/>
      <c r="F102" s="3"/>
    </row>
    <row r="103" spans="5:6" x14ac:dyDescent="0.3">
      <c r="E103" s="3"/>
      <c r="F103" s="3"/>
    </row>
    <row r="104" spans="5:6" x14ac:dyDescent="0.3">
      <c r="E104" s="3"/>
      <c r="F104" s="3"/>
    </row>
    <row r="105" spans="5:6" x14ac:dyDescent="0.3">
      <c r="E105" s="3"/>
      <c r="F105" s="3"/>
    </row>
    <row r="106" spans="5:6" x14ac:dyDescent="0.3">
      <c r="E106" s="3"/>
      <c r="F106" s="3"/>
    </row>
    <row r="107" spans="5:6" x14ac:dyDescent="0.3">
      <c r="E107" s="3"/>
      <c r="F107" s="3"/>
    </row>
    <row r="108" spans="5:6" x14ac:dyDescent="0.3">
      <c r="E108" s="3"/>
      <c r="F108" s="3"/>
    </row>
    <row r="109" spans="5:6" x14ac:dyDescent="0.3">
      <c r="E109" s="3"/>
      <c r="F109" s="3"/>
    </row>
    <row r="110" spans="5:6" x14ac:dyDescent="0.3">
      <c r="E110" s="3"/>
      <c r="F110" s="3"/>
    </row>
    <row r="111" spans="5:6" x14ac:dyDescent="0.3">
      <c r="E111" s="3"/>
      <c r="F111" s="3"/>
    </row>
    <row r="112" spans="5:6" x14ac:dyDescent="0.3">
      <c r="E112" s="3"/>
      <c r="F112" s="3"/>
    </row>
    <row r="113" spans="5:6" x14ac:dyDescent="0.3">
      <c r="E113" s="3"/>
      <c r="F113" s="3"/>
    </row>
    <row r="114" spans="5:6" x14ac:dyDescent="0.3">
      <c r="E114" s="3"/>
      <c r="F114" s="3"/>
    </row>
    <row r="115" spans="5:6" x14ac:dyDescent="0.3">
      <c r="E115" s="3"/>
      <c r="F115" s="3"/>
    </row>
    <row r="116" spans="5:6" x14ac:dyDescent="0.3">
      <c r="E116" s="3"/>
      <c r="F116" s="3"/>
    </row>
    <row r="117" spans="5:6" x14ac:dyDescent="0.3">
      <c r="E117" s="3"/>
      <c r="F117" s="3"/>
    </row>
    <row r="118" spans="5:6" x14ac:dyDescent="0.3">
      <c r="E118" s="3"/>
      <c r="F118" s="3"/>
    </row>
    <row r="119" spans="5:6" x14ac:dyDescent="0.3">
      <c r="E119" s="3"/>
      <c r="F119" s="3"/>
    </row>
    <row r="120" spans="5:6" x14ac:dyDescent="0.3">
      <c r="E120" s="3"/>
      <c r="F120" s="3"/>
    </row>
    <row r="121" spans="5:6" x14ac:dyDescent="0.3">
      <c r="E121" s="3"/>
      <c r="F121" s="3"/>
    </row>
    <row r="122" spans="5:6" x14ac:dyDescent="0.3">
      <c r="E122" s="3"/>
      <c r="F122" s="3"/>
    </row>
    <row r="123" spans="5:6" x14ac:dyDescent="0.3">
      <c r="E123" s="3"/>
      <c r="F123" s="3"/>
    </row>
    <row r="124" spans="5:6" x14ac:dyDescent="0.3">
      <c r="E124" s="3"/>
      <c r="F124" s="3"/>
    </row>
    <row r="125" spans="5:6" x14ac:dyDescent="0.3">
      <c r="E125" s="3"/>
      <c r="F125" s="3"/>
    </row>
    <row r="126" spans="5:6" x14ac:dyDescent="0.3">
      <c r="E126" s="3"/>
      <c r="F126" s="3"/>
    </row>
    <row r="127" spans="5:6" x14ac:dyDescent="0.3">
      <c r="E127" s="3"/>
      <c r="F127" s="3"/>
    </row>
    <row r="128" spans="5:6" x14ac:dyDescent="0.3">
      <c r="E128" s="3"/>
      <c r="F128" s="3"/>
    </row>
    <row r="129" spans="5:6" x14ac:dyDescent="0.3">
      <c r="E129" s="3"/>
      <c r="F129" s="3"/>
    </row>
    <row r="130" spans="5:6" x14ac:dyDescent="0.3">
      <c r="E130" s="3"/>
      <c r="F130" s="3"/>
    </row>
    <row r="131" spans="5:6" x14ac:dyDescent="0.3">
      <c r="E131" s="3"/>
      <c r="F131" s="3"/>
    </row>
    <row r="132" spans="5:6" x14ac:dyDescent="0.3">
      <c r="E132" s="3"/>
      <c r="F132" s="3"/>
    </row>
    <row r="133" spans="5:6" x14ac:dyDescent="0.3">
      <c r="E133" s="3"/>
      <c r="F133" s="3"/>
    </row>
    <row r="134" spans="5:6" x14ac:dyDescent="0.3">
      <c r="E134" s="3"/>
      <c r="F134" s="3"/>
    </row>
    <row r="135" spans="5:6" x14ac:dyDescent="0.3">
      <c r="E135" s="3"/>
      <c r="F135" s="3"/>
    </row>
    <row r="136" spans="5:6" x14ac:dyDescent="0.3">
      <c r="E136" s="3"/>
      <c r="F136" s="3"/>
    </row>
    <row r="137" spans="5:6" x14ac:dyDescent="0.3">
      <c r="E137" s="3"/>
      <c r="F137" s="3"/>
    </row>
    <row r="138" spans="5:6" x14ac:dyDescent="0.3">
      <c r="E138" s="3"/>
      <c r="F138" s="3"/>
    </row>
    <row r="139" spans="5:6" x14ac:dyDescent="0.3">
      <c r="E139" s="3"/>
      <c r="F139" s="3"/>
    </row>
    <row r="140" spans="5:6" x14ac:dyDescent="0.3">
      <c r="E140" s="3"/>
      <c r="F140" s="3"/>
    </row>
    <row r="141" spans="5:6" x14ac:dyDescent="0.3">
      <c r="E141" s="3"/>
      <c r="F141" s="3"/>
    </row>
    <row r="142" spans="5:6" x14ac:dyDescent="0.3">
      <c r="E142" s="3"/>
      <c r="F142" s="3"/>
    </row>
    <row r="143" spans="5:6" x14ac:dyDescent="0.3">
      <c r="E143" s="3"/>
      <c r="F143" s="3"/>
    </row>
    <row r="144" spans="5:6" x14ac:dyDescent="0.3">
      <c r="E144" s="3"/>
      <c r="F144" s="3"/>
    </row>
    <row r="145" spans="5:6" x14ac:dyDescent="0.3">
      <c r="E145" s="3"/>
      <c r="F145" s="3"/>
    </row>
    <row r="146" spans="5:6" x14ac:dyDescent="0.3">
      <c r="E146" s="3"/>
      <c r="F146" s="3"/>
    </row>
    <row r="147" spans="5:6" x14ac:dyDescent="0.3">
      <c r="E147" s="3"/>
      <c r="F147" s="3"/>
    </row>
    <row r="148" spans="5:6" x14ac:dyDescent="0.3">
      <c r="E148" s="3"/>
      <c r="F148" s="3"/>
    </row>
    <row r="149" spans="5:6" x14ac:dyDescent="0.3">
      <c r="E149" s="3"/>
      <c r="F149" s="3"/>
    </row>
    <row r="150" spans="5:6" x14ac:dyDescent="0.3">
      <c r="E150" s="3"/>
      <c r="F150" s="3"/>
    </row>
    <row r="151" spans="5:6" x14ac:dyDescent="0.3">
      <c r="E151" s="3"/>
      <c r="F151" s="3"/>
    </row>
    <row r="152" spans="5:6" x14ac:dyDescent="0.3">
      <c r="E152" s="3"/>
      <c r="F152" s="3"/>
    </row>
    <row r="153" spans="5:6" x14ac:dyDescent="0.3">
      <c r="E153" s="3"/>
      <c r="F153" s="3"/>
    </row>
    <row r="154" spans="5:6" x14ac:dyDescent="0.3">
      <c r="E154" s="3"/>
      <c r="F154" s="3"/>
    </row>
    <row r="155" spans="5:6" x14ac:dyDescent="0.3">
      <c r="E155" s="3"/>
      <c r="F155" s="3"/>
    </row>
    <row r="156" spans="5:6" x14ac:dyDescent="0.3">
      <c r="E156" s="3"/>
      <c r="F156" s="3"/>
    </row>
    <row r="157" spans="5:6" x14ac:dyDescent="0.3">
      <c r="E157" s="3"/>
      <c r="F157" s="3"/>
    </row>
    <row r="158" spans="5:6" x14ac:dyDescent="0.3">
      <c r="E158" s="3"/>
      <c r="F158" s="3"/>
    </row>
    <row r="159" spans="5:6" x14ac:dyDescent="0.3">
      <c r="E159" s="3"/>
      <c r="F159" s="3"/>
    </row>
    <row r="160" spans="5:6" x14ac:dyDescent="0.3">
      <c r="E160" s="3"/>
      <c r="F160" s="3"/>
    </row>
    <row r="161" spans="5:6" x14ac:dyDescent="0.3">
      <c r="E161" s="3"/>
      <c r="F161" s="3"/>
    </row>
    <row r="162" spans="5:6" x14ac:dyDescent="0.3">
      <c r="E162" s="3"/>
      <c r="F162" s="3"/>
    </row>
    <row r="163" spans="5:6" x14ac:dyDescent="0.3">
      <c r="E163" s="3"/>
      <c r="F163" s="3"/>
    </row>
    <row r="164" spans="5:6" x14ac:dyDescent="0.3">
      <c r="E164" s="3"/>
      <c r="F164" s="3"/>
    </row>
    <row r="165" spans="5:6" x14ac:dyDescent="0.3">
      <c r="E165" s="3"/>
      <c r="F165" s="3"/>
    </row>
    <row r="166" spans="5:6" x14ac:dyDescent="0.3">
      <c r="E166" s="3"/>
      <c r="F166" s="3"/>
    </row>
    <row r="167" spans="5:6" x14ac:dyDescent="0.3">
      <c r="E167" s="3"/>
      <c r="F167" s="3"/>
    </row>
    <row r="168" spans="5:6" x14ac:dyDescent="0.3">
      <c r="E168" s="3"/>
      <c r="F168" s="3"/>
    </row>
    <row r="169" spans="5:6" x14ac:dyDescent="0.3">
      <c r="E169" s="3"/>
      <c r="F169" s="3"/>
    </row>
    <row r="170" spans="5:6" x14ac:dyDescent="0.3">
      <c r="E170" s="3"/>
      <c r="F170" s="3"/>
    </row>
    <row r="171" spans="5:6" x14ac:dyDescent="0.3">
      <c r="E171" s="3"/>
      <c r="F171" s="3"/>
    </row>
    <row r="172" spans="5:6" x14ac:dyDescent="0.3">
      <c r="E172" s="3"/>
      <c r="F172" s="3"/>
    </row>
    <row r="173" spans="5:6" x14ac:dyDescent="0.3">
      <c r="E173" s="3"/>
      <c r="F173" s="3"/>
    </row>
    <row r="174" spans="5:6" x14ac:dyDescent="0.3">
      <c r="E174" s="3"/>
      <c r="F174" s="3"/>
    </row>
    <row r="175" spans="5:6" x14ac:dyDescent="0.3">
      <c r="E175" s="3"/>
      <c r="F175" s="3"/>
    </row>
    <row r="176" spans="5:6" x14ac:dyDescent="0.3">
      <c r="E176" s="3"/>
      <c r="F176" s="3"/>
    </row>
    <row r="177" spans="5:6" x14ac:dyDescent="0.3">
      <c r="E177" s="3"/>
      <c r="F177" s="3"/>
    </row>
    <row r="178" spans="5:6" x14ac:dyDescent="0.3">
      <c r="E178" s="3"/>
      <c r="F178" s="3"/>
    </row>
    <row r="179" spans="5:6" x14ac:dyDescent="0.3">
      <c r="E179" s="3"/>
      <c r="F179" s="3"/>
    </row>
    <row r="180" spans="5:6" x14ac:dyDescent="0.3">
      <c r="E180" s="3"/>
      <c r="F180" s="3"/>
    </row>
    <row r="181" spans="5:6" x14ac:dyDescent="0.3">
      <c r="E181" s="3"/>
      <c r="F181" s="3"/>
    </row>
    <row r="182" spans="5:6" x14ac:dyDescent="0.3">
      <c r="E182" s="3"/>
      <c r="F182" s="3"/>
    </row>
    <row r="183" spans="5:6" x14ac:dyDescent="0.3">
      <c r="E183" s="3"/>
      <c r="F183" s="3"/>
    </row>
    <row r="184" spans="5:6" x14ac:dyDescent="0.3">
      <c r="E184" s="3"/>
      <c r="F184" s="3"/>
    </row>
    <row r="185" spans="5:6" x14ac:dyDescent="0.3">
      <c r="E185" s="3"/>
      <c r="F185" s="3"/>
    </row>
    <row r="186" spans="5:6" x14ac:dyDescent="0.3">
      <c r="E186" s="3"/>
      <c r="F186" s="3"/>
    </row>
    <row r="187" spans="5:6" x14ac:dyDescent="0.3">
      <c r="E187" s="3"/>
      <c r="F187" s="3"/>
    </row>
    <row r="188" spans="5:6" x14ac:dyDescent="0.3">
      <c r="E188" s="3"/>
      <c r="F188" s="3"/>
    </row>
    <row r="189" spans="5:6" x14ac:dyDescent="0.3">
      <c r="E189" s="3"/>
      <c r="F189" s="3"/>
    </row>
    <row r="190" spans="5:6" x14ac:dyDescent="0.3">
      <c r="E190" s="3"/>
      <c r="F190" s="3"/>
    </row>
    <row r="191" spans="5:6" x14ac:dyDescent="0.3">
      <c r="E191" s="3"/>
      <c r="F191" s="3"/>
    </row>
    <row r="192" spans="5:6" x14ac:dyDescent="0.3">
      <c r="E192" s="3"/>
      <c r="F192" s="3"/>
    </row>
    <row r="193" spans="5:6" x14ac:dyDescent="0.3">
      <c r="E193" s="3"/>
      <c r="F193" s="3"/>
    </row>
    <row r="194" spans="5:6" x14ac:dyDescent="0.3">
      <c r="E194" s="3"/>
      <c r="F194" s="3"/>
    </row>
    <row r="195" spans="5:6" x14ac:dyDescent="0.3">
      <c r="E195" s="3"/>
      <c r="F195" s="3"/>
    </row>
    <row r="196" spans="5:6" x14ac:dyDescent="0.3">
      <c r="E196" s="3"/>
      <c r="F196" s="3"/>
    </row>
    <row r="197" spans="5:6" x14ac:dyDescent="0.3">
      <c r="E197" s="3"/>
      <c r="F197" s="3"/>
    </row>
    <row r="198" spans="5:6" x14ac:dyDescent="0.3">
      <c r="E198" s="3"/>
      <c r="F198" s="3"/>
    </row>
    <row r="199" spans="5:6" x14ac:dyDescent="0.3">
      <c r="E199" s="3"/>
      <c r="F199" s="3"/>
    </row>
    <row r="200" spans="5:6" x14ac:dyDescent="0.3">
      <c r="E200" s="3"/>
      <c r="F200" s="3"/>
    </row>
    <row r="201" spans="5:6" x14ac:dyDescent="0.3">
      <c r="E201" s="3"/>
      <c r="F201" s="3"/>
    </row>
    <row r="202" spans="5:6" x14ac:dyDescent="0.3">
      <c r="E202" s="3"/>
      <c r="F202" s="3"/>
    </row>
    <row r="203" spans="5:6" x14ac:dyDescent="0.3">
      <c r="E203" s="3"/>
      <c r="F203" s="3"/>
    </row>
    <row r="204" spans="5:6" x14ac:dyDescent="0.3">
      <c r="E204" s="3"/>
      <c r="F204" s="3"/>
    </row>
    <row r="205" spans="5:6" x14ac:dyDescent="0.3">
      <c r="E205" s="3"/>
      <c r="F205" s="3"/>
    </row>
    <row r="206" spans="5:6" x14ac:dyDescent="0.3">
      <c r="E206" s="3"/>
      <c r="F206" s="3"/>
    </row>
    <row r="207" spans="5:6" x14ac:dyDescent="0.3">
      <c r="E207" s="3"/>
      <c r="F207" s="3"/>
    </row>
    <row r="208" spans="5:6" x14ac:dyDescent="0.3">
      <c r="E208" s="3"/>
      <c r="F208" s="3"/>
    </row>
    <row r="209" spans="5:6" x14ac:dyDescent="0.3">
      <c r="E209" s="3"/>
      <c r="F209" s="3"/>
    </row>
    <row r="210" spans="5:6" x14ac:dyDescent="0.3">
      <c r="E210" s="3"/>
      <c r="F210" s="3"/>
    </row>
    <row r="211" spans="5:6" x14ac:dyDescent="0.3">
      <c r="E211" s="3"/>
      <c r="F211" s="3"/>
    </row>
    <row r="212" spans="5:6" x14ac:dyDescent="0.3">
      <c r="E212" s="3"/>
      <c r="F212" s="3"/>
    </row>
    <row r="213" spans="5:6" x14ac:dyDescent="0.3">
      <c r="E213" s="3"/>
      <c r="F213" s="3"/>
    </row>
    <row r="214" spans="5:6" x14ac:dyDescent="0.3">
      <c r="E214" s="3"/>
      <c r="F214" s="3"/>
    </row>
    <row r="215" spans="5:6" x14ac:dyDescent="0.3">
      <c r="E215" s="3"/>
      <c r="F215" s="3"/>
    </row>
    <row r="216" spans="5:6" x14ac:dyDescent="0.3">
      <c r="E216" s="3"/>
      <c r="F216" s="3"/>
    </row>
    <row r="217" spans="5:6" x14ac:dyDescent="0.3">
      <c r="E217" s="3"/>
      <c r="F217" s="3"/>
    </row>
    <row r="218" spans="5:6" x14ac:dyDescent="0.3">
      <c r="E218" s="3"/>
      <c r="F218" s="3"/>
    </row>
    <row r="219" spans="5:6" x14ac:dyDescent="0.3">
      <c r="E219" s="3"/>
      <c r="F219" s="3"/>
    </row>
    <row r="220" spans="5:6" x14ac:dyDescent="0.3">
      <c r="E220" s="3"/>
      <c r="F220" s="3"/>
    </row>
    <row r="221" spans="5:6" x14ac:dyDescent="0.3">
      <c r="E221" s="3"/>
      <c r="F221" s="3"/>
    </row>
    <row r="222" spans="5:6" x14ac:dyDescent="0.3">
      <c r="E222" s="3"/>
      <c r="F222" s="3"/>
    </row>
    <row r="223" spans="5:6" x14ac:dyDescent="0.3">
      <c r="E223" s="3"/>
      <c r="F223" s="3"/>
    </row>
    <row r="224" spans="5:6" x14ac:dyDescent="0.3">
      <c r="E224" s="3"/>
      <c r="F224" s="3"/>
    </row>
    <row r="225" spans="5:6" x14ac:dyDescent="0.3">
      <c r="E225" s="3"/>
      <c r="F225" s="3"/>
    </row>
    <row r="226" spans="5:6" x14ac:dyDescent="0.3">
      <c r="E226" s="3"/>
      <c r="F226" s="3"/>
    </row>
    <row r="227" spans="5:6" x14ac:dyDescent="0.3">
      <c r="E227" s="3"/>
      <c r="F227" s="3"/>
    </row>
    <row r="228" spans="5:6" x14ac:dyDescent="0.3">
      <c r="E228" s="3"/>
      <c r="F228" s="3"/>
    </row>
    <row r="229" spans="5:6" x14ac:dyDescent="0.3">
      <c r="E229" s="3"/>
      <c r="F229" s="3"/>
    </row>
    <row r="230" spans="5:6" x14ac:dyDescent="0.3">
      <c r="E230" s="3"/>
      <c r="F230" s="3"/>
    </row>
    <row r="231" spans="5:6" x14ac:dyDescent="0.3">
      <c r="E231" s="3"/>
      <c r="F231" s="3"/>
    </row>
    <row r="232" spans="5:6" x14ac:dyDescent="0.3">
      <c r="E232" s="3"/>
      <c r="F232" s="3"/>
    </row>
    <row r="233" spans="5:6" x14ac:dyDescent="0.3">
      <c r="E233" s="3"/>
      <c r="F233" s="3"/>
    </row>
    <row r="234" spans="5:6" x14ac:dyDescent="0.3">
      <c r="E234" s="3"/>
      <c r="F234" s="3"/>
    </row>
    <row r="235" spans="5:6" x14ac:dyDescent="0.3">
      <c r="E235" s="3"/>
      <c r="F235" s="3"/>
    </row>
    <row r="236" spans="5:6" x14ac:dyDescent="0.3">
      <c r="E236" s="3"/>
      <c r="F236" s="3"/>
    </row>
    <row r="237" spans="5:6" x14ac:dyDescent="0.3">
      <c r="E237" s="3"/>
      <c r="F237" s="3"/>
    </row>
    <row r="238" spans="5:6" x14ac:dyDescent="0.3">
      <c r="E238" s="3"/>
      <c r="F238" s="3"/>
    </row>
    <row r="239" spans="5:6" x14ac:dyDescent="0.3">
      <c r="E239" s="3"/>
      <c r="F239" s="3"/>
    </row>
    <row r="240" spans="5:6" x14ac:dyDescent="0.3">
      <c r="E240" s="3"/>
      <c r="F240" s="3"/>
    </row>
    <row r="241" spans="5:6" x14ac:dyDescent="0.3">
      <c r="E241" s="3"/>
      <c r="F241" s="3"/>
    </row>
    <row r="242" spans="5:6" x14ac:dyDescent="0.3">
      <c r="E242" s="3"/>
      <c r="F242" s="3"/>
    </row>
    <row r="243" spans="5:6" x14ac:dyDescent="0.3">
      <c r="E243" s="3"/>
      <c r="F243" s="3"/>
    </row>
    <row r="244" spans="5:6" x14ac:dyDescent="0.3">
      <c r="E244" s="3"/>
      <c r="F244" s="3"/>
    </row>
    <row r="245" spans="5:6" x14ac:dyDescent="0.3">
      <c r="E245" s="3"/>
      <c r="F245" s="3"/>
    </row>
    <row r="246" spans="5:6" x14ac:dyDescent="0.3">
      <c r="E246" s="3"/>
      <c r="F246" s="3"/>
    </row>
    <row r="247" spans="5:6" x14ac:dyDescent="0.3">
      <c r="E247" s="3"/>
      <c r="F247" s="3"/>
    </row>
    <row r="248" spans="5:6" x14ac:dyDescent="0.3">
      <c r="E248" s="3"/>
      <c r="F248" s="3"/>
    </row>
    <row r="249" spans="5:6" x14ac:dyDescent="0.3">
      <c r="E249" s="3"/>
      <c r="F249" s="3"/>
    </row>
    <row r="250" spans="5:6" x14ac:dyDescent="0.3">
      <c r="E250" s="3"/>
      <c r="F250" s="3"/>
    </row>
    <row r="251" spans="5:6" x14ac:dyDescent="0.3">
      <c r="E251" s="3"/>
      <c r="F251" s="3"/>
    </row>
    <row r="252" spans="5:6" x14ac:dyDescent="0.3">
      <c r="E252" s="3"/>
      <c r="F252" s="3"/>
    </row>
    <row r="253" spans="5:6" x14ac:dyDescent="0.3">
      <c r="E253" s="3"/>
      <c r="F253" s="3"/>
    </row>
    <row r="254" spans="5:6" x14ac:dyDescent="0.3">
      <c r="E254" s="3"/>
      <c r="F254" s="3"/>
    </row>
    <row r="255" spans="5:6" x14ac:dyDescent="0.3">
      <c r="E255" s="3"/>
      <c r="F255" s="3"/>
    </row>
    <row r="256" spans="5:6" x14ac:dyDescent="0.3">
      <c r="E256" s="3"/>
      <c r="F256" s="3"/>
    </row>
    <row r="257" spans="5:6" x14ac:dyDescent="0.3">
      <c r="E257" s="3"/>
      <c r="F257" s="3"/>
    </row>
    <row r="258" spans="5:6" x14ac:dyDescent="0.3">
      <c r="E258" s="3"/>
      <c r="F258" s="3"/>
    </row>
    <row r="259" spans="5:6" x14ac:dyDescent="0.3">
      <c r="E259" s="3"/>
      <c r="F259" s="3"/>
    </row>
    <row r="260" spans="5:6" x14ac:dyDescent="0.3">
      <c r="E260" s="3"/>
      <c r="F260" s="3"/>
    </row>
    <row r="261" spans="5:6" x14ac:dyDescent="0.3">
      <c r="E261" s="3"/>
      <c r="F261" s="3"/>
    </row>
    <row r="262" spans="5:6" x14ac:dyDescent="0.3">
      <c r="E262" s="3"/>
      <c r="F262" s="3"/>
    </row>
    <row r="263" spans="5:6" x14ac:dyDescent="0.3">
      <c r="E263" s="3"/>
      <c r="F263" s="3"/>
    </row>
    <row r="264" spans="5:6" x14ac:dyDescent="0.3">
      <c r="E264" s="3"/>
      <c r="F264" s="3"/>
    </row>
    <row r="265" spans="5:6" x14ac:dyDescent="0.3">
      <c r="E265" s="3"/>
      <c r="F265" s="3"/>
    </row>
    <row r="266" spans="5:6" x14ac:dyDescent="0.3">
      <c r="E266" s="3"/>
      <c r="F266" s="3"/>
    </row>
    <row r="267" spans="5:6" x14ac:dyDescent="0.3">
      <c r="E267" s="3"/>
      <c r="F267" s="3"/>
    </row>
    <row r="268" spans="5:6" x14ac:dyDescent="0.3">
      <c r="E268" s="3"/>
      <c r="F268" s="3"/>
    </row>
    <row r="269" spans="5:6" x14ac:dyDescent="0.3">
      <c r="E269" s="3"/>
      <c r="F269" s="3"/>
    </row>
    <row r="270" spans="5:6" x14ac:dyDescent="0.3">
      <c r="E270" s="3"/>
      <c r="F270" s="3"/>
    </row>
    <row r="271" spans="5:6" x14ac:dyDescent="0.3">
      <c r="E271" s="3"/>
      <c r="F271" s="3"/>
    </row>
    <row r="272" spans="5:6" x14ac:dyDescent="0.3">
      <c r="E272" s="3"/>
      <c r="F272" s="3"/>
    </row>
    <row r="273" spans="5:6" x14ac:dyDescent="0.3">
      <c r="E273" s="3"/>
      <c r="F273" s="3"/>
    </row>
    <row r="274" spans="5:6" x14ac:dyDescent="0.3">
      <c r="E274" s="3"/>
      <c r="F274" s="3"/>
    </row>
    <row r="275" spans="5:6" x14ac:dyDescent="0.3">
      <c r="E275" s="3"/>
      <c r="F275" s="3"/>
    </row>
    <row r="276" spans="5:6" x14ac:dyDescent="0.3">
      <c r="E276" s="3"/>
      <c r="F276" s="3"/>
    </row>
    <row r="277" spans="5:6" x14ac:dyDescent="0.3">
      <c r="E277" s="3"/>
      <c r="F277" s="3"/>
    </row>
    <row r="278" spans="5:6" x14ac:dyDescent="0.3">
      <c r="E278" s="3"/>
      <c r="F278" s="3"/>
    </row>
    <row r="279" spans="5:6" x14ac:dyDescent="0.3">
      <c r="E279" s="3"/>
      <c r="F279" s="3"/>
    </row>
    <row r="280" spans="5:6" x14ac:dyDescent="0.3">
      <c r="E280" s="3"/>
      <c r="F280" s="3"/>
    </row>
    <row r="281" spans="5:6" x14ac:dyDescent="0.3">
      <c r="E281" s="3"/>
      <c r="F281" s="3"/>
    </row>
    <row r="282" spans="5:6" x14ac:dyDescent="0.3">
      <c r="E282" s="3"/>
      <c r="F282" s="3"/>
    </row>
    <row r="283" spans="5:6" x14ac:dyDescent="0.3">
      <c r="E283" s="3"/>
      <c r="F283" s="3"/>
    </row>
    <row r="284" spans="5:6" x14ac:dyDescent="0.3">
      <c r="E284" s="3"/>
      <c r="F284" s="3"/>
    </row>
    <row r="285" spans="5:6" x14ac:dyDescent="0.3">
      <c r="E285" s="3"/>
      <c r="F285" s="3"/>
    </row>
    <row r="286" spans="5:6" x14ac:dyDescent="0.3">
      <c r="E286" s="3"/>
      <c r="F286" s="3"/>
    </row>
    <row r="287" spans="5:6" x14ac:dyDescent="0.3">
      <c r="E287" s="3"/>
      <c r="F287" s="3"/>
    </row>
    <row r="288" spans="5:6" x14ac:dyDescent="0.3">
      <c r="E288" s="3"/>
      <c r="F288" s="3"/>
    </row>
    <row r="289" spans="5:6" x14ac:dyDescent="0.3">
      <c r="E289" s="3"/>
      <c r="F289" s="3"/>
    </row>
    <row r="290" spans="5:6" x14ac:dyDescent="0.3">
      <c r="E290" s="3"/>
      <c r="F290" s="3"/>
    </row>
    <row r="291" spans="5:6" x14ac:dyDescent="0.3">
      <c r="E291" s="3"/>
      <c r="F291" s="3"/>
    </row>
    <row r="292" spans="5:6" x14ac:dyDescent="0.3">
      <c r="E292" s="3"/>
      <c r="F292" s="3"/>
    </row>
    <row r="293" spans="5:6" x14ac:dyDescent="0.3">
      <c r="E293" s="3"/>
      <c r="F293" s="3"/>
    </row>
    <row r="294" spans="5:6" x14ac:dyDescent="0.3">
      <c r="E294" s="3"/>
      <c r="F294" s="3"/>
    </row>
    <row r="295" spans="5:6" x14ac:dyDescent="0.3">
      <c r="E295" s="3"/>
      <c r="F295" s="3"/>
    </row>
    <row r="296" spans="5:6" x14ac:dyDescent="0.3">
      <c r="E296" s="3"/>
      <c r="F296" s="3"/>
    </row>
    <row r="297" spans="5:6" x14ac:dyDescent="0.3">
      <c r="E297" s="3"/>
      <c r="F297" s="3"/>
    </row>
    <row r="298" spans="5:6" x14ac:dyDescent="0.3">
      <c r="E298" s="3"/>
      <c r="F298" s="3"/>
    </row>
    <row r="299" spans="5:6" x14ac:dyDescent="0.3">
      <c r="E299" s="3"/>
      <c r="F299" s="3"/>
    </row>
    <row r="300" spans="5:6" x14ac:dyDescent="0.3">
      <c r="E300" s="3"/>
      <c r="F300" s="3"/>
    </row>
    <row r="301" spans="5:6" x14ac:dyDescent="0.3">
      <c r="E301" s="3"/>
      <c r="F301" s="3"/>
    </row>
    <row r="302" spans="5:6" x14ac:dyDescent="0.3">
      <c r="E302" s="3"/>
      <c r="F302" s="3"/>
    </row>
    <row r="303" spans="5:6" x14ac:dyDescent="0.3">
      <c r="E303" s="3"/>
      <c r="F303" s="3"/>
    </row>
    <row r="304" spans="5:6" x14ac:dyDescent="0.3">
      <c r="E304" s="3"/>
      <c r="F304" s="3"/>
    </row>
    <row r="305" spans="5:6" x14ac:dyDescent="0.3">
      <c r="E305" s="3"/>
      <c r="F305" s="3"/>
    </row>
    <row r="306" spans="5:6" x14ac:dyDescent="0.3">
      <c r="E306" s="3"/>
      <c r="F306" s="3"/>
    </row>
    <row r="307" spans="5:6" x14ac:dyDescent="0.3">
      <c r="E307" s="3"/>
      <c r="F307" s="3"/>
    </row>
    <row r="308" spans="5:6" x14ac:dyDescent="0.3">
      <c r="E308" s="3"/>
      <c r="F308" s="3"/>
    </row>
    <row r="309" spans="5:6" x14ac:dyDescent="0.3">
      <c r="E309" s="3"/>
      <c r="F309" s="3"/>
    </row>
    <row r="310" spans="5:6" x14ac:dyDescent="0.3">
      <c r="E310" s="3"/>
      <c r="F310" s="3"/>
    </row>
    <row r="311" spans="5:6" x14ac:dyDescent="0.3">
      <c r="E311" s="3"/>
      <c r="F311" s="3"/>
    </row>
    <row r="312" spans="5:6" x14ac:dyDescent="0.3">
      <c r="E312" s="3"/>
      <c r="F312" s="3"/>
    </row>
    <row r="313" spans="5:6" x14ac:dyDescent="0.3">
      <c r="E313" s="3"/>
      <c r="F313" s="3"/>
    </row>
    <row r="314" spans="5:6" x14ac:dyDescent="0.3">
      <c r="E314" s="3"/>
      <c r="F314" s="3"/>
    </row>
    <row r="315" spans="5:6" x14ac:dyDescent="0.3">
      <c r="E315" s="3"/>
      <c r="F315" s="3"/>
    </row>
    <row r="316" spans="5:6" x14ac:dyDescent="0.3">
      <c r="E316" s="3"/>
      <c r="F316" s="3"/>
    </row>
    <row r="317" spans="5:6" x14ac:dyDescent="0.3">
      <c r="E317" s="3"/>
      <c r="F317" s="3"/>
    </row>
    <row r="318" spans="5:6" x14ac:dyDescent="0.3">
      <c r="E318" s="3"/>
      <c r="F318" s="3"/>
    </row>
    <row r="319" spans="5:6" x14ac:dyDescent="0.3">
      <c r="E319" s="3"/>
      <c r="F319" s="3"/>
    </row>
    <row r="320" spans="5:6" x14ac:dyDescent="0.3">
      <c r="E320" s="3"/>
      <c r="F320" s="3"/>
    </row>
    <row r="321" spans="5:6" x14ac:dyDescent="0.3">
      <c r="E321" s="3"/>
      <c r="F321" s="3"/>
    </row>
    <row r="322" spans="5:6" x14ac:dyDescent="0.3">
      <c r="E322" s="3"/>
      <c r="F322" s="3"/>
    </row>
    <row r="323" spans="5:6" x14ac:dyDescent="0.3">
      <c r="E323" s="3"/>
      <c r="F323" s="3"/>
    </row>
    <row r="324" spans="5:6" x14ac:dyDescent="0.3">
      <c r="E324" s="3"/>
      <c r="F324" s="3"/>
    </row>
    <row r="325" spans="5:6" x14ac:dyDescent="0.3">
      <c r="E325" s="3"/>
      <c r="F325" s="3"/>
    </row>
    <row r="326" spans="5:6" x14ac:dyDescent="0.3">
      <c r="E326" s="3"/>
      <c r="F326" s="3"/>
    </row>
    <row r="327" spans="5:6" x14ac:dyDescent="0.3">
      <c r="E327" s="3"/>
      <c r="F327" s="3"/>
    </row>
    <row r="328" spans="5:6" x14ac:dyDescent="0.3">
      <c r="E328" s="3"/>
      <c r="F328" s="3"/>
    </row>
    <row r="329" spans="5:6" x14ac:dyDescent="0.3">
      <c r="E329" s="3"/>
      <c r="F329" s="3"/>
    </row>
    <row r="330" spans="5:6" x14ac:dyDescent="0.3">
      <c r="E330" s="3"/>
      <c r="F330" s="3"/>
    </row>
    <row r="331" spans="5:6" x14ac:dyDescent="0.3">
      <c r="E331" s="3"/>
      <c r="F331" s="3"/>
    </row>
    <row r="332" spans="5:6" x14ac:dyDescent="0.3">
      <c r="E332" s="3"/>
      <c r="F332" s="3"/>
    </row>
    <row r="333" spans="5:6" x14ac:dyDescent="0.3">
      <c r="E333" s="3"/>
      <c r="F333" s="3"/>
    </row>
    <row r="334" spans="5:6" x14ac:dyDescent="0.3">
      <c r="E334" s="3"/>
      <c r="F334" s="3"/>
    </row>
    <row r="335" spans="5:6" x14ac:dyDescent="0.3">
      <c r="E335" s="3"/>
      <c r="F335" s="3"/>
    </row>
    <row r="336" spans="5:6" x14ac:dyDescent="0.3">
      <c r="E336" s="3"/>
      <c r="F336" s="3"/>
    </row>
    <row r="337" spans="5:6" x14ac:dyDescent="0.3">
      <c r="E337" s="3"/>
      <c r="F337" s="3"/>
    </row>
    <row r="338" spans="5:6" x14ac:dyDescent="0.3">
      <c r="E338" s="3"/>
      <c r="F338" s="3"/>
    </row>
    <row r="339" spans="5:6" x14ac:dyDescent="0.3">
      <c r="E339" s="3"/>
      <c r="F339" s="3"/>
    </row>
    <row r="340" spans="5:6" x14ac:dyDescent="0.3">
      <c r="E340" s="3"/>
      <c r="F340" s="3"/>
    </row>
    <row r="341" spans="5:6" x14ac:dyDescent="0.3">
      <c r="E341" s="3"/>
      <c r="F341" s="3"/>
    </row>
    <row r="342" spans="5:6" x14ac:dyDescent="0.3">
      <c r="E342" s="3"/>
      <c r="F342" s="3"/>
    </row>
    <row r="343" spans="5:6" x14ac:dyDescent="0.3">
      <c r="E343" s="3"/>
      <c r="F343" s="3"/>
    </row>
    <row r="344" spans="5:6" x14ac:dyDescent="0.3">
      <c r="E344" s="3"/>
      <c r="F344" s="3"/>
    </row>
    <row r="345" spans="5:6" x14ac:dyDescent="0.3">
      <c r="E345" s="3"/>
      <c r="F345" s="3"/>
    </row>
    <row r="346" spans="5:6" x14ac:dyDescent="0.3">
      <c r="E346" s="3"/>
      <c r="F346" s="3"/>
    </row>
    <row r="347" spans="5:6" x14ac:dyDescent="0.3">
      <c r="E347" s="3"/>
      <c r="F347" s="3"/>
    </row>
    <row r="348" spans="5:6" x14ac:dyDescent="0.3">
      <c r="E348" s="3"/>
      <c r="F348" s="3"/>
    </row>
    <row r="349" spans="5:6" x14ac:dyDescent="0.3">
      <c r="E349" s="3"/>
      <c r="F349" s="3"/>
    </row>
    <row r="350" spans="5:6" x14ac:dyDescent="0.3">
      <c r="E350" s="3"/>
      <c r="F350" s="3"/>
    </row>
    <row r="351" spans="5:6" x14ac:dyDescent="0.3">
      <c r="E351" s="3"/>
      <c r="F351" s="3"/>
    </row>
    <row r="352" spans="5:6" x14ac:dyDescent="0.3">
      <c r="E352" s="3"/>
      <c r="F352" s="3"/>
    </row>
    <row r="353" spans="5:6" x14ac:dyDescent="0.3">
      <c r="E353" s="3"/>
      <c r="F353" s="3"/>
    </row>
    <row r="354" spans="5:6" x14ac:dyDescent="0.3">
      <c r="E354" s="3"/>
      <c r="F354" s="3"/>
    </row>
    <row r="355" spans="5:6" x14ac:dyDescent="0.3">
      <c r="E355" s="3"/>
      <c r="F355" s="3"/>
    </row>
    <row r="356" spans="5:6" x14ac:dyDescent="0.3">
      <c r="E356" s="3"/>
      <c r="F356" s="3"/>
    </row>
    <row r="357" spans="5:6" x14ac:dyDescent="0.3">
      <c r="E357" s="3"/>
      <c r="F357" s="3"/>
    </row>
    <row r="358" spans="5:6" x14ac:dyDescent="0.3">
      <c r="E358" s="3"/>
      <c r="F358" s="3"/>
    </row>
    <row r="359" spans="5:6" x14ac:dyDescent="0.3">
      <c r="E359" s="3"/>
      <c r="F359" s="3"/>
    </row>
    <row r="360" spans="5:6" x14ac:dyDescent="0.3">
      <c r="E360" s="3"/>
      <c r="F360" s="3"/>
    </row>
    <row r="361" spans="5:6" x14ac:dyDescent="0.3">
      <c r="E361" s="3"/>
      <c r="F361" s="3"/>
    </row>
    <row r="362" spans="5:6" x14ac:dyDescent="0.3">
      <c r="E362" s="3"/>
      <c r="F362" s="3"/>
    </row>
    <row r="363" spans="5:6" x14ac:dyDescent="0.3">
      <c r="E363" s="3"/>
      <c r="F363" s="3"/>
    </row>
    <row r="364" spans="5:6" x14ac:dyDescent="0.3">
      <c r="E364" s="3"/>
      <c r="F364" s="3"/>
    </row>
    <row r="365" spans="5:6" x14ac:dyDescent="0.3">
      <c r="E365" s="3"/>
      <c r="F365" s="3"/>
    </row>
    <row r="366" spans="5:6" x14ac:dyDescent="0.3">
      <c r="E366" s="3"/>
      <c r="F366" s="3"/>
    </row>
    <row r="367" spans="5:6" x14ac:dyDescent="0.3">
      <c r="E367" s="3"/>
      <c r="F367" s="3"/>
    </row>
    <row r="368" spans="5:6" x14ac:dyDescent="0.3">
      <c r="E368" s="3"/>
      <c r="F368" s="3"/>
    </row>
    <row r="369" spans="5:6" x14ac:dyDescent="0.3">
      <c r="E369" s="3"/>
      <c r="F369" s="3"/>
    </row>
    <row r="370" spans="5:6" x14ac:dyDescent="0.3">
      <c r="E370" s="3"/>
      <c r="F370" s="3"/>
    </row>
    <row r="371" spans="5:6" x14ac:dyDescent="0.3">
      <c r="E371" s="3"/>
      <c r="F371" s="3"/>
    </row>
    <row r="372" spans="5:6" x14ac:dyDescent="0.3">
      <c r="E372" s="3"/>
      <c r="F372" s="3"/>
    </row>
    <row r="373" spans="5:6" x14ac:dyDescent="0.3">
      <c r="E373" s="3"/>
      <c r="F373" s="3"/>
    </row>
    <row r="374" spans="5:6" x14ac:dyDescent="0.3">
      <c r="E374" s="3"/>
      <c r="F374" s="3"/>
    </row>
    <row r="375" spans="5:6" x14ac:dyDescent="0.3">
      <c r="E375" s="3"/>
      <c r="F375" s="3"/>
    </row>
    <row r="376" spans="5:6" x14ac:dyDescent="0.3">
      <c r="E376" s="3"/>
      <c r="F376" s="3"/>
    </row>
    <row r="377" spans="5:6" x14ac:dyDescent="0.3">
      <c r="E377" s="3"/>
      <c r="F377" s="3"/>
    </row>
    <row r="378" spans="5:6" x14ac:dyDescent="0.3">
      <c r="E378" s="3"/>
      <c r="F378" s="3"/>
    </row>
    <row r="379" spans="5:6" x14ac:dyDescent="0.3">
      <c r="E379" s="3"/>
      <c r="F379" s="3"/>
    </row>
    <row r="380" spans="5:6" x14ac:dyDescent="0.3">
      <c r="E380" s="3"/>
      <c r="F380" s="3"/>
    </row>
    <row r="381" spans="5:6" x14ac:dyDescent="0.3">
      <c r="E381" s="3"/>
      <c r="F381" s="3"/>
    </row>
    <row r="382" spans="5:6" x14ac:dyDescent="0.3">
      <c r="E382" s="3"/>
      <c r="F382" s="3"/>
    </row>
    <row r="383" spans="5:6" x14ac:dyDescent="0.3">
      <c r="E383" s="3"/>
      <c r="F383" s="3"/>
    </row>
    <row r="384" spans="5:6" x14ac:dyDescent="0.3">
      <c r="E384" s="3"/>
      <c r="F384" s="3"/>
    </row>
    <row r="385" spans="5:6" x14ac:dyDescent="0.3">
      <c r="E385" s="3"/>
      <c r="F385" s="3"/>
    </row>
    <row r="386" spans="5:6" x14ac:dyDescent="0.3">
      <c r="E386" s="3"/>
      <c r="F386" s="3"/>
    </row>
    <row r="387" spans="5:6" x14ac:dyDescent="0.3">
      <c r="E387" s="3"/>
      <c r="F387" s="3"/>
    </row>
    <row r="388" spans="5:6" x14ac:dyDescent="0.3">
      <c r="E388" s="3"/>
      <c r="F388" s="3"/>
    </row>
    <row r="389" spans="5:6" x14ac:dyDescent="0.3">
      <c r="E389" s="3"/>
      <c r="F389" s="3"/>
    </row>
    <row r="390" spans="5:6" x14ac:dyDescent="0.3">
      <c r="E390" s="3"/>
      <c r="F390" s="3"/>
    </row>
    <row r="391" spans="5:6" x14ac:dyDescent="0.3">
      <c r="E391" s="3"/>
      <c r="F391" s="3"/>
    </row>
    <row r="392" spans="5:6" x14ac:dyDescent="0.3">
      <c r="E392" s="3"/>
      <c r="F392" s="3"/>
    </row>
    <row r="393" spans="5:6" x14ac:dyDescent="0.3">
      <c r="E393" s="3"/>
      <c r="F393" s="3"/>
    </row>
    <row r="394" spans="5:6" x14ac:dyDescent="0.3">
      <c r="E394" s="3"/>
      <c r="F394" s="3"/>
    </row>
    <row r="395" spans="5:6" x14ac:dyDescent="0.3">
      <c r="E395" s="3"/>
      <c r="F395" s="3"/>
    </row>
    <row r="396" spans="5:6" x14ac:dyDescent="0.3">
      <c r="E396" s="3"/>
      <c r="F396" s="3"/>
    </row>
    <row r="397" spans="5:6" x14ac:dyDescent="0.3">
      <c r="E397" s="3"/>
      <c r="F397" s="3"/>
    </row>
    <row r="398" spans="5:6" x14ac:dyDescent="0.3">
      <c r="E398" s="3"/>
      <c r="F398" s="3"/>
    </row>
    <row r="399" spans="5:6" x14ac:dyDescent="0.3">
      <c r="E399" s="3"/>
      <c r="F399" s="3"/>
    </row>
    <row r="400" spans="5:6" x14ac:dyDescent="0.3">
      <c r="E400" s="3"/>
      <c r="F400" s="3"/>
    </row>
    <row r="401" spans="5:6" x14ac:dyDescent="0.3">
      <c r="E401" s="3"/>
      <c r="F401" s="3"/>
    </row>
    <row r="402" spans="5:6" x14ac:dyDescent="0.3">
      <c r="E402" s="3"/>
      <c r="F402" s="3"/>
    </row>
    <row r="403" spans="5:6" x14ac:dyDescent="0.3">
      <c r="E403" s="3"/>
      <c r="F403" s="3"/>
    </row>
    <row r="404" spans="5:6" x14ac:dyDescent="0.3">
      <c r="E404" s="3"/>
      <c r="F404" s="3"/>
    </row>
    <row r="405" spans="5:6" x14ac:dyDescent="0.3">
      <c r="E405" s="3"/>
      <c r="F405" s="3"/>
    </row>
    <row r="406" spans="5:6" x14ac:dyDescent="0.3">
      <c r="E406" s="3"/>
      <c r="F406" s="3"/>
    </row>
    <row r="407" spans="5:6" x14ac:dyDescent="0.3">
      <c r="E407" s="3"/>
      <c r="F407" s="3"/>
    </row>
    <row r="408" spans="5:6" x14ac:dyDescent="0.3">
      <c r="E408" s="3"/>
      <c r="F408" s="3"/>
    </row>
    <row r="409" spans="5:6" x14ac:dyDescent="0.3">
      <c r="E409" s="3"/>
      <c r="F409" s="3"/>
    </row>
    <row r="410" spans="5:6" x14ac:dyDescent="0.3">
      <c r="E410" s="3"/>
      <c r="F410" s="3"/>
    </row>
    <row r="411" spans="5:6" x14ac:dyDescent="0.3">
      <c r="E411" s="3"/>
      <c r="F411" s="3"/>
    </row>
    <row r="412" spans="5:6" x14ac:dyDescent="0.3">
      <c r="E412" s="3"/>
      <c r="F412" s="3"/>
    </row>
    <row r="413" spans="5:6" x14ac:dyDescent="0.3">
      <c r="E413" s="3"/>
      <c r="F413" s="3"/>
    </row>
    <row r="414" spans="5:6" x14ac:dyDescent="0.3">
      <c r="E414" s="3"/>
      <c r="F414" s="3"/>
    </row>
    <row r="415" spans="5:6" x14ac:dyDescent="0.3">
      <c r="E415" s="3"/>
      <c r="F415" s="3"/>
    </row>
    <row r="416" spans="5:6" x14ac:dyDescent="0.3">
      <c r="E416" s="3"/>
      <c r="F416" s="3"/>
    </row>
    <row r="417" spans="5:6" x14ac:dyDescent="0.3">
      <c r="E417" s="3"/>
      <c r="F417" s="3"/>
    </row>
    <row r="418" spans="5:6" x14ac:dyDescent="0.3">
      <c r="E418" s="3"/>
      <c r="F418" s="3"/>
    </row>
    <row r="419" spans="5:6" x14ac:dyDescent="0.3">
      <c r="E419" s="3"/>
      <c r="F419" s="3"/>
    </row>
    <row r="420" spans="5:6" x14ac:dyDescent="0.3">
      <c r="E420" s="3"/>
      <c r="F420" s="3"/>
    </row>
    <row r="421" spans="5:6" x14ac:dyDescent="0.3">
      <c r="E421" s="3"/>
      <c r="F421" s="3"/>
    </row>
    <row r="422" spans="5:6" x14ac:dyDescent="0.3">
      <c r="E422" s="3"/>
      <c r="F422" s="3"/>
    </row>
    <row r="423" spans="5:6" x14ac:dyDescent="0.3">
      <c r="E423" s="3"/>
      <c r="F423" s="3"/>
    </row>
    <row r="424" spans="5:6" x14ac:dyDescent="0.3">
      <c r="E424" s="3"/>
      <c r="F424" s="3"/>
    </row>
    <row r="425" spans="5:6" x14ac:dyDescent="0.3">
      <c r="E425" s="3"/>
      <c r="F425" s="3"/>
    </row>
    <row r="426" spans="5:6" x14ac:dyDescent="0.3">
      <c r="E426" s="3"/>
      <c r="F426" s="3"/>
    </row>
    <row r="427" spans="5:6" x14ac:dyDescent="0.3">
      <c r="E427" s="3"/>
      <c r="F427" s="3"/>
    </row>
    <row r="428" spans="5:6" x14ac:dyDescent="0.3">
      <c r="E428" s="3"/>
      <c r="F428" s="3"/>
    </row>
    <row r="429" spans="5:6" x14ac:dyDescent="0.3">
      <c r="E429" s="3"/>
      <c r="F429" s="3"/>
    </row>
    <row r="430" spans="5:6" x14ac:dyDescent="0.3">
      <c r="E430" s="3"/>
      <c r="F430" s="3"/>
    </row>
    <row r="431" spans="5:6" x14ac:dyDescent="0.3">
      <c r="E431" s="3"/>
      <c r="F431" s="3"/>
    </row>
    <row r="432" spans="5:6" x14ac:dyDescent="0.3">
      <c r="E432" s="3"/>
      <c r="F432" s="3"/>
    </row>
    <row r="433" spans="5:6" x14ac:dyDescent="0.3">
      <c r="E433" s="3"/>
      <c r="F433" s="3"/>
    </row>
    <row r="434" spans="5:6" x14ac:dyDescent="0.3">
      <c r="E434" s="3"/>
      <c r="F434" s="3"/>
    </row>
    <row r="435" spans="5:6" x14ac:dyDescent="0.3">
      <c r="E435" s="3"/>
      <c r="F435" s="3"/>
    </row>
    <row r="436" spans="5:6" x14ac:dyDescent="0.3">
      <c r="E436" s="3"/>
      <c r="F436" s="3"/>
    </row>
    <row r="437" spans="5:6" x14ac:dyDescent="0.3">
      <c r="E437" s="3"/>
      <c r="F437" s="3"/>
    </row>
    <row r="438" spans="5:6" x14ac:dyDescent="0.3">
      <c r="E438" s="3"/>
      <c r="F438" s="3"/>
    </row>
    <row r="439" spans="5:6" x14ac:dyDescent="0.3">
      <c r="E439" s="3"/>
      <c r="F439" s="3"/>
    </row>
    <row r="440" spans="5:6" x14ac:dyDescent="0.3">
      <c r="E440" s="3"/>
      <c r="F440" s="3"/>
    </row>
    <row r="441" spans="5:6" x14ac:dyDescent="0.3">
      <c r="E441" s="3"/>
      <c r="F441" s="3"/>
    </row>
    <row r="442" spans="5:6" x14ac:dyDescent="0.3">
      <c r="E442" s="3"/>
      <c r="F442" s="3"/>
    </row>
    <row r="443" spans="5:6" x14ac:dyDescent="0.3">
      <c r="E443" s="3"/>
      <c r="F443" s="3"/>
    </row>
    <row r="444" spans="5:6" x14ac:dyDescent="0.3">
      <c r="E444" s="3"/>
      <c r="F444" s="3"/>
    </row>
    <row r="445" spans="5:6" x14ac:dyDescent="0.3">
      <c r="E445" s="3"/>
      <c r="F445" s="3"/>
    </row>
    <row r="446" spans="5:6" x14ac:dyDescent="0.3">
      <c r="E446" s="3"/>
      <c r="F446" s="3"/>
    </row>
    <row r="447" spans="5:6" x14ac:dyDescent="0.3">
      <c r="E447" s="3"/>
      <c r="F447" s="3"/>
    </row>
    <row r="448" spans="5:6" x14ac:dyDescent="0.3">
      <c r="E448" s="3"/>
      <c r="F448" s="3"/>
    </row>
    <row r="449" spans="5:6" x14ac:dyDescent="0.3">
      <c r="E449" s="3"/>
      <c r="F449" s="3"/>
    </row>
    <row r="450" spans="5:6" x14ac:dyDescent="0.3">
      <c r="E450" s="3"/>
      <c r="F450" s="3"/>
    </row>
    <row r="451" spans="5:6" x14ac:dyDescent="0.3">
      <c r="E451" s="3"/>
      <c r="F451" s="3"/>
    </row>
    <row r="452" spans="5:6" x14ac:dyDescent="0.3">
      <c r="E452" s="3"/>
      <c r="F452" s="3"/>
    </row>
    <row r="453" spans="5:6" x14ac:dyDescent="0.3">
      <c r="E453" s="3"/>
      <c r="F453" s="3"/>
    </row>
    <row r="454" spans="5:6" x14ac:dyDescent="0.3">
      <c r="E454" s="3"/>
      <c r="F454" s="3"/>
    </row>
    <row r="455" spans="5:6" x14ac:dyDescent="0.3">
      <c r="E455" s="3"/>
      <c r="F455" s="3"/>
    </row>
    <row r="456" spans="5:6" x14ac:dyDescent="0.3">
      <c r="E456" s="3"/>
      <c r="F456" s="3"/>
    </row>
    <row r="457" spans="5:6" x14ac:dyDescent="0.3">
      <c r="E457" s="3"/>
      <c r="F457" s="3"/>
    </row>
    <row r="458" spans="5:6" x14ac:dyDescent="0.3">
      <c r="E458" s="3"/>
      <c r="F458" s="3"/>
    </row>
    <row r="459" spans="5:6" x14ac:dyDescent="0.3">
      <c r="E459" s="3"/>
      <c r="F459" s="3"/>
    </row>
    <row r="460" spans="5:6" x14ac:dyDescent="0.3">
      <c r="E460" s="3"/>
      <c r="F460" s="3"/>
    </row>
    <row r="461" spans="5:6" x14ac:dyDescent="0.3">
      <c r="E461" s="3"/>
      <c r="F461" s="3"/>
    </row>
    <row r="462" spans="5:6" x14ac:dyDescent="0.3">
      <c r="E462" s="3"/>
      <c r="F462" s="3"/>
    </row>
    <row r="463" spans="5:6" x14ac:dyDescent="0.3">
      <c r="E463" s="3"/>
      <c r="F463" s="3"/>
    </row>
    <row r="464" spans="5:6" x14ac:dyDescent="0.3">
      <c r="E464" s="3"/>
      <c r="F464" s="3"/>
    </row>
    <row r="465" spans="5:6" x14ac:dyDescent="0.3">
      <c r="E465" s="3"/>
      <c r="F465" s="3"/>
    </row>
    <row r="466" spans="5:6" x14ac:dyDescent="0.3">
      <c r="E466" s="3"/>
      <c r="F466" s="3"/>
    </row>
    <row r="467" spans="5:6" x14ac:dyDescent="0.3">
      <c r="E467" s="3"/>
      <c r="F467" s="3"/>
    </row>
    <row r="468" spans="5:6" x14ac:dyDescent="0.3">
      <c r="E468" s="3"/>
      <c r="F468" s="3"/>
    </row>
    <row r="469" spans="5:6" x14ac:dyDescent="0.3">
      <c r="E469" s="3"/>
      <c r="F469" s="3"/>
    </row>
    <row r="470" spans="5:6" x14ac:dyDescent="0.3">
      <c r="E470" s="3"/>
      <c r="F470" s="3"/>
    </row>
    <row r="471" spans="5:6" x14ac:dyDescent="0.3">
      <c r="E471" s="3"/>
      <c r="F471" s="3"/>
    </row>
    <row r="472" spans="5:6" x14ac:dyDescent="0.3">
      <c r="E472" s="3"/>
      <c r="F472" s="3"/>
    </row>
    <row r="473" spans="5:6" x14ac:dyDescent="0.3">
      <c r="E473" s="3"/>
      <c r="F473" s="3"/>
    </row>
    <row r="474" spans="5:6" x14ac:dyDescent="0.3">
      <c r="E474" s="3"/>
      <c r="F474" s="3"/>
    </row>
    <row r="475" spans="5:6" x14ac:dyDescent="0.3">
      <c r="E475" s="3"/>
      <c r="F475" s="3"/>
    </row>
    <row r="476" spans="5:6" x14ac:dyDescent="0.3">
      <c r="E476" s="3"/>
      <c r="F476" s="3"/>
    </row>
    <row r="477" spans="5:6" x14ac:dyDescent="0.3">
      <c r="E477" s="3"/>
      <c r="F477" s="3"/>
    </row>
    <row r="478" spans="5:6" x14ac:dyDescent="0.3">
      <c r="E478" s="3"/>
      <c r="F478" s="3"/>
    </row>
    <row r="479" spans="5:6" x14ac:dyDescent="0.3">
      <c r="E479" s="3"/>
      <c r="F479" s="3"/>
    </row>
    <row r="480" spans="5:6" x14ac:dyDescent="0.3">
      <c r="E480" s="3"/>
      <c r="F480" s="3"/>
    </row>
    <row r="481" spans="5:6" x14ac:dyDescent="0.3">
      <c r="E481" s="3"/>
      <c r="F481" s="3"/>
    </row>
    <row r="482" spans="5:6" x14ac:dyDescent="0.3">
      <c r="E482" s="3"/>
      <c r="F482" s="3"/>
    </row>
    <row r="483" spans="5:6" x14ac:dyDescent="0.3">
      <c r="E483" s="3"/>
      <c r="F483" s="3"/>
    </row>
    <row r="484" spans="5:6" x14ac:dyDescent="0.3">
      <c r="E484" s="3"/>
      <c r="F484" s="3"/>
    </row>
    <row r="485" spans="5:6" x14ac:dyDescent="0.3">
      <c r="E485" s="3"/>
      <c r="F485" s="3"/>
    </row>
    <row r="486" spans="5:6" x14ac:dyDescent="0.3">
      <c r="E486" s="3"/>
      <c r="F486" s="3"/>
    </row>
    <row r="487" spans="5:6" x14ac:dyDescent="0.3">
      <c r="E487" s="3"/>
      <c r="F487" s="3"/>
    </row>
    <row r="488" spans="5:6" x14ac:dyDescent="0.3">
      <c r="E488" s="3"/>
      <c r="F488" s="3"/>
    </row>
    <row r="489" spans="5:6" x14ac:dyDescent="0.3">
      <c r="E489" s="3"/>
      <c r="F489" s="3"/>
    </row>
    <row r="490" spans="5:6" x14ac:dyDescent="0.3">
      <c r="E490" s="3"/>
      <c r="F490" s="3"/>
    </row>
    <row r="491" spans="5:6" x14ac:dyDescent="0.3">
      <c r="E491" s="3"/>
      <c r="F491" s="3"/>
    </row>
    <row r="492" spans="5:6" x14ac:dyDescent="0.3">
      <c r="E492" s="3"/>
      <c r="F492" s="3"/>
    </row>
    <row r="493" spans="5:6" x14ac:dyDescent="0.3">
      <c r="E493" s="3"/>
      <c r="F493" s="3"/>
    </row>
    <row r="494" spans="5:6" x14ac:dyDescent="0.3">
      <c r="E494" s="3"/>
      <c r="F494" s="3"/>
    </row>
    <row r="495" spans="5:6" x14ac:dyDescent="0.3">
      <c r="E495" s="3"/>
      <c r="F495" s="3"/>
    </row>
    <row r="496" spans="5:6" x14ac:dyDescent="0.3">
      <c r="E496" s="3"/>
      <c r="F496" s="3"/>
    </row>
    <row r="497" spans="5:6" x14ac:dyDescent="0.3">
      <c r="E497" s="3"/>
      <c r="F497" s="3"/>
    </row>
    <row r="498" spans="5:6" x14ac:dyDescent="0.3">
      <c r="E498" s="3"/>
      <c r="F498" s="3"/>
    </row>
    <row r="499" spans="5:6" x14ac:dyDescent="0.3">
      <c r="E499" s="3"/>
      <c r="F499" s="3"/>
    </row>
    <row r="500" spans="5:6" x14ac:dyDescent="0.3">
      <c r="E500" s="3"/>
      <c r="F500" s="3"/>
    </row>
    <row r="501" spans="5:6" x14ac:dyDescent="0.3">
      <c r="E501" s="3"/>
      <c r="F501" s="3"/>
    </row>
    <row r="502" spans="5:6" x14ac:dyDescent="0.3">
      <c r="E502" s="3"/>
      <c r="F502" s="3"/>
    </row>
    <row r="503" spans="5:6" x14ac:dyDescent="0.3">
      <c r="E503" s="3"/>
      <c r="F503" s="3"/>
    </row>
    <row r="504" spans="5:6" x14ac:dyDescent="0.3">
      <c r="E504" s="3"/>
      <c r="F504" s="3"/>
    </row>
    <row r="505" spans="5:6" x14ac:dyDescent="0.3">
      <c r="E505" s="3"/>
      <c r="F505" s="3"/>
    </row>
    <row r="506" spans="5:6" x14ac:dyDescent="0.3">
      <c r="E506" s="3"/>
      <c r="F506" s="3"/>
    </row>
    <row r="507" spans="5:6" x14ac:dyDescent="0.3">
      <c r="E507" s="3"/>
      <c r="F507" s="3"/>
    </row>
    <row r="508" spans="5:6" x14ac:dyDescent="0.3">
      <c r="E508" s="3"/>
      <c r="F508" s="3"/>
    </row>
    <row r="509" spans="5:6" x14ac:dyDescent="0.3">
      <c r="E509" s="3"/>
      <c r="F509" s="3"/>
    </row>
    <row r="510" spans="5:6" x14ac:dyDescent="0.3">
      <c r="E510" s="3"/>
      <c r="F510" s="3"/>
    </row>
    <row r="511" spans="5:6" x14ac:dyDescent="0.3">
      <c r="E511" s="3"/>
      <c r="F511" s="3"/>
    </row>
    <row r="512" spans="5:6" x14ac:dyDescent="0.3">
      <c r="E512" s="3"/>
      <c r="F512" s="3"/>
    </row>
    <row r="513" spans="5:6" x14ac:dyDescent="0.3">
      <c r="E513" s="3"/>
      <c r="F513" s="3"/>
    </row>
    <row r="514" spans="5:6" x14ac:dyDescent="0.3">
      <c r="E514" s="3"/>
      <c r="F514" s="3"/>
    </row>
    <row r="515" spans="5:6" x14ac:dyDescent="0.3">
      <c r="E515" s="3"/>
      <c r="F515" s="3"/>
    </row>
    <row r="516" spans="5:6" x14ac:dyDescent="0.3">
      <c r="E516" s="3"/>
      <c r="F516" s="3"/>
    </row>
    <row r="517" spans="5:6" x14ac:dyDescent="0.3">
      <c r="E517" s="3"/>
      <c r="F517" s="3"/>
    </row>
    <row r="518" spans="5:6" x14ac:dyDescent="0.3">
      <c r="E518" s="3"/>
      <c r="F518" s="3"/>
    </row>
    <row r="519" spans="5:6" x14ac:dyDescent="0.3">
      <c r="E519" s="3"/>
      <c r="F519" s="3"/>
    </row>
    <row r="520" spans="5:6" x14ac:dyDescent="0.3">
      <c r="E520" s="3"/>
      <c r="F520" s="3"/>
    </row>
    <row r="521" spans="5:6" x14ac:dyDescent="0.3">
      <c r="E521" s="3"/>
      <c r="F521" s="3"/>
    </row>
    <row r="522" spans="5:6" x14ac:dyDescent="0.3">
      <c r="E522" s="3"/>
      <c r="F522" s="3"/>
    </row>
    <row r="523" spans="5:6" x14ac:dyDescent="0.3">
      <c r="E523" s="3"/>
      <c r="F523" s="3"/>
    </row>
    <row r="524" spans="5:6" x14ac:dyDescent="0.3">
      <c r="E524" s="3"/>
      <c r="F524" s="3"/>
    </row>
    <row r="525" spans="5:6" x14ac:dyDescent="0.3">
      <c r="E525" s="3"/>
      <c r="F525" s="3"/>
    </row>
    <row r="526" spans="5:6" x14ac:dyDescent="0.3">
      <c r="E526" s="3"/>
      <c r="F526" s="3"/>
    </row>
    <row r="527" spans="5:6" x14ac:dyDescent="0.3">
      <c r="E527" s="3"/>
      <c r="F527" s="3"/>
    </row>
    <row r="528" spans="5:6" x14ac:dyDescent="0.3">
      <c r="E528" s="3"/>
      <c r="F528" s="3"/>
    </row>
    <row r="529" spans="5:6" x14ac:dyDescent="0.3">
      <c r="E529" s="3"/>
      <c r="F529" s="3"/>
    </row>
    <row r="530" spans="5:6" x14ac:dyDescent="0.3">
      <c r="E530" s="3"/>
      <c r="F530" s="3"/>
    </row>
    <row r="531" spans="5:6" x14ac:dyDescent="0.3">
      <c r="E531" s="3"/>
      <c r="F531" s="3"/>
    </row>
    <row r="532" spans="5:6" x14ac:dyDescent="0.3">
      <c r="E532" s="3"/>
      <c r="F532" s="3"/>
    </row>
    <row r="533" spans="5:6" x14ac:dyDescent="0.3">
      <c r="E533" s="3"/>
      <c r="F533" s="3"/>
    </row>
    <row r="534" spans="5:6" x14ac:dyDescent="0.3">
      <c r="E534" s="3"/>
      <c r="F534" s="3"/>
    </row>
    <row r="535" spans="5:6" x14ac:dyDescent="0.3">
      <c r="E535" s="3"/>
      <c r="F535" s="3"/>
    </row>
    <row r="536" spans="5:6" x14ac:dyDescent="0.3">
      <c r="E536" s="3"/>
      <c r="F536" s="3"/>
    </row>
    <row r="537" spans="5:6" x14ac:dyDescent="0.3">
      <c r="E537" s="3"/>
      <c r="F537" s="3"/>
    </row>
    <row r="538" spans="5:6" x14ac:dyDescent="0.3">
      <c r="E538" s="3"/>
      <c r="F538" s="3"/>
    </row>
    <row r="539" spans="5:6" x14ac:dyDescent="0.3">
      <c r="E539" s="3"/>
      <c r="F539" s="3"/>
    </row>
    <row r="540" spans="5:6" x14ac:dyDescent="0.3">
      <c r="E540" s="3"/>
      <c r="F540" s="3"/>
    </row>
    <row r="541" spans="5:6" x14ac:dyDescent="0.3">
      <c r="E541" s="3"/>
      <c r="F541" s="3"/>
    </row>
    <row r="542" spans="5:6" x14ac:dyDescent="0.3">
      <c r="E542" s="3"/>
      <c r="F542" s="3"/>
    </row>
    <row r="543" spans="5:6" x14ac:dyDescent="0.3">
      <c r="E543" s="3"/>
      <c r="F543" s="3"/>
    </row>
    <row r="544" spans="5:6" x14ac:dyDescent="0.3">
      <c r="E544" s="3"/>
      <c r="F544" s="3"/>
    </row>
    <row r="545" spans="5:6" x14ac:dyDescent="0.3">
      <c r="E545" s="3"/>
      <c r="F545" s="3"/>
    </row>
    <row r="546" spans="5:6" x14ac:dyDescent="0.3">
      <c r="E546" s="3"/>
      <c r="F546" s="3"/>
    </row>
    <row r="547" spans="5:6" x14ac:dyDescent="0.3">
      <c r="E547" s="3"/>
      <c r="F547" s="3"/>
    </row>
    <row r="548" spans="5:6" x14ac:dyDescent="0.3">
      <c r="E548" s="3"/>
      <c r="F548" s="3"/>
    </row>
    <row r="549" spans="5:6" x14ac:dyDescent="0.3">
      <c r="E549" s="3"/>
      <c r="F549" s="3"/>
    </row>
    <row r="550" spans="5:6" x14ac:dyDescent="0.3">
      <c r="E550" s="3"/>
      <c r="F550" s="3"/>
    </row>
    <row r="551" spans="5:6" x14ac:dyDescent="0.3">
      <c r="E551" s="3"/>
      <c r="F551" s="3"/>
    </row>
    <row r="552" spans="5:6" x14ac:dyDescent="0.3">
      <c r="E552" s="3"/>
      <c r="F552" s="3"/>
    </row>
    <row r="553" spans="5:6" x14ac:dyDescent="0.3">
      <c r="E553" s="3"/>
      <c r="F553" s="3"/>
    </row>
    <row r="554" spans="5:6" x14ac:dyDescent="0.3">
      <c r="E554" s="3"/>
      <c r="F554" s="3"/>
    </row>
    <row r="555" spans="5:6" x14ac:dyDescent="0.3">
      <c r="E555" s="3"/>
      <c r="F555" s="3"/>
    </row>
    <row r="556" spans="5:6" x14ac:dyDescent="0.3">
      <c r="E556" s="3"/>
      <c r="F556" s="3"/>
    </row>
    <row r="557" spans="5:6" x14ac:dyDescent="0.3">
      <c r="E557" s="3"/>
      <c r="F557" s="3"/>
    </row>
    <row r="558" spans="5:6" x14ac:dyDescent="0.3">
      <c r="E558" s="3"/>
      <c r="F558" s="3"/>
    </row>
    <row r="559" spans="5:6" x14ac:dyDescent="0.3">
      <c r="E559" s="3"/>
      <c r="F559" s="3"/>
    </row>
    <row r="560" spans="5:6" x14ac:dyDescent="0.3">
      <c r="E560" s="3"/>
      <c r="F560" s="3"/>
    </row>
    <row r="561" spans="5:6" x14ac:dyDescent="0.3">
      <c r="E561" s="3"/>
      <c r="F561" s="3"/>
    </row>
    <row r="562" spans="5:6" x14ac:dyDescent="0.3">
      <c r="E562" s="3"/>
      <c r="F562" s="3"/>
    </row>
    <row r="563" spans="5:6" x14ac:dyDescent="0.3">
      <c r="E563" s="3"/>
      <c r="F563" s="3"/>
    </row>
    <row r="564" spans="5:6" x14ac:dyDescent="0.3">
      <c r="E564" s="3"/>
      <c r="F564" s="3"/>
    </row>
    <row r="565" spans="5:6" x14ac:dyDescent="0.3">
      <c r="E565" s="3"/>
      <c r="F565" s="3"/>
    </row>
    <row r="566" spans="5:6" x14ac:dyDescent="0.3">
      <c r="E566" s="3"/>
      <c r="F566" s="3"/>
    </row>
    <row r="567" spans="5:6" x14ac:dyDescent="0.3">
      <c r="E567" s="3"/>
      <c r="F567" s="3"/>
    </row>
    <row r="568" spans="5:6" x14ac:dyDescent="0.3">
      <c r="E568" s="3"/>
      <c r="F568" s="3"/>
    </row>
    <row r="569" spans="5:6" x14ac:dyDescent="0.3">
      <c r="E569" s="3"/>
      <c r="F569" s="3"/>
    </row>
    <row r="570" spans="5:6" x14ac:dyDescent="0.3">
      <c r="E570" s="3"/>
      <c r="F570" s="3"/>
    </row>
    <row r="571" spans="5:6" x14ac:dyDescent="0.3">
      <c r="E571" s="3"/>
      <c r="F571" s="3"/>
    </row>
    <row r="572" spans="5:6" x14ac:dyDescent="0.3">
      <c r="E572" s="3"/>
      <c r="F572" s="3"/>
    </row>
    <row r="573" spans="5:6" x14ac:dyDescent="0.3">
      <c r="E573" s="3"/>
      <c r="F573" s="3"/>
    </row>
    <row r="574" spans="5:6" x14ac:dyDescent="0.3">
      <c r="E574" s="3"/>
      <c r="F574" s="3"/>
    </row>
    <row r="575" spans="5:6" x14ac:dyDescent="0.3">
      <c r="E575" s="3"/>
      <c r="F575" s="3"/>
    </row>
    <row r="576" spans="5:6" x14ac:dyDescent="0.3">
      <c r="E576" s="3"/>
      <c r="F576" s="3"/>
    </row>
    <row r="577" spans="5:6" x14ac:dyDescent="0.3">
      <c r="E577" s="3"/>
      <c r="F577" s="3"/>
    </row>
    <row r="578" spans="5:6" x14ac:dyDescent="0.3">
      <c r="E578" s="3"/>
      <c r="F578" s="3"/>
    </row>
    <row r="579" spans="5:6" x14ac:dyDescent="0.3">
      <c r="E579" s="3"/>
      <c r="F579" s="3"/>
    </row>
    <row r="580" spans="5:6" x14ac:dyDescent="0.3">
      <c r="E580" s="3"/>
      <c r="F580" s="3"/>
    </row>
    <row r="581" spans="5:6" x14ac:dyDescent="0.3">
      <c r="E581" s="3"/>
      <c r="F581" s="3"/>
    </row>
    <row r="582" spans="5:6" x14ac:dyDescent="0.3">
      <c r="E582" s="3"/>
      <c r="F582" s="3"/>
    </row>
    <row r="583" spans="5:6" x14ac:dyDescent="0.3">
      <c r="E583" s="3"/>
      <c r="F583" s="3"/>
    </row>
    <row r="584" spans="5:6" x14ac:dyDescent="0.3">
      <c r="E584" s="3"/>
      <c r="F584" s="3"/>
    </row>
    <row r="585" spans="5:6" x14ac:dyDescent="0.3">
      <c r="E585" s="3"/>
      <c r="F585" s="3"/>
    </row>
    <row r="586" spans="5:6" x14ac:dyDescent="0.3">
      <c r="E586" s="3"/>
      <c r="F586" s="3"/>
    </row>
    <row r="587" spans="5:6" x14ac:dyDescent="0.3">
      <c r="E587" s="3"/>
      <c r="F587" s="3"/>
    </row>
    <row r="588" spans="5:6" x14ac:dyDescent="0.3">
      <c r="E588" s="3"/>
      <c r="F588" s="3"/>
    </row>
    <row r="589" spans="5:6" x14ac:dyDescent="0.3">
      <c r="E589" s="3"/>
      <c r="F589" s="3"/>
    </row>
    <row r="590" spans="5:6" x14ac:dyDescent="0.3">
      <c r="E590" s="3"/>
      <c r="F590" s="3"/>
    </row>
    <row r="591" spans="5:6" x14ac:dyDescent="0.3">
      <c r="E591" s="3"/>
      <c r="F591" s="3"/>
    </row>
    <row r="592" spans="5:6" x14ac:dyDescent="0.3">
      <c r="E592" s="3"/>
      <c r="F592" s="3"/>
    </row>
    <row r="593" spans="5:6" x14ac:dyDescent="0.3">
      <c r="E593" s="3"/>
      <c r="F593" s="3"/>
    </row>
  </sheetData>
  <sheetProtection password="C236" sheet="1" objects="1" scenarios="1" insertRows="0"/>
  <mergeCells count="2">
    <mergeCell ref="A1:O1"/>
    <mergeCell ref="A3:O3"/>
  </mergeCells>
  <dataValidations count="12">
    <dataValidation type="list" allowBlank="1" showInputMessage="1" showErrorMessage="1" sqref="C32">
      <formula1>Role</formula1>
    </dataValidation>
    <dataValidation type="list" allowBlank="1" showInputMessage="1" showErrorMessage="1" sqref="E13:E31">
      <formula1>FreelancerAge</formula1>
    </dataValidation>
    <dataValidation type="list" allowBlank="1" showInputMessage="1" showErrorMessage="1" sqref="F13:F31">
      <formula1>FreelancerGender</formula1>
    </dataValidation>
    <dataValidation type="list" allowBlank="1" showInputMessage="1" showErrorMessage="1" sqref="G13:G31">
      <formula1>FreelancerDisability</formula1>
    </dataValidation>
    <dataValidation type="list" allowBlank="1" showInputMessage="1" showErrorMessage="1" sqref="H13:N31">
      <formula1>FreelaberConditions</formula1>
    </dataValidation>
    <dataValidation type="list" allowBlank="1" showInputMessage="1" showErrorMessage="1" sqref="O13:O31">
      <formula1>FreelancerEthnicity</formula1>
    </dataValidation>
    <dataValidation type="list" allowBlank="1" showInputMessage="1" showErrorMessage="1" sqref="C5:C31">
      <formula1>RoleInTeam</formula1>
    </dataValidation>
    <dataValidation type="list" allowBlank="1" showInputMessage="1" showErrorMessage="1" sqref="O5:O12">
      <formula1>TeamEthnicity</formula1>
    </dataValidation>
    <dataValidation type="list" allowBlank="1" showInputMessage="1" showErrorMessage="1" sqref="H5:N12">
      <formula1>TeamConditions</formula1>
    </dataValidation>
    <dataValidation type="list" allowBlank="1" showInputMessage="1" showErrorMessage="1" sqref="G5:G12">
      <formula1>TeamDisability</formula1>
    </dataValidation>
    <dataValidation type="list" allowBlank="1" showInputMessage="1" showErrorMessage="1" sqref="F5:F12">
      <formula1>TeamGender</formula1>
    </dataValidation>
    <dataValidation type="list" allowBlank="1" showInputMessage="1" showErrorMessage="1" sqref="E5:E12">
      <formula1>TeamAge</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7" ma:contentTypeDescription="Create a new document." ma:contentTypeScope="" ma:versionID="650a5805a8f4832949c60d9316ae5209">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6ebc4b8222adc2c1fc5cfad827d59a8e"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Claire Drury</DisplayName>
        <AccountId>44</AccountId>
        <AccountType/>
      </UserInfo>
      <UserInfo>
        <DisplayName>Cheryl Oakshott</DisplayName>
        <AccountId>249</AccountId>
        <AccountType/>
      </UserInfo>
      <UserInfo>
        <DisplayName>James Crawford</DisplayName>
        <AccountId>92</AccountId>
        <AccountType/>
      </UserInfo>
      <UserInfo>
        <DisplayName>James Trowsdale</DisplayName>
        <AccountId>99</AccountId>
        <AccountType/>
      </UserInfo>
    </SharedWithUsers>
  </documentManagement>
</p:properties>
</file>

<file path=customXml/itemProps1.xml><?xml version="1.0" encoding="utf-8"?>
<ds:datastoreItem xmlns:ds="http://schemas.openxmlformats.org/officeDocument/2006/customXml" ds:itemID="{095D5038-36FE-4D01-9EBD-85B903B19C09}"/>
</file>

<file path=customXml/itemProps2.xml><?xml version="1.0" encoding="utf-8"?>
<ds:datastoreItem xmlns:ds="http://schemas.openxmlformats.org/officeDocument/2006/customXml" ds:itemID="{290D473B-0320-4FB7-80BE-69248ACF0F03}">
  <ds:schemaRefs>
    <ds:schemaRef ds:uri="http://schemas.microsoft.com/sharepoint/v3/contenttype/forms"/>
  </ds:schemaRefs>
</ds:datastoreItem>
</file>

<file path=customXml/itemProps3.xml><?xml version="1.0" encoding="utf-8"?>
<ds:datastoreItem xmlns:ds="http://schemas.openxmlformats.org/officeDocument/2006/customXml" ds:itemID="{28F1E2DB-7154-49B6-BA52-88A63C527737}">
  <ds:schemaRefs>
    <ds:schemaRef ds:uri="80129174-c05c-43cc-8e32-21fcbdfe51bb"/>
    <ds:schemaRef ds:uri="http://schemas.microsoft.com/office/2006/documentManagement/types"/>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49</vt:i4>
      </vt:variant>
    </vt:vector>
  </HeadingPairs>
  <TitlesOfParts>
    <vt:vector size="63" baseType="lpstr">
      <vt:lpstr>INTRO</vt:lpstr>
      <vt:lpstr>DATA SUMMARY</vt:lpstr>
      <vt:lpstr>PRODUCTIONS</vt:lpstr>
      <vt:lpstr>EXHIBITIONS</vt:lpstr>
      <vt:lpstr>FILMS</vt:lpstr>
      <vt:lpstr>FESTIVALS &amp; MUSIC EVENTS</vt:lpstr>
      <vt:lpstr>LEARNING &amp; PARTICIPATION</vt:lpstr>
      <vt:lpstr>YOUR PEOPLE</vt:lpstr>
      <vt:lpstr>ADDITIONAL CAPACITY</vt:lpstr>
      <vt:lpstr>AUDIENCES</vt:lpstr>
      <vt:lpstr>PARTICIPANTS</vt:lpstr>
      <vt:lpstr>DIGITAL ENGAGEMENT</vt:lpstr>
      <vt:lpstr>PARTNERS</vt:lpstr>
      <vt:lpstr>Lists</vt:lpstr>
      <vt:lpstr>AudienceAge</vt:lpstr>
      <vt:lpstr>AudienceConditions</vt:lpstr>
      <vt:lpstr>AudienceDisbaility</vt:lpstr>
      <vt:lpstr>AudienceEthnicity</vt:lpstr>
      <vt:lpstr>AudienceGender</vt:lpstr>
      <vt:lpstr>AudienceTour</vt:lpstr>
      <vt:lpstr>Commission1</vt:lpstr>
      <vt:lpstr>Commission2</vt:lpstr>
      <vt:lpstr>Commission3</vt:lpstr>
      <vt:lpstr>FreelaberConditions</vt:lpstr>
      <vt:lpstr>FreelancerAge</vt:lpstr>
      <vt:lpstr>FreelancerDisability</vt:lpstr>
      <vt:lpstr>FreelancerEthnicity</vt:lpstr>
      <vt:lpstr>FreelancerGender</vt:lpstr>
      <vt:lpstr>FreePaid</vt:lpstr>
      <vt:lpstr>FreePaid1</vt:lpstr>
      <vt:lpstr>FreePaid2</vt:lpstr>
      <vt:lpstr>FreePaid3</vt:lpstr>
      <vt:lpstr>FreePaid4</vt:lpstr>
      <vt:lpstr>FreePaid5</vt:lpstr>
      <vt:lpstr>Heritage1</vt:lpstr>
      <vt:lpstr>Heritage2</vt:lpstr>
      <vt:lpstr>Heritage3</vt:lpstr>
      <vt:lpstr>Heritage4</vt:lpstr>
      <vt:lpstr>Heritage5</vt:lpstr>
      <vt:lpstr>HeritageSkills</vt:lpstr>
      <vt:lpstr>InHouse</vt:lpstr>
      <vt:lpstr>Location</vt:lpstr>
      <vt:lpstr>Opportunity</vt:lpstr>
      <vt:lpstr>Outreach</vt:lpstr>
      <vt:lpstr>ParticipantAge</vt:lpstr>
      <vt:lpstr>ParticipantConditions</vt:lpstr>
      <vt:lpstr>ParticipantDisbaility</vt:lpstr>
      <vt:lpstr>ParticipantEthnicity</vt:lpstr>
      <vt:lpstr>ParticipantGender</vt:lpstr>
      <vt:lpstr>PartnerType</vt:lpstr>
      <vt:lpstr>ProductionType</vt:lpstr>
      <vt:lpstr>Role</vt:lpstr>
      <vt:lpstr>RoleInTeam</vt:lpstr>
      <vt:lpstr>StaffRole</vt:lpstr>
      <vt:lpstr>Stage</vt:lpstr>
      <vt:lpstr>TeamAge</vt:lpstr>
      <vt:lpstr>TeamConditions</vt:lpstr>
      <vt:lpstr>TeamDisability</vt:lpstr>
      <vt:lpstr>TeamEthnicity</vt:lpstr>
      <vt:lpstr>TeamGender</vt:lpstr>
      <vt:lpstr>Tour1</vt:lpstr>
      <vt:lpstr>Tour2</vt:lpstr>
      <vt:lpstr>Tour3</vt:lpstr>
    </vt:vector>
  </TitlesOfParts>
  <Manager/>
  <Company>Hull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Parkin Christie (2017)</cp:lastModifiedBy>
  <cp:revision/>
  <dcterms:created xsi:type="dcterms:W3CDTF">2016-04-13T16:19:24Z</dcterms:created>
  <dcterms:modified xsi:type="dcterms:W3CDTF">2017-06-05T14:54:36Z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