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2456" windowHeight="9696"/>
  </bookViews>
  <sheets>
    <sheet name="Hull 2017 - Flood summaries" sheetId="1" r:id="rId1"/>
  </sheets>
  <calcPr calcId="125725"/>
</workbook>
</file>

<file path=xl/calcChain.xml><?xml version="1.0" encoding="utf-8"?>
<calcChain xmlns="http://schemas.openxmlformats.org/spreadsheetml/2006/main">
  <c r="D480" i="1"/>
  <c r="D481" s="1"/>
  <c r="D478"/>
  <c r="D479" s="1"/>
  <c r="D476"/>
  <c r="D477" s="1"/>
  <c r="D474"/>
  <c r="D475" s="1"/>
  <c r="D472"/>
  <c r="D473" s="1"/>
  <c r="D471"/>
  <c r="D470"/>
  <c r="D468"/>
  <c r="D469" s="1"/>
  <c r="D466"/>
  <c r="D467" s="1"/>
  <c r="D464"/>
  <c r="D465" s="1"/>
  <c r="D463"/>
  <c r="D462"/>
  <c r="D461"/>
  <c r="D460"/>
  <c r="D459"/>
  <c r="D457"/>
  <c r="D455"/>
  <c r="D453"/>
  <c r="D451"/>
  <c r="D458"/>
  <c r="D456"/>
  <c r="D454"/>
  <c r="D452"/>
  <c r="D450"/>
  <c r="D448"/>
  <c r="H363" l="1"/>
  <c r="G363"/>
  <c r="F363"/>
  <c r="E363"/>
  <c r="F381"/>
  <c r="H381" l="1"/>
  <c r="G381"/>
  <c r="E381"/>
  <c r="H429"/>
  <c r="G429"/>
  <c r="E429"/>
  <c r="H413"/>
  <c r="G413"/>
  <c r="E413"/>
  <c r="H397"/>
  <c r="G397"/>
  <c r="E397"/>
  <c r="H345"/>
  <c r="G345"/>
  <c r="E345"/>
  <c r="H329"/>
  <c r="G329"/>
  <c r="E329"/>
  <c r="E313"/>
  <c r="G313"/>
  <c r="H313"/>
  <c r="D379"/>
  <c r="D377"/>
  <c r="D375"/>
  <c r="D373"/>
  <c r="D371"/>
  <c r="D369"/>
  <c r="D367"/>
  <c r="D351"/>
  <c r="D361"/>
  <c r="D359"/>
  <c r="D357"/>
  <c r="D355"/>
  <c r="D353"/>
  <c r="D349"/>
  <c r="D354" s="1"/>
  <c r="D440"/>
  <c r="D438"/>
  <c r="D436"/>
  <c r="D427"/>
  <c r="D425"/>
  <c r="D423"/>
  <c r="D421"/>
  <c r="D419"/>
  <c r="D417"/>
  <c r="D411"/>
  <c r="D409"/>
  <c r="D407"/>
  <c r="D405"/>
  <c r="D403"/>
  <c r="D401"/>
  <c r="D395"/>
  <c r="D393"/>
  <c r="D391"/>
  <c r="D389"/>
  <c r="D387"/>
  <c r="D385"/>
  <c r="D343"/>
  <c r="D341"/>
  <c r="D339"/>
  <c r="D337"/>
  <c r="D335"/>
  <c r="D333"/>
  <c r="D327"/>
  <c r="D325"/>
  <c r="D323"/>
  <c r="D321"/>
  <c r="D319"/>
  <c r="D317"/>
  <c r="D311"/>
  <c r="D309"/>
  <c r="D307"/>
  <c r="D305"/>
  <c r="D303"/>
  <c r="D301"/>
  <c r="D295"/>
  <c r="D293"/>
  <c r="D291"/>
  <c r="D289"/>
  <c r="D287"/>
  <c r="D285"/>
  <c r="D283"/>
  <c r="D281"/>
  <c r="D279"/>
  <c r="D277"/>
  <c r="D275"/>
  <c r="D273"/>
  <c r="D267"/>
  <c r="D265"/>
  <c r="D263"/>
  <c r="D261"/>
  <c r="D259"/>
  <c r="D257"/>
  <c r="D255"/>
  <c r="D253"/>
  <c r="D251"/>
  <c r="D249"/>
  <c r="D247"/>
  <c r="D245"/>
  <c r="D239"/>
  <c r="D237"/>
  <c r="D235"/>
  <c r="D233"/>
  <c r="D231"/>
  <c r="D229"/>
  <c r="D227"/>
  <c r="D225"/>
  <c r="D223"/>
  <c r="D221"/>
  <c r="D219"/>
  <c r="D217"/>
  <c r="D211"/>
  <c r="D209"/>
  <c r="D207"/>
  <c r="D205"/>
  <c r="D203"/>
  <c r="D201"/>
  <c r="D199"/>
  <c r="D197"/>
  <c r="D195"/>
  <c r="D193"/>
  <c r="D191"/>
  <c r="D189"/>
  <c r="D183"/>
  <c r="D181"/>
  <c r="D179"/>
  <c r="D177"/>
  <c r="D175"/>
  <c r="D173"/>
  <c r="D171"/>
  <c r="D169"/>
  <c r="D167"/>
  <c r="D165"/>
  <c r="D163"/>
  <c r="D161"/>
  <c r="D155"/>
  <c r="D153"/>
  <c r="D151"/>
  <c r="D149"/>
  <c r="D147"/>
  <c r="D145"/>
  <c r="D143"/>
  <c r="D141"/>
  <c r="D139"/>
  <c r="D137"/>
  <c r="D135"/>
  <c r="D133"/>
  <c r="D127"/>
  <c r="D125"/>
  <c r="D123"/>
  <c r="D121"/>
  <c r="D119"/>
  <c r="D117"/>
  <c r="D115"/>
  <c r="D113"/>
  <c r="D111"/>
  <c r="D109"/>
  <c r="D107"/>
  <c r="D105"/>
  <c r="D99"/>
  <c r="D97"/>
  <c r="D95"/>
  <c r="D93"/>
  <c r="D91"/>
  <c r="D89"/>
  <c r="D87"/>
  <c r="D85"/>
  <c r="D83"/>
  <c r="D81"/>
  <c r="D79"/>
  <c r="D77"/>
  <c r="D71"/>
  <c r="D69"/>
  <c r="D67"/>
  <c r="D65"/>
  <c r="D63"/>
  <c r="D61"/>
  <c r="D59"/>
  <c r="D57"/>
  <c r="D55"/>
  <c r="D53"/>
  <c r="D51"/>
  <c r="D9"/>
  <c r="D156" s="1"/>
  <c r="D49"/>
  <c r="D41"/>
  <c r="D39"/>
  <c r="D37"/>
  <c r="D35"/>
  <c r="D33"/>
  <c r="D31"/>
  <c r="D29"/>
  <c r="D27"/>
  <c r="D25"/>
  <c r="D23"/>
  <c r="D21"/>
  <c r="D19"/>
  <c r="D17"/>
  <c r="D15"/>
  <c r="D13"/>
  <c r="D11"/>
  <c r="D306" l="1"/>
  <c r="D310"/>
  <c r="D304"/>
  <c r="D308"/>
  <c r="D313"/>
  <c r="D322"/>
  <c r="D326"/>
  <c r="D338"/>
  <c r="D342"/>
  <c r="D390"/>
  <c r="D394"/>
  <c r="D406"/>
  <c r="D410"/>
  <c r="D422"/>
  <c r="D426"/>
  <c r="D441"/>
  <c r="D362"/>
  <c r="D363"/>
  <c r="D380"/>
  <c r="D381"/>
  <c r="D52"/>
  <c r="D54"/>
  <c r="D58"/>
  <c r="D62"/>
  <c r="D66"/>
  <c r="D70"/>
  <c r="D82"/>
  <c r="D86"/>
  <c r="D90"/>
  <c r="D94"/>
  <c r="D98"/>
  <c r="D110"/>
  <c r="D114"/>
  <c r="D118"/>
  <c r="D122"/>
  <c r="D126"/>
  <c r="D136"/>
  <c r="D138"/>
  <c r="D140"/>
  <c r="D142"/>
  <c r="D144"/>
  <c r="D146"/>
  <c r="D148"/>
  <c r="D150"/>
  <c r="D152"/>
  <c r="D154"/>
  <c r="D164"/>
  <c r="D168"/>
  <c r="D172"/>
  <c r="D176"/>
  <c r="D180"/>
  <c r="D184"/>
  <c r="D192"/>
  <c r="D196"/>
  <c r="D200"/>
  <c r="D204"/>
  <c r="D208"/>
  <c r="D212"/>
  <c r="D220"/>
  <c r="D224"/>
  <c r="D228"/>
  <c r="D232"/>
  <c r="D236"/>
  <c r="D240"/>
  <c r="D248"/>
  <c r="D252"/>
  <c r="D256"/>
  <c r="D260"/>
  <c r="D264"/>
  <c r="D268"/>
  <c r="D276"/>
  <c r="D280"/>
  <c r="D284"/>
  <c r="D288"/>
  <c r="D292"/>
  <c r="D296"/>
  <c r="D358"/>
  <c r="D372"/>
  <c r="D376"/>
  <c r="D56"/>
  <c r="D60"/>
  <c r="D64"/>
  <c r="D68"/>
  <c r="D72"/>
  <c r="D80"/>
  <c r="D84"/>
  <c r="D88"/>
  <c r="D92"/>
  <c r="D96"/>
  <c r="D100"/>
  <c r="D108"/>
  <c r="D112"/>
  <c r="D116"/>
  <c r="D120"/>
  <c r="D124"/>
  <c r="D128"/>
  <c r="D166"/>
  <c r="D170"/>
  <c r="D174"/>
  <c r="D178"/>
  <c r="D182"/>
  <c r="D194"/>
  <c r="D198"/>
  <c r="D202"/>
  <c r="D206"/>
  <c r="D210"/>
  <c r="D222"/>
  <c r="D226"/>
  <c r="D230"/>
  <c r="D234"/>
  <c r="D238"/>
  <c r="D250"/>
  <c r="D254"/>
  <c r="D258"/>
  <c r="D262"/>
  <c r="D266"/>
  <c r="D278"/>
  <c r="D282"/>
  <c r="D286"/>
  <c r="D290"/>
  <c r="D294"/>
  <c r="D312"/>
  <c r="D320"/>
  <c r="D324"/>
  <c r="D328"/>
  <c r="D336"/>
  <c r="D340"/>
  <c r="D344"/>
  <c r="D388"/>
  <c r="D392"/>
  <c r="D396"/>
  <c r="D404"/>
  <c r="D408"/>
  <c r="D412"/>
  <c r="D420"/>
  <c r="D424"/>
  <c r="D428"/>
  <c r="D439"/>
  <c r="D356"/>
  <c r="D360"/>
  <c r="D352"/>
  <c r="D370"/>
  <c r="D374"/>
  <c r="D378"/>
  <c r="D329"/>
  <c r="D345"/>
  <c r="D397"/>
  <c r="D413"/>
  <c r="D429"/>
  <c r="D12"/>
  <c r="D14"/>
  <c r="D18"/>
  <c r="D22"/>
  <c r="D26"/>
  <c r="D30"/>
  <c r="D34"/>
  <c r="D38"/>
  <c r="D42"/>
  <c r="D16"/>
  <c r="D20"/>
  <c r="D24"/>
  <c r="D28"/>
  <c r="D32"/>
  <c r="D36"/>
  <c r="D40"/>
  <c r="H297" l="1"/>
  <c r="G297"/>
  <c r="F297"/>
  <c r="E297"/>
  <c r="D297"/>
  <c r="H269"/>
  <c r="G269"/>
  <c r="F269"/>
  <c r="E269"/>
  <c r="D269"/>
  <c r="H241"/>
  <c r="G241"/>
  <c r="F241"/>
  <c r="E241"/>
  <c r="D241"/>
  <c r="H213"/>
  <c r="G213"/>
  <c r="F213"/>
  <c r="E213"/>
  <c r="D213"/>
  <c r="H185"/>
  <c r="G185"/>
  <c r="F185"/>
  <c r="E185"/>
  <c r="D185"/>
  <c r="H157"/>
  <c r="G157"/>
  <c r="F157"/>
  <c r="E157"/>
  <c r="D157"/>
  <c r="H129"/>
  <c r="G129"/>
  <c r="F129"/>
  <c r="E129"/>
  <c r="D129"/>
  <c r="H101"/>
  <c r="G101"/>
  <c r="F101"/>
  <c r="E101"/>
  <c r="D101"/>
  <c r="H73"/>
  <c r="G73"/>
  <c r="F73"/>
  <c r="E73"/>
  <c r="D73"/>
</calcChain>
</file>

<file path=xl/sharedStrings.xml><?xml version="1.0" encoding="utf-8"?>
<sst xmlns="http://schemas.openxmlformats.org/spreadsheetml/2006/main" count="762" uniqueCount="87">
  <si>
    <t>TOTAL</t>
  </si>
  <si>
    <t>EVENT ATTENDED</t>
  </si>
  <si>
    <t>To The Sea - Part 3 (Aug 2017)</t>
  </si>
  <si>
    <t>Abundance - Part 4 (Sept 2017)</t>
  </si>
  <si>
    <t>Abundance - Part 2 &amp; New World - Part 4 (Oct 2017)</t>
  </si>
  <si>
    <t>Yes</t>
  </si>
  <si>
    <t>No</t>
  </si>
  <si>
    <t>Total</t>
  </si>
  <si>
    <t>N</t>
  </si>
  <si>
    <t>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</si>
  <si>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</si>
  <si>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</si>
  <si>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</si>
  <si>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</si>
  <si>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</si>
  <si>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</si>
  <si>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</si>
  <si>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</si>
  <si>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</si>
  <si>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Other reason</t>
  </si>
  <si>
    <t>Because it’s part of Hull UK City of Culture 2017</t>
  </si>
  <si>
    <t>Because I'm a regular attender of Slung Low</t>
  </si>
  <si>
    <t>It’s a unique experience not to be missed</t>
  </si>
  <si>
    <t>General interest in this type of event</t>
  </si>
  <si>
    <t>Wanted to see / do something creative</t>
  </si>
  <si>
    <t>Specific interest in the actors / artists involved (please specify which artists below)</t>
  </si>
  <si>
    <t>Getting involved in what’s happening</t>
  </si>
  <si>
    <t>Trying something new or different</t>
  </si>
  <si>
    <t>Something to do while I’m in Hull on business</t>
  </si>
  <si>
    <t>It’s affordable / good value</t>
  </si>
  <si>
    <t>Something to do with friends / family</t>
  </si>
  <si>
    <t>Something to do with the kids</t>
  </si>
  <si>
    <t>Interested to find out more about Hull</t>
  </si>
  <si>
    <t>No particular reason / someone else’s idea</t>
  </si>
  <si>
    <t>I was in the area anyway</t>
  </si>
  <si>
    <t>0 = Strongly disagree</t>
  </si>
  <si>
    <t>10 = Strongly agree</t>
  </si>
  <si>
    <t>Friends/family/colleagues - told me in person</t>
  </si>
  <si>
    <t>Friends/family colleagues – via social media / email</t>
  </si>
  <si>
    <t>www.hull2017.co.uk</t>
  </si>
  <si>
    <t>Other website (please specify)</t>
  </si>
  <si>
    <t>Hull 2017 Facebook / Twitter / Instagram / Youtube / Flickr / e-newsletter</t>
  </si>
  <si>
    <t>Other organisation Facebook / Twitter / Instagram / YouTube / Flickr (please specify)</t>
  </si>
  <si>
    <t>Advertising and printed promotional material (e.g. brochure, leaflet, flyer, billboard, poster)</t>
  </si>
  <si>
    <t>Newspaper</t>
  </si>
  <si>
    <t>TV</t>
  </si>
  <si>
    <t>Radio</t>
  </si>
  <si>
    <t>I'm a Hull 2017 volunteer</t>
  </si>
  <si>
    <t>Don't remember</t>
  </si>
  <si>
    <t>Other (please specify)</t>
  </si>
  <si>
    <t>www.bbc.co.uk</t>
  </si>
  <si>
    <t>BBC Facebook / Twitter / Instagram / Youtube / Flickr</t>
  </si>
  <si>
    <t>Performance Live Trailer on BBC TV</t>
  </si>
  <si>
    <t>N/A</t>
  </si>
  <si>
    <t>Prepared for Hull City of Culture 2017 by Marketing Means (UK) Ltd</t>
  </si>
  <si>
    <t xml:space="preserve">Hull 2017 - Survey of the audiences for Flood Parts 2, 3 &amp; 4 </t>
  </si>
  <si>
    <t>Base: All respondents</t>
  </si>
  <si>
    <t>Base: All respondents for Part 2</t>
  </si>
  <si>
    <t>AVERAGE SCORE:</t>
  </si>
  <si>
    <t>Abundance - Part 2 (April 2017)</t>
  </si>
  <si>
    <t>Respondent types: General public aged 16+ who agreed to be interviewed after attending or watching any of four Flood events during 2017</t>
  </si>
  <si>
    <t>ADDITIONAL SUMMARY TABLES FOR COMMON QUESTIONS</t>
  </si>
  <si>
    <t>Strongly disagree (1)</t>
  </si>
  <si>
    <t>Disagree (2)</t>
  </si>
  <si>
    <t>Neither disagree nor agree (3)</t>
  </si>
  <si>
    <t>Agree (4)</t>
  </si>
  <si>
    <t>Strongly agree (5)</t>
  </si>
  <si>
    <t>Q3a.  What was your main reason for watching &lt;&lt;Flood Part&gt;&gt;?(Please select one answer only)</t>
  </si>
  <si>
    <t>Q4_1.  How much would you disagree or agree with the following statements about &lt;&lt;Flood Part&gt;&gt;?   -  It was an interesting idea</t>
  </si>
  <si>
    <t>Q4_2.  How much would you disagree or agree with the following statements about &lt;&lt;Flood Part&gt;&gt;)?   -  It was well produced and presented</t>
  </si>
  <si>
    <t>Q4_3.  How much would you disagree or agree with the following statements about &lt;&lt;Flood Part&gt;&gt;?   -  It was different from things I’ve experienced before</t>
  </si>
  <si>
    <t>Q4_4.  How much would you disagree or agree with the following statements about &lt;&lt;Flood Part&gt;&gt;?   - It was thought-provoking</t>
  </si>
  <si>
    <t>Q4_5.  How much would you disagree or agree with the following statements about &lt;&lt;Flood Part&gt;&gt;?   -  It was absorbing and held my attention</t>
  </si>
  <si>
    <t>Q4_6.  How much would you disagree or agree with the following statements about &lt;&lt;Flood Part&gt;&gt;?   -  I would come to something like this again</t>
  </si>
  <si>
    <t>Q4_7.  How much would you disagree or agree with the following statements about &lt;&lt;Flood Part&gt;&gt;?   -  It is important that it's happening here (in Hull)</t>
  </si>
  <si>
    <t>Q4_8.  How much would you disagree or agree with the following statements about &lt;&lt;Flood Part&gt;&gt;?   -  It has something to say about the world in which we live</t>
  </si>
  <si>
    <t>Q4_9.  How much would you disagree or agree with the following statements about &lt;&lt;Flood Part&gt;&gt;?   -  It was well thought through and put together</t>
  </si>
  <si>
    <t>Q5_1.  How far would you disagree or agree with the following statements?   &lt;&lt;Flood Part&gt;&gt; …gave everyone the chance to share and celebrate together</t>
  </si>
  <si>
    <t>Q5_2.  How far would you disagree or agree with the following statements?   &lt;&lt;Flood Part&gt;&gt; …was an enjoyable experience</t>
  </si>
  <si>
    <t>Q5_3.  How far would you disagree or agree with the following statements?   &lt;&lt;Flood Part&gt;&gt; ...placed the community at the centre</t>
  </si>
  <si>
    <t>Q5_4.  How far would you disagree or agree with the following statements?   &lt;&lt;Flood Part&gt;&gt; …showed me that there is more to Hull than I expected</t>
  </si>
  <si>
    <t>Q5_6.  How far would you disagree or agree with the following statements?   &lt;&lt;Flood Part&gt;&gt; …provided me with a different experience of the city</t>
  </si>
  <si>
    <t>Q5_7.  How far would you disagree or agree with the following statements?   &lt;&lt;Flood Part&gt;&gt; …challenged my understanding of theatre</t>
  </si>
  <si>
    <t>Q5_8.  How far would you disagree or agree with the following statements?   &lt;&lt;Flood Part&gt;&gt; ...has made me think that getting involved in a project as a volunteer community cast member looks like fun</t>
  </si>
  <si>
    <t>Q9.  Did attending &lt;&lt;Flood Part&gt;&gt; bring up any personal memories for you?</t>
  </si>
  <si>
    <t>Q11. How did you find out about &lt;&lt;Flood Part&gt;&gt;?</t>
  </si>
  <si>
    <r>
      <t>Q5_5.  How far would you disagree or agree with the following statements?   &lt;&lt;Flood Part&gt;&gt; …made me look at Hull's buildings and public spaces in a different way  [Part 3="</t>
    </r>
    <r>
      <rPr>
        <b/>
        <i/>
        <sz val="9"/>
        <color rgb="FF000000"/>
        <rFont val="Arial"/>
        <family val="2"/>
      </rPr>
      <t>made me look at Hull in a different way</t>
    </r>
    <r>
      <rPr>
        <b/>
        <sz val="9"/>
        <color rgb="FF000000"/>
        <rFont val="Arial"/>
        <family val="2"/>
      </rPr>
      <t>"]</t>
    </r>
  </si>
</sst>
</file>

<file path=xl/styles.xml><?xml version="1.0" encoding="utf-8"?>
<styleSheet xmlns="http://schemas.openxmlformats.org/spreadsheetml/2006/main">
  <numFmts count="3">
    <numFmt numFmtId="164" formatCode="###0"/>
    <numFmt numFmtId="165" formatCode="###0%"/>
    <numFmt numFmtId="166" formatCode="0.0"/>
  </numFmts>
  <fonts count="13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 Bold"/>
      <family val="2"/>
    </font>
    <font>
      <b/>
      <sz val="10"/>
      <name val="Arial Bold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i/>
      <sz val="9"/>
      <color rgb="FF000000"/>
      <name val="Arial"/>
      <family val="2"/>
    </font>
    <font>
      <b/>
      <i/>
      <sz val="9"/>
      <color rgb="FF000000"/>
      <name val="Arial"/>
      <family val="2"/>
    </font>
    <font>
      <b/>
      <i/>
      <sz val="11"/>
      <color rgb="FF000099"/>
      <name val="Calibri"/>
      <family val="2"/>
      <scheme val="minor"/>
    </font>
    <font>
      <b/>
      <i/>
      <sz val="14"/>
      <name val="Arial Bold"/>
    </font>
  </fonts>
  <fills count="5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0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  <xf numFmtId="0" fontId="2" fillId="2" borderId="14"/>
  </cellStyleXfs>
  <cellXfs count="98">
    <xf numFmtId="0" fontId="0" fillId="0" borderId="0" xfId="0"/>
    <xf numFmtId="164" fontId="1" fillId="2" borderId="20" xfId="29" applyNumberFormat="1" applyFont="1" applyFill="1" applyBorder="1" applyAlignment="1">
      <alignment horizontal="right" vertical="center"/>
    </xf>
    <xf numFmtId="165" fontId="1" fillId="2" borderId="23" xfId="32" applyNumberFormat="1" applyFont="1" applyFill="1" applyBorder="1" applyAlignment="1">
      <alignment horizontal="right" vertical="center"/>
    </xf>
    <xf numFmtId="0" fontId="4" fillId="2" borderId="14" xfId="52" applyFont="1" applyFill="1" applyBorder="1"/>
    <xf numFmtId="0" fontId="2" fillId="2" borderId="14" xfId="53" applyBorder="1"/>
    <xf numFmtId="0" fontId="3" fillId="2" borderId="14" xfId="53" applyFont="1" applyBorder="1"/>
    <xf numFmtId="0" fontId="5" fillId="2" borderId="14" xfId="52" applyFont="1" applyFill="1" applyBorder="1"/>
    <xf numFmtId="0" fontId="3" fillId="0" borderId="0" xfId="0" applyFont="1"/>
    <xf numFmtId="0" fontId="8" fillId="0" borderId="0" xfId="0" applyFont="1"/>
    <xf numFmtId="164" fontId="1" fillId="2" borderId="19" xfId="29" applyNumberFormat="1" applyFont="1" applyFill="1" applyBorder="1" applyAlignment="1">
      <alignment horizontal="right" vertical="center"/>
    </xf>
    <xf numFmtId="164" fontId="1" fillId="2" borderId="21" xfId="29" applyNumberFormat="1" applyFont="1" applyFill="1" applyBorder="1" applyAlignment="1">
      <alignment horizontal="right" vertical="center"/>
    </xf>
    <xf numFmtId="165" fontId="1" fillId="2" borderId="22" xfId="32" applyNumberFormat="1" applyFont="1" applyFill="1" applyBorder="1" applyAlignment="1">
      <alignment horizontal="right" vertical="center"/>
    </xf>
    <xf numFmtId="165" fontId="1" fillId="2" borderId="24" xfId="32" applyNumberFormat="1" applyFont="1" applyFill="1" applyBorder="1" applyAlignment="1">
      <alignment horizontal="right" vertical="center"/>
    </xf>
    <xf numFmtId="164" fontId="6" fillId="2" borderId="13" xfId="28" applyNumberFormat="1" applyFont="1" applyFill="1" applyBorder="1" applyAlignment="1">
      <alignment horizontal="right" vertical="center"/>
    </xf>
    <xf numFmtId="165" fontId="6" fillId="2" borderId="4" xfId="31" applyNumberFormat="1" applyFont="1" applyFill="1" applyBorder="1" applyAlignment="1">
      <alignment horizontal="right" vertical="center"/>
    </xf>
    <xf numFmtId="0" fontId="6" fillId="3" borderId="10" xfId="11" applyFont="1" applyFill="1" applyBorder="1" applyAlignment="1">
      <alignment horizontal="center" wrapText="1"/>
    </xf>
    <xf numFmtId="0" fontId="6" fillId="3" borderId="11" xfId="11" applyFont="1" applyFill="1" applyBorder="1" applyAlignment="1">
      <alignment horizontal="center" wrapText="1"/>
    </xf>
    <xf numFmtId="0" fontId="6" fillId="3" borderId="12" xfId="11" applyFont="1" applyFill="1" applyBorder="1" applyAlignment="1">
      <alignment horizontal="center" wrapText="1"/>
    </xf>
    <xf numFmtId="164" fontId="10" fillId="2" borderId="1" xfId="22" applyNumberFormat="1" applyFont="1" applyFill="1" applyBorder="1" applyAlignment="1">
      <alignment horizontal="right" vertical="center"/>
    </xf>
    <xf numFmtId="164" fontId="9" fillId="2" borderId="16" xfId="23" applyNumberFormat="1" applyFont="1" applyFill="1" applyBorder="1" applyAlignment="1">
      <alignment horizontal="right" vertical="center"/>
    </xf>
    <xf numFmtId="164" fontId="9" fillId="2" borderId="17" xfId="23" applyNumberFormat="1" applyFont="1" applyFill="1" applyBorder="1" applyAlignment="1">
      <alignment horizontal="right" vertical="center"/>
    </xf>
    <xf numFmtId="164" fontId="9" fillId="2" borderId="18" xfId="23" applyNumberFormat="1" applyFont="1" applyFill="1" applyBorder="1" applyAlignment="1">
      <alignment horizontal="right" vertical="center"/>
    </xf>
    <xf numFmtId="165" fontId="10" fillId="2" borderId="28" xfId="25" applyNumberFormat="1" applyFont="1" applyFill="1" applyBorder="1" applyAlignment="1">
      <alignment horizontal="right" vertical="center"/>
    </xf>
    <xf numFmtId="165" fontId="9" fillId="2" borderId="29" xfId="26" applyNumberFormat="1" applyFont="1" applyFill="1" applyBorder="1" applyAlignment="1">
      <alignment horizontal="right" vertical="center"/>
    </xf>
    <xf numFmtId="165" fontId="9" fillId="2" borderId="30" xfId="26" applyNumberFormat="1" applyFont="1" applyFill="1" applyBorder="1" applyAlignment="1">
      <alignment horizontal="right" vertical="center"/>
    </xf>
    <xf numFmtId="165" fontId="9" fillId="2" borderId="31" xfId="26" applyNumberFormat="1" applyFont="1" applyFill="1" applyBorder="1" applyAlignment="1">
      <alignment horizontal="right" vertical="center"/>
    </xf>
    <xf numFmtId="164" fontId="6" fillId="2" borderId="34" xfId="28" applyNumberFormat="1" applyFont="1" applyFill="1" applyBorder="1" applyAlignment="1">
      <alignment horizontal="right" vertical="center"/>
    </xf>
    <xf numFmtId="164" fontId="1" fillId="2" borderId="35" xfId="29" applyNumberFormat="1" applyFont="1" applyFill="1" applyBorder="1" applyAlignment="1">
      <alignment horizontal="right" vertical="center"/>
    </xf>
    <xf numFmtId="164" fontId="1" fillId="2" borderId="36" xfId="29" applyNumberFormat="1" applyFont="1" applyFill="1" applyBorder="1" applyAlignment="1">
      <alignment horizontal="right" vertical="center"/>
    </xf>
    <xf numFmtId="164" fontId="1" fillId="2" borderId="37" xfId="29" applyNumberFormat="1" applyFont="1" applyFill="1" applyBorder="1" applyAlignment="1">
      <alignment horizontal="right" vertical="center"/>
    </xf>
    <xf numFmtId="165" fontId="6" fillId="2" borderId="28" xfId="25" applyNumberFormat="1" applyFont="1" applyFill="1" applyBorder="1" applyAlignment="1">
      <alignment horizontal="right" vertical="center"/>
    </xf>
    <xf numFmtId="165" fontId="1" fillId="2" borderId="29" xfId="26" applyNumberFormat="1" applyFont="1" applyFill="1" applyBorder="1" applyAlignment="1">
      <alignment horizontal="right" vertical="center"/>
    </xf>
    <xf numFmtId="165" fontId="1" fillId="2" borderId="30" xfId="26" applyNumberFormat="1" applyFont="1" applyFill="1" applyBorder="1" applyAlignment="1">
      <alignment horizontal="right" vertical="center"/>
    </xf>
    <xf numFmtId="165" fontId="1" fillId="2" borderId="31" xfId="26" applyNumberFormat="1" applyFont="1" applyFill="1" applyBorder="1" applyAlignment="1">
      <alignment horizontal="right" vertical="center"/>
    </xf>
    <xf numFmtId="0" fontId="3" fillId="0" borderId="14" xfId="0" applyFont="1" applyBorder="1"/>
    <xf numFmtId="166" fontId="11" fillId="0" borderId="14" xfId="0" applyNumberFormat="1" applyFont="1" applyBorder="1" applyAlignment="1">
      <alignment horizontal="right"/>
    </xf>
    <xf numFmtId="166" fontId="11" fillId="0" borderId="14" xfId="0" applyNumberFormat="1" applyFont="1" applyBorder="1"/>
    <xf numFmtId="0" fontId="0" fillId="0" borderId="14" xfId="0" applyBorder="1"/>
    <xf numFmtId="0" fontId="2" fillId="2" borderId="14" xfId="53" applyBorder="1" applyAlignment="1">
      <alignment horizontal="right"/>
    </xf>
    <xf numFmtId="0" fontId="0" fillId="0" borderId="0" xfId="0" applyAlignment="1">
      <alignment horizontal="right"/>
    </xf>
    <xf numFmtId="0" fontId="9" fillId="2" borderId="3" xfId="18" applyFont="1" applyFill="1" applyBorder="1" applyAlignment="1">
      <alignment horizontal="right" vertical="top" wrapText="1"/>
    </xf>
    <xf numFmtId="0" fontId="9" fillId="2" borderId="27" xfId="19" applyFont="1" applyFill="1" applyBorder="1" applyAlignment="1">
      <alignment horizontal="right" vertical="top" wrapText="1"/>
    </xf>
    <xf numFmtId="0" fontId="1" fillId="2" borderId="32" xfId="19" applyFont="1" applyFill="1" applyBorder="1" applyAlignment="1">
      <alignment horizontal="right" vertical="top" wrapText="1"/>
    </xf>
    <xf numFmtId="0" fontId="1" fillId="2" borderId="27" xfId="19" applyFont="1" applyFill="1" applyBorder="1" applyAlignment="1">
      <alignment horizontal="right" vertical="top" wrapText="1"/>
    </xf>
    <xf numFmtId="0" fontId="1" fillId="2" borderId="15" xfId="19" applyFont="1" applyFill="1" applyBorder="1" applyAlignment="1">
      <alignment horizontal="right" vertical="top" wrapText="1"/>
    </xf>
    <xf numFmtId="0" fontId="1" fillId="2" borderId="6" xfId="21" applyFont="1" applyFill="1" applyBorder="1" applyAlignment="1">
      <alignment horizontal="right" vertical="top" wrapText="1"/>
    </xf>
    <xf numFmtId="165" fontId="0" fillId="0" borderId="14" xfId="0" applyNumberFormat="1" applyBorder="1" applyAlignment="1">
      <alignment horizontal="right"/>
    </xf>
    <xf numFmtId="0" fontId="1" fillId="2" borderId="14" xfId="17" applyFont="1" applyFill="1" applyBorder="1" applyAlignment="1">
      <alignment horizontal="left" vertical="top" wrapText="1"/>
    </xf>
    <xf numFmtId="0" fontId="1" fillId="2" borderId="14" xfId="17" applyFont="1" applyFill="1" applyBorder="1" applyAlignment="1">
      <alignment horizontal="left" vertical="top" wrapText="1"/>
    </xf>
    <xf numFmtId="0" fontId="6" fillId="2" borderId="13" xfId="14" applyFont="1" applyFill="1" applyBorder="1" applyAlignment="1">
      <alignment horizontal="left" vertical="top" wrapText="1"/>
    </xf>
    <xf numFmtId="0" fontId="12" fillId="4" borderId="14" xfId="52" applyFont="1" applyFill="1" applyBorder="1"/>
    <xf numFmtId="0" fontId="2" fillId="4" borderId="14" xfId="53" applyFill="1" applyBorder="1"/>
    <xf numFmtId="0" fontId="2" fillId="4" borderId="14" xfId="53" applyFill="1" applyBorder="1" applyAlignment="1">
      <alignment horizontal="right"/>
    </xf>
    <xf numFmtId="165" fontId="1" fillId="2" borderId="20" xfId="26" applyNumberFormat="1" applyFont="1" applyFill="1" applyBorder="1" applyAlignment="1">
      <alignment horizontal="right" vertical="center"/>
    </xf>
    <xf numFmtId="0" fontId="9" fillId="2" borderId="14" xfId="17" applyFont="1" applyFill="1" applyBorder="1" applyAlignment="1">
      <alignment horizontal="left" vertical="top" wrapText="1"/>
    </xf>
    <xf numFmtId="0" fontId="9" fillId="2" borderId="15" xfId="19" applyFont="1" applyFill="1" applyBorder="1" applyAlignment="1">
      <alignment horizontal="right" vertical="top" wrapText="1"/>
    </xf>
    <xf numFmtId="165" fontId="9" fillId="2" borderId="20" xfId="26" applyNumberFormat="1" applyFont="1" applyFill="1" applyBorder="1" applyAlignment="1">
      <alignment horizontal="right" vertical="center"/>
    </xf>
    <xf numFmtId="165" fontId="1" fillId="2" borderId="19" xfId="26" applyNumberFormat="1" applyFont="1" applyFill="1" applyBorder="1" applyAlignment="1">
      <alignment horizontal="right" vertical="center"/>
    </xf>
    <xf numFmtId="165" fontId="1" fillId="2" borderId="21" xfId="26" applyNumberFormat="1" applyFont="1" applyFill="1" applyBorder="1" applyAlignment="1">
      <alignment horizontal="right" vertical="center"/>
    </xf>
    <xf numFmtId="0" fontId="1" fillId="2" borderId="14" xfId="17" applyFont="1" applyFill="1" applyBorder="1" applyAlignment="1">
      <alignment horizontal="left" vertical="top" wrapText="1"/>
    </xf>
    <xf numFmtId="0" fontId="6" fillId="2" borderId="14" xfId="13" applyFont="1" applyFill="1" applyBorder="1" applyAlignment="1">
      <alignment horizontal="left" vertical="top" wrapText="1"/>
    </xf>
    <xf numFmtId="0" fontId="1" fillId="2" borderId="14" xfId="21" applyFont="1" applyFill="1" applyBorder="1" applyAlignment="1">
      <alignment horizontal="right" vertical="top" wrapText="1"/>
    </xf>
    <xf numFmtId="165" fontId="6" fillId="2" borderId="14" xfId="31" applyNumberFormat="1" applyFont="1" applyFill="1" applyBorder="1" applyAlignment="1">
      <alignment horizontal="right" vertical="center"/>
    </xf>
    <xf numFmtId="165" fontId="1" fillId="2" borderId="14" xfId="32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left" vertical="top" wrapText="1"/>
    </xf>
    <xf numFmtId="0" fontId="9" fillId="3" borderId="2" xfId="2" applyFont="1" applyFill="1" applyBorder="1" applyAlignment="1">
      <alignment horizontal="left" vertical="top" wrapText="1"/>
    </xf>
    <xf numFmtId="0" fontId="9" fillId="3" borderId="3" xfId="3" applyFont="1" applyFill="1" applyBorder="1" applyAlignment="1">
      <alignment horizontal="left" vertical="top" wrapText="1"/>
    </xf>
    <xf numFmtId="0" fontId="9" fillId="3" borderId="4" xfId="4" applyFont="1" applyFill="1" applyBorder="1" applyAlignment="1">
      <alignment horizontal="left" vertical="top" wrapText="1"/>
    </xf>
    <xf numFmtId="0" fontId="9" fillId="3" borderId="5" xfId="5" applyFont="1" applyFill="1" applyBorder="1" applyAlignment="1">
      <alignment horizontal="left" vertical="top" wrapText="1"/>
    </xf>
    <xf numFmtId="0" fontId="9" fillId="3" borderId="6" xfId="6" applyFont="1" applyFill="1" applyBorder="1" applyAlignment="1">
      <alignment horizontal="left" vertical="top" wrapText="1"/>
    </xf>
    <xf numFmtId="0" fontId="7" fillId="3" borderId="7" xfId="8" applyFont="1" applyFill="1" applyBorder="1" applyAlignment="1">
      <alignment horizontal="center" wrapText="1"/>
    </xf>
    <xf numFmtId="0" fontId="7" fillId="3" borderId="8" xfId="8" applyFont="1" applyFill="1" applyBorder="1" applyAlignment="1">
      <alignment horizontal="center" wrapText="1"/>
    </xf>
    <xf numFmtId="0" fontId="7" fillId="3" borderId="9" xfId="8" applyFont="1" applyFill="1" applyBorder="1" applyAlignment="1">
      <alignment horizontal="center" wrapText="1"/>
    </xf>
    <xf numFmtId="0" fontId="7" fillId="3" borderId="1" xfId="7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1" fillId="2" borderId="33" xfId="17" applyFont="1" applyFill="1" applyBorder="1" applyAlignment="1">
      <alignment horizontal="left" vertical="top" wrapText="1"/>
    </xf>
    <xf numFmtId="0" fontId="1" fillId="2" borderId="26" xfId="17" applyFont="1" applyFill="1" applyBorder="1" applyAlignment="1">
      <alignment horizontal="left" vertical="top" wrapText="1"/>
    </xf>
    <xf numFmtId="0" fontId="1" fillId="2" borderId="14" xfId="17" applyFont="1" applyFill="1" applyBorder="1" applyAlignment="1">
      <alignment horizontal="left" vertical="top" wrapText="1"/>
    </xf>
    <xf numFmtId="0" fontId="1" fillId="2" borderId="5" xfId="20" applyFont="1" applyFill="1" applyBorder="1" applyAlignment="1">
      <alignment horizontal="left" vertical="top" wrapText="1"/>
    </xf>
    <xf numFmtId="0" fontId="6" fillId="2" borderId="1" xfId="13" applyFont="1" applyFill="1" applyBorder="1" applyAlignment="1">
      <alignment horizontal="left" vertical="top" wrapText="1"/>
    </xf>
    <xf numFmtId="0" fontId="6" fillId="2" borderId="13" xfId="14" applyFont="1" applyFill="1" applyBorder="1" applyAlignment="1">
      <alignment horizontal="left" vertical="top" wrapText="1"/>
    </xf>
    <xf numFmtId="0" fontId="6" fillId="2" borderId="4" xfId="15" applyFont="1" applyFill="1" applyBorder="1" applyAlignment="1">
      <alignment horizontal="left" vertical="top" wrapText="1"/>
    </xf>
    <xf numFmtId="0" fontId="9" fillId="2" borderId="2" xfId="16" applyFont="1" applyFill="1" applyBorder="1" applyAlignment="1">
      <alignment horizontal="left" vertical="top" wrapText="1"/>
    </xf>
    <xf numFmtId="0" fontId="9" fillId="2" borderId="26" xfId="17" applyFont="1" applyFill="1" applyBorder="1" applyAlignment="1">
      <alignment horizontal="left" vertical="top" wrapText="1"/>
    </xf>
    <xf numFmtId="0" fontId="6" fillId="2" borderId="13" xfId="13" applyFont="1" applyFill="1" applyBorder="1" applyAlignment="1">
      <alignment horizontal="left" vertical="top" wrapText="1"/>
    </xf>
    <xf numFmtId="0" fontId="6" fillId="2" borderId="4" xfId="13" applyFont="1" applyFill="1" applyBorder="1" applyAlignment="1">
      <alignment horizontal="left" vertical="top" wrapText="1"/>
    </xf>
    <xf numFmtId="0" fontId="9" fillId="2" borderId="26" xfId="16" applyFont="1" applyFill="1" applyBorder="1" applyAlignment="1">
      <alignment horizontal="left" vertical="top" wrapText="1"/>
    </xf>
    <xf numFmtId="0" fontId="1" fillId="2" borderId="5" xfId="17" applyFont="1" applyFill="1" applyBorder="1" applyAlignment="1">
      <alignment horizontal="left" vertical="top" wrapText="1"/>
    </xf>
    <xf numFmtId="0" fontId="9" fillId="3" borderId="2" xfId="1" applyFont="1" applyFill="1" applyBorder="1" applyAlignment="1">
      <alignment horizontal="left" vertical="top" wrapText="1"/>
    </xf>
    <xf numFmtId="0" fontId="9" fillId="3" borderId="3" xfId="1" applyFont="1" applyFill="1" applyBorder="1" applyAlignment="1">
      <alignment horizontal="left" vertical="top" wrapText="1"/>
    </xf>
    <xf numFmtId="0" fontId="9" fillId="3" borderId="4" xfId="1" applyFont="1" applyFill="1" applyBorder="1" applyAlignment="1">
      <alignment horizontal="left" vertical="top" wrapText="1"/>
    </xf>
    <xf numFmtId="0" fontId="9" fillId="3" borderId="5" xfId="1" applyFont="1" applyFill="1" applyBorder="1" applyAlignment="1">
      <alignment horizontal="left" vertical="top" wrapText="1"/>
    </xf>
    <xf numFmtId="0" fontId="9" fillId="3" borderId="6" xfId="1" applyFont="1" applyFill="1" applyBorder="1" applyAlignment="1">
      <alignment horizontal="left" vertical="top" wrapText="1"/>
    </xf>
    <xf numFmtId="0" fontId="7" fillId="3" borderId="38" xfId="8" applyFont="1" applyFill="1" applyBorder="1" applyAlignment="1">
      <alignment horizontal="center" wrapText="1"/>
    </xf>
    <xf numFmtId="0" fontId="7" fillId="3" borderId="25" xfId="8" applyFont="1" applyFill="1" applyBorder="1" applyAlignment="1">
      <alignment horizontal="center" wrapText="1"/>
    </xf>
    <xf numFmtId="0" fontId="7" fillId="3" borderId="39" xfId="8" applyFont="1" applyFill="1" applyBorder="1" applyAlignment="1">
      <alignment horizontal="center" wrapText="1"/>
    </xf>
    <xf numFmtId="0" fontId="7" fillId="3" borderId="40" xfId="7" applyFont="1" applyFill="1" applyBorder="1" applyAlignment="1">
      <alignment horizontal="center" wrapText="1"/>
    </xf>
    <xf numFmtId="0" fontId="7" fillId="3" borderId="41" xfId="7" applyFont="1" applyFill="1" applyBorder="1" applyAlignment="1">
      <alignment horizontal="center" wrapText="1"/>
    </xf>
  </cellXfs>
  <cellStyles count="102">
    <cellStyle name="Normal" xfId="0" builtinId="0"/>
    <cellStyle name="Normal 2" xfId="53"/>
    <cellStyle name="style1423503702321" xfId="52"/>
    <cellStyle name="style1513098513196" xfId="1"/>
    <cellStyle name="style1513098513274" xfId="2"/>
    <cellStyle name="style1513098513336" xfId="3"/>
    <cellStyle name="style1513098513399" xfId="4"/>
    <cellStyle name="style1513098513446" xfId="5"/>
    <cellStyle name="style1513098513508" xfId="6"/>
    <cellStyle name="style1513098513555" xfId="7"/>
    <cellStyle name="style1513098513617" xfId="8"/>
    <cellStyle name="style1513098513664" xfId="9"/>
    <cellStyle name="style1513098513711" xfId="10"/>
    <cellStyle name="style1513098513758" xfId="11"/>
    <cellStyle name="style1513098513820" xfId="12"/>
    <cellStyle name="style1513098513867" xfId="13"/>
    <cellStyle name="style1513098513914" xfId="14"/>
    <cellStyle name="style1513098513960" xfId="15"/>
    <cellStyle name="style1513098513992" xfId="16"/>
    <cellStyle name="style1513098514038" xfId="17"/>
    <cellStyle name="style1513098514163" xfId="18"/>
    <cellStyle name="style1513098514194" xfId="19"/>
    <cellStyle name="style1513098514241" xfId="20"/>
    <cellStyle name="style1513098514288" xfId="21"/>
    <cellStyle name="style1513098514335" xfId="22"/>
    <cellStyle name="style1513098514382" xfId="23"/>
    <cellStyle name="style1513098514428" xfId="24"/>
    <cellStyle name="style1513098514475" xfId="25"/>
    <cellStyle name="style1513098514538" xfId="26"/>
    <cellStyle name="style1513098514584" xfId="27"/>
    <cellStyle name="style1513098514631" xfId="28"/>
    <cellStyle name="style1513098514678" xfId="29"/>
    <cellStyle name="style1513098514725" xfId="30"/>
    <cellStyle name="style1513098514772" xfId="31"/>
    <cellStyle name="style1513098514834" xfId="32"/>
    <cellStyle name="style1513098514881" xfId="33"/>
    <cellStyle name="style1513098514943" xfId="34"/>
    <cellStyle name="style1513098515021" xfId="35"/>
    <cellStyle name="style1513098515068" xfId="36"/>
    <cellStyle name="style1513098515240" xfId="37"/>
    <cellStyle name="style1513098515271" xfId="38"/>
    <cellStyle name="style1513098515380" xfId="39"/>
    <cellStyle name="style1513098515505" xfId="40"/>
    <cellStyle name="style1513098515536" xfId="41"/>
    <cellStyle name="style1513098515598" xfId="42"/>
    <cellStyle name="style1513098515630" xfId="43"/>
    <cellStyle name="style1513098515676" xfId="44"/>
    <cellStyle name="style1513098515739" xfId="45"/>
    <cellStyle name="style1513098516285" xfId="46"/>
    <cellStyle name="style1513098516316" xfId="47"/>
    <cellStyle name="style1513098516378" xfId="48"/>
    <cellStyle name="style1513098538686" xfId="49"/>
    <cellStyle name="style1513098538983" xfId="50"/>
    <cellStyle name="style1513098579137" xfId="51"/>
    <cellStyle name="style1513267427231" xfId="54"/>
    <cellStyle name="style1513267427278" xfId="55"/>
    <cellStyle name="style1513267427325" xfId="56"/>
    <cellStyle name="style1513267427372" xfId="60"/>
    <cellStyle name="style1513267427434" xfId="61"/>
    <cellStyle name="style1513267427481" xfId="62"/>
    <cellStyle name="style1513267427590" xfId="57"/>
    <cellStyle name="style1513267427637" xfId="58"/>
    <cellStyle name="style1513267427684" xfId="59"/>
    <cellStyle name="style1513267427731" xfId="63"/>
    <cellStyle name="style1513267427762" xfId="64"/>
    <cellStyle name="style1513267427824" xfId="65"/>
    <cellStyle name="style1513267427855" xfId="66"/>
    <cellStyle name="style1513267427902" xfId="72"/>
    <cellStyle name="style1513267427933" xfId="81"/>
    <cellStyle name="style1513267428027" xfId="67"/>
    <cellStyle name="style1513267428058" xfId="73"/>
    <cellStyle name="style1513267428105" xfId="68"/>
    <cellStyle name="style1513267428136" xfId="74"/>
    <cellStyle name="style1513267428199" xfId="82"/>
    <cellStyle name="style1513267428230" xfId="83"/>
    <cellStyle name="style1513267428261" xfId="69"/>
    <cellStyle name="style1513267428292" xfId="70"/>
    <cellStyle name="style1513267428339" xfId="71"/>
    <cellStyle name="style1513267428448" xfId="75"/>
    <cellStyle name="style1513267428479" xfId="76"/>
    <cellStyle name="style1513267428526" xfId="77"/>
    <cellStyle name="style1513267428573" xfId="78"/>
    <cellStyle name="style1513267428604" xfId="79"/>
    <cellStyle name="style1513267428635" xfId="80"/>
    <cellStyle name="style1513267428729" xfId="84"/>
    <cellStyle name="style1513267428776" xfId="85"/>
    <cellStyle name="style1513267428823" xfId="86"/>
    <cellStyle name="style1513267428869" xfId="87"/>
    <cellStyle name="style1513267428994" xfId="88"/>
    <cellStyle name="style1513267429025" xfId="89"/>
    <cellStyle name="style1513267429103" xfId="90"/>
    <cellStyle name="style1513267429150" xfId="91"/>
    <cellStyle name="style1513267429244" xfId="92"/>
    <cellStyle name="style1513267429400" xfId="93"/>
    <cellStyle name="style1513267429431" xfId="94"/>
    <cellStyle name="style1513267429556" xfId="95"/>
    <cellStyle name="style1513267429587" xfId="96"/>
    <cellStyle name="style1513267429618" xfId="97"/>
    <cellStyle name="style1513267429681" xfId="98"/>
    <cellStyle name="style1513267430008" xfId="99"/>
    <cellStyle name="style1513267430039" xfId="100"/>
    <cellStyle name="style1513267430149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82"/>
  <sheetViews>
    <sheetView tabSelected="1" topLeftCell="A424" zoomScale="90" zoomScaleNormal="90" workbookViewId="0">
      <selection activeCell="K441" sqref="K441"/>
    </sheetView>
  </sheetViews>
  <sheetFormatPr defaultRowHeight="14.4"/>
  <cols>
    <col min="1" max="1" width="22.6640625" style="7" customWidth="1"/>
    <col min="2" max="2" width="22.6640625" customWidth="1"/>
    <col min="3" max="3" width="5.5546875" style="39" customWidth="1"/>
    <col min="4" max="4" width="10.109375" style="7" customWidth="1"/>
    <col min="5" max="7" width="12.44140625" customWidth="1"/>
    <col min="8" max="8" width="13.5546875" customWidth="1"/>
    <col min="9" max="9" width="7.109375" customWidth="1"/>
  </cols>
  <sheetData>
    <row r="1" spans="1:8" ht="17.399999999999999">
      <c r="A1" s="3" t="s">
        <v>55</v>
      </c>
      <c r="B1" s="4"/>
      <c r="C1" s="38"/>
      <c r="D1" s="5"/>
      <c r="E1" s="4"/>
      <c r="F1" s="4"/>
      <c r="G1" s="4"/>
      <c r="H1" s="4"/>
    </row>
    <row r="2" spans="1:8" ht="17.399999999999999">
      <c r="A2" s="50" t="s">
        <v>61</v>
      </c>
      <c r="B2" s="51"/>
      <c r="C2" s="52"/>
      <c r="D2" s="50"/>
      <c r="E2" s="50"/>
      <c r="F2" s="50"/>
      <c r="G2" s="4"/>
      <c r="H2" s="4"/>
    </row>
    <row r="3" spans="1:8">
      <c r="A3" s="6" t="s">
        <v>60</v>
      </c>
      <c r="B3" s="4"/>
      <c r="C3" s="38"/>
      <c r="D3" s="5"/>
      <c r="E3" s="4"/>
      <c r="F3" s="4"/>
      <c r="G3" s="4"/>
      <c r="H3" s="4"/>
    </row>
    <row r="4" spans="1:8">
      <c r="A4" s="6" t="s">
        <v>54</v>
      </c>
      <c r="B4" s="4"/>
      <c r="C4" s="38"/>
      <c r="D4" s="5"/>
      <c r="E4" s="4"/>
      <c r="F4" s="4"/>
      <c r="G4" s="4"/>
      <c r="H4" s="4"/>
    </row>
    <row r="5" spans="1:8">
      <c r="A5" s="6"/>
      <c r="B5" s="4"/>
      <c r="C5" s="38"/>
      <c r="D5" s="5"/>
      <c r="E5" s="4"/>
      <c r="F5" s="4"/>
      <c r="G5" s="4"/>
      <c r="H5" s="4"/>
    </row>
    <row r="6" spans="1:8" ht="15" thickBot="1"/>
    <row r="7" spans="1:8" s="8" customFormat="1" ht="32.25" customHeight="1" thickTop="1">
      <c r="A7" s="64" t="s">
        <v>56</v>
      </c>
      <c r="B7" s="65"/>
      <c r="C7" s="66"/>
      <c r="D7" s="73" t="s">
        <v>0</v>
      </c>
      <c r="E7" s="70" t="s">
        <v>1</v>
      </c>
      <c r="F7" s="71"/>
      <c r="G7" s="71"/>
      <c r="H7" s="72"/>
    </row>
    <row r="8" spans="1:8" s="7" customFormat="1" ht="57" customHeight="1" thickBot="1">
      <c r="A8" s="67"/>
      <c r="B8" s="68"/>
      <c r="C8" s="69"/>
      <c r="D8" s="74"/>
      <c r="E8" s="15" t="s">
        <v>59</v>
      </c>
      <c r="F8" s="16" t="s">
        <v>2</v>
      </c>
      <c r="G8" s="16" t="s">
        <v>3</v>
      </c>
      <c r="H8" s="17" t="s">
        <v>4</v>
      </c>
    </row>
    <row r="9" spans="1:8" ht="15" customHeight="1" thickTop="1">
      <c r="A9" s="79" t="s">
        <v>67</v>
      </c>
      <c r="B9" s="82" t="s">
        <v>7</v>
      </c>
      <c r="C9" s="40" t="s">
        <v>8</v>
      </c>
      <c r="D9" s="18">
        <f>SUM(E9:H9)</f>
        <v>446</v>
      </c>
      <c r="E9" s="19">
        <v>187</v>
      </c>
      <c r="F9" s="20">
        <v>65</v>
      </c>
      <c r="G9" s="20">
        <v>124</v>
      </c>
      <c r="H9" s="21">
        <v>70</v>
      </c>
    </row>
    <row r="10" spans="1:8" ht="15" customHeight="1">
      <c r="A10" s="80"/>
      <c r="B10" s="83"/>
      <c r="C10" s="41" t="s">
        <v>9</v>
      </c>
      <c r="D10" s="22">
        <v>1</v>
      </c>
      <c r="E10" s="23">
        <v>1</v>
      </c>
      <c r="F10" s="24">
        <v>1</v>
      </c>
      <c r="G10" s="24">
        <v>1</v>
      </c>
      <c r="H10" s="25">
        <v>1</v>
      </c>
    </row>
    <row r="11" spans="1:8" ht="15" customHeight="1">
      <c r="A11" s="80"/>
      <c r="B11" s="75" t="s">
        <v>19</v>
      </c>
      <c r="C11" s="42" t="s">
        <v>8</v>
      </c>
      <c r="D11" s="26">
        <f>SUM(E11:H11)</f>
        <v>2</v>
      </c>
      <c r="E11" s="27">
        <v>2</v>
      </c>
      <c r="F11" s="28">
        <v>0</v>
      </c>
      <c r="G11" s="28">
        <v>0</v>
      </c>
      <c r="H11" s="29">
        <v>0</v>
      </c>
    </row>
    <row r="12" spans="1:8" ht="15" customHeight="1">
      <c r="A12" s="80"/>
      <c r="B12" s="76"/>
      <c r="C12" s="43" t="s">
        <v>9</v>
      </c>
      <c r="D12" s="30">
        <f>D11/D$9</f>
        <v>4.4843049327354259E-3</v>
      </c>
      <c r="E12" s="31">
        <v>1.0695187165775402E-2</v>
      </c>
      <c r="F12" s="32">
        <v>0</v>
      </c>
      <c r="G12" s="32">
        <v>0</v>
      </c>
      <c r="H12" s="33">
        <v>0</v>
      </c>
    </row>
    <row r="13" spans="1:8" ht="15" customHeight="1">
      <c r="A13" s="80"/>
      <c r="B13" s="75" t="s">
        <v>20</v>
      </c>
      <c r="C13" s="42" t="s">
        <v>8</v>
      </c>
      <c r="D13" s="26">
        <f>SUM(E13:H13)</f>
        <v>151</v>
      </c>
      <c r="E13" s="27">
        <v>67</v>
      </c>
      <c r="F13" s="28">
        <v>29</v>
      </c>
      <c r="G13" s="28">
        <v>35</v>
      </c>
      <c r="H13" s="29">
        <v>20</v>
      </c>
    </row>
    <row r="14" spans="1:8" ht="15" customHeight="1">
      <c r="A14" s="80"/>
      <c r="B14" s="76"/>
      <c r="C14" s="43" t="s">
        <v>9</v>
      </c>
      <c r="D14" s="30">
        <f>D13/D$9</f>
        <v>0.33856502242152464</v>
      </c>
      <c r="E14" s="31">
        <v>0.35828877005347592</v>
      </c>
      <c r="F14" s="32">
        <v>0.44615384615384612</v>
      </c>
      <c r="G14" s="32">
        <v>0.28225806451612906</v>
      </c>
      <c r="H14" s="33">
        <v>0.28571428571428575</v>
      </c>
    </row>
    <row r="15" spans="1:8" ht="15" customHeight="1">
      <c r="A15" s="80"/>
      <c r="B15" s="75" t="s">
        <v>21</v>
      </c>
      <c r="C15" s="42" t="s">
        <v>8</v>
      </c>
      <c r="D15" s="26">
        <f>SUM(E15:H15)</f>
        <v>13</v>
      </c>
      <c r="E15" s="27">
        <v>5</v>
      </c>
      <c r="F15" s="28">
        <v>4</v>
      </c>
      <c r="G15" s="28">
        <v>1</v>
      </c>
      <c r="H15" s="29">
        <v>3</v>
      </c>
    </row>
    <row r="16" spans="1:8" ht="15" customHeight="1">
      <c r="A16" s="80"/>
      <c r="B16" s="76"/>
      <c r="C16" s="43" t="s">
        <v>9</v>
      </c>
      <c r="D16" s="30">
        <f>D15/D$9</f>
        <v>2.914798206278027E-2</v>
      </c>
      <c r="E16" s="31">
        <v>2.6737967914438502E-2</v>
      </c>
      <c r="F16" s="32">
        <v>6.1538461538461542E-2</v>
      </c>
      <c r="G16" s="32">
        <v>8.0645161290322578E-3</v>
      </c>
      <c r="H16" s="33">
        <v>4.2857142857142858E-2</v>
      </c>
    </row>
    <row r="17" spans="1:8" ht="15" customHeight="1">
      <c r="A17" s="80"/>
      <c r="B17" s="75" t="s">
        <v>22</v>
      </c>
      <c r="C17" s="42" t="s">
        <v>8</v>
      </c>
      <c r="D17" s="26">
        <f>SUM(E17:H17)</f>
        <v>181</v>
      </c>
      <c r="E17" s="27">
        <v>71</v>
      </c>
      <c r="F17" s="28">
        <v>16</v>
      </c>
      <c r="G17" s="28">
        <v>60</v>
      </c>
      <c r="H17" s="29">
        <v>34</v>
      </c>
    </row>
    <row r="18" spans="1:8" ht="15" customHeight="1">
      <c r="A18" s="80"/>
      <c r="B18" s="76"/>
      <c r="C18" s="43" t="s">
        <v>9</v>
      </c>
      <c r="D18" s="30">
        <f>D17/D$9</f>
        <v>0.40582959641255606</v>
      </c>
      <c r="E18" s="31">
        <v>0.37967914438502676</v>
      </c>
      <c r="F18" s="32">
        <v>0.24615384615384617</v>
      </c>
      <c r="G18" s="32">
        <v>0.4838709677419355</v>
      </c>
      <c r="H18" s="33">
        <v>0.48571428571428571</v>
      </c>
    </row>
    <row r="19" spans="1:8" ht="15" customHeight="1">
      <c r="A19" s="80"/>
      <c r="B19" s="75" t="s">
        <v>23</v>
      </c>
      <c r="C19" s="42" t="s">
        <v>8</v>
      </c>
      <c r="D19" s="26">
        <f>SUM(E19:H19)</f>
        <v>25</v>
      </c>
      <c r="E19" s="27">
        <v>15</v>
      </c>
      <c r="F19" s="28">
        <v>2</v>
      </c>
      <c r="G19" s="28">
        <v>7</v>
      </c>
      <c r="H19" s="29">
        <v>1</v>
      </c>
    </row>
    <row r="20" spans="1:8" ht="15" customHeight="1">
      <c r="A20" s="80"/>
      <c r="B20" s="76"/>
      <c r="C20" s="43" t="s">
        <v>9</v>
      </c>
      <c r="D20" s="30">
        <f>D19/D$9</f>
        <v>5.6053811659192827E-2</v>
      </c>
      <c r="E20" s="31">
        <v>8.0213903743315509E-2</v>
      </c>
      <c r="F20" s="32">
        <v>3.0769230769230771E-2</v>
      </c>
      <c r="G20" s="32">
        <v>5.6451612903225812E-2</v>
      </c>
      <c r="H20" s="33">
        <v>1.4285714285714285E-2</v>
      </c>
    </row>
    <row r="21" spans="1:8" ht="15" customHeight="1">
      <c r="A21" s="80"/>
      <c r="B21" s="75" t="s">
        <v>24</v>
      </c>
      <c r="C21" s="42" t="s">
        <v>8</v>
      </c>
      <c r="D21" s="26">
        <f>SUM(E21:H21)</f>
        <v>8</v>
      </c>
      <c r="E21" s="27">
        <v>3</v>
      </c>
      <c r="F21" s="28">
        <v>1</v>
      </c>
      <c r="G21" s="28">
        <v>4</v>
      </c>
      <c r="H21" s="29">
        <v>0</v>
      </c>
    </row>
    <row r="22" spans="1:8" ht="15" customHeight="1">
      <c r="A22" s="80"/>
      <c r="B22" s="76"/>
      <c r="C22" s="43" t="s">
        <v>9</v>
      </c>
      <c r="D22" s="30">
        <f>D21/D$9</f>
        <v>1.7937219730941704E-2</v>
      </c>
      <c r="E22" s="31">
        <v>1.60427807486631E-2</v>
      </c>
      <c r="F22" s="32">
        <v>1.5384615384615385E-2</v>
      </c>
      <c r="G22" s="32">
        <v>3.2258064516129031E-2</v>
      </c>
      <c r="H22" s="33">
        <v>0</v>
      </c>
    </row>
    <row r="23" spans="1:8" ht="27" customHeight="1">
      <c r="A23" s="80"/>
      <c r="B23" s="75" t="s">
        <v>25</v>
      </c>
      <c r="C23" s="42" t="s">
        <v>8</v>
      </c>
      <c r="D23" s="26">
        <f>SUM(E23:H23)</f>
        <v>14</v>
      </c>
      <c r="E23" s="27">
        <v>3</v>
      </c>
      <c r="F23" s="28">
        <v>2</v>
      </c>
      <c r="G23" s="28">
        <v>3</v>
      </c>
      <c r="H23" s="29">
        <v>6</v>
      </c>
    </row>
    <row r="24" spans="1:8" ht="27" customHeight="1">
      <c r="A24" s="80"/>
      <c r="B24" s="76"/>
      <c r="C24" s="43" t="s">
        <v>9</v>
      </c>
      <c r="D24" s="30">
        <f>D23/D$9</f>
        <v>3.1390134529147982E-2</v>
      </c>
      <c r="E24" s="31">
        <v>1.60427807486631E-2</v>
      </c>
      <c r="F24" s="32">
        <v>3.0769230769230771E-2</v>
      </c>
      <c r="G24" s="32">
        <v>2.4193548387096774E-2</v>
      </c>
      <c r="H24" s="33">
        <v>8.5714285714285715E-2</v>
      </c>
    </row>
    <row r="25" spans="1:8" ht="15" customHeight="1">
      <c r="A25" s="80"/>
      <c r="B25" s="75" t="s">
        <v>26</v>
      </c>
      <c r="C25" s="42" t="s">
        <v>8</v>
      </c>
      <c r="D25" s="26">
        <f>SUM(E25:H25)</f>
        <v>19</v>
      </c>
      <c r="E25" s="27">
        <v>5</v>
      </c>
      <c r="F25" s="28">
        <v>10</v>
      </c>
      <c r="G25" s="28">
        <v>3</v>
      </c>
      <c r="H25" s="29">
        <v>1</v>
      </c>
    </row>
    <row r="26" spans="1:8" ht="15" customHeight="1">
      <c r="A26" s="80"/>
      <c r="B26" s="76"/>
      <c r="C26" s="43" t="s">
        <v>9</v>
      </c>
      <c r="D26" s="30">
        <f>D25/D$9</f>
        <v>4.2600896860986545E-2</v>
      </c>
      <c r="E26" s="31">
        <v>2.6737967914438502E-2</v>
      </c>
      <c r="F26" s="32">
        <v>0.15384615384615385</v>
      </c>
      <c r="G26" s="32">
        <v>2.4193548387096774E-2</v>
      </c>
      <c r="H26" s="33">
        <v>1.4285714285714285E-2</v>
      </c>
    </row>
    <row r="27" spans="1:8" ht="15" customHeight="1">
      <c r="A27" s="80"/>
      <c r="B27" s="75" t="s">
        <v>27</v>
      </c>
      <c r="C27" s="42" t="s">
        <v>8</v>
      </c>
      <c r="D27" s="26">
        <f>SUM(E27:H27)</f>
        <v>26</v>
      </c>
      <c r="E27" s="27">
        <v>12</v>
      </c>
      <c r="F27" s="28">
        <v>0</v>
      </c>
      <c r="G27" s="28">
        <v>10</v>
      </c>
      <c r="H27" s="29">
        <v>4</v>
      </c>
    </row>
    <row r="28" spans="1:8" ht="15" customHeight="1">
      <c r="A28" s="80"/>
      <c r="B28" s="76"/>
      <c r="C28" s="43" t="s">
        <v>9</v>
      </c>
      <c r="D28" s="30">
        <f>D27/D$9</f>
        <v>5.829596412556054E-2</v>
      </c>
      <c r="E28" s="31">
        <v>6.4171122994652399E-2</v>
      </c>
      <c r="F28" s="32">
        <v>0</v>
      </c>
      <c r="G28" s="32">
        <v>8.0645161290322578E-2</v>
      </c>
      <c r="H28" s="33">
        <v>5.7142857142857141E-2</v>
      </c>
    </row>
    <row r="29" spans="1:8" ht="15" customHeight="1">
      <c r="A29" s="80"/>
      <c r="B29" s="75" t="s">
        <v>28</v>
      </c>
      <c r="C29" s="42" t="s">
        <v>8</v>
      </c>
      <c r="D29" s="26">
        <f>SUM(E29:H29)</f>
        <v>0</v>
      </c>
      <c r="E29" s="27">
        <v>0</v>
      </c>
      <c r="F29" s="28">
        <v>0</v>
      </c>
      <c r="G29" s="28">
        <v>0</v>
      </c>
      <c r="H29" s="29">
        <v>0</v>
      </c>
    </row>
    <row r="30" spans="1:8" ht="15" customHeight="1">
      <c r="A30" s="80"/>
      <c r="B30" s="76"/>
      <c r="C30" s="43" t="s">
        <v>9</v>
      </c>
      <c r="D30" s="30">
        <f>D29/D$9</f>
        <v>0</v>
      </c>
      <c r="E30" s="31">
        <v>0</v>
      </c>
      <c r="F30" s="32">
        <v>0</v>
      </c>
      <c r="G30" s="32">
        <v>0</v>
      </c>
      <c r="H30" s="33">
        <v>0</v>
      </c>
    </row>
    <row r="31" spans="1:8" ht="15" customHeight="1">
      <c r="A31" s="80"/>
      <c r="B31" s="75" t="s">
        <v>29</v>
      </c>
      <c r="C31" s="42" t="s">
        <v>8</v>
      </c>
      <c r="D31" s="26">
        <f>SUM(E31:H31)</f>
        <v>0</v>
      </c>
      <c r="E31" s="27">
        <v>0</v>
      </c>
      <c r="F31" s="28">
        <v>0</v>
      </c>
      <c r="G31" s="28">
        <v>0</v>
      </c>
      <c r="H31" s="29">
        <v>0</v>
      </c>
    </row>
    <row r="32" spans="1:8" ht="15" customHeight="1">
      <c r="A32" s="80"/>
      <c r="B32" s="76"/>
      <c r="C32" s="43" t="s">
        <v>9</v>
      </c>
      <c r="D32" s="30">
        <f>D31/D$9</f>
        <v>0</v>
      </c>
      <c r="E32" s="31">
        <v>0</v>
      </c>
      <c r="F32" s="32">
        <v>0</v>
      </c>
      <c r="G32" s="32">
        <v>0</v>
      </c>
      <c r="H32" s="33">
        <v>0</v>
      </c>
    </row>
    <row r="33" spans="1:8" ht="15" customHeight="1">
      <c r="A33" s="80"/>
      <c r="B33" s="75" t="s">
        <v>30</v>
      </c>
      <c r="C33" s="42" t="s">
        <v>8</v>
      </c>
      <c r="D33" s="26">
        <f>SUM(E33:H33)</f>
        <v>1</v>
      </c>
      <c r="E33" s="27">
        <v>1</v>
      </c>
      <c r="F33" s="28">
        <v>0</v>
      </c>
      <c r="G33" s="28">
        <v>0</v>
      </c>
      <c r="H33" s="29">
        <v>0</v>
      </c>
    </row>
    <row r="34" spans="1:8" ht="15" customHeight="1">
      <c r="A34" s="80"/>
      <c r="B34" s="76"/>
      <c r="C34" s="43" t="s">
        <v>9</v>
      </c>
      <c r="D34" s="30">
        <f>D33/D$9</f>
        <v>2.242152466367713E-3</v>
      </c>
      <c r="E34" s="31">
        <v>5.3475935828877011E-3</v>
      </c>
      <c r="F34" s="32">
        <v>0</v>
      </c>
      <c r="G34" s="32">
        <v>0</v>
      </c>
      <c r="H34" s="33">
        <v>0</v>
      </c>
    </row>
    <row r="35" spans="1:8" ht="15" customHeight="1">
      <c r="A35" s="80"/>
      <c r="B35" s="75" t="s">
        <v>31</v>
      </c>
      <c r="C35" s="42" t="s">
        <v>8</v>
      </c>
      <c r="D35" s="26">
        <f>SUM(E35:H35)</f>
        <v>0</v>
      </c>
      <c r="E35" s="27">
        <v>0</v>
      </c>
      <c r="F35" s="28">
        <v>0</v>
      </c>
      <c r="G35" s="28">
        <v>0</v>
      </c>
      <c r="H35" s="29">
        <v>0</v>
      </c>
    </row>
    <row r="36" spans="1:8" ht="15" customHeight="1">
      <c r="A36" s="80"/>
      <c r="B36" s="76"/>
      <c r="C36" s="43" t="s">
        <v>9</v>
      </c>
      <c r="D36" s="30">
        <f>D35/D$9</f>
        <v>0</v>
      </c>
      <c r="E36" s="31">
        <v>0</v>
      </c>
      <c r="F36" s="32">
        <v>0</v>
      </c>
      <c r="G36" s="32">
        <v>0</v>
      </c>
      <c r="H36" s="33">
        <v>0</v>
      </c>
    </row>
    <row r="37" spans="1:8" ht="15" customHeight="1">
      <c r="A37" s="80"/>
      <c r="B37" s="75" t="s">
        <v>32</v>
      </c>
      <c r="C37" s="42" t="s">
        <v>8</v>
      </c>
      <c r="D37" s="26">
        <f>SUM(E37:H37)</f>
        <v>0</v>
      </c>
      <c r="E37" s="27">
        <v>0</v>
      </c>
      <c r="F37" s="28">
        <v>0</v>
      </c>
      <c r="G37" s="28">
        <v>0</v>
      </c>
      <c r="H37" s="29">
        <v>0</v>
      </c>
    </row>
    <row r="38" spans="1:8" ht="15" customHeight="1">
      <c r="A38" s="80"/>
      <c r="B38" s="76"/>
      <c r="C38" s="43" t="s">
        <v>9</v>
      </c>
      <c r="D38" s="30">
        <f>D37/D$9</f>
        <v>0</v>
      </c>
      <c r="E38" s="31">
        <v>0</v>
      </c>
      <c r="F38" s="32">
        <v>0</v>
      </c>
      <c r="G38" s="32">
        <v>0</v>
      </c>
      <c r="H38" s="33">
        <v>0</v>
      </c>
    </row>
    <row r="39" spans="1:8" ht="15" customHeight="1">
      <c r="A39" s="80"/>
      <c r="B39" s="75" t="s">
        <v>33</v>
      </c>
      <c r="C39" s="42" t="s">
        <v>8</v>
      </c>
      <c r="D39" s="26">
        <f>SUM(E39:H39)</f>
        <v>4</v>
      </c>
      <c r="E39" s="27">
        <v>2</v>
      </c>
      <c r="F39" s="28">
        <v>1</v>
      </c>
      <c r="G39" s="28">
        <v>0</v>
      </c>
      <c r="H39" s="29">
        <v>1</v>
      </c>
    </row>
    <row r="40" spans="1:8" ht="15" customHeight="1">
      <c r="A40" s="80"/>
      <c r="B40" s="76"/>
      <c r="C40" s="43" t="s">
        <v>9</v>
      </c>
      <c r="D40" s="30">
        <f>D39/D$9</f>
        <v>8.9686098654708519E-3</v>
      </c>
      <c r="E40" s="31">
        <v>1.0695187165775402E-2</v>
      </c>
      <c r="F40" s="32">
        <v>1.5384615384615385E-2</v>
      </c>
      <c r="G40" s="32">
        <v>0</v>
      </c>
      <c r="H40" s="33">
        <v>1.4285714285714285E-2</v>
      </c>
    </row>
    <row r="41" spans="1:8" ht="15" customHeight="1">
      <c r="A41" s="80"/>
      <c r="B41" s="77" t="s">
        <v>34</v>
      </c>
      <c r="C41" s="44" t="s">
        <v>8</v>
      </c>
      <c r="D41" s="26">
        <f>SUM(E41:H41)</f>
        <v>2</v>
      </c>
      <c r="E41" s="9">
        <v>1</v>
      </c>
      <c r="F41" s="1">
        <v>0</v>
      </c>
      <c r="G41" s="1">
        <v>1</v>
      </c>
      <c r="H41" s="10">
        <v>0</v>
      </c>
    </row>
    <row r="42" spans="1:8" ht="15" customHeight="1" thickBot="1">
      <c r="A42" s="81"/>
      <c r="B42" s="78"/>
      <c r="C42" s="45" t="s">
        <v>9</v>
      </c>
      <c r="D42" s="14">
        <f>D41/D$9</f>
        <v>4.4843049327354259E-3</v>
      </c>
      <c r="E42" s="11">
        <v>5.3475935828877011E-3</v>
      </c>
      <c r="F42" s="2">
        <v>0</v>
      </c>
      <c r="G42" s="2">
        <v>8.0645161290322578E-3</v>
      </c>
      <c r="H42" s="12">
        <v>0</v>
      </c>
    </row>
    <row r="43" spans="1:8" ht="15" thickTop="1"/>
    <row r="46" spans="1:8" ht="15" thickBot="1"/>
    <row r="47" spans="1:8" s="8" customFormat="1" ht="32.25" customHeight="1" thickTop="1">
      <c r="A47" s="64" t="s">
        <v>57</v>
      </c>
      <c r="B47" s="65"/>
      <c r="C47" s="66"/>
      <c r="D47" s="73" t="s">
        <v>0</v>
      </c>
      <c r="E47" s="70" t="s">
        <v>1</v>
      </c>
      <c r="F47" s="71"/>
      <c r="G47" s="71"/>
      <c r="H47" s="72"/>
    </row>
    <row r="48" spans="1:8" s="7" customFormat="1" ht="57" customHeight="1" thickBot="1">
      <c r="A48" s="67"/>
      <c r="B48" s="68"/>
      <c r="C48" s="69"/>
      <c r="D48" s="74"/>
      <c r="E48" s="15" t="s">
        <v>59</v>
      </c>
      <c r="F48" s="16" t="s">
        <v>2</v>
      </c>
      <c r="G48" s="16" t="s">
        <v>3</v>
      </c>
      <c r="H48" s="17" t="s">
        <v>4</v>
      </c>
    </row>
    <row r="49" spans="1:8" ht="15" customHeight="1" thickTop="1">
      <c r="A49" s="79" t="s">
        <v>68</v>
      </c>
      <c r="B49" s="82" t="s">
        <v>7</v>
      </c>
      <c r="C49" s="40" t="s">
        <v>8</v>
      </c>
      <c r="D49" s="18">
        <f>SUM(E49:H49)</f>
        <v>446</v>
      </c>
      <c r="E49" s="19">
        <v>187</v>
      </c>
      <c r="F49" s="20">
        <v>65</v>
      </c>
      <c r="G49" s="20">
        <v>124</v>
      </c>
      <c r="H49" s="21">
        <v>70</v>
      </c>
    </row>
    <row r="50" spans="1:8" ht="15" customHeight="1">
      <c r="A50" s="80"/>
      <c r="B50" s="83"/>
      <c r="C50" s="41" t="s">
        <v>9</v>
      </c>
      <c r="D50" s="22">
        <v>1</v>
      </c>
      <c r="E50" s="23">
        <v>1</v>
      </c>
      <c r="F50" s="24">
        <v>1</v>
      </c>
      <c r="G50" s="24">
        <v>1</v>
      </c>
      <c r="H50" s="25">
        <v>1</v>
      </c>
    </row>
    <row r="51" spans="1:8" ht="15" customHeight="1">
      <c r="A51" s="80"/>
      <c r="B51" s="75" t="s">
        <v>35</v>
      </c>
      <c r="C51" s="42" t="s">
        <v>8</v>
      </c>
      <c r="D51" s="26">
        <f>SUM(E51:H51)</f>
        <v>1</v>
      </c>
      <c r="E51" s="27">
        <v>0</v>
      </c>
      <c r="F51" s="28">
        <v>1</v>
      </c>
      <c r="G51" s="28">
        <v>0</v>
      </c>
      <c r="H51" s="29">
        <v>0</v>
      </c>
    </row>
    <row r="52" spans="1:8" ht="15" customHeight="1">
      <c r="A52" s="80"/>
      <c r="B52" s="76"/>
      <c r="C52" s="43" t="s">
        <v>9</v>
      </c>
      <c r="D52" s="30">
        <f>D51/D$9</f>
        <v>2.242152466367713E-3</v>
      </c>
      <c r="E52" s="31">
        <v>0</v>
      </c>
      <c r="F52" s="32">
        <v>1.5384615384615385E-2</v>
      </c>
      <c r="G52" s="32">
        <v>0</v>
      </c>
      <c r="H52" s="33">
        <v>0</v>
      </c>
    </row>
    <row r="53" spans="1:8" ht="15" customHeight="1">
      <c r="A53" s="80"/>
      <c r="B53" s="75" t="s">
        <v>10</v>
      </c>
      <c r="C53" s="42" t="s">
        <v>8</v>
      </c>
      <c r="D53" s="26">
        <f>SUM(E53:H53)</f>
        <v>2</v>
      </c>
      <c r="E53" s="27">
        <v>0</v>
      </c>
      <c r="F53" s="28">
        <v>2</v>
      </c>
      <c r="G53" s="28">
        <v>0</v>
      </c>
      <c r="H53" s="29">
        <v>0</v>
      </c>
    </row>
    <row r="54" spans="1:8" ht="15" customHeight="1">
      <c r="A54" s="80"/>
      <c r="B54" s="76"/>
      <c r="C54" s="43" t="s">
        <v>9</v>
      </c>
      <c r="D54" s="30">
        <f>D53/D$9</f>
        <v>4.4843049327354259E-3</v>
      </c>
      <c r="E54" s="31">
        <v>0</v>
      </c>
      <c r="F54" s="32">
        <v>3.0769230769230771E-2</v>
      </c>
      <c r="G54" s="32">
        <v>0</v>
      </c>
      <c r="H54" s="33">
        <v>0</v>
      </c>
    </row>
    <row r="55" spans="1:8" ht="15" customHeight="1">
      <c r="A55" s="80"/>
      <c r="B55" s="75" t="s">
        <v>11</v>
      </c>
      <c r="C55" s="42" t="s">
        <v>8</v>
      </c>
      <c r="D55" s="26">
        <f>SUM(E55:H55)</f>
        <v>1</v>
      </c>
      <c r="E55" s="27">
        <v>0</v>
      </c>
      <c r="F55" s="28">
        <v>1</v>
      </c>
      <c r="G55" s="28">
        <v>0</v>
      </c>
      <c r="H55" s="29">
        <v>0</v>
      </c>
    </row>
    <row r="56" spans="1:8" ht="15" customHeight="1">
      <c r="A56" s="80"/>
      <c r="B56" s="76"/>
      <c r="C56" s="43" t="s">
        <v>9</v>
      </c>
      <c r="D56" s="30">
        <f>D55/D$9</f>
        <v>2.242152466367713E-3</v>
      </c>
      <c r="E56" s="31">
        <v>0</v>
      </c>
      <c r="F56" s="32">
        <v>1.5384615384615385E-2</v>
      </c>
      <c r="G56" s="32">
        <v>0</v>
      </c>
      <c r="H56" s="33">
        <v>0</v>
      </c>
    </row>
    <row r="57" spans="1:8" ht="15" customHeight="1">
      <c r="A57" s="80"/>
      <c r="B57" s="75" t="s">
        <v>12</v>
      </c>
      <c r="C57" s="42" t="s">
        <v>8</v>
      </c>
      <c r="D57" s="26">
        <f>SUM(E57:H57)</f>
        <v>3</v>
      </c>
      <c r="E57" s="27">
        <v>1</v>
      </c>
      <c r="F57" s="28">
        <v>1</v>
      </c>
      <c r="G57" s="28">
        <v>1</v>
      </c>
      <c r="H57" s="29">
        <v>0</v>
      </c>
    </row>
    <row r="58" spans="1:8" ht="15" customHeight="1">
      <c r="A58" s="80"/>
      <c r="B58" s="76"/>
      <c r="C58" s="43" t="s">
        <v>9</v>
      </c>
      <c r="D58" s="30">
        <f>D57/D$9</f>
        <v>6.7264573991031393E-3</v>
      </c>
      <c r="E58" s="31">
        <v>5.3475935828877011E-3</v>
      </c>
      <c r="F58" s="32">
        <v>1.5384615384615385E-2</v>
      </c>
      <c r="G58" s="32">
        <v>8.0645161290322578E-3</v>
      </c>
      <c r="H58" s="33">
        <v>0</v>
      </c>
    </row>
    <row r="59" spans="1:8" ht="15" customHeight="1">
      <c r="A59" s="80"/>
      <c r="B59" s="75" t="s">
        <v>13</v>
      </c>
      <c r="C59" s="42" t="s">
        <v>8</v>
      </c>
      <c r="D59" s="26">
        <f>SUM(E59:H59)</f>
        <v>2</v>
      </c>
      <c r="E59" s="27">
        <v>1</v>
      </c>
      <c r="F59" s="28">
        <v>0</v>
      </c>
      <c r="G59" s="28">
        <v>0</v>
      </c>
      <c r="H59" s="29">
        <v>1</v>
      </c>
    </row>
    <row r="60" spans="1:8" ht="15" customHeight="1">
      <c r="A60" s="80"/>
      <c r="B60" s="76"/>
      <c r="C60" s="43" t="s">
        <v>9</v>
      </c>
      <c r="D60" s="30">
        <f>D59/D$9</f>
        <v>4.4843049327354259E-3</v>
      </c>
      <c r="E60" s="31">
        <v>5.3475935828877011E-3</v>
      </c>
      <c r="F60" s="32">
        <v>0</v>
      </c>
      <c r="G60" s="32">
        <v>0</v>
      </c>
      <c r="H60" s="33">
        <v>1.4285714285714285E-2</v>
      </c>
    </row>
    <row r="61" spans="1:8" ht="15" customHeight="1">
      <c r="A61" s="80"/>
      <c r="B61" s="75" t="s">
        <v>14</v>
      </c>
      <c r="C61" s="42" t="s">
        <v>8</v>
      </c>
      <c r="D61" s="26">
        <f>SUM(E61:H61)</f>
        <v>7</v>
      </c>
      <c r="E61" s="27">
        <v>4</v>
      </c>
      <c r="F61" s="28">
        <v>2</v>
      </c>
      <c r="G61" s="28">
        <v>1</v>
      </c>
      <c r="H61" s="29">
        <v>0</v>
      </c>
    </row>
    <row r="62" spans="1:8" ht="15" customHeight="1">
      <c r="A62" s="80"/>
      <c r="B62" s="76"/>
      <c r="C62" s="43" t="s">
        <v>9</v>
      </c>
      <c r="D62" s="30">
        <f>D61/D$9</f>
        <v>1.5695067264573991E-2</v>
      </c>
      <c r="E62" s="31">
        <v>2.1390374331550804E-2</v>
      </c>
      <c r="F62" s="32">
        <v>3.0769230769230771E-2</v>
      </c>
      <c r="G62" s="32">
        <v>8.0645161290322578E-3</v>
      </c>
      <c r="H62" s="33">
        <v>0</v>
      </c>
    </row>
    <row r="63" spans="1:8" ht="15" customHeight="1">
      <c r="A63" s="80"/>
      <c r="B63" s="75" t="s">
        <v>15</v>
      </c>
      <c r="C63" s="42" t="s">
        <v>8</v>
      </c>
      <c r="D63" s="26">
        <f>SUM(E63:H63)</f>
        <v>14</v>
      </c>
      <c r="E63" s="27">
        <v>3</v>
      </c>
      <c r="F63" s="28">
        <v>5</v>
      </c>
      <c r="G63" s="28">
        <v>3</v>
      </c>
      <c r="H63" s="29">
        <v>3</v>
      </c>
    </row>
    <row r="64" spans="1:8" ht="15" customHeight="1">
      <c r="A64" s="80"/>
      <c r="B64" s="76"/>
      <c r="C64" s="43" t="s">
        <v>9</v>
      </c>
      <c r="D64" s="30">
        <f>D63/D$9</f>
        <v>3.1390134529147982E-2</v>
      </c>
      <c r="E64" s="31">
        <v>1.60427807486631E-2</v>
      </c>
      <c r="F64" s="32">
        <v>7.6923076923076927E-2</v>
      </c>
      <c r="G64" s="32">
        <v>2.4193548387096774E-2</v>
      </c>
      <c r="H64" s="33">
        <v>4.2857142857142858E-2</v>
      </c>
    </row>
    <row r="65" spans="1:8" ht="15" customHeight="1">
      <c r="A65" s="80"/>
      <c r="B65" s="75" t="s">
        <v>16</v>
      </c>
      <c r="C65" s="42" t="s">
        <v>8</v>
      </c>
      <c r="D65" s="26">
        <f>SUM(E65:H65)</f>
        <v>21</v>
      </c>
      <c r="E65" s="27">
        <v>7</v>
      </c>
      <c r="F65" s="28">
        <v>6</v>
      </c>
      <c r="G65" s="28">
        <v>3</v>
      </c>
      <c r="H65" s="29">
        <v>5</v>
      </c>
    </row>
    <row r="66" spans="1:8" ht="15" customHeight="1">
      <c r="A66" s="80"/>
      <c r="B66" s="76"/>
      <c r="C66" s="43" t="s">
        <v>9</v>
      </c>
      <c r="D66" s="30">
        <f>D65/D$9</f>
        <v>4.708520179372197E-2</v>
      </c>
      <c r="E66" s="31">
        <v>3.7433155080213901E-2</v>
      </c>
      <c r="F66" s="32">
        <v>9.2307692307692299E-2</v>
      </c>
      <c r="G66" s="32">
        <v>2.4193548387096774E-2</v>
      </c>
      <c r="H66" s="33">
        <v>7.1428571428571438E-2</v>
      </c>
    </row>
    <row r="67" spans="1:8" ht="15" customHeight="1">
      <c r="A67" s="80"/>
      <c r="B67" s="75" t="s">
        <v>17</v>
      </c>
      <c r="C67" s="42" t="s">
        <v>8</v>
      </c>
      <c r="D67" s="26">
        <f>SUM(E67:H67)</f>
        <v>82</v>
      </c>
      <c r="E67" s="27">
        <v>37</v>
      </c>
      <c r="F67" s="28">
        <v>11</v>
      </c>
      <c r="G67" s="28">
        <v>18</v>
      </c>
      <c r="H67" s="29">
        <v>16</v>
      </c>
    </row>
    <row r="68" spans="1:8" ht="15" customHeight="1">
      <c r="A68" s="80"/>
      <c r="B68" s="76"/>
      <c r="C68" s="43" t="s">
        <v>9</v>
      </c>
      <c r="D68" s="30">
        <f>D67/D$9</f>
        <v>0.18385650224215247</v>
      </c>
      <c r="E68" s="31">
        <v>0.19786096256684491</v>
      </c>
      <c r="F68" s="32">
        <v>0.16923076923076924</v>
      </c>
      <c r="G68" s="32">
        <v>0.14516129032258063</v>
      </c>
      <c r="H68" s="33">
        <v>0.22857142857142856</v>
      </c>
    </row>
    <row r="69" spans="1:8" ht="15" customHeight="1">
      <c r="A69" s="80"/>
      <c r="B69" s="75" t="s">
        <v>18</v>
      </c>
      <c r="C69" s="42" t="s">
        <v>8</v>
      </c>
      <c r="D69" s="26">
        <f>SUM(E69:H69)</f>
        <v>57</v>
      </c>
      <c r="E69" s="27">
        <v>23</v>
      </c>
      <c r="F69" s="28">
        <v>7</v>
      </c>
      <c r="G69" s="28">
        <v>20</v>
      </c>
      <c r="H69" s="29">
        <v>7</v>
      </c>
    </row>
    <row r="70" spans="1:8" ht="15" customHeight="1">
      <c r="A70" s="80"/>
      <c r="B70" s="76"/>
      <c r="C70" s="43" t="s">
        <v>9</v>
      </c>
      <c r="D70" s="30">
        <f>D69/D$9</f>
        <v>0.12780269058295965</v>
      </c>
      <c r="E70" s="31">
        <v>0.1229946524064171</v>
      </c>
      <c r="F70" s="32">
        <v>0.1076923076923077</v>
      </c>
      <c r="G70" s="32">
        <v>0.16129032258064516</v>
      </c>
      <c r="H70" s="33">
        <v>0.1</v>
      </c>
    </row>
    <row r="71" spans="1:8" ht="15" customHeight="1">
      <c r="A71" s="80"/>
      <c r="B71" s="77" t="s">
        <v>36</v>
      </c>
      <c r="C71" s="44" t="s">
        <v>8</v>
      </c>
      <c r="D71" s="13">
        <f>SUM(E71:H71)</f>
        <v>256</v>
      </c>
      <c r="E71" s="9">
        <v>111</v>
      </c>
      <c r="F71" s="1">
        <v>29</v>
      </c>
      <c r="G71" s="1">
        <v>78</v>
      </c>
      <c r="H71" s="10">
        <v>38</v>
      </c>
    </row>
    <row r="72" spans="1:8" ht="15" customHeight="1" thickBot="1">
      <c r="A72" s="81"/>
      <c r="B72" s="78"/>
      <c r="C72" s="45" t="s">
        <v>9</v>
      </c>
      <c r="D72" s="14">
        <f>D71/D$9</f>
        <v>0.57399103139013452</v>
      </c>
      <c r="E72" s="11">
        <v>0.5935828877005348</v>
      </c>
      <c r="F72" s="2">
        <v>0.44615384615384612</v>
      </c>
      <c r="G72" s="2">
        <v>0.62903225806451613</v>
      </c>
      <c r="H72" s="12">
        <v>0.54285714285714282</v>
      </c>
    </row>
    <row r="73" spans="1:8" s="37" customFormat="1" ht="15" thickTop="1">
      <c r="A73" s="34"/>
      <c r="B73" s="35" t="s">
        <v>58</v>
      </c>
      <c r="C73" s="46"/>
      <c r="D73" s="36">
        <f>SUM((D71*10)+(D69*9)+(D67*8)+(D65*7)+(D63*6)+(D61*5)+(D59*4)+(D57*3)+(D55*2)+(D53))/D49</f>
        <v>9.0044843049327348</v>
      </c>
      <c r="E73" s="36">
        <f t="shared" ref="E73:H73" si="0">SUM((E71*10)+(E69*9)+(E67*8)+(E65*7)+(E63*6)+(E61*5)+(E59*4)+(E57*3)+(E55*2)+(E53))/E49</f>
        <v>9.1283422459893053</v>
      </c>
      <c r="F73" s="36">
        <f t="shared" si="0"/>
        <v>8.1538461538461533</v>
      </c>
      <c r="G73" s="36">
        <f t="shared" si="0"/>
        <v>9.2822580645161299</v>
      </c>
      <c r="H73" s="36">
        <f t="shared" si="0"/>
        <v>8.9714285714285715</v>
      </c>
    </row>
    <row r="74" spans="1:8" ht="15" thickBot="1"/>
    <row r="75" spans="1:8" s="8" customFormat="1" ht="32.25" customHeight="1" thickTop="1">
      <c r="A75" s="64" t="s">
        <v>57</v>
      </c>
      <c r="B75" s="65"/>
      <c r="C75" s="66"/>
      <c r="D75" s="73" t="s">
        <v>0</v>
      </c>
      <c r="E75" s="70" t="s">
        <v>1</v>
      </c>
      <c r="F75" s="71"/>
      <c r="G75" s="71"/>
      <c r="H75" s="72"/>
    </row>
    <row r="76" spans="1:8" s="7" customFormat="1" ht="57" customHeight="1" thickBot="1">
      <c r="A76" s="67"/>
      <c r="B76" s="68"/>
      <c r="C76" s="69"/>
      <c r="D76" s="74"/>
      <c r="E76" s="15" t="s">
        <v>59</v>
      </c>
      <c r="F76" s="16" t="s">
        <v>2</v>
      </c>
      <c r="G76" s="16" t="s">
        <v>3</v>
      </c>
      <c r="H76" s="17" t="s">
        <v>4</v>
      </c>
    </row>
    <row r="77" spans="1:8" ht="15" customHeight="1" thickTop="1">
      <c r="A77" s="79" t="s">
        <v>69</v>
      </c>
      <c r="B77" s="82" t="s">
        <v>7</v>
      </c>
      <c r="C77" s="40" t="s">
        <v>8</v>
      </c>
      <c r="D77" s="18">
        <f>SUM(E77:H77)</f>
        <v>446</v>
      </c>
      <c r="E77" s="19">
        <v>187</v>
      </c>
      <c r="F77" s="20">
        <v>65</v>
      </c>
      <c r="G77" s="20">
        <v>124</v>
      </c>
      <c r="H77" s="21">
        <v>70</v>
      </c>
    </row>
    <row r="78" spans="1:8" ht="15" customHeight="1">
      <c r="A78" s="80"/>
      <c r="B78" s="83"/>
      <c r="C78" s="41" t="s">
        <v>9</v>
      </c>
      <c r="D78" s="22">
        <v>1</v>
      </c>
      <c r="E78" s="23">
        <v>1</v>
      </c>
      <c r="F78" s="24">
        <v>1</v>
      </c>
      <c r="G78" s="24">
        <v>1</v>
      </c>
      <c r="H78" s="25">
        <v>1</v>
      </c>
    </row>
    <row r="79" spans="1:8" ht="15" customHeight="1">
      <c r="A79" s="80"/>
      <c r="B79" s="75" t="s">
        <v>35</v>
      </c>
      <c r="C79" s="42" t="s">
        <v>8</v>
      </c>
      <c r="D79" s="26">
        <f>SUM(E79:H79)</f>
        <v>4</v>
      </c>
      <c r="E79" s="27">
        <v>1</v>
      </c>
      <c r="F79" s="28">
        <v>2</v>
      </c>
      <c r="G79" s="28">
        <v>0</v>
      </c>
      <c r="H79" s="29">
        <v>1</v>
      </c>
    </row>
    <row r="80" spans="1:8" ht="15" customHeight="1">
      <c r="A80" s="80"/>
      <c r="B80" s="76"/>
      <c r="C80" s="43" t="s">
        <v>9</v>
      </c>
      <c r="D80" s="30">
        <f>D79/D$9</f>
        <v>8.9686098654708519E-3</v>
      </c>
      <c r="E80" s="31">
        <v>5.3475935828877011E-3</v>
      </c>
      <c r="F80" s="32">
        <v>3.0769230769230771E-2</v>
      </c>
      <c r="G80" s="32">
        <v>0</v>
      </c>
      <c r="H80" s="33">
        <v>1.4285714285714285E-2</v>
      </c>
    </row>
    <row r="81" spans="1:8" ht="15" customHeight="1">
      <c r="A81" s="80"/>
      <c r="B81" s="75" t="s">
        <v>10</v>
      </c>
      <c r="C81" s="42" t="s">
        <v>8</v>
      </c>
      <c r="D81" s="26">
        <f>SUM(E81:H81)</f>
        <v>0</v>
      </c>
      <c r="E81" s="27">
        <v>0</v>
      </c>
      <c r="F81" s="28">
        <v>0</v>
      </c>
      <c r="G81" s="28">
        <v>0</v>
      </c>
      <c r="H81" s="29">
        <v>0</v>
      </c>
    </row>
    <row r="82" spans="1:8" ht="15" customHeight="1">
      <c r="A82" s="80"/>
      <c r="B82" s="76"/>
      <c r="C82" s="43" t="s">
        <v>9</v>
      </c>
      <c r="D82" s="30">
        <f>D81/D$9</f>
        <v>0</v>
      </c>
      <c r="E82" s="31">
        <v>0</v>
      </c>
      <c r="F82" s="32">
        <v>0</v>
      </c>
      <c r="G82" s="32">
        <v>0</v>
      </c>
      <c r="H82" s="33">
        <v>0</v>
      </c>
    </row>
    <row r="83" spans="1:8" ht="15" customHeight="1">
      <c r="A83" s="80"/>
      <c r="B83" s="75" t="s">
        <v>11</v>
      </c>
      <c r="C83" s="42" t="s">
        <v>8</v>
      </c>
      <c r="D83" s="26">
        <f>SUM(E83:H83)</f>
        <v>9</v>
      </c>
      <c r="E83" s="27">
        <v>2</v>
      </c>
      <c r="F83" s="28">
        <v>5</v>
      </c>
      <c r="G83" s="28">
        <v>1</v>
      </c>
      <c r="H83" s="29">
        <v>1</v>
      </c>
    </row>
    <row r="84" spans="1:8" ht="15" customHeight="1">
      <c r="A84" s="80"/>
      <c r="B84" s="76"/>
      <c r="C84" s="43" t="s">
        <v>9</v>
      </c>
      <c r="D84" s="30">
        <f>D83/D$9</f>
        <v>2.0179372197309416E-2</v>
      </c>
      <c r="E84" s="31">
        <v>1.0695187165775402E-2</v>
      </c>
      <c r="F84" s="32">
        <v>7.6923076923076927E-2</v>
      </c>
      <c r="G84" s="32">
        <v>8.0645161290322578E-3</v>
      </c>
      <c r="H84" s="33">
        <v>1.4285714285714285E-2</v>
      </c>
    </row>
    <row r="85" spans="1:8" ht="15" customHeight="1">
      <c r="A85" s="80"/>
      <c r="B85" s="75" t="s">
        <v>12</v>
      </c>
      <c r="C85" s="42" t="s">
        <v>8</v>
      </c>
      <c r="D85" s="26">
        <f>SUM(E85:H85)</f>
        <v>4</v>
      </c>
      <c r="E85" s="27">
        <v>0</v>
      </c>
      <c r="F85" s="28">
        <v>4</v>
      </c>
      <c r="G85" s="28">
        <v>0</v>
      </c>
      <c r="H85" s="29">
        <v>0</v>
      </c>
    </row>
    <row r="86" spans="1:8" ht="15" customHeight="1">
      <c r="A86" s="80"/>
      <c r="B86" s="76"/>
      <c r="C86" s="43" t="s">
        <v>9</v>
      </c>
      <c r="D86" s="30">
        <f>D85/D$9</f>
        <v>8.9686098654708519E-3</v>
      </c>
      <c r="E86" s="31">
        <v>0</v>
      </c>
      <c r="F86" s="32">
        <v>6.1538461538461542E-2</v>
      </c>
      <c r="G86" s="32">
        <v>0</v>
      </c>
      <c r="H86" s="33">
        <v>0</v>
      </c>
    </row>
    <row r="87" spans="1:8" ht="15" customHeight="1">
      <c r="A87" s="80"/>
      <c r="B87" s="75" t="s">
        <v>13</v>
      </c>
      <c r="C87" s="42" t="s">
        <v>8</v>
      </c>
      <c r="D87" s="26">
        <f>SUM(E87:H87)</f>
        <v>4</v>
      </c>
      <c r="E87" s="27">
        <v>1</v>
      </c>
      <c r="F87" s="28">
        <v>3</v>
      </c>
      <c r="G87" s="28">
        <v>0</v>
      </c>
      <c r="H87" s="29">
        <v>0</v>
      </c>
    </row>
    <row r="88" spans="1:8" ht="15" customHeight="1">
      <c r="A88" s="80"/>
      <c r="B88" s="76"/>
      <c r="C88" s="43" t="s">
        <v>9</v>
      </c>
      <c r="D88" s="30">
        <f>D87/D$9</f>
        <v>8.9686098654708519E-3</v>
      </c>
      <c r="E88" s="31">
        <v>5.3475935828877011E-3</v>
      </c>
      <c r="F88" s="32">
        <v>4.6153846153846149E-2</v>
      </c>
      <c r="G88" s="32">
        <v>0</v>
      </c>
      <c r="H88" s="33">
        <v>0</v>
      </c>
    </row>
    <row r="89" spans="1:8" ht="15" customHeight="1">
      <c r="A89" s="80"/>
      <c r="B89" s="75" t="s">
        <v>14</v>
      </c>
      <c r="C89" s="42" t="s">
        <v>8</v>
      </c>
      <c r="D89" s="26">
        <f>SUM(E89:H89)</f>
        <v>8</v>
      </c>
      <c r="E89" s="27">
        <v>4</v>
      </c>
      <c r="F89" s="28">
        <v>4</v>
      </c>
      <c r="G89" s="28">
        <v>0</v>
      </c>
      <c r="H89" s="29">
        <v>0</v>
      </c>
    </row>
    <row r="90" spans="1:8" ht="15" customHeight="1">
      <c r="A90" s="80"/>
      <c r="B90" s="76"/>
      <c r="C90" s="43" t="s">
        <v>9</v>
      </c>
      <c r="D90" s="30">
        <f>D89/D$9</f>
        <v>1.7937219730941704E-2</v>
      </c>
      <c r="E90" s="31">
        <v>2.1390374331550804E-2</v>
      </c>
      <c r="F90" s="32">
        <v>6.1538461538461542E-2</v>
      </c>
      <c r="G90" s="32">
        <v>0</v>
      </c>
      <c r="H90" s="33">
        <v>0</v>
      </c>
    </row>
    <row r="91" spans="1:8" ht="15" customHeight="1">
      <c r="A91" s="80"/>
      <c r="B91" s="75" t="s">
        <v>15</v>
      </c>
      <c r="C91" s="42" t="s">
        <v>8</v>
      </c>
      <c r="D91" s="26">
        <f>SUM(E91:H91)</f>
        <v>12</v>
      </c>
      <c r="E91" s="27">
        <v>6</v>
      </c>
      <c r="F91" s="28">
        <v>2</v>
      </c>
      <c r="G91" s="28">
        <v>4</v>
      </c>
      <c r="H91" s="29">
        <v>0</v>
      </c>
    </row>
    <row r="92" spans="1:8" ht="15" customHeight="1">
      <c r="A92" s="80"/>
      <c r="B92" s="76"/>
      <c r="C92" s="43" t="s">
        <v>9</v>
      </c>
      <c r="D92" s="30">
        <f>D91/D$9</f>
        <v>2.6905829596412557E-2</v>
      </c>
      <c r="E92" s="31">
        <v>3.20855614973262E-2</v>
      </c>
      <c r="F92" s="32">
        <v>3.0769230769230771E-2</v>
      </c>
      <c r="G92" s="32">
        <v>3.2258064516129031E-2</v>
      </c>
      <c r="H92" s="33">
        <v>0</v>
      </c>
    </row>
    <row r="93" spans="1:8" ht="15" customHeight="1">
      <c r="A93" s="80"/>
      <c r="B93" s="75" t="s">
        <v>16</v>
      </c>
      <c r="C93" s="42" t="s">
        <v>8</v>
      </c>
      <c r="D93" s="26">
        <f>SUM(E93:H93)</f>
        <v>21</v>
      </c>
      <c r="E93" s="27">
        <v>14</v>
      </c>
      <c r="F93" s="28">
        <v>4</v>
      </c>
      <c r="G93" s="28">
        <v>2</v>
      </c>
      <c r="H93" s="29">
        <v>1</v>
      </c>
    </row>
    <row r="94" spans="1:8" ht="15" customHeight="1">
      <c r="A94" s="80"/>
      <c r="B94" s="76"/>
      <c r="C94" s="43" t="s">
        <v>9</v>
      </c>
      <c r="D94" s="30">
        <f>D93/D$9</f>
        <v>4.708520179372197E-2</v>
      </c>
      <c r="E94" s="31">
        <v>7.4866310160427801E-2</v>
      </c>
      <c r="F94" s="32">
        <v>6.1538461538461542E-2</v>
      </c>
      <c r="G94" s="32">
        <v>1.6129032258064516E-2</v>
      </c>
      <c r="H94" s="33">
        <v>1.4285714285714285E-2</v>
      </c>
    </row>
    <row r="95" spans="1:8" ht="15" customHeight="1">
      <c r="A95" s="80"/>
      <c r="B95" s="75" t="s">
        <v>17</v>
      </c>
      <c r="C95" s="42" t="s">
        <v>8</v>
      </c>
      <c r="D95" s="26">
        <f>SUM(E95:H95)</f>
        <v>61</v>
      </c>
      <c r="E95" s="27">
        <v>25</v>
      </c>
      <c r="F95" s="28">
        <v>11</v>
      </c>
      <c r="G95" s="28">
        <v>13</v>
      </c>
      <c r="H95" s="29">
        <v>12</v>
      </c>
    </row>
    <row r="96" spans="1:8" ht="15" customHeight="1">
      <c r="A96" s="80"/>
      <c r="B96" s="76"/>
      <c r="C96" s="43" t="s">
        <v>9</v>
      </c>
      <c r="D96" s="30">
        <f>D95/D$9</f>
        <v>0.1367713004484305</v>
      </c>
      <c r="E96" s="31">
        <v>0.13368983957219252</v>
      </c>
      <c r="F96" s="32">
        <v>0.16923076923076924</v>
      </c>
      <c r="G96" s="32">
        <v>0.10483870967741936</v>
      </c>
      <c r="H96" s="33">
        <v>0.17142857142857143</v>
      </c>
    </row>
    <row r="97" spans="1:8" ht="15" customHeight="1">
      <c r="A97" s="80"/>
      <c r="B97" s="75" t="s">
        <v>18</v>
      </c>
      <c r="C97" s="42" t="s">
        <v>8</v>
      </c>
      <c r="D97" s="26">
        <f>SUM(E97:H97)</f>
        <v>81</v>
      </c>
      <c r="E97" s="27">
        <v>29</v>
      </c>
      <c r="F97" s="28">
        <v>6</v>
      </c>
      <c r="G97" s="28">
        <v>35</v>
      </c>
      <c r="H97" s="29">
        <v>11</v>
      </c>
    </row>
    <row r="98" spans="1:8" ht="15" customHeight="1">
      <c r="A98" s="80"/>
      <c r="B98" s="76"/>
      <c r="C98" s="43" t="s">
        <v>9</v>
      </c>
      <c r="D98" s="30">
        <f>D97/D$9</f>
        <v>0.18161434977578475</v>
      </c>
      <c r="E98" s="31">
        <v>0.15508021390374332</v>
      </c>
      <c r="F98" s="32">
        <v>9.2307692307692299E-2</v>
      </c>
      <c r="G98" s="32">
        <v>0.28225806451612906</v>
      </c>
      <c r="H98" s="33">
        <v>0.15714285714285714</v>
      </c>
    </row>
    <row r="99" spans="1:8" ht="15" customHeight="1">
      <c r="A99" s="80"/>
      <c r="B99" s="77" t="s">
        <v>36</v>
      </c>
      <c r="C99" s="44" t="s">
        <v>8</v>
      </c>
      <c r="D99" s="13">
        <f>SUM(E99:H99)</f>
        <v>242</v>
      </c>
      <c r="E99" s="9">
        <v>105</v>
      </c>
      <c r="F99" s="1">
        <v>24</v>
      </c>
      <c r="G99" s="1">
        <v>69</v>
      </c>
      <c r="H99" s="10">
        <v>44</v>
      </c>
    </row>
    <row r="100" spans="1:8" ht="15" customHeight="1" thickBot="1">
      <c r="A100" s="81"/>
      <c r="B100" s="78"/>
      <c r="C100" s="45" t="s">
        <v>9</v>
      </c>
      <c r="D100" s="14">
        <f>D99/D$9</f>
        <v>0.54260089686098656</v>
      </c>
      <c r="E100" s="11">
        <v>0.56149732620320858</v>
      </c>
      <c r="F100" s="2">
        <v>0.3692307692307692</v>
      </c>
      <c r="G100" s="2">
        <v>0.55645161290322587</v>
      </c>
      <c r="H100" s="12">
        <v>0.62857142857142856</v>
      </c>
    </row>
    <row r="101" spans="1:8" s="37" customFormat="1" ht="15" thickTop="1">
      <c r="A101" s="34"/>
      <c r="B101" s="35" t="s">
        <v>58</v>
      </c>
      <c r="C101" s="46"/>
      <c r="D101" s="36">
        <f>SUM((D99*10)+(D97*9)+(D95*8)+(D93*7)+(D91*6)+(D89*5)+(D87*4)+(D85*3)+(D83*2)+(D81))/D77</f>
        <v>8.8385650224215251</v>
      </c>
      <c r="E101" s="36">
        <f t="shared" ref="E101:H101" si="1">SUM((E99*10)+(E97*9)+(E95*8)+(E93*7)+(E91*6)+(E89*5)+(E87*4)+(E85*3)+(E83*2)+(E81))/E77</f>
        <v>8.9465240641711237</v>
      </c>
      <c r="F101" s="36">
        <f t="shared" si="1"/>
        <v>7.3230769230769228</v>
      </c>
      <c r="G101" s="36">
        <f t="shared" si="1"/>
        <v>9.2661290322580641</v>
      </c>
      <c r="H101" s="36">
        <f t="shared" si="1"/>
        <v>9.1999999999999993</v>
      </c>
    </row>
    <row r="102" spans="1:8" ht="15" thickBot="1"/>
    <row r="103" spans="1:8" s="8" customFormat="1" ht="32.25" customHeight="1" thickTop="1">
      <c r="A103" s="64" t="s">
        <v>57</v>
      </c>
      <c r="B103" s="65"/>
      <c r="C103" s="66"/>
      <c r="D103" s="73" t="s">
        <v>0</v>
      </c>
      <c r="E103" s="70" t="s">
        <v>1</v>
      </c>
      <c r="F103" s="71"/>
      <c r="G103" s="71"/>
      <c r="H103" s="72"/>
    </row>
    <row r="104" spans="1:8" s="7" customFormat="1" ht="57" customHeight="1" thickBot="1">
      <c r="A104" s="67"/>
      <c r="B104" s="68"/>
      <c r="C104" s="69"/>
      <c r="D104" s="74"/>
      <c r="E104" s="15" t="s">
        <v>59</v>
      </c>
      <c r="F104" s="16" t="s">
        <v>2</v>
      </c>
      <c r="G104" s="16" t="s">
        <v>3</v>
      </c>
      <c r="H104" s="17" t="s">
        <v>4</v>
      </c>
    </row>
    <row r="105" spans="1:8" ht="15" customHeight="1" thickTop="1">
      <c r="A105" s="79" t="s">
        <v>70</v>
      </c>
      <c r="B105" s="82" t="s">
        <v>7</v>
      </c>
      <c r="C105" s="40" t="s">
        <v>8</v>
      </c>
      <c r="D105" s="18">
        <f>SUM(E105:H105)</f>
        <v>446</v>
      </c>
      <c r="E105" s="19">
        <v>187</v>
      </c>
      <c r="F105" s="20">
        <v>65</v>
      </c>
      <c r="G105" s="20">
        <v>124</v>
      </c>
      <c r="H105" s="21">
        <v>70</v>
      </c>
    </row>
    <row r="106" spans="1:8" ht="15" customHeight="1">
      <c r="A106" s="80"/>
      <c r="B106" s="83"/>
      <c r="C106" s="41" t="s">
        <v>9</v>
      </c>
      <c r="D106" s="22">
        <v>1</v>
      </c>
      <c r="E106" s="23">
        <v>1</v>
      </c>
      <c r="F106" s="24">
        <v>1</v>
      </c>
      <c r="G106" s="24">
        <v>1</v>
      </c>
      <c r="H106" s="25">
        <v>1</v>
      </c>
    </row>
    <row r="107" spans="1:8" ht="15" customHeight="1">
      <c r="A107" s="80"/>
      <c r="B107" s="75" t="s">
        <v>35</v>
      </c>
      <c r="C107" s="42" t="s">
        <v>8</v>
      </c>
      <c r="D107" s="26">
        <f>SUM(E107:H107)</f>
        <v>2</v>
      </c>
      <c r="E107" s="27">
        <v>0</v>
      </c>
      <c r="F107" s="28">
        <v>0</v>
      </c>
      <c r="G107" s="28">
        <v>2</v>
      </c>
      <c r="H107" s="29">
        <v>0</v>
      </c>
    </row>
    <row r="108" spans="1:8" ht="15" customHeight="1">
      <c r="A108" s="80"/>
      <c r="B108" s="76"/>
      <c r="C108" s="43" t="s">
        <v>9</v>
      </c>
      <c r="D108" s="30">
        <f>D107/D$9</f>
        <v>4.4843049327354259E-3</v>
      </c>
      <c r="E108" s="31">
        <v>0</v>
      </c>
      <c r="F108" s="32">
        <v>0</v>
      </c>
      <c r="G108" s="32">
        <v>1.6129032258064516E-2</v>
      </c>
      <c r="H108" s="33">
        <v>0</v>
      </c>
    </row>
    <row r="109" spans="1:8" ht="15" customHeight="1">
      <c r="A109" s="80"/>
      <c r="B109" s="75" t="s">
        <v>10</v>
      </c>
      <c r="C109" s="42" t="s">
        <v>8</v>
      </c>
      <c r="D109" s="26">
        <f>SUM(E109:H109)</f>
        <v>0</v>
      </c>
      <c r="E109" s="27">
        <v>0</v>
      </c>
      <c r="F109" s="28">
        <v>0</v>
      </c>
      <c r="G109" s="28">
        <v>0</v>
      </c>
      <c r="H109" s="29">
        <v>0</v>
      </c>
    </row>
    <row r="110" spans="1:8" ht="15" customHeight="1">
      <c r="A110" s="80"/>
      <c r="B110" s="76"/>
      <c r="C110" s="43" t="s">
        <v>9</v>
      </c>
      <c r="D110" s="30">
        <f>D109/D$9</f>
        <v>0</v>
      </c>
      <c r="E110" s="31">
        <v>0</v>
      </c>
      <c r="F110" s="32">
        <v>0</v>
      </c>
      <c r="G110" s="32">
        <v>0</v>
      </c>
      <c r="H110" s="33">
        <v>0</v>
      </c>
    </row>
    <row r="111" spans="1:8" ht="15" customHeight="1">
      <c r="A111" s="80"/>
      <c r="B111" s="75" t="s">
        <v>11</v>
      </c>
      <c r="C111" s="42" t="s">
        <v>8</v>
      </c>
      <c r="D111" s="26">
        <f>SUM(E111:H111)</f>
        <v>5</v>
      </c>
      <c r="E111" s="27">
        <v>1</v>
      </c>
      <c r="F111" s="28">
        <v>3</v>
      </c>
      <c r="G111" s="28">
        <v>1</v>
      </c>
      <c r="H111" s="29">
        <v>0</v>
      </c>
    </row>
    <row r="112" spans="1:8" ht="15" customHeight="1">
      <c r="A112" s="80"/>
      <c r="B112" s="76"/>
      <c r="C112" s="43" t="s">
        <v>9</v>
      </c>
      <c r="D112" s="30">
        <f>D111/D$9</f>
        <v>1.1210762331838564E-2</v>
      </c>
      <c r="E112" s="31">
        <v>5.3475935828877011E-3</v>
      </c>
      <c r="F112" s="32">
        <v>4.6153846153846149E-2</v>
      </c>
      <c r="G112" s="32">
        <v>8.0645161290322578E-3</v>
      </c>
      <c r="H112" s="33">
        <v>0</v>
      </c>
    </row>
    <row r="113" spans="1:8" ht="15" customHeight="1">
      <c r="A113" s="80"/>
      <c r="B113" s="75" t="s">
        <v>12</v>
      </c>
      <c r="C113" s="42" t="s">
        <v>8</v>
      </c>
      <c r="D113" s="26">
        <f>SUM(E113:H113)</f>
        <v>1</v>
      </c>
      <c r="E113" s="27">
        <v>0</v>
      </c>
      <c r="F113" s="28">
        <v>1</v>
      </c>
      <c r="G113" s="28">
        <v>0</v>
      </c>
      <c r="H113" s="29">
        <v>0</v>
      </c>
    </row>
    <row r="114" spans="1:8" ht="15" customHeight="1">
      <c r="A114" s="80"/>
      <c r="B114" s="76"/>
      <c r="C114" s="43" t="s">
        <v>9</v>
      </c>
      <c r="D114" s="30">
        <f>D113/D$9</f>
        <v>2.242152466367713E-3</v>
      </c>
      <c r="E114" s="31">
        <v>0</v>
      </c>
      <c r="F114" s="32">
        <v>1.5384615384615385E-2</v>
      </c>
      <c r="G114" s="32">
        <v>0</v>
      </c>
      <c r="H114" s="33">
        <v>0</v>
      </c>
    </row>
    <row r="115" spans="1:8" ht="15" customHeight="1">
      <c r="A115" s="80"/>
      <c r="B115" s="75" t="s">
        <v>13</v>
      </c>
      <c r="C115" s="42" t="s">
        <v>8</v>
      </c>
      <c r="D115" s="26">
        <f>SUM(E115:H115)</f>
        <v>6</v>
      </c>
      <c r="E115" s="27">
        <v>3</v>
      </c>
      <c r="F115" s="28">
        <v>2</v>
      </c>
      <c r="G115" s="28">
        <v>0</v>
      </c>
      <c r="H115" s="29">
        <v>1</v>
      </c>
    </row>
    <row r="116" spans="1:8" ht="15" customHeight="1">
      <c r="A116" s="80"/>
      <c r="B116" s="76"/>
      <c r="C116" s="43" t="s">
        <v>9</v>
      </c>
      <c r="D116" s="30">
        <f>D115/D$9</f>
        <v>1.3452914798206279E-2</v>
      </c>
      <c r="E116" s="31">
        <v>1.60427807486631E-2</v>
      </c>
      <c r="F116" s="32">
        <v>3.0769230769230771E-2</v>
      </c>
      <c r="G116" s="32">
        <v>0</v>
      </c>
      <c r="H116" s="33">
        <v>1.4285714285714285E-2</v>
      </c>
    </row>
    <row r="117" spans="1:8" ht="15" customHeight="1">
      <c r="A117" s="80"/>
      <c r="B117" s="75" t="s">
        <v>14</v>
      </c>
      <c r="C117" s="42" t="s">
        <v>8</v>
      </c>
      <c r="D117" s="26">
        <f>SUM(E117:H117)</f>
        <v>7</v>
      </c>
      <c r="E117" s="27">
        <v>2</v>
      </c>
      <c r="F117" s="28">
        <v>4</v>
      </c>
      <c r="G117" s="28">
        <v>1</v>
      </c>
      <c r="H117" s="29">
        <v>0</v>
      </c>
    </row>
    <row r="118" spans="1:8" ht="15" customHeight="1">
      <c r="A118" s="80"/>
      <c r="B118" s="76"/>
      <c r="C118" s="43" t="s">
        <v>9</v>
      </c>
      <c r="D118" s="30">
        <f>D117/D$9</f>
        <v>1.5695067264573991E-2</v>
      </c>
      <c r="E118" s="31">
        <v>1.0695187165775402E-2</v>
      </c>
      <c r="F118" s="32">
        <v>6.1538461538461542E-2</v>
      </c>
      <c r="G118" s="32">
        <v>8.0645161290322578E-3</v>
      </c>
      <c r="H118" s="33">
        <v>0</v>
      </c>
    </row>
    <row r="119" spans="1:8" ht="15" customHeight="1">
      <c r="A119" s="80"/>
      <c r="B119" s="75" t="s">
        <v>15</v>
      </c>
      <c r="C119" s="42" t="s">
        <v>8</v>
      </c>
      <c r="D119" s="26">
        <f>SUM(E119:H119)</f>
        <v>12</v>
      </c>
      <c r="E119" s="27">
        <v>4</v>
      </c>
      <c r="F119" s="28">
        <v>3</v>
      </c>
      <c r="G119" s="28">
        <v>2</v>
      </c>
      <c r="H119" s="29">
        <v>3</v>
      </c>
    </row>
    <row r="120" spans="1:8" ht="15" customHeight="1">
      <c r="A120" s="80"/>
      <c r="B120" s="76"/>
      <c r="C120" s="43" t="s">
        <v>9</v>
      </c>
      <c r="D120" s="30">
        <f>D119/D$9</f>
        <v>2.6905829596412557E-2</v>
      </c>
      <c r="E120" s="31">
        <v>2.1390374331550804E-2</v>
      </c>
      <c r="F120" s="32">
        <v>4.6153846153846149E-2</v>
      </c>
      <c r="G120" s="32">
        <v>1.6129032258064516E-2</v>
      </c>
      <c r="H120" s="33">
        <v>4.2857142857142858E-2</v>
      </c>
    </row>
    <row r="121" spans="1:8" ht="15" customHeight="1">
      <c r="A121" s="80"/>
      <c r="B121" s="75" t="s">
        <v>16</v>
      </c>
      <c r="C121" s="42" t="s">
        <v>8</v>
      </c>
      <c r="D121" s="26">
        <f>SUM(E121:H121)</f>
        <v>19</v>
      </c>
      <c r="E121" s="27">
        <v>6</v>
      </c>
      <c r="F121" s="28">
        <v>4</v>
      </c>
      <c r="G121" s="28">
        <v>3</v>
      </c>
      <c r="H121" s="29">
        <v>6</v>
      </c>
    </row>
    <row r="122" spans="1:8" ht="15" customHeight="1">
      <c r="A122" s="80"/>
      <c r="B122" s="76"/>
      <c r="C122" s="43" t="s">
        <v>9</v>
      </c>
      <c r="D122" s="30">
        <f>D121/D$9</f>
        <v>4.2600896860986545E-2</v>
      </c>
      <c r="E122" s="31">
        <v>3.20855614973262E-2</v>
      </c>
      <c r="F122" s="32">
        <v>6.1538461538461542E-2</v>
      </c>
      <c r="G122" s="32">
        <v>2.4193548387096774E-2</v>
      </c>
      <c r="H122" s="33">
        <v>8.5714285714285715E-2</v>
      </c>
    </row>
    <row r="123" spans="1:8" ht="15" customHeight="1">
      <c r="A123" s="80"/>
      <c r="B123" s="75" t="s">
        <v>17</v>
      </c>
      <c r="C123" s="42" t="s">
        <v>8</v>
      </c>
      <c r="D123" s="26">
        <f>SUM(E123:H123)</f>
        <v>41</v>
      </c>
      <c r="E123" s="27">
        <v>11</v>
      </c>
      <c r="F123" s="28">
        <v>14</v>
      </c>
      <c r="G123" s="28">
        <v>11</v>
      </c>
      <c r="H123" s="29">
        <v>5</v>
      </c>
    </row>
    <row r="124" spans="1:8" ht="15" customHeight="1">
      <c r="A124" s="80"/>
      <c r="B124" s="76"/>
      <c r="C124" s="43" t="s">
        <v>9</v>
      </c>
      <c r="D124" s="30">
        <f>D123/D$9</f>
        <v>9.1928251121076235E-2</v>
      </c>
      <c r="E124" s="31">
        <v>5.8823529411764712E-2</v>
      </c>
      <c r="F124" s="32">
        <v>0.2153846153846154</v>
      </c>
      <c r="G124" s="32">
        <v>8.8709677419354843E-2</v>
      </c>
      <c r="H124" s="33">
        <v>7.1428571428571438E-2</v>
      </c>
    </row>
    <row r="125" spans="1:8" ht="15" customHeight="1">
      <c r="A125" s="80"/>
      <c r="B125" s="75" t="s">
        <v>18</v>
      </c>
      <c r="C125" s="42" t="s">
        <v>8</v>
      </c>
      <c r="D125" s="26">
        <f>SUM(E125:H125)</f>
        <v>87</v>
      </c>
      <c r="E125" s="27">
        <v>40</v>
      </c>
      <c r="F125" s="28">
        <v>7</v>
      </c>
      <c r="G125" s="28">
        <v>28</v>
      </c>
      <c r="H125" s="29">
        <v>12</v>
      </c>
    </row>
    <row r="126" spans="1:8" ht="15" customHeight="1">
      <c r="A126" s="80"/>
      <c r="B126" s="76"/>
      <c r="C126" s="43" t="s">
        <v>9</v>
      </c>
      <c r="D126" s="30">
        <f>D125/D$9</f>
        <v>0.19506726457399104</v>
      </c>
      <c r="E126" s="31">
        <v>0.21390374331550802</v>
      </c>
      <c r="F126" s="32">
        <v>0.1076923076923077</v>
      </c>
      <c r="G126" s="32">
        <v>0.22580645161290325</v>
      </c>
      <c r="H126" s="33">
        <v>0.17142857142857143</v>
      </c>
    </row>
    <row r="127" spans="1:8" ht="15" customHeight="1">
      <c r="A127" s="80"/>
      <c r="B127" s="77" t="s">
        <v>36</v>
      </c>
      <c r="C127" s="44" t="s">
        <v>8</v>
      </c>
      <c r="D127" s="13">
        <f>SUM(E127:H127)</f>
        <v>266</v>
      </c>
      <c r="E127" s="9">
        <v>120</v>
      </c>
      <c r="F127" s="1">
        <v>27</v>
      </c>
      <c r="G127" s="1">
        <v>76</v>
      </c>
      <c r="H127" s="10">
        <v>43</v>
      </c>
    </row>
    <row r="128" spans="1:8" ht="15" customHeight="1" thickBot="1">
      <c r="A128" s="81"/>
      <c r="B128" s="78"/>
      <c r="C128" s="45" t="s">
        <v>9</v>
      </c>
      <c r="D128" s="14">
        <f>D127/D$9</f>
        <v>0.5964125560538116</v>
      </c>
      <c r="E128" s="11">
        <v>0.64171122994652408</v>
      </c>
      <c r="F128" s="2">
        <v>0.41538461538461541</v>
      </c>
      <c r="G128" s="2">
        <v>0.61290322580645162</v>
      </c>
      <c r="H128" s="12">
        <v>0.61428571428571432</v>
      </c>
    </row>
    <row r="129" spans="1:8" s="37" customFormat="1" ht="15" thickTop="1">
      <c r="A129" s="34"/>
      <c r="B129" s="35" t="s">
        <v>58</v>
      </c>
      <c r="C129" s="46"/>
      <c r="D129" s="36">
        <f>SUM((D127*10)+(D125*9)+(D123*8)+(D121*7)+(D119*6)+(D117*5)+(D115*4)+(D113*3)+(D111*2)+(D109))/D105</f>
        <v>9.0762331838565018</v>
      </c>
      <c r="E129" s="36">
        <f t="shared" ref="E129:H129" si="2">SUM((E127*10)+(E125*9)+(E123*8)+(E121*7)+(E119*6)+(E117*5)+(E115*4)+(E113*3)+(E111*2)+(E109))/E105</f>
        <v>9.2941176470588243</v>
      </c>
      <c r="F129" s="36">
        <f t="shared" si="2"/>
        <v>8.1230769230769226</v>
      </c>
      <c r="G129" s="36">
        <f t="shared" si="2"/>
        <v>9.193548387096774</v>
      </c>
      <c r="H129" s="36">
        <f t="shared" si="2"/>
        <v>9.1714285714285708</v>
      </c>
    </row>
    <row r="130" spans="1:8" ht="15" thickBot="1"/>
    <row r="131" spans="1:8" s="8" customFormat="1" ht="32.25" customHeight="1" thickTop="1">
      <c r="A131" s="64" t="s">
        <v>57</v>
      </c>
      <c r="B131" s="65"/>
      <c r="C131" s="66"/>
      <c r="D131" s="73" t="s">
        <v>0</v>
      </c>
      <c r="E131" s="70" t="s">
        <v>1</v>
      </c>
      <c r="F131" s="71"/>
      <c r="G131" s="71"/>
      <c r="H131" s="72"/>
    </row>
    <row r="132" spans="1:8" s="7" customFormat="1" ht="57" customHeight="1" thickBot="1">
      <c r="A132" s="67"/>
      <c r="B132" s="68"/>
      <c r="C132" s="69"/>
      <c r="D132" s="74"/>
      <c r="E132" s="15" t="s">
        <v>59</v>
      </c>
      <c r="F132" s="16" t="s">
        <v>2</v>
      </c>
      <c r="G132" s="16" t="s">
        <v>3</v>
      </c>
      <c r="H132" s="17" t="s">
        <v>4</v>
      </c>
    </row>
    <row r="133" spans="1:8" ht="15" customHeight="1" thickTop="1">
      <c r="A133" s="79" t="s">
        <v>71</v>
      </c>
      <c r="B133" s="82" t="s">
        <v>7</v>
      </c>
      <c r="C133" s="40" t="s">
        <v>8</v>
      </c>
      <c r="D133" s="18">
        <f>SUM(E133:H133)</f>
        <v>446</v>
      </c>
      <c r="E133" s="19">
        <v>187</v>
      </c>
      <c r="F133" s="20">
        <v>65</v>
      </c>
      <c r="G133" s="20">
        <v>124</v>
      </c>
      <c r="H133" s="21">
        <v>70</v>
      </c>
    </row>
    <row r="134" spans="1:8" ht="15" customHeight="1">
      <c r="A134" s="80"/>
      <c r="B134" s="83"/>
      <c r="C134" s="41" t="s">
        <v>9</v>
      </c>
      <c r="D134" s="22">
        <v>1</v>
      </c>
      <c r="E134" s="23">
        <v>1</v>
      </c>
      <c r="F134" s="24">
        <v>1</v>
      </c>
      <c r="G134" s="24">
        <v>1</v>
      </c>
      <c r="H134" s="25">
        <v>1</v>
      </c>
    </row>
    <row r="135" spans="1:8" ht="15" customHeight="1">
      <c r="A135" s="80"/>
      <c r="B135" s="75" t="s">
        <v>35</v>
      </c>
      <c r="C135" s="42" t="s">
        <v>8</v>
      </c>
      <c r="D135" s="26">
        <f>SUM(E135:H135)</f>
        <v>3</v>
      </c>
      <c r="E135" s="27">
        <v>0</v>
      </c>
      <c r="F135" s="28">
        <v>3</v>
      </c>
      <c r="G135" s="28">
        <v>0</v>
      </c>
      <c r="H135" s="29">
        <v>0</v>
      </c>
    </row>
    <row r="136" spans="1:8" ht="15" customHeight="1">
      <c r="A136" s="80"/>
      <c r="B136" s="76"/>
      <c r="C136" s="43" t="s">
        <v>9</v>
      </c>
      <c r="D136" s="30">
        <f>D135/D$9</f>
        <v>6.7264573991031393E-3</v>
      </c>
      <c r="E136" s="31">
        <v>0</v>
      </c>
      <c r="F136" s="32">
        <v>4.6153846153846149E-2</v>
      </c>
      <c r="G136" s="32">
        <v>0</v>
      </c>
      <c r="H136" s="33">
        <v>0</v>
      </c>
    </row>
    <row r="137" spans="1:8" ht="15" customHeight="1">
      <c r="A137" s="80"/>
      <c r="B137" s="75" t="s">
        <v>10</v>
      </c>
      <c r="C137" s="42" t="s">
        <v>8</v>
      </c>
      <c r="D137" s="26">
        <f>SUM(E137:H137)</f>
        <v>1</v>
      </c>
      <c r="E137" s="27">
        <v>0</v>
      </c>
      <c r="F137" s="28">
        <v>0</v>
      </c>
      <c r="G137" s="28">
        <v>1</v>
      </c>
      <c r="H137" s="29">
        <v>0</v>
      </c>
    </row>
    <row r="138" spans="1:8" ht="15" customHeight="1">
      <c r="A138" s="80"/>
      <c r="B138" s="76"/>
      <c r="C138" s="43" t="s">
        <v>9</v>
      </c>
      <c r="D138" s="30">
        <f>D137/D$9</f>
        <v>2.242152466367713E-3</v>
      </c>
      <c r="E138" s="31">
        <v>0</v>
      </c>
      <c r="F138" s="32">
        <v>0</v>
      </c>
      <c r="G138" s="32">
        <v>8.0645161290322578E-3</v>
      </c>
      <c r="H138" s="33">
        <v>0</v>
      </c>
    </row>
    <row r="139" spans="1:8" ht="15" customHeight="1">
      <c r="A139" s="80"/>
      <c r="B139" s="75" t="s">
        <v>11</v>
      </c>
      <c r="C139" s="42" t="s">
        <v>8</v>
      </c>
      <c r="D139" s="26">
        <f>SUM(E139:H139)</f>
        <v>9</v>
      </c>
      <c r="E139" s="27">
        <v>3</v>
      </c>
      <c r="F139" s="28">
        <v>4</v>
      </c>
      <c r="G139" s="28">
        <v>1</v>
      </c>
      <c r="H139" s="29">
        <v>1</v>
      </c>
    </row>
    <row r="140" spans="1:8" ht="15" customHeight="1">
      <c r="A140" s="80"/>
      <c r="B140" s="76"/>
      <c r="C140" s="43" t="s">
        <v>9</v>
      </c>
      <c r="D140" s="30">
        <f>D139/D$9</f>
        <v>2.0179372197309416E-2</v>
      </c>
      <c r="E140" s="31">
        <v>1.60427807486631E-2</v>
      </c>
      <c r="F140" s="32">
        <v>6.1538461538461542E-2</v>
      </c>
      <c r="G140" s="32">
        <v>8.0645161290322578E-3</v>
      </c>
      <c r="H140" s="33">
        <v>1.4285714285714285E-2</v>
      </c>
    </row>
    <row r="141" spans="1:8" ht="15" customHeight="1">
      <c r="A141" s="80"/>
      <c r="B141" s="75" t="s">
        <v>12</v>
      </c>
      <c r="C141" s="42" t="s">
        <v>8</v>
      </c>
      <c r="D141" s="26">
        <f>SUM(E141:H141)</f>
        <v>5</v>
      </c>
      <c r="E141" s="27">
        <v>3</v>
      </c>
      <c r="F141" s="28">
        <v>1</v>
      </c>
      <c r="G141" s="28">
        <v>1</v>
      </c>
      <c r="H141" s="29">
        <v>0</v>
      </c>
    </row>
    <row r="142" spans="1:8" ht="15" customHeight="1">
      <c r="A142" s="80"/>
      <c r="B142" s="76"/>
      <c r="C142" s="43" t="s">
        <v>9</v>
      </c>
      <c r="D142" s="30">
        <f>D141/D$9</f>
        <v>1.1210762331838564E-2</v>
      </c>
      <c r="E142" s="31">
        <v>1.60427807486631E-2</v>
      </c>
      <c r="F142" s="32">
        <v>1.5384615384615385E-2</v>
      </c>
      <c r="G142" s="32">
        <v>8.0645161290322578E-3</v>
      </c>
      <c r="H142" s="33">
        <v>0</v>
      </c>
    </row>
    <row r="143" spans="1:8" ht="15" customHeight="1">
      <c r="A143" s="80"/>
      <c r="B143" s="75" t="s">
        <v>13</v>
      </c>
      <c r="C143" s="42" t="s">
        <v>8</v>
      </c>
      <c r="D143" s="26">
        <f>SUM(E143:H143)</f>
        <v>7</v>
      </c>
      <c r="E143" s="27">
        <v>2</v>
      </c>
      <c r="F143" s="28">
        <v>4</v>
      </c>
      <c r="G143" s="28">
        <v>1</v>
      </c>
      <c r="H143" s="29">
        <v>0</v>
      </c>
    </row>
    <row r="144" spans="1:8" ht="15" customHeight="1">
      <c r="A144" s="80"/>
      <c r="B144" s="76"/>
      <c r="C144" s="43" t="s">
        <v>9</v>
      </c>
      <c r="D144" s="30">
        <f>D143/D$9</f>
        <v>1.5695067264573991E-2</v>
      </c>
      <c r="E144" s="31">
        <v>1.0695187165775402E-2</v>
      </c>
      <c r="F144" s="32">
        <v>6.1538461538461542E-2</v>
      </c>
      <c r="G144" s="32">
        <v>8.0645161290322578E-3</v>
      </c>
      <c r="H144" s="33">
        <v>0</v>
      </c>
    </row>
    <row r="145" spans="1:8" ht="15" customHeight="1">
      <c r="A145" s="80"/>
      <c r="B145" s="75" t="s">
        <v>14</v>
      </c>
      <c r="C145" s="42" t="s">
        <v>8</v>
      </c>
      <c r="D145" s="26">
        <f>SUM(E145:H145)</f>
        <v>16</v>
      </c>
      <c r="E145" s="27">
        <v>3</v>
      </c>
      <c r="F145" s="28">
        <v>5</v>
      </c>
      <c r="G145" s="28">
        <v>6</v>
      </c>
      <c r="H145" s="29">
        <v>2</v>
      </c>
    </row>
    <row r="146" spans="1:8" ht="15" customHeight="1">
      <c r="A146" s="80"/>
      <c r="B146" s="76"/>
      <c r="C146" s="43" t="s">
        <v>9</v>
      </c>
      <c r="D146" s="30">
        <f>D145/D$9</f>
        <v>3.5874439461883408E-2</v>
      </c>
      <c r="E146" s="31">
        <v>1.60427807486631E-2</v>
      </c>
      <c r="F146" s="32">
        <v>7.6923076923076927E-2</v>
      </c>
      <c r="G146" s="32">
        <v>4.8387096774193547E-2</v>
      </c>
      <c r="H146" s="33">
        <v>2.8571428571428571E-2</v>
      </c>
    </row>
    <row r="147" spans="1:8" ht="15" customHeight="1">
      <c r="A147" s="80"/>
      <c r="B147" s="75" t="s">
        <v>15</v>
      </c>
      <c r="C147" s="42" t="s">
        <v>8</v>
      </c>
      <c r="D147" s="26">
        <f>SUM(E147:H147)</f>
        <v>20</v>
      </c>
      <c r="E147" s="27">
        <v>15</v>
      </c>
      <c r="F147" s="28">
        <v>4</v>
      </c>
      <c r="G147" s="28">
        <v>0</v>
      </c>
      <c r="H147" s="29">
        <v>1</v>
      </c>
    </row>
    <row r="148" spans="1:8" ht="15" customHeight="1">
      <c r="A148" s="80"/>
      <c r="B148" s="76"/>
      <c r="C148" s="43" t="s">
        <v>9</v>
      </c>
      <c r="D148" s="30">
        <f>D147/D$9</f>
        <v>4.4843049327354258E-2</v>
      </c>
      <c r="E148" s="31">
        <v>8.0213903743315509E-2</v>
      </c>
      <c r="F148" s="32">
        <v>6.1538461538461542E-2</v>
      </c>
      <c r="G148" s="32">
        <v>0</v>
      </c>
      <c r="H148" s="33">
        <v>1.4285714285714285E-2</v>
      </c>
    </row>
    <row r="149" spans="1:8" ht="15" customHeight="1">
      <c r="A149" s="80"/>
      <c r="B149" s="75" t="s">
        <v>16</v>
      </c>
      <c r="C149" s="42" t="s">
        <v>8</v>
      </c>
      <c r="D149" s="26">
        <f>SUM(E149:H149)</f>
        <v>46</v>
      </c>
      <c r="E149" s="27">
        <v>16</v>
      </c>
      <c r="F149" s="28">
        <v>6</v>
      </c>
      <c r="G149" s="28">
        <v>12</v>
      </c>
      <c r="H149" s="29">
        <v>12</v>
      </c>
    </row>
    <row r="150" spans="1:8" ht="15" customHeight="1">
      <c r="A150" s="80"/>
      <c r="B150" s="76"/>
      <c r="C150" s="43" t="s">
        <v>9</v>
      </c>
      <c r="D150" s="30">
        <f>D149/D$9</f>
        <v>0.1031390134529148</v>
      </c>
      <c r="E150" s="31">
        <v>8.5561497326203217E-2</v>
      </c>
      <c r="F150" s="32">
        <v>9.2307692307692299E-2</v>
      </c>
      <c r="G150" s="32">
        <v>9.6774193548387094E-2</v>
      </c>
      <c r="H150" s="33">
        <v>0.17142857142857143</v>
      </c>
    </row>
    <row r="151" spans="1:8" ht="15" customHeight="1">
      <c r="A151" s="80"/>
      <c r="B151" s="75" t="s">
        <v>17</v>
      </c>
      <c r="C151" s="42" t="s">
        <v>8</v>
      </c>
      <c r="D151" s="26">
        <f>SUM(E151:H151)</f>
        <v>71</v>
      </c>
      <c r="E151" s="27">
        <v>29</v>
      </c>
      <c r="F151" s="28">
        <v>10</v>
      </c>
      <c r="G151" s="28">
        <v>22</v>
      </c>
      <c r="H151" s="29">
        <v>10</v>
      </c>
    </row>
    <row r="152" spans="1:8" ht="15" customHeight="1">
      <c r="A152" s="80"/>
      <c r="B152" s="76"/>
      <c r="C152" s="43" t="s">
        <v>9</v>
      </c>
      <c r="D152" s="30">
        <f>D151/D$9</f>
        <v>0.15919282511210761</v>
      </c>
      <c r="E152" s="31">
        <v>0.15508021390374332</v>
      </c>
      <c r="F152" s="32">
        <v>0.15384615384615385</v>
      </c>
      <c r="G152" s="32">
        <v>0.17741935483870969</v>
      </c>
      <c r="H152" s="33">
        <v>0.14285714285714288</v>
      </c>
    </row>
    <row r="153" spans="1:8" ht="15" customHeight="1">
      <c r="A153" s="80"/>
      <c r="B153" s="75" t="s">
        <v>18</v>
      </c>
      <c r="C153" s="42" t="s">
        <v>8</v>
      </c>
      <c r="D153" s="26">
        <f>SUM(E153:H153)</f>
        <v>63</v>
      </c>
      <c r="E153" s="27">
        <v>23</v>
      </c>
      <c r="F153" s="28">
        <v>4</v>
      </c>
      <c r="G153" s="28">
        <v>26</v>
      </c>
      <c r="H153" s="29">
        <v>10</v>
      </c>
    </row>
    <row r="154" spans="1:8" ht="15" customHeight="1">
      <c r="A154" s="80"/>
      <c r="B154" s="76"/>
      <c r="C154" s="43" t="s">
        <v>9</v>
      </c>
      <c r="D154" s="30">
        <f>D153/D$9</f>
        <v>0.14125560538116591</v>
      </c>
      <c r="E154" s="31">
        <v>0.1229946524064171</v>
      </c>
      <c r="F154" s="32">
        <v>6.1538461538461542E-2</v>
      </c>
      <c r="G154" s="32">
        <v>0.20967741935483872</v>
      </c>
      <c r="H154" s="33">
        <v>0.14285714285714288</v>
      </c>
    </row>
    <row r="155" spans="1:8" ht="15" customHeight="1">
      <c r="A155" s="80"/>
      <c r="B155" s="77" t="s">
        <v>36</v>
      </c>
      <c r="C155" s="44" t="s">
        <v>8</v>
      </c>
      <c r="D155" s="13">
        <f>SUM(E155:H155)</f>
        <v>205</v>
      </c>
      <c r="E155" s="9">
        <v>93</v>
      </c>
      <c r="F155" s="1">
        <v>24</v>
      </c>
      <c r="G155" s="1">
        <v>54</v>
      </c>
      <c r="H155" s="10">
        <v>34</v>
      </c>
    </row>
    <row r="156" spans="1:8" ht="15" customHeight="1" thickBot="1">
      <c r="A156" s="81"/>
      <c r="B156" s="78"/>
      <c r="C156" s="45" t="s">
        <v>9</v>
      </c>
      <c r="D156" s="14">
        <f>D155/D$9</f>
        <v>0.45964125560538116</v>
      </c>
      <c r="E156" s="11">
        <v>0.49732620320855614</v>
      </c>
      <c r="F156" s="2">
        <v>0.3692307692307692</v>
      </c>
      <c r="G156" s="2">
        <v>0.43548387096774194</v>
      </c>
      <c r="H156" s="12">
        <v>0.48571428571428571</v>
      </c>
    </row>
    <row r="157" spans="1:8" s="37" customFormat="1" ht="15" thickTop="1">
      <c r="A157" s="34"/>
      <c r="B157" s="35" t="s">
        <v>58</v>
      </c>
      <c r="C157" s="46"/>
      <c r="D157" s="36">
        <f>SUM((D155*10)+(D153*9)+(D151*8)+(D149*7)+(D147*6)+(D145*5)+(D143*4)+(D141*3)+(D139*2)+(D137))/D133</f>
        <v>8.4506726457399104</v>
      </c>
      <c r="E157" s="36">
        <f t="shared" ref="E157:H157" si="3">SUM((E155*10)+(E153*9)+(E151*8)+(E149*7)+(E147*6)+(E145*5)+(E143*4)+(E141*3)+(E139*2)+(E137))/E133</f>
        <v>8.6042780748663095</v>
      </c>
      <c r="F157" s="36">
        <f t="shared" si="3"/>
        <v>7.2923076923076922</v>
      </c>
      <c r="G157" s="36">
        <f t="shared" si="3"/>
        <v>8.6612903225806459</v>
      </c>
      <c r="H157" s="36">
        <f t="shared" si="3"/>
        <v>8.742857142857142</v>
      </c>
    </row>
    <row r="158" spans="1:8" ht="15" thickBot="1"/>
    <row r="159" spans="1:8" s="8" customFormat="1" ht="32.25" customHeight="1" thickTop="1">
      <c r="A159" s="64" t="s">
        <v>57</v>
      </c>
      <c r="B159" s="65"/>
      <c r="C159" s="66"/>
      <c r="D159" s="73" t="s">
        <v>0</v>
      </c>
      <c r="E159" s="70" t="s">
        <v>1</v>
      </c>
      <c r="F159" s="71"/>
      <c r="G159" s="71"/>
      <c r="H159" s="72"/>
    </row>
    <row r="160" spans="1:8" s="7" customFormat="1" ht="57" customHeight="1" thickBot="1">
      <c r="A160" s="67"/>
      <c r="B160" s="68"/>
      <c r="C160" s="69"/>
      <c r="D160" s="74"/>
      <c r="E160" s="15" t="s">
        <v>59</v>
      </c>
      <c r="F160" s="16" t="s">
        <v>2</v>
      </c>
      <c r="G160" s="16" t="s">
        <v>3</v>
      </c>
      <c r="H160" s="17" t="s">
        <v>4</v>
      </c>
    </row>
    <row r="161" spans="1:8" ht="15" customHeight="1" thickTop="1">
      <c r="A161" s="79" t="s">
        <v>72</v>
      </c>
      <c r="B161" s="82" t="s">
        <v>7</v>
      </c>
      <c r="C161" s="40" t="s">
        <v>8</v>
      </c>
      <c r="D161" s="18">
        <f>SUM(E161:H161)</f>
        <v>446</v>
      </c>
      <c r="E161" s="19">
        <v>187</v>
      </c>
      <c r="F161" s="20">
        <v>65</v>
      </c>
      <c r="G161" s="20">
        <v>124</v>
      </c>
      <c r="H161" s="21">
        <v>70</v>
      </c>
    </row>
    <row r="162" spans="1:8" ht="15" customHeight="1">
      <c r="A162" s="80"/>
      <c r="B162" s="83"/>
      <c r="C162" s="41" t="s">
        <v>9</v>
      </c>
      <c r="D162" s="22">
        <v>1</v>
      </c>
      <c r="E162" s="23">
        <v>1</v>
      </c>
      <c r="F162" s="24">
        <v>1</v>
      </c>
      <c r="G162" s="24">
        <v>1</v>
      </c>
      <c r="H162" s="25">
        <v>1</v>
      </c>
    </row>
    <row r="163" spans="1:8" ht="15" customHeight="1">
      <c r="A163" s="80"/>
      <c r="B163" s="75" t="s">
        <v>35</v>
      </c>
      <c r="C163" s="42" t="s">
        <v>8</v>
      </c>
      <c r="D163" s="26">
        <f>SUM(E163:H163)</f>
        <v>7</v>
      </c>
      <c r="E163" s="27">
        <v>2</v>
      </c>
      <c r="F163" s="28">
        <v>5</v>
      </c>
      <c r="G163" s="28">
        <v>0</v>
      </c>
      <c r="H163" s="29">
        <v>0</v>
      </c>
    </row>
    <row r="164" spans="1:8" ht="15" customHeight="1">
      <c r="A164" s="80"/>
      <c r="B164" s="76"/>
      <c r="C164" s="43" t="s">
        <v>9</v>
      </c>
      <c r="D164" s="30">
        <f>D163/D$9</f>
        <v>1.5695067264573991E-2</v>
      </c>
      <c r="E164" s="31">
        <v>1.0695187165775402E-2</v>
      </c>
      <c r="F164" s="32">
        <v>7.6923076923076927E-2</v>
      </c>
      <c r="G164" s="32">
        <v>0</v>
      </c>
      <c r="H164" s="33">
        <v>0</v>
      </c>
    </row>
    <row r="165" spans="1:8" ht="15" customHeight="1">
      <c r="A165" s="80"/>
      <c r="B165" s="75" t="s">
        <v>10</v>
      </c>
      <c r="C165" s="42" t="s">
        <v>8</v>
      </c>
      <c r="D165" s="26">
        <f>SUM(E165:H165)</f>
        <v>7</v>
      </c>
      <c r="E165" s="27">
        <v>0</v>
      </c>
      <c r="F165" s="28">
        <v>6</v>
      </c>
      <c r="G165" s="28">
        <v>1</v>
      </c>
      <c r="H165" s="29">
        <v>0</v>
      </c>
    </row>
    <row r="166" spans="1:8" ht="15" customHeight="1">
      <c r="A166" s="80"/>
      <c r="B166" s="76"/>
      <c r="C166" s="43" t="s">
        <v>9</v>
      </c>
      <c r="D166" s="30">
        <f>D165/D$9</f>
        <v>1.5695067264573991E-2</v>
      </c>
      <c r="E166" s="31">
        <v>0</v>
      </c>
      <c r="F166" s="32">
        <v>9.2307692307692299E-2</v>
      </c>
      <c r="G166" s="32">
        <v>8.0645161290322578E-3</v>
      </c>
      <c r="H166" s="33">
        <v>0</v>
      </c>
    </row>
    <row r="167" spans="1:8" ht="15" customHeight="1">
      <c r="A167" s="80"/>
      <c r="B167" s="75" t="s">
        <v>11</v>
      </c>
      <c r="C167" s="42" t="s">
        <v>8</v>
      </c>
      <c r="D167" s="26">
        <f>SUM(E167:H167)</f>
        <v>9</v>
      </c>
      <c r="E167" s="27">
        <v>2</v>
      </c>
      <c r="F167" s="28">
        <v>4</v>
      </c>
      <c r="G167" s="28">
        <v>1</v>
      </c>
      <c r="H167" s="29">
        <v>2</v>
      </c>
    </row>
    <row r="168" spans="1:8" ht="15" customHeight="1">
      <c r="A168" s="80"/>
      <c r="B168" s="76"/>
      <c r="C168" s="43" t="s">
        <v>9</v>
      </c>
      <c r="D168" s="30">
        <f>D167/D$9</f>
        <v>2.0179372197309416E-2</v>
      </c>
      <c r="E168" s="31">
        <v>1.0695187165775402E-2</v>
      </c>
      <c r="F168" s="32">
        <v>6.1538461538461542E-2</v>
      </c>
      <c r="G168" s="32">
        <v>8.0645161290322578E-3</v>
      </c>
      <c r="H168" s="33">
        <v>2.8571428571428571E-2</v>
      </c>
    </row>
    <row r="169" spans="1:8" ht="15" customHeight="1">
      <c r="A169" s="80"/>
      <c r="B169" s="75" t="s">
        <v>12</v>
      </c>
      <c r="C169" s="42" t="s">
        <v>8</v>
      </c>
      <c r="D169" s="26">
        <f>SUM(E169:H169)</f>
        <v>4</v>
      </c>
      <c r="E169" s="27">
        <v>1</v>
      </c>
      <c r="F169" s="28">
        <v>2</v>
      </c>
      <c r="G169" s="28">
        <v>0</v>
      </c>
      <c r="H169" s="29">
        <v>1</v>
      </c>
    </row>
    <row r="170" spans="1:8" ht="15" customHeight="1">
      <c r="A170" s="80"/>
      <c r="B170" s="76"/>
      <c r="C170" s="43" t="s">
        <v>9</v>
      </c>
      <c r="D170" s="30">
        <f>D169/D$9</f>
        <v>8.9686098654708519E-3</v>
      </c>
      <c r="E170" s="31">
        <v>5.3475935828877011E-3</v>
      </c>
      <c r="F170" s="32">
        <v>3.0769230769230771E-2</v>
      </c>
      <c r="G170" s="32">
        <v>0</v>
      </c>
      <c r="H170" s="33">
        <v>1.4285714285714285E-2</v>
      </c>
    </row>
    <row r="171" spans="1:8" ht="15" customHeight="1">
      <c r="A171" s="80"/>
      <c r="B171" s="75" t="s">
        <v>13</v>
      </c>
      <c r="C171" s="42" t="s">
        <v>8</v>
      </c>
      <c r="D171" s="26">
        <f>SUM(E171:H171)</f>
        <v>7</v>
      </c>
      <c r="E171" s="27">
        <v>3</v>
      </c>
      <c r="F171" s="28">
        <v>3</v>
      </c>
      <c r="G171" s="28">
        <v>0</v>
      </c>
      <c r="H171" s="29">
        <v>1</v>
      </c>
    </row>
    <row r="172" spans="1:8" ht="15" customHeight="1">
      <c r="A172" s="80"/>
      <c r="B172" s="76"/>
      <c r="C172" s="43" t="s">
        <v>9</v>
      </c>
      <c r="D172" s="30">
        <f>D171/D$9</f>
        <v>1.5695067264573991E-2</v>
      </c>
      <c r="E172" s="31">
        <v>1.60427807486631E-2</v>
      </c>
      <c r="F172" s="32">
        <v>4.6153846153846149E-2</v>
      </c>
      <c r="G172" s="32">
        <v>0</v>
      </c>
      <c r="H172" s="33">
        <v>1.4285714285714285E-2</v>
      </c>
    </row>
    <row r="173" spans="1:8" ht="15" customHeight="1">
      <c r="A173" s="80"/>
      <c r="B173" s="75" t="s">
        <v>14</v>
      </c>
      <c r="C173" s="42" t="s">
        <v>8</v>
      </c>
      <c r="D173" s="26">
        <f>SUM(E173:H173)</f>
        <v>17</v>
      </c>
      <c r="E173" s="27">
        <v>9</v>
      </c>
      <c r="F173" s="28">
        <v>2</v>
      </c>
      <c r="G173" s="28">
        <v>3</v>
      </c>
      <c r="H173" s="29">
        <v>3</v>
      </c>
    </row>
    <row r="174" spans="1:8" ht="15" customHeight="1">
      <c r="A174" s="80"/>
      <c r="B174" s="76"/>
      <c r="C174" s="43" t="s">
        <v>9</v>
      </c>
      <c r="D174" s="30">
        <f>D173/D$9</f>
        <v>3.811659192825112E-2</v>
      </c>
      <c r="E174" s="31">
        <v>4.8128342245989303E-2</v>
      </c>
      <c r="F174" s="32">
        <v>3.0769230769230771E-2</v>
      </c>
      <c r="G174" s="32">
        <v>2.4193548387096774E-2</v>
      </c>
      <c r="H174" s="33">
        <v>4.2857142857142858E-2</v>
      </c>
    </row>
    <row r="175" spans="1:8" ht="15" customHeight="1">
      <c r="A175" s="80"/>
      <c r="B175" s="75" t="s">
        <v>15</v>
      </c>
      <c r="C175" s="42" t="s">
        <v>8</v>
      </c>
      <c r="D175" s="26">
        <f>SUM(E175:H175)</f>
        <v>17</v>
      </c>
      <c r="E175" s="27">
        <v>12</v>
      </c>
      <c r="F175" s="28">
        <v>3</v>
      </c>
      <c r="G175" s="28">
        <v>2</v>
      </c>
      <c r="H175" s="29">
        <v>0</v>
      </c>
    </row>
    <row r="176" spans="1:8" ht="15" customHeight="1">
      <c r="A176" s="80"/>
      <c r="B176" s="76"/>
      <c r="C176" s="43" t="s">
        <v>9</v>
      </c>
      <c r="D176" s="30">
        <f>D175/D$9</f>
        <v>3.811659192825112E-2</v>
      </c>
      <c r="E176" s="31">
        <v>6.4171122994652399E-2</v>
      </c>
      <c r="F176" s="32">
        <v>4.6153846153846149E-2</v>
      </c>
      <c r="G176" s="32">
        <v>1.6129032258064516E-2</v>
      </c>
      <c r="H176" s="33">
        <v>0</v>
      </c>
    </row>
    <row r="177" spans="1:8" ht="15" customHeight="1">
      <c r="A177" s="80"/>
      <c r="B177" s="75" t="s">
        <v>16</v>
      </c>
      <c r="C177" s="42" t="s">
        <v>8</v>
      </c>
      <c r="D177" s="26">
        <f>SUM(E177:H177)</f>
        <v>36</v>
      </c>
      <c r="E177" s="27">
        <v>14</v>
      </c>
      <c r="F177" s="28">
        <v>2</v>
      </c>
      <c r="G177" s="28">
        <v>14</v>
      </c>
      <c r="H177" s="29">
        <v>6</v>
      </c>
    </row>
    <row r="178" spans="1:8" ht="15" customHeight="1">
      <c r="A178" s="80"/>
      <c r="B178" s="76"/>
      <c r="C178" s="43" t="s">
        <v>9</v>
      </c>
      <c r="D178" s="30">
        <f>D177/D$9</f>
        <v>8.0717488789237665E-2</v>
      </c>
      <c r="E178" s="31">
        <v>7.4866310160427801E-2</v>
      </c>
      <c r="F178" s="32">
        <v>3.0769230769230771E-2</v>
      </c>
      <c r="G178" s="32">
        <v>0.11290322580645162</v>
      </c>
      <c r="H178" s="33">
        <v>8.5714285714285715E-2</v>
      </c>
    </row>
    <row r="179" spans="1:8" ht="15" customHeight="1">
      <c r="A179" s="80"/>
      <c r="B179" s="75" t="s">
        <v>17</v>
      </c>
      <c r="C179" s="42" t="s">
        <v>8</v>
      </c>
      <c r="D179" s="26">
        <f>SUM(E179:H179)</f>
        <v>73</v>
      </c>
      <c r="E179" s="27">
        <v>31</v>
      </c>
      <c r="F179" s="28">
        <v>9</v>
      </c>
      <c r="G179" s="28">
        <v>24</v>
      </c>
      <c r="H179" s="29">
        <v>9</v>
      </c>
    </row>
    <row r="180" spans="1:8" ht="15" customHeight="1">
      <c r="A180" s="80"/>
      <c r="B180" s="76"/>
      <c r="C180" s="43" t="s">
        <v>9</v>
      </c>
      <c r="D180" s="30">
        <f>D179/D$9</f>
        <v>0.16367713004484305</v>
      </c>
      <c r="E180" s="31">
        <v>0.16577540106951871</v>
      </c>
      <c r="F180" s="32">
        <v>0.13846153846153847</v>
      </c>
      <c r="G180" s="32">
        <v>0.19354838709677419</v>
      </c>
      <c r="H180" s="33">
        <v>0.12857142857142859</v>
      </c>
    </row>
    <row r="181" spans="1:8" ht="15" customHeight="1">
      <c r="A181" s="80"/>
      <c r="B181" s="75" t="s">
        <v>18</v>
      </c>
      <c r="C181" s="42" t="s">
        <v>8</v>
      </c>
      <c r="D181" s="26">
        <f>SUM(E181:H181)</f>
        <v>66</v>
      </c>
      <c r="E181" s="27">
        <v>28</v>
      </c>
      <c r="F181" s="28">
        <v>6</v>
      </c>
      <c r="G181" s="28">
        <v>20</v>
      </c>
      <c r="H181" s="29">
        <v>12</v>
      </c>
    </row>
    <row r="182" spans="1:8" ht="15" customHeight="1">
      <c r="A182" s="80"/>
      <c r="B182" s="76"/>
      <c r="C182" s="43" t="s">
        <v>9</v>
      </c>
      <c r="D182" s="30">
        <f>D181/D$9</f>
        <v>0.14798206278026907</v>
      </c>
      <c r="E182" s="31">
        <v>0.1497326203208556</v>
      </c>
      <c r="F182" s="32">
        <v>9.2307692307692299E-2</v>
      </c>
      <c r="G182" s="32">
        <v>0.16129032258064516</v>
      </c>
      <c r="H182" s="33">
        <v>0.17142857142857143</v>
      </c>
    </row>
    <row r="183" spans="1:8" ht="15" customHeight="1">
      <c r="A183" s="80"/>
      <c r="B183" s="77" t="s">
        <v>36</v>
      </c>
      <c r="C183" s="44" t="s">
        <v>8</v>
      </c>
      <c r="D183" s="13">
        <f>SUM(E183:H183)</f>
        <v>203</v>
      </c>
      <c r="E183" s="9">
        <v>85</v>
      </c>
      <c r="F183" s="1">
        <v>23</v>
      </c>
      <c r="G183" s="1">
        <v>59</v>
      </c>
      <c r="H183" s="10">
        <v>36</v>
      </c>
    </row>
    <row r="184" spans="1:8" ht="15" customHeight="1" thickBot="1">
      <c r="A184" s="81"/>
      <c r="B184" s="78"/>
      <c r="C184" s="45" t="s">
        <v>9</v>
      </c>
      <c r="D184" s="14">
        <f>D183/D$9</f>
        <v>0.45515695067264572</v>
      </c>
      <c r="E184" s="11">
        <v>0.45454545454545453</v>
      </c>
      <c r="F184" s="2">
        <v>0.35384615384615387</v>
      </c>
      <c r="G184" s="2">
        <v>0.47580645161290319</v>
      </c>
      <c r="H184" s="12">
        <v>0.51428571428571435</v>
      </c>
    </row>
    <row r="185" spans="1:8" s="37" customFormat="1" ht="15" thickTop="1">
      <c r="A185" s="34"/>
      <c r="B185" s="35" t="s">
        <v>58</v>
      </c>
      <c r="C185" s="46"/>
      <c r="D185" s="36">
        <f>SUM((D183*10)+(D181*9)+(D179*8)+(D177*7)+(D175*6)+(D173*5)+(D171*4)+(D169*3)+(D167*2)+(D165))/D161</f>
        <v>8.3228699551569498</v>
      </c>
      <c r="E185" s="36">
        <f t="shared" ref="E185:H185" si="4">SUM((E183*10)+(E181*9)+(E179*8)+(E177*7)+(E175*6)+(E173*5)+(E171*4)+(E169*3)+(E167*2)+(E165))/E161</f>
        <v>8.4705882352941178</v>
      </c>
      <c r="F185" s="36">
        <f t="shared" si="4"/>
        <v>6.615384615384615</v>
      </c>
      <c r="G185" s="36">
        <f t="shared" si="4"/>
        <v>8.7903225806451619</v>
      </c>
      <c r="H185" s="36">
        <f t="shared" si="4"/>
        <v>8.6857142857142851</v>
      </c>
    </row>
    <row r="186" spans="1:8" ht="15" thickBot="1"/>
    <row r="187" spans="1:8" s="8" customFormat="1" ht="32.25" customHeight="1" thickTop="1">
      <c r="A187" s="64" t="s">
        <v>57</v>
      </c>
      <c r="B187" s="65"/>
      <c r="C187" s="66"/>
      <c r="D187" s="73" t="s">
        <v>0</v>
      </c>
      <c r="E187" s="70" t="s">
        <v>1</v>
      </c>
      <c r="F187" s="71"/>
      <c r="G187" s="71"/>
      <c r="H187" s="72"/>
    </row>
    <row r="188" spans="1:8" s="7" customFormat="1" ht="57" customHeight="1" thickBot="1">
      <c r="A188" s="67"/>
      <c r="B188" s="68"/>
      <c r="C188" s="69"/>
      <c r="D188" s="74"/>
      <c r="E188" s="15" t="s">
        <v>59</v>
      </c>
      <c r="F188" s="16" t="s">
        <v>2</v>
      </c>
      <c r="G188" s="16" t="s">
        <v>3</v>
      </c>
      <c r="H188" s="17" t="s">
        <v>4</v>
      </c>
    </row>
    <row r="189" spans="1:8" ht="15" customHeight="1" thickTop="1">
      <c r="A189" s="79" t="s">
        <v>73</v>
      </c>
      <c r="B189" s="82" t="s">
        <v>7</v>
      </c>
      <c r="C189" s="40" t="s">
        <v>8</v>
      </c>
      <c r="D189" s="18">
        <f>SUM(E189:H189)</f>
        <v>446</v>
      </c>
      <c r="E189" s="19">
        <v>187</v>
      </c>
      <c r="F189" s="20">
        <v>65</v>
      </c>
      <c r="G189" s="20">
        <v>124</v>
      </c>
      <c r="H189" s="21">
        <v>70</v>
      </c>
    </row>
    <row r="190" spans="1:8" ht="15" customHeight="1">
      <c r="A190" s="80"/>
      <c r="B190" s="83"/>
      <c r="C190" s="41" t="s">
        <v>9</v>
      </c>
      <c r="D190" s="22">
        <v>1</v>
      </c>
      <c r="E190" s="23">
        <v>1</v>
      </c>
      <c r="F190" s="24">
        <v>1</v>
      </c>
      <c r="G190" s="24">
        <v>1</v>
      </c>
      <c r="H190" s="25">
        <v>1</v>
      </c>
    </row>
    <row r="191" spans="1:8" ht="15" customHeight="1">
      <c r="A191" s="80"/>
      <c r="B191" s="75" t="s">
        <v>35</v>
      </c>
      <c r="C191" s="42" t="s">
        <v>8</v>
      </c>
      <c r="D191" s="26">
        <f>SUM(E191:H191)</f>
        <v>7</v>
      </c>
      <c r="E191" s="27">
        <v>1</v>
      </c>
      <c r="F191" s="28">
        <v>6</v>
      </c>
      <c r="G191" s="28">
        <v>0</v>
      </c>
      <c r="H191" s="29">
        <v>0</v>
      </c>
    </row>
    <row r="192" spans="1:8" ht="15" customHeight="1">
      <c r="A192" s="80"/>
      <c r="B192" s="76"/>
      <c r="C192" s="43" t="s">
        <v>9</v>
      </c>
      <c r="D192" s="30">
        <f>D191/D$9</f>
        <v>1.5695067264573991E-2</v>
      </c>
      <c r="E192" s="31">
        <v>5.3475935828877011E-3</v>
      </c>
      <c r="F192" s="32">
        <v>9.2307692307692299E-2</v>
      </c>
      <c r="G192" s="32">
        <v>0</v>
      </c>
      <c r="H192" s="33">
        <v>0</v>
      </c>
    </row>
    <row r="193" spans="1:8" ht="15" customHeight="1">
      <c r="A193" s="80"/>
      <c r="B193" s="75" t="s">
        <v>10</v>
      </c>
      <c r="C193" s="42" t="s">
        <v>8</v>
      </c>
      <c r="D193" s="26">
        <f>SUM(E193:H193)</f>
        <v>5</v>
      </c>
      <c r="E193" s="27">
        <v>2</v>
      </c>
      <c r="F193" s="28">
        <v>2</v>
      </c>
      <c r="G193" s="28">
        <v>0</v>
      </c>
      <c r="H193" s="29">
        <v>1</v>
      </c>
    </row>
    <row r="194" spans="1:8" ht="15" customHeight="1">
      <c r="A194" s="80"/>
      <c r="B194" s="76"/>
      <c r="C194" s="43" t="s">
        <v>9</v>
      </c>
      <c r="D194" s="30">
        <f>D193/D$9</f>
        <v>1.1210762331838564E-2</v>
      </c>
      <c r="E194" s="31">
        <v>1.0695187165775402E-2</v>
      </c>
      <c r="F194" s="32">
        <v>3.0769230769230771E-2</v>
      </c>
      <c r="G194" s="32">
        <v>0</v>
      </c>
      <c r="H194" s="33">
        <v>1.4285714285714285E-2</v>
      </c>
    </row>
    <row r="195" spans="1:8" ht="15" customHeight="1">
      <c r="A195" s="80"/>
      <c r="B195" s="75" t="s">
        <v>11</v>
      </c>
      <c r="C195" s="42" t="s">
        <v>8</v>
      </c>
      <c r="D195" s="26">
        <f>SUM(E195:H195)</f>
        <v>7</v>
      </c>
      <c r="E195" s="27">
        <v>3</v>
      </c>
      <c r="F195" s="28">
        <v>3</v>
      </c>
      <c r="G195" s="28">
        <v>1</v>
      </c>
      <c r="H195" s="29">
        <v>0</v>
      </c>
    </row>
    <row r="196" spans="1:8" ht="15" customHeight="1">
      <c r="A196" s="80"/>
      <c r="B196" s="76"/>
      <c r="C196" s="43" t="s">
        <v>9</v>
      </c>
      <c r="D196" s="30">
        <f>D195/D$9</f>
        <v>1.5695067264573991E-2</v>
      </c>
      <c r="E196" s="31">
        <v>1.60427807486631E-2</v>
      </c>
      <c r="F196" s="32">
        <v>4.6153846153846149E-2</v>
      </c>
      <c r="G196" s="32">
        <v>8.0645161290322578E-3</v>
      </c>
      <c r="H196" s="33">
        <v>0</v>
      </c>
    </row>
    <row r="197" spans="1:8" ht="15" customHeight="1">
      <c r="A197" s="80"/>
      <c r="B197" s="75" t="s">
        <v>12</v>
      </c>
      <c r="C197" s="42" t="s">
        <v>8</v>
      </c>
      <c r="D197" s="26">
        <f>SUM(E197:H197)</f>
        <v>3</v>
      </c>
      <c r="E197" s="27">
        <v>1</v>
      </c>
      <c r="F197" s="28">
        <v>2</v>
      </c>
      <c r="G197" s="28">
        <v>0</v>
      </c>
      <c r="H197" s="29">
        <v>0</v>
      </c>
    </row>
    <row r="198" spans="1:8" ht="15" customHeight="1">
      <c r="A198" s="80"/>
      <c r="B198" s="76"/>
      <c r="C198" s="43" t="s">
        <v>9</v>
      </c>
      <c r="D198" s="30">
        <f>D197/D$9</f>
        <v>6.7264573991031393E-3</v>
      </c>
      <c r="E198" s="31">
        <v>5.3475935828877011E-3</v>
      </c>
      <c r="F198" s="32">
        <v>3.0769230769230771E-2</v>
      </c>
      <c r="G198" s="32">
        <v>0</v>
      </c>
      <c r="H198" s="33">
        <v>0</v>
      </c>
    </row>
    <row r="199" spans="1:8" ht="15" customHeight="1">
      <c r="A199" s="80"/>
      <c r="B199" s="75" t="s">
        <v>13</v>
      </c>
      <c r="C199" s="42" t="s">
        <v>8</v>
      </c>
      <c r="D199" s="26">
        <f>SUM(E199:H199)</f>
        <v>6</v>
      </c>
      <c r="E199" s="27">
        <v>1</v>
      </c>
      <c r="F199" s="28">
        <v>3</v>
      </c>
      <c r="G199" s="28">
        <v>0</v>
      </c>
      <c r="H199" s="29">
        <v>2</v>
      </c>
    </row>
    <row r="200" spans="1:8" ht="15" customHeight="1">
      <c r="A200" s="80"/>
      <c r="B200" s="76"/>
      <c r="C200" s="43" t="s">
        <v>9</v>
      </c>
      <c r="D200" s="30">
        <f>D199/D$9</f>
        <v>1.3452914798206279E-2</v>
      </c>
      <c r="E200" s="31">
        <v>5.3475935828877011E-3</v>
      </c>
      <c r="F200" s="32">
        <v>4.6153846153846149E-2</v>
      </c>
      <c r="G200" s="32">
        <v>0</v>
      </c>
      <c r="H200" s="33">
        <v>2.8571428571428571E-2</v>
      </c>
    </row>
    <row r="201" spans="1:8" ht="15" customHeight="1">
      <c r="A201" s="80"/>
      <c r="B201" s="75" t="s">
        <v>14</v>
      </c>
      <c r="C201" s="42" t="s">
        <v>8</v>
      </c>
      <c r="D201" s="26">
        <f>SUM(E201:H201)</f>
        <v>10</v>
      </c>
      <c r="E201" s="27">
        <v>3</v>
      </c>
      <c r="F201" s="28">
        <v>5</v>
      </c>
      <c r="G201" s="28">
        <v>1</v>
      </c>
      <c r="H201" s="29">
        <v>1</v>
      </c>
    </row>
    <row r="202" spans="1:8" ht="15" customHeight="1">
      <c r="A202" s="80"/>
      <c r="B202" s="76"/>
      <c r="C202" s="43" t="s">
        <v>9</v>
      </c>
      <c r="D202" s="30">
        <f>D201/D$9</f>
        <v>2.2421524663677129E-2</v>
      </c>
      <c r="E202" s="31">
        <v>1.60427807486631E-2</v>
      </c>
      <c r="F202" s="32">
        <v>7.6923076923076927E-2</v>
      </c>
      <c r="G202" s="32">
        <v>8.0645161290322578E-3</v>
      </c>
      <c r="H202" s="33">
        <v>1.4285714285714285E-2</v>
      </c>
    </row>
    <row r="203" spans="1:8" ht="15" customHeight="1">
      <c r="A203" s="80"/>
      <c r="B203" s="75" t="s">
        <v>15</v>
      </c>
      <c r="C203" s="42" t="s">
        <v>8</v>
      </c>
      <c r="D203" s="26">
        <f>SUM(E203:H203)</f>
        <v>11</v>
      </c>
      <c r="E203" s="27">
        <v>7</v>
      </c>
      <c r="F203" s="28">
        <v>3</v>
      </c>
      <c r="G203" s="28">
        <v>0</v>
      </c>
      <c r="H203" s="29">
        <v>1</v>
      </c>
    </row>
    <row r="204" spans="1:8" ht="15" customHeight="1">
      <c r="A204" s="80"/>
      <c r="B204" s="76"/>
      <c r="C204" s="43" t="s">
        <v>9</v>
      </c>
      <c r="D204" s="30">
        <f>D203/D$9</f>
        <v>2.4663677130044841E-2</v>
      </c>
      <c r="E204" s="31">
        <v>3.7433155080213901E-2</v>
      </c>
      <c r="F204" s="32">
        <v>4.6153846153846149E-2</v>
      </c>
      <c r="G204" s="32">
        <v>0</v>
      </c>
      <c r="H204" s="33">
        <v>1.4285714285714285E-2</v>
      </c>
    </row>
    <row r="205" spans="1:8" ht="15" customHeight="1">
      <c r="A205" s="80"/>
      <c r="B205" s="75" t="s">
        <v>16</v>
      </c>
      <c r="C205" s="42" t="s">
        <v>8</v>
      </c>
      <c r="D205" s="26">
        <f>SUM(E205:H205)</f>
        <v>27</v>
      </c>
      <c r="E205" s="27">
        <v>9</v>
      </c>
      <c r="F205" s="28">
        <v>4</v>
      </c>
      <c r="G205" s="28">
        <v>11</v>
      </c>
      <c r="H205" s="29">
        <v>3</v>
      </c>
    </row>
    <row r="206" spans="1:8" ht="15" customHeight="1">
      <c r="A206" s="80"/>
      <c r="B206" s="76"/>
      <c r="C206" s="43" t="s">
        <v>9</v>
      </c>
      <c r="D206" s="30">
        <f>D205/D$9</f>
        <v>6.0538116591928252E-2</v>
      </c>
      <c r="E206" s="31">
        <v>4.8128342245989303E-2</v>
      </c>
      <c r="F206" s="32">
        <v>6.1538461538461542E-2</v>
      </c>
      <c r="G206" s="32">
        <v>8.8709677419354843E-2</v>
      </c>
      <c r="H206" s="33">
        <v>4.2857142857142858E-2</v>
      </c>
    </row>
    <row r="207" spans="1:8" ht="15" customHeight="1">
      <c r="A207" s="80"/>
      <c r="B207" s="75" t="s">
        <v>17</v>
      </c>
      <c r="C207" s="42" t="s">
        <v>8</v>
      </c>
      <c r="D207" s="26">
        <f>SUM(E207:H207)</f>
        <v>39</v>
      </c>
      <c r="E207" s="27">
        <v>11</v>
      </c>
      <c r="F207" s="28">
        <v>6</v>
      </c>
      <c r="G207" s="28">
        <v>15</v>
      </c>
      <c r="H207" s="29">
        <v>7</v>
      </c>
    </row>
    <row r="208" spans="1:8" ht="15" customHeight="1">
      <c r="A208" s="80"/>
      <c r="B208" s="76"/>
      <c r="C208" s="43" t="s">
        <v>9</v>
      </c>
      <c r="D208" s="30">
        <f>D207/D$9</f>
        <v>8.744394618834081E-2</v>
      </c>
      <c r="E208" s="31">
        <v>5.8823529411764712E-2</v>
      </c>
      <c r="F208" s="32">
        <v>9.2307692307692299E-2</v>
      </c>
      <c r="G208" s="32">
        <v>0.12096774193548387</v>
      </c>
      <c r="H208" s="33">
        <v>0.1</v>
      </c>
    </row>
    <row r="209" spans="1:8" ht="15" customHeight="1">
      <c r="A209" s="80"/>
      <c r="B209" s="75" t="s">
        <v>18</v>
      </c>
      <c r="C209" s="42" t="s">
        <v>8</v>
      </c>
      <c r="D209" s="26">
        <f>SUM(E209:H209)</f>
        <v>53</v>
      </c>
      <c r="E209" s="27">
        <v>21</v>
      </c>
      <c r="F209" s="28">
        <v>4</v>
      </c>
      <c r="G209" s="28">
        <v>19</v>
      </c>
      <c r="H209" s="29">
        <v>9</v>
      </c>
    </row>
    <row r="210" spans="1:8" ht="15" customHeight="1">
      <c r="A210" s="80"/>
      <c r="B210" s="76"/>
      <c r="C210" s="43" t="s">
        <v>9</v>
      </c>
      <c r="D210" s="30">
        <f>D209/D$9</f>
        <v>0.11883408071748879</v>
      </c>
      <c r="E210" s="31">
        <v>0.11229946524064172</v>
      </c>
      <c r="F210" s="32">
        <v>6.1538461538461542E-2</v>
      </c>
      <c r="G210" s="32">
        <v>0.15322580645161291</v>
      </c>
      <c r="H210" s="33">
        <v>0.12857142857142859</v>
      </c>
    </row>
    <row r="211" spans="1:8" ht="15" customHeight="1">
      <c r="A211" s="80"/>
      <c r="B211" s="77" t="s">
        <v>36</v>
      </c>
      <c r="C211" s="44" t="s">
        <v>8</v>
      </c>
      <c r="D211" s="13">
        <f>SUM(E211:H211)</f>
        <v>278</v>
      </c>
      <c r="E211" s="9">
        <v>128</v>
      </c>
      <c r="F211" s="1">
        <v>27</v>
      </c>
      <c r="G211" s="1">
        <v>77</v>
      </c>
      <c r="H211" s="10">
        <v>46</v>
      </c>
    </row>
    <row r="212" spans="1:8" ht="15" customHeight="1" thickBot="1">
      <c r="A212" s="81"/>
      <c r="B212" s="78"/>
      <c r="C212" s="45" t="s">
        <v>9</v>
      </c>
      <c r="D212" s="14">
        <f>D211/D$9</f>
        <v>0.62331838565022424</v>
      </c>
      <c r="E212" s="11">
        <v>0.68449197860962574</v>
      </c>
      <c r="F212" s="2">
        <v>0.41538461538461541</v>
      </c>
      <c r="G212" s="2">
        <v>0.62096774193548387</v>
      </c>
      <c r="H212" s="12">
        <v>0.65714285714285703</v>
      </c>
    </row>
    <row r="213" spans="1:8" s="37" customFormat="1" ht="15" thickTop="1">
      <c r="A213" s="34"/>
      <c r="B213" s="35" t="s">
        <v>58</v>
      </c>
      <c r="C213" s="46"/>
      <c r="D213" s="36">
        <f>SUM((D211*10)+(D209*9)+(D207*8)+(D205*7)+(D203*6)+(D201*5)+(D199*4)+(D197*3)+(D195*2)+(D193))/D189</f>
        <v>8.8026905829596416</v>
      </c>
      <c r="E213" s="36">
        <f t="shared" ref="E213:H213" si="5">SUM((E211*10)+(E209*9)+(E207*8)+(E205*7)+(E203*6)+(E201*5)+(E199*4)+(E197*3)+(E195*2)+(E193))/E189</f>
        <v>9.0481283422459899</v>
      </c>
      <c r="F213" s="36">
        <f t="shared" si="5"/>
        <v>6.9384615384615387</v>
      </c>
      <c r="G213" s="36">
        <f t="shared" si="5"/>
        <v>9.2338709677419359</v>
      </c>
      <c r="H213" s="36">
        <f t="shared" si="5"/>
        <v>9.1142857142857139</v>
      </c>
    </row>
    <row r="214" spans="1:8" ht="15" thickBot="1"/>
    <row r="215" spans="1:8" s="8" customFormat="1" ht="32.25" customHeight="1" thickTop="1">
      <c r="A215" s="64" t="s">
        <v>57</v>
      </c>
      <c r="B215" s="65"/>
      <c r="C215" s="66"/>
      <c r="D215" s="73" t="s">
        <v>0</v>
      </c>
      <c r="E215" s="70" t="s">
        <v>1</v>
      </c>
      <c r="F215" s="71"/>
      <c r="G215" s="71"/>
      <c r="H215" s="72"/>
    </row>
    <row r="216" spans="1:8" s="7" customFormat="1" ht="57" customHeight="1" thickBot="1">
      <c r="A216" s="67"/>
      <c r="B216" s="68"/>
      <c r="C216" s="69"/>
      <c r="D216" s="74"/>
      <c r="E216" s="15" t="s">
        <v>59</v>
      </c>
      <c r="F216" s="16" t="s">
        <v>2</v>
      </c>
      <c r="G216" s="16" t="s">
        <v>3</v>
      </c>
      <c r="H216" s="17" t="s">
        <v>4</v>
      </c>
    </row>
    <row r="217" spans="1:8" ht="15" customHeight="1" thickTop="1">
      <c r="A217" s="79" t="s">
        <v>74</v>
      </c>
      <c r="B217" s="82" t="s">
        <v>7</v>
      </c>
      <c r="C217" s="40" t="s">
        <v>8</v>
      </c>
      <c r="D217" s="18">
        <f>SUM(E217:H217)</f>
        <v>446</v>
      </c>
      <c r="E217" s="19">
        <v>187</v>
      </c>
      <c r="F217" s="20">
        <v>65</v>
      </c>
      <c r="G217" s="20">
        <v>124</v>
      </c>
      <c r="H217" s="21">
        <v>70</v>
      </c>
    </row>
    <row r="218" spans="1:8" ht="15" customHeight="1">
      <c r="A218" s="80"/>
      <c r="B218" s="83"/>
      <c r="C218" s="41" t="s">
        <v>9</v>
      </c>
      <c r="D218" s="22">
        <v>1</v>
      </c>
      <c r="E218" s="23">
        <v>1</v>
      </c>
      <c r="F218" s="24">
        <v>1</v>
      </c>
      <c r="G218" s="24">
        <v>1</v>
      </c>
      <c r="H218" s="25">
        <v>1</v>
      </c>
    </row>
    <row r="219" spans="1:8" ht="15" customHeight="1">
      <c r="A219" s="80"/>
      <c r="B219" s="75" t="s">
        <v>35</v>
      </c>
      <c r="C219" s="42" t="s">
        <v>8</v>
      </c>
      <c r="D219" s="26">
        <f>SUM(E219:H219)</f>
        <v>1</v>
      </c>
      <c r="E219" s="27">
        <v>0</v>
      </c>
      <c r="F219" s="28">
        <v>1</v>
      </c>
      <c r="G219" s="28">
        <v>0</v>
      </c>
      <c r="H219" s="29">
        <v>0</v>
      </c>
    </row>
    <row r="220" spans="1:8" ht="15" customHeight="1">
      <c r="A220" s="80"/>
      <c r="B220" s="76"/>
      <c r="C220" s="43" t="s">
        <v>9</v>
      </c>
      <c r="D220" s="30">
        <f>D219/D$9</f>
        <v>2.242152466367713E-3</v>
      </c>
      <c r="E220" s="31">
        <v>0</v>
      </c>
      <c r="F220" s="32">
        <v>1.5384615384615385E-2</v>
      </c>
      <c r="G220" s="32">
        <v>0</v>
      </c>
      <c r="H220" s="33">
        <v>0</v>
      </c>
    </row>
    <row r="221" spans="1:8" ht="15" customHeight="1">
      <c r="A221" s="80"/>
      <c r="B221" s="75" t="s">
        <v>10</v>
      </c>
      <c r="C221" s="42" t="s">
        <v>8</v>
      </c>
      <c r="D221" s="26">
        <f>SUM(E221:H221)</f>
        <v>2</v>
      </c>
      <c r="E221" s="27">
        <v>0</v>
      </c>
      <c r="F221" s="28">
        <v>0</v>
      </c>
      <c r="G221" s="28">
        <v>2</v>
      </c>
      <c r="H221" s="29">
        <v>0</v>
      </c>
    </row>
    <row r="222" spans="1:8" ht="15" customHeight="1">
      <c r="A222" s="80"/>
      <c r="B222" s="76"/>
      <c r="C222" s="43" t="s">
        <v>9</v>
      </c>
      <c r="D222" s="30">
        <f>D221/D$9</f>
        <v>4.4843049327354259E-3</v>
      </c>
      <c r="E222" s="31">
        <v>0</v>
      </c>
      <c r="F222" s="32">
        <v>0</v>
      </c>
      <c r="G222" s="32">
        <v>1.6129032258064516E-2</v>
      </c>
      <c r="H222" s="33">
        <v>0</v>
      </c>
    </row>
    <row r="223" spans="1:8" ht="15" customHeight="1">
      <c r="A223" s="80"/>
      <c r="B223" s="75" t="s">
        <v>11</v>
      </c>
      <c r="C223" s="42" t="s">
        <v>8</v>
      </c>
      <c r="D223" s="26">
        <f>SUM(E223:H223)</f>
        <v>2</v>
      </c>
      <c r="E223" s="27">
        <v>0</v>
      </c>
      <c r="F223" s="28">
        <v>1</v>
      </c>
      <c r="G223" s="28">
        <v>1</v>
      </c>
      <c r="H223" s="29">
        <v>0</v>
      </c>
    </row>
    <row r="224" spans="1:8" ht="15" customHeight="1">
      <c r="A224" s="80"/>
      <c r="B224" s="76"/>
      <c r="C224" s="43" t="s">
        <v>9</v>
      </c>
      <c r="D224" s="30">
        <f>D223/D$9</f>
        <v>4.4843049327354259E-3</v>
      </c>
      <c r="E224" s="31">
        <v>0</v>
      </c>
      <c r="F224" s="32">
        <v>1.5384615384615385E-2</v>
      </c>
      <c r="G224" s="32">
        <v>8.0645161290322578E-3</v>
      </c>
      <c r="H224" s="33">
        <v>0</v>
      </c>
    </row>
    <row r="225" spans="1:8" ht="15" customHeight="1">
      <c r="A225" s="80"/>
      <c r="B225" s="75" t="s">
        <v>12</v>
      </c>
      <c r="C225" s="42" t="s">
        <v>8</v>
      </c>
      <c r="D225" s="26">
        <f>SUM(E225:H225)</f>
        <v>3</v>
      </c>
      <c r="E225" s="27">
        <v>0</v>
      </c>
      <c r="F225" s="28">
        <v>1</v>
      </c>
      <c r="G225" s="28">
        <v>0</v>
      </c>
      <c r="H225" s="29">
        <v>2</v>
      </c>
    </row>
    <row r="226" spans="1:8" ht="15" customHeight="1">
      <c r="A226" s="80"/>
      <c r="B226" s="76"/>
      <c r="C226" s="43" t="s">
        <v>9</v>
      </c>
      <c r="D226" s="30">
        <f>D225/D$9</f>
        <v>6.7264573991031393E-3</v>
      </c>
      <c r="E226" s="31">
        <v>0</v>
      </c>
      <c r="F226" s="32">
        <v>1.5384615384615385E-2</v>
      </c>
      <c r="G226" s="32">
        <v>0</v>
      </c>
      <c r="H226" s="33">
        <v>2.8571428571428571E-2</v>
      </c>
    </row>
    <row r="227" spans="1:8" ht="15" customHeight="1">
      <c r="A227" s="80"/>
      <c r="B227" s="75" t="s">
        <v>13</v>
      </c>
      <c r="C227" s="42" t="s">
        <v>8</v>
      </c>
      <c r="D227" s="26">
        <f>SUM(E227:H227)</f>
        <v>3</v>
      </c>
      <c r="E227" s="27">
        <v>1</v>
      </c>
      <c r="F227" s="28">
        <v>0</v>
      </c>
      <c r="G227" s="28">
        <v>1</v>
      </c>
      <c r="H227" s="29">
        <v>1</v>
      </c>
    </row>
    <row r="228" spans="1:8" ht="15" customHeight="1">
      <c r="A228" s="80"/>
      <c r="B228" s="76"/>
      <c r="C228" s="43" t="s">
        <v>9</v>
      </c>
      <c r="D228" s="30">
        <f>D227/D$9</f>
        <v>6.7264573991031393E-3</v>
      </c>
      <c r="E228" s="31">
        <v>5.3475935828877011E-3</v>
      </c>
      <c r="F228" s="32">
        <v>0</v>
      </c>
      <c r="G228" s="32">
        <v>8.0645161290322578E-3</v>
      </c>
      <c r="H228" s="33">
        <v>1.4285714285714285E-2</v>
      </c>
    </row>
    <row r="229" spans="1:8" ht="15" customHeight="1">
      <c r="A229" s="80"/>
      <c r="B229" s="75" t="s">
        <v>14</v>
      </c>
      <c r="C229" s="42" t="s">
        <v>8</v>
      </c>
      <c r="D229" s="26">
        <f>SUM(E229:H229)</f>
        <v>15</v>
      </c>
      <c r="E229" s="27">
        <v>4</v>
      </c>
      <c r="F229" s="28">
        <v>7</v>
      </c>
      <c r="G229" s="28">
        <v>2</v>
      </c>
      <c r="H229" s="29">
        <v>2</v>
      </c>
    </row>
    <row r="230" spans="1:8" ht="15" customHeight="1">
      <c r="A230" s="80"/>
      <c r="B230" s="76"/>
      <c r="C230" s="43" t="s">
        <v>9</v>
      </c>
      <c r="D230" s="30">
        <f>D229/D$9</f>
        <v>3.3632286995515695E-2</v>
      </c>
      <c r="E230" s="31">
        <v>2.1390374331550804E-2</v>
      </c>
      <c r="F230" s="32">
        <v>0.1076923076923077</v>
      </c>
      <c r="G230" s="32">
        <v>1.6129032258064516E-2</v>
      </c>
      <c r="H230" s="33">
        <v>2.8571428571428571E-2</v>
      </c>
    </row>
    <row r="231" spans="1:8" ht="15" customHeight="1">
      <c r="A231" s="80"/>
      <c r="B231" s="75" t="s">
        <v>15</v>
      </c>
      <c r="C231" s="42" t="s">
        <v>8</v>
      </c>
      <c r="D231" s="26">
        <f>SUM(E231:H231)</f>
        <v>9</v>
      </c>
      <c r="E231" s="27">
        <v>3</v>
      </c>
      <c r="F231" s="28">
        <v>3</v>
      </c>
      <c r="G231" s="28">
        <v>1</v>
      </c>
      <c r="H231" s="29">
        <v>2</v>
      </c>
    </row>
    <row r="232" spans="1:8" ht="15" customHeight="1">
      <c r="A232" s="80"/>
      <c r="B232" s="76"/>
      <c r="C232" s="43" t="s">
        <v>9</v>
      </c>
      <c r="D232" s="30">
        <f>D231/D$9</f>
        <v>2.0179372197309416E-2</v>
      </c>
      <c r="E232" s="31">
        <v>1.60427807486631E-2</v>
      </c>
      <c r="F232" s="32">
        <v>4.6153846153846149E-2</v>
      </c>
      <c r="G232" s="32">
        <v>8.0645161290322578E-3</v>
      </c>
      <c r="H232" s="33">
        <v>2.8571428571428571E-2</v>
      </c>
    </row>
    <row r="233" spans="1:8" ht="15" customHeight="1">
      <c r="A233" s="80"/>
      <c r="B233" s="75" t="s">
        <v>16</v>
      </c>
      <c r="C233" s="42" t="s">
        <v>8</v>
      </c>
      <c r="D233" s="26">
        <f>SUM(E233:H233)</f>
        <v>11</v>
      </c>
      <c r="E233" s="27">
        <v>2</v>
      </c>
      <c r="F233" s="28">
        <v>5</v>
      </c>
      <c r="G233" s="28">
        <v>3</v>
      </c>
      <c r="H233" s="29">
        <v>1</v>
      </c>
    </row>
    <row r="234" spans="1:8" ht="15" customHeight="1">
      <c r="A234" s="80"/>
      <c r="B234" s="76"/>
      <c r="C234" s="43" t="s">
        <v>9</v>
      </c>
      <c r="D234" s="30">
        <f>D233/D$9</f>
        <v>2.4663677130044841E-2</v>
      </c>
      <c r="E234" s="31">
        <v>1.0695187165775402E-2</v>
      </c>
      <c r="F234" s="32">
        <v>7.6923076923076927E-2</v>
      </c>
      <c r="G234" s="32">
        <v>2.4193548387096774E-2</v>
      </c>
      <c r="H234" s="33">
        <v>1.4285714285714285E-2</v>
      </c>
    </row>
    <row r="235" spans="1:8" ht="15" customHeight="1">
      <c r="A235" s="80"/>
      <c r="B235" s="75" t="s">
        <v>17</v>
      </c>
      <c r="C235" s="42" t="s">
        <v>8</v>
      </c>
      <c r="D235" s="26">
        <f>SUM(E235:H235)</f>
        <v>49</v>
      </c>
      <c r="E235" s="27">
        <v>18</v>
      </c>
      <c r="F235" s="28">
        <v>10</v>
      </c>
      <c r="G235" s="28">
        <v>16</v>
      </c>
      <c r="H235" s="29">
        <v>5</v>
      </c>
    </row>
    <row r="236" spans="1:8" ht="15" customHeight="1">
      <c r="A236" s="80"/>
      <c r="B236" s="76"/>
      <c r="C236" s="43" t="s">
        <v>9</v>
      </c>
      <c r="D236" s="30">
        <f>D235/D$9</f>
        <v>0.10986547085201794</v>
      </c>
      <c r="E236" s="31">
        <v>9.6256684491978606E-2</v>
      </c>
      <c r="F236" s="32">
        <v>0.15384615384615385</v>
      </c>
      <c r="G236" s="32">
        <v>0.12903225806451613</v>
      </c>
      <c r="H236" s="33">
        <v>7.1428571428571438E-2</v>
      </c>
    </row>
    <row r="237" spans="1:8" ht="15" customHeight="1">
      <c r="A237" s="80"/>
      <c r="B237" s="75" t="s">
        <v>18</v>
      </c>
      <c r="C237" s="42" t="s">
        <v>8</v>
      </c>
      <c r="D237" s="26">
        <f>SUM(E237:H237)</f>
        <v>70</v>
      </c>
      <c r="E237" s="27">
        <v>28</v>
      </c>
      <c r="F237" s="28">
        <v>8</v>
      </c>
      <c r="G237" s="28">
        <v>24</v>
      </c>
      <c r="H237" s="29">
        <v>10</v>
      </c>
    </row>
    <row r="238" spans="1:8" ht="15" customHeight="1">
      <c r="A238" s="80"/>
      <c r="B238" s="76"/>
      <c r="C238" s="43" t="s">
        <v>9</v>
      </c>
      <c r="D238" s="30">
        <f>D237/D$9</f>
        <v>0.15695067264573992</v>
      </c>
      <c r="E238" s="31">
        <v>0.1497326203208556</v>
      </c>
      <c r="F238" s="32">
        <v>0.12307692307692308</v>
      </c>
      <c r="G238" s="32">
        <v>0.19354838709677419</v>
      </c>
      <c r="H238" s="33">
        <v>0.14285714285714288</v>
      </c>
    </row>
    <row r="239" spans="1:8" ht="15" customHeight="1">
      <c r="A239" s="80"/>
      <c r="B239" s="77" t="s">
        <v>36</v>
      </c>
      <c r="C239" s="44" t="s">
        <v>8</v>
      </c>
      <c r="D239" s="13">
        <f>SUM(E239:H239)</f>
        <v>281</v>
      </c>
      <c r="E239" s="9">
        <v>131</v>
      </c>
      <c r="F239" s="1">
        <v>29</v>
      </c>
      <c r="G239" s="1">
        <v>74</v>
      </c>
      <c r="H239" s="10">
        <v>47</v>
      </c>
    </row>
    <row r="240" spans="1:8" ht="15" customHeight="1" thickBot="1">
      <c r="A240" s="81"/>
      <c r="B240" s="78"/>
      <c r="C240" s="45" t="s">
        <v>9</v>
      </c>
      <c r="D240" s="14">
        <f>D239/D$9</f>
        <v>0.6300448430493274</v>
      </c>
      <c r="E240" s="11">
        <v>0.70053475935828868</v>
      </c>
      <c r="F240" s="2">
        <v>0.44615384615384612</v>
      </c>
      <c r="G240" s="2">
        <v>0.59677419354838712</v>
      </c>
      <c r="H240" s="12">
        <v>0.67142857142857137</v>
      </c>
    </row>
    <row r="241" spans="1:8" s="37" customFormat="1" ht="15" thickTop="1">
      <c r="A241" s="34"/>
      <c r="B241" s="35" t="s">
        <v>58</v>
      </c>
      <c r="C241" s="46"/>
      <c r="D241" s="36">
        <f>SUM((D239*10)+(D237*9)+(D235*8)+(D233*7)+(D231*6)+(D229*5)+(D227*4)+(D225*3)+(D223*2)+(D221))/D217</f>
        <v>9.1143497757847527</v>
      </c>
      <c r="E241" s="36">
        <f t="shared" ref="E241:H241" si="6">SUM((E239*10)+(E237*9)+(E235*8)+(E233*7)+(E231*6)+(E229*5)+(E227*4)+(E225*3)+(E223*2)+(E221))/E217</f>
        <v>9.4224598930481278</v>
      </c>
      <c r="F241" s="36">
        <f t="shared" si="6"/>
        <v>8.2307692307692299</v>
      </c>
      <c r="G241" s="36">
        <f t="shared" si="6"/>
        <v>9.1048387096774199</v>
      </c>
      <c r="H241" s="36">
        <f t="shared" si="6"/>
        <v>9.1285714285714281</v>
      </c>
    </row>
    <row r="242" spans="1:8" ht="15" thickBot="1"/>
    <row r="243" spans="1:8" s="8" customFormat="1" ht="32.25" customHeight="1" thickTop="1">
      <c r="A243" s="64" t="s">
        <v>57</v>
      </c>
      <c r="B243" s="65"/>
      <c r="C243" s="66"/>
      <c r="D243" s="73" t="s">
        <v>0</v>
      </c>
      <c r="E243" s="70" t="s">
        <v>1</v>
      </c>
      <c r="F243" s="71"/>
      <c r="G243" s="71"/>
      <c r="H243" s="72"/>
    </row>
    <row r="244" spans="1:8" s="7" customFormat="1" ht="57" customHeight="1" thickBot="1">
      <c r="A244" s="67"/>
      <c r="B244" s="68"/>
      <c r="C244" s="69"/>
      <c r="D244" s="74"/>
      <c r="E244" s="15" t="s">
        <v>59</v>
      </c>
      <c r="F244" s="16" t="s">
        <v>2</v>
      </c>
      <c r="G244" s="16" t="s">
        <v>3</v>
      </c>
      <c r="H244" s="17" t="s">
        <v>4</v>
      </c>
    </row>
    <row r="245" spans="1:8" ht="15" customHeight="1" thickTop="1">
      <c r="A245" s="79" t="s">
        <v>75</v>
      </c>
      <c r="B245" s="82" t="s">
        <v>7</v>
      </c>
      <c r="C245" s="40" t="s">
        <v>8</v>
      </c>
      <c r="D245" s="18">
        <f>SUM(E245:H245)</f>
        <v>446</v>
      </c>
      <c r="E245" s="19">
        <v>187</v>
      </c>
      <c r="F245" s="20">
        <v>65</v>
      </c>
      <c r="G245" s="20">
        <v>124</v>
      </c>
      <c r="H245" s="21">
        <v>70</v>
      </c>
    </row>
    <row r="246" spans="1:8" ht="15" customHeight="1">
      <c r="A246" s="80"/>
      <c r="B246" s="83"/>
      <c r="C246" s="41" t="s">
        <v>9</v>
      </c>
      <c r="D246" s="22">
        <v>1</v>
      </c>
      <c r="E246" s="23">
        <v>1</v>
      </c>
      <c r="F246" s="24">
        <v>1</v>
      </c>
      <c r="G246" s="24">
        <v>1</v>
      </c>
      <c r="H246" s="25">
        <v>1</v>
      </c>
    </row>
    <row r="247" spans="1:8" ht="15" customHeight="1">
      <c r="A247" s="80"/>
      <c r="B247" s="75" t="s">
        <v>35</v>
      </c>
      <c r="C247" s="42" t="s">
        <v>8</v>
      </c>
      <c r="D247" s="26">
        <f>SUM(E247:H247)</f>
        <v>1</v>
      </c>
      <c r="E247" s="27">
        <v>1</v>
      </c>
      <c r="F247" s="28">
        <v>0</v>
      </c>
      <c r="G247" s="28">
        <v>0</v>
      </c>
      <c r="H247" s="29">
        <v>0</v>
      </c>
    </row>
    <row r="248" spans="1:8" ht="15" customHeight="1">
      <c r="A248" s="80"/>
      <c r="B248" s="76"/>
      <c r="C248" s="43" t="s">
        <v>9</v>
      </c>
      <c r="D248" s="30">
        <f>D247/D$9</f>
        <v>2.242152466367713E-3</v>
      </c>
      <c r="E248" s="31">
        <v>5.3475935828877011E-3</v>
      </c>
      <c r="F248" s="32">
        <v>0</v>
      </c>
      <c r="G248" s="32">
        <v>0</v>
      </c>
      <c r="H248" s="33">
        <v>0</v>
      </c>
    </row>
    <row r="249" spans="1:8" ht="15" customHeight="1">
      <c r="A249" s="80"/>
      <c r="B249" s="75" t="s">
        <v>10</v>
      </c>
      <c r="C249" s="42" t="s">
        <v>8</v>
      </c>
      <c r="D249" s="26">
        <f>SUM(E249:H249)</f>
        <v>4</v>
      </c>
      <c r="E249" s="27">
        <v>0</v>
      </c>
      <c r="F249" s="28">
        <v>2</v>
      </c>
      <c r="G249" s="28">
        <v>1</v>
      </c>
      <c r="H249" s="29">
        <v>1</v>
      </c>
    </row>
    <row r="250" spans="1:8" ht="15" customHeight="1">
      <c r="A250" s="80"/>
      <c r="B250" s="76"/>
      <c r="C250" s="43" t="s">
        <v>9</v>
      </c>
      <c r="D250" s="30">
        <f>D249/D$9</f>
        <v>8.9686098654708519E-3</v>
      </c>
      <c r="E250" s="31">
        <v>0</v>
      </c>
      <c r="F250" s="32">
        <v>3.0769230769230771E-2</v>
      </c>
      <c r="G250" s="32">
        <v>8.0645161290322578E-3</v>
      </c>
      <c r="H250" s="33">
        <v>1.4285714285714285E-2</v>
      </c>
    </row>
    <row r="251" spans="1:8" ht="15" customHeight="1">
      <c r="A251" s="80"/>
      <c r="B251" s="75" t="s">
        <v>11</v>
      </c>
      <c r="C251" s="42" t="s">
        <v>8</v>
      </c>
      <c r="D251" s="26">
        <f>SUM(E251:H251)</f>
        <v>3</v>
      </c>
      <c r="E251" s="27">
        <v>1</v>
      </c>
      <c r="F251" s="28">
        <v>1</v>
      </c>
      <c r="G251" s="28">
        <v>1</v>
      </c>
      <c r="H251" s="29">
        <v>0</v>
      </c>
    </row>
    <row r="252" spans="1:8" ht="15" customHeight="1">
      <c r="A252" s="80"/>
      <c r="B252" s="76"/>
      <c r="C252" s="43" t="s">
        <v>9</v>
      </c>
      <c r="D252" s="30">
        <f>D251/D$9</f>
        <v>6.7264573991031393E-3</v>
      </c>
      <c r="E252" s="31">
        <v>5.3475935828877011E-3</v>
      </c>
      <c r="F252" s="32">
        <v>1.5384615384615385E-2</v>
      </c>
      <c r="G252" s="32">
        <v>8.0645161290322578E-3</v>
      </c>
      <c r="H252" s="33">
        <v>0</v>
      </c>
    </row>
    <row r="253" spans="1:8" ht="15" customHeight="1">
      <c r="A253" s="80"/>
      <c r="B253" s="75" t="s">
        <v>12</v>
      </c>
      <c r="C253" s="42" t="s">
        <v>8</v>
      </c>
      <c r="D253" s="26">
        <f>SUM(E253:H253)</f>
        <v>2</v>
      </c>
      <c r="E253" s="27">
        <v>0</v>
      </c>
      <c r="F253" s="28">
        <v>0</v>
      </c>
      <c r="G253" s="28">
        <v>1</v>
      </c>
      <c r="H253" s="29">
        <v>1</v>
      </c>
    </row>
    <row r="254" spans="1:8" ht="15" customHeight="1">
      <c r="A254" s="80"/>
      <c r="B254" s="76"/>
      <c r="C254" s="43" t="s">
        <v>9</v>
      </c>
      <c r="D254" s="30">
        <f>D253/D$9</f>
        <v>4.4843049327354259E-3</v>
      </c>
      <c r="E254" s="31">
        <v>0</v>
      </c>
      <c r="F254" s="32">
        <v>0</v>
      </c>
      <c r="G254" s="32">
        <v>8.0645161290322578E-3</v>
      </c>
      <c r="H254" s="33">
        <v>1.4285714285714285E-2</v>
      </c>
    </row>
    <row r="255" spans="1:8" ht="15" customHeight="1">
      <c r="A255" s="80"/>
      <c r="B255" s="75" t="s">
        <v>13</v>
      </c>
      <c r="C255" s="42" t="s">
        <v>8</v>
      </c>
      <c r="D255" s="26">
        <f>SUM(E255:H255)</f>
        <v>6</v>
      </c>
      <c r="E255" s="27">
        <v>4</v>
      </c>
      <c r="F255" s="28">
        <v>1</v>
      </c>
      <c r="G255" s="28">
        <v>1</v>
      </c>
      <c r="H255" s="29">
        <v>0</v>
      </c>
    </row>
    <row r="256" spans="1:8" ht="15" customHeight="1">
      <c r="A256" s="80"/>
      <c r="B256" s="76"/>
      <c r="C256" s="43" t="s">
        <v>9</v>
      </c>
      <c r="D256" s="30">
        <f>D255/D$9</f>
        <v>1.3452914798206279E-2</v>
      </c>
      <c r="E256" s="31">
        <v>2.1390374331550804E-2</v>
      </c>
      <c r="F256" s="32">
        <v>1.5384615384615385E-2</v>
      </c>
      <c r="G256" s="32">
        <v>8.0645161290322578E-3</v>
      </c>
      <c r="H256" s="33">
        <v>0</v>
      </c>
    </row>
    <row r="257" spans="1:8" ht="15" customHeight="1">
      <c r="A257" s="80"/>
      <c r="B257" s="75" t="s">
        <v>14</v>
      </c>
      <c r="C257" s="42" t="s">
        <v>8</v>
      </c>
      <c r="D257" s="26">
        <f>SUM(E257:H257)</f>
        <v>16</v>
      </c>
      <c r="E257" s="27">
        <v>2</v>
      </c>
      <c r="F257" s="28">
        <v>8</v>
      </c>
      <c r="G257" s="28">
        <v>5</v>
      </c>
      <c r="H257" s="29">
        <v>1</v>
      </c>
    </row>
    <row r="258" spans="1:8" ht="15" customHeight="1">
      <c r="A258" s="80"/>
      <c r="B258" s="76"/>
      <c r="C258" s="43" t="s">
        <v>9</v>
      </c>
      <c r="D258" s="30">
        <f>D257/D$9</f>
        <v>3.5874439461883408E-2</v>
      </c>
      <c r="E258" s="31">
        <v>1.0695187165775402E-2</v>
      </c>
      <c r="F258" s="32">
        <v>0.12307692307692308</v>
      </c>
      <c r="G258" s="32">
        <v>4.0322580645161289E-2</v>
      </c>
      <c r="H258" s="33">
        <v>1.4285714285714285E-2</v>
      </c>
    </row>
    <row r="259" spans="1:8" ht="15" customHeight="1">
      <c r="A259" s="80"/>
      <c r="B259" s="75" t="s">
        <v>15</v>
      </c>
      <c r="C259" s="42" t="s">
        <v>8</v>
      </c>
      <c r="D259" s="26">
        <f>SUM(E259:H259)</f>
        <v>16</v>
      </c>
      <c r="E259" s="27">
        <v>8</v>
      </c>
      <c r="F259" s="28">
        <v>2</v>
      </c>
      <c r="G259" s="28">
        <v>3</v>
      </c>
      <c r="H259" s="29">
        <v>3</v>
      </c>
    </row>
    <row r="260" spans="1:8" ht="15" customHeight="1">
      <c r="A260" s="80"/>
      <c r="B260" s="76"/>
      <c r="C260" s="43" t="s">
        <v>9</v>
      </c>
      <c r="D260" s="30">
        <f>D259/D$9</f>
        <v>3.5874439461883408E-2</v>
      </c>
      <c r="E260" s="31">
        <v>4.2780748663101609E-2</v>
      </c>
      <c r="F260" s="32">
        <v>3.0769230769230771E-2</v>
      </c>
      <c r="G260" s="32">
        <v>2.4193548387096774E-2</v>
      </c>
      <c r="H260" s="33">
        <v>4.2857142857142858E-2</v>
      </c>
    </row>
    <row r="261" spans="1:8" ht="15" customHeight="1">
      <c r="A261" s="80"/>
      <c r="B261" s="75" t="s">
        <v>16</v>
      </c>
      <c r="C261" s="42" t="s">
        <v>8</v>
      </c>
      <c r="D261" s="26">
        <f>SUM(E261:H261)</f>
        <v>43</v>
      </c>
      <c r="E261" s="27">
        <v>11</v>
      </c>
      <c r="F261" s="28">
        <v>11</v>
      </c>
      <c r="G261" s="28">
        <v>13</v>
      </c>
      <c r="H261" s="29">
        <v>8</v>
      </c>
    </row>
    <row r="262" spans="1:8" ht="15" customHeight="1">
      <c r="A262" s="80"/>
      <c r="B262" s="76"/>
      <c r="C262" s="43" t="s">
        <v>9</v>
      </c>
      <c r="D262" s="30">
        <f>D261/D$9</f>
        <v>9.641255605381166E-2</v>
      </c>
      <c r="E262" s="31">
        <v>5.8823529411764712E-2</v>
      </c>
      <c r="F262" s="32">
        <v>0.16923076923076924</v>
      </c>
      <c r="G262" s="32">
        <v>0.10483870967741936</v>
      </c>
      <c r="H262" s="33">
        <v>0.11428571428571428</v>
      </c>
    </row>
    <row r="263" spans="1:8" ht="15" customHeight="1">
      <c r="A263" s="80"/>
      <c r="B263" s="75" t="s">
        <v>17</v>
      </c>
      <c r="C263" s="42" t="s">
        <v>8</v>
      </c>
      <c r="D263" s="26">
        <f>SUM(E263:H263)</f>
        <v>69</v>
      </c>
      <c r="E263" s="27">
        <v>26</v>
      </c>
      <c r="F263" s="28">
        <v>3</v>
      </c>
      <c r="G263" s="28">
        <v>27</v>
      </c>
      <c r="H263" s="29">
        <v>13</v>
      </c>
    </row>
    <row r="264" spans="1:8" ht="15" customHeight="1">
      <c r="A264" s="80"/>
      <c r="B264" s="76"/>
      <c r="C264" s="43" t="s">
        <v>9</v>
      </c>
      <c r="D264" s="30">
        <f>D263/D$9</f>
        <v>0.1547085201793722</v>
      </c>
      <c r="E264" s="31">
        <v>0.13903743315508021</v>
      </c>
      <c r="F264" s="32">
        <v>4.6153846153846149E-2</v>
      </c>
      <c r="G264" s="32">
        <v>0.21774193548387097</v>
      </c>
      <c r="H264" s="33">
        <v>0.18571428571428572</v>
      </c>
    </row>
    <row r="265" spans="1:8" ht="15" customHeight="1">
      <c r="A265" s="80"/>
      <c r="B265" s="75" t="s">
        <v>18</v>
      </c>
      <c r="C265" s="42" t="s">
        <v>8</v>
      </c>
      <c r="D265" s="26">
        <f>SUM(E265:H265)</f>
        <v>84</v>
      </c>
      <c r="E265" s="27">
        <v>41</v>
      </c>
      <c r="F265" s="28">
        <v>11</v>
      </c>
      <c r="G265" s="28">
        <v>21</v>
      </c>
      <c r="H265" s="29">
        <v>11</v>
      </c>
    </row>
    <row r="266" spans="1:8" ht="15" customHeight="1">
      <c r="A266" s="80"/>
      <c r="B266" s="76"/>
      <c r="C266" s="43" t="s">
        <v>9</v>
      </c>
      <c r="D266" s="30">
        <f>D265/D$9</f>
        <v>0.18834080717488788</v>
      </c>
      <c r="E266" s="31">
        <v>0.21925133689839574</v>
      </c>
      <c r="F266" s="32">
        <v>0.16923076923076924</v>
      </c>
      <c r="G266" s="32">
        <v>0.16935483870967741</v>
      </c>
      <c r="H266" s="33">
        <v>0.15714285714285714</v>
      </c>
    </row>
    <row r="267" spans="1:8" ht="15" customHeight="1">
      <c r="A267" s="80"/>
      <c r="B267" s="77" t="s">
        <v>36</v>
      </c>
      <c r="C267" s="44" t="s">
        <v>8</v>
      </c>
      <c r="D267" s="13">
        <f>SUM(E267:H267)</f>
        <v>202</v>
      </c>
      <c r="E267" s="9">
        <v>93</v>
      </c>
      <c r="F267" s="1">
        <v>26</v>
      </c>
      <c r="G267" s="1">
        <v>51</v>
      </c>
      <c r="H267" s="10">
        <v>32</v>
      </c>
    </row>
    <row r="268" spans="1:8" ht="15" customHeight="1" thickBot="1">
      <c r="A268" s="81"/>
      <c r="B268" s="78"/>
      <c r="C268" s="45" t="s">
        <v>9</v>
      </c>
      <c r="D268" s="14">
        <f>D267/D$9</f>
        <v>0.452914798206278</v>
      </c>
      <c r="E268" s="11">
        <v>0.49732620320855614</v>
      </c>
      <c r="F268" s="2">
        <v>0.4</v>
      </c>
      <c r="G268" s="2">
        <v>0.41129032258064518</v>
      </c>
      <c r="H268" s="12">
        <v>0.45714285714285713</v>
      </c>
    </row>
    <row r="269" spans="1:8" s="37" customFormat="1" ht="15" thickTop="1">
      <c r="A269" s="34"/>
      <c r="B269" s="35" t="s">
        <v>58</v>
      </c>
      <c r="C269" s="46"/>
      <c r="D269" s="36">
        <f>SUM((D267*10)+(D265*9)+(D263*8)+(D261*7)+(D259*6)+(D257*5)+(D255*4)+(D253*3)+(D251*2)+(D249))/D245</f>
        <v>8.6210762331838566</v>
      </c>
      <c r="E269" s="36">
        <f t="shared" ref="E269:H269" si="7">SUM((E267*10)+(E265*9)+(E263*8)+(E261*7)+(E259*6)+(E257*5)+(E255*4)+(E253*3)+(E251*2)+(E249))/E245</f>
        <v>8.8770053475935828</v>
      </c>
      <c r="F269" s="36">
        <f t="shared" si="7"/>
        <v>8</v>
      </c>
      <c r="G269" s="36">
        <f t="shared" si="7"/>
        <v>8.5403225806451619</v>
      </c>
      <c r="H269" s="36">
        <f t="shared" si="7"/>
        <v>8.6571428571428566</v>
      </c>
    </row>
    <row r="270" spans="1:8" ht="15" thickBot="1"/>
    <row r="271" spans="1:8" s="8" customFormat="1" ht="32.25" customHeight="1" thickTop="1">
      <c r="A271" s="64" t="s">
        <v>57</v>
      </c>
      <c r="B271" s="65"/>
      <c r="C271" s="66"/>
      <c r="D271" s="73" t="s">
        <v>0</v>
      </c>
      <c r="E271" s="70" t="s">
        <v>1</v>
      </c>
      <c r="F271" s="71"/>
      <c r="G271" s="71"/>
      <c r="H271" s="72"/>
    </row>
    <row r="272" spans="1:8" s="7" customFormat="1" ht="57" customHeight="1" thickBot="1">
      <c r="A272" s="67"/>
      <c r="B272" s="68"/>
      <c r="C272" s="69"/>
      <c r="D272" s="74"/>
      <c r="E272" s="15" t="s">
        <v>59</v>
      </c>
      <c r="F272" s="16" t="s">
        <v>2</v>
      </c>
      <c r="G272" s="16" t="s">
        <v>3</v>
      </c>
      <c r="H272" s="17" t="s">
        <v>4</v>
      </c>
    </row>
    <row r="273" spans="1:8" ht="15" customHeight="1" thickTop="1">
      <c r="A273" s="79" t="s">
        <v>76</v>
      </c>
      <c r="B273" s="82" t="s">
        <v>7</v>
      </c>
      <c r="C273" s="40" t="s">
        <v>8</v>
      </c>
      <c r="D273" s="18">
        <f>SUM(E273:H273)</f>
        <v>446</v>
      </c>
      <c r="E273" s="19">
        <v>187</v>
      </c>
      <c r="F273" s="20">
        <v>65</v>
      </c>
      <c r="G273" s="20">
        <v>124</v>
      </c>
      <c r="H273" s="21">
        <v>70</v>
      </c>
    </row>
    <row r="274" spans="1:8" ht="15" customHeight="1">
      <c r="A274" s="80"/>
      <c r="B274" s="83"/>
      <c r="C274" s="41" t="s">
        <v>9</v>
      </c>
      <c r="D274" s="22">
        <v>1</v>
      </c>
      <c r="E274" s="23">
        <v>1</v>
      </c>
      <c r="F274" s="24">
        <v>1</v>
      </c>
      <c r="G274" s="24">
        <v>1</v>
      </c>
      <c r="H274" s="25">
        <v>1</v>
      </c>
    </row>
    <row r="275" spans="1:8" ht="15" customHeight="1">
      <c r="A275" s="80"/>
      <c r="B275" s="75" t="s">
        <v>35</v>
      </c>
      <c r="C275" s="42" t="s">
        <v>8</v>
      </c>
      <c r="D275" s="26">
        <f>SUM(E275:H275)</f>
        <v>5</v>
      </c>
      <c r="E275" s="27">
        <v>1</v>
      </c>
      <c r="F275" s="28">
        <v>3</v>
      </c>
      <c r="G275" s="28">
        <v>0</v>
      </c>
      <c r="H275" s="29">
        <v>1</v>
      </c>
    </row>
    <row r="276" spans="1:8" ht="15" customHeight="1">
      <c r="A276" s="80"/>
      <c r="B276" s="76"/>
      <c r="C276" s="43" t="s">
        <v>9</v>
      </c>
      <c r="D276" s="30">
        <f>D275/D$9</f>
        <v>1.1210762331838564E-2</v>
      </c>
      <c r="E276" s="31">
        <v>5.3475935828877011E-3</v>
      </c>
      <c r="F276" s="32">
        <v>4.6153846153846149E-2</v>
      </c>
      <c r="G276" s="32">
        <v>0</v>
      </c>
      <c r="H276" s="33">
        <v>1.4285714285714285E-2</v>
      </c>
    </row>
    <row r="277" spans="1:8" ht="15" customHeight="1">
      <c r="A277" s="80"/>
      <c r="B277" s="75" t="s">
        <v>10</v>
      </c>
      <c r="C277" s="42" t="s">
        <v>8</v>
      </c>
      <c r="D277" s="26">
        <f>SUM(E277:H277)</f>
        <v>4</v>
      </c>
      <c r="E277" s="27">
        <v>0</v>
      </c>
      <c r="F277" s="28">
        <v>4</v>
      </c>
      <c r="G277" s="28">
        <v>0</v>
      </c>
      <c r="H277" s="29">
        <v>0</v>
      </c>
    </row>
    <row r="278" spans="1:8" ht="15" customHeight="1">
      <c r="A278" s="80"/>
      <c r="B278" s="76"/>
      <c r="C278" s="43" t="s">
        <v>9</v>
      </c>
      <c r="D278" s="30">
        <f>D277/D$9</f>
        <v>8.9686098654708519E-3</v>
      </c>
      <c r="E278" s="31">
        <v>0</v>
      </c>
      <c r="F278" s="32">
        <v>6.1538461538461542E-2</v>
      </c>
      <c r="G278" s="32">
        <v>0</v>
      </c>
      <c r="H278" s="33">
        <v>0</v>
      </c>
    </row>
    <row r="279" spans="1:8" ht="15" customHeight="1">
      <c r="A279" s="80"/>
      <c r="B279" s="75" t="s">
        <v>11</v>
      </c>
      <c r="C279" s="42" t="s">
        <v>8</v>
      </c>
      <c r="D279" s="26">
        <f>SUM(E279:H279)</f>
        <v>3</v>
      </c>
      <c r="E279" s="27">
        <v>1</v>
      </c>
      <c r="F279" s="28">
        <v>1</v>
      </c>
      <c r="G279" s="28">
        <v>1</v>
      </c>
      <c r="H279" s="29">
        <v>0</v>
      </c>
    </row>
    <row r="280" spans="1:8" ht="15" customHeight="1">
      <c r="A280" s="80"/>
      <c r="B280" s="76"/>
      <c r="C280" s="43" t="s">
        <v>9</v>
      </c>
      <c r="D280" s="30">
        <f>D279/D$9</f>
        <v>6.7264573991031393E-3</v>
      </c>
      <c r="E280" s="31">
        <v>5.3475935828877011E-3</v>
      </c>
      <c r="F280" s="32">
        <v>1.5384615384615385E-2</v>
      </c>
      <c r="G280" s="32">
        <v>8.0645161290322578E-3</v>
      </c>
      <c r="H280" s="33">
        <v>0</v>
      </c>
    </row>
    <row r="281" spans="1:8" ht="15" customHeight="1">
      <c r="A281" s="80"/>
      <c r="B281" s="75" t="s">
        <v>12</v>
      </c>
      <c r="C281" s="42" t="s">
        <v>8</v>
      </c>
      <c r="D281" s="26">
        <f>SUM(E281:H281)</f>
        <v>6</v>
      </c>
      <c r="E281" s="27">
        <v>2</v>
      </c>
      <c r="F281" s="28">
        <v>2</v>
      </c>
      <c r="G281" s="28">
        <v>1</v>
      </c>
      <c r="H281" s="29">
        <v>1</v>
      </c>
    </row>
    <row r="282" spans="1:8" ht="15" customHeight="1">
      <c r="A282" s="80"/>
      <c r="B282" s="76"/>
      <c r="C282" s="43" t="s">
        <v>9</v>
      </c>
      <c r="D282" s="30">
        <f>D281/D$9</f>
        <v>1.3452914798206279E-2</v>
      </c>
      <c r="E282" s="31">
        <v>1.0695187165775402E-2</v>
      </c>
      <c r="F282" s="32">
        <v>3.0769230769230771E-2</v>
      </c>
      <c r="G282" s="32">
        <v>8.0645161290322578E-3</v>
      </c>
      <c r="H282" s="33">
        <v>1.4285714285714285E-2</v>
      </c>
    </row>
    <row r="283" spans="1:8" ht="15" customHeight="1">
      <c r="A283" s="80"/>
      <c r="B283" s="75" t="s">
        <v>13</v>
      </c>
      <c r="C283" s="42" t="s">
        <v>8</v>
      </c>
      <c r="D283" s="26">
        <f>SUM(E283:H283)</f>
        <v>9</v>
      </c>
      <c r="E283" s="27">
        <v>0</v>
      </c>
      <c r="F283" s="28">
        <v>6</v>
      </c>
      <c r="G283" s="28">
        <v>1</v>
      </c>
      <c r="H283" s="29">
        <v>2</v>
      </c>
    </row>
    <row r="284" spans="1:8" ht="15" customHeight="1">
      <c r="A284" s="80"/>
      <c r="B284" s="76"/>
      <c r="C284" s="43" t="s">
        <v>9</v>
      </c>
      <c r="D284" s="30">
        <f>D283/D$9</f>
        <v>2.0179372197309416E-2</v>
      </c>
      <c r="E284" s="31">
        <v>0</v>
      </c>
      <c r="F284" s="32">
        <v>9.2307692307692299E-2</v>
      </c>
      <c r="G284" s="32">
        <v>8.0645161290322578E-3</v>
      </c>
      <c r="H284" s="33">
        <v>2.8571428571428571E-2</v>
      </c>
    </row>
    <row r="285" spans="1:8" ht="15" customHeight="1">
      <c r="A285" s="80"/>
      <c r="B285" s="75" t="s">
        <v>14</v>
      </c>
      <c r="C285" s="42" t="s">
        <v>8</v>
      </c>
      <c r="D285" s="26">
        <f>SUM(E285:H285)</f>
        <v>13</v>
      </c>
      <c r="E285" s="27">
        <v>7</v>
      </c>
      <c r="F285" s="28">
        <v>3</v>
      </c>
      <c r="G285" s="28">
        <v>2</v>
      </c>
      <c r="H285" s="29">
        <v>1</v>
      </c>
    </row>
    <row r="286" spans="1:8" ht="15" customHeight="1">
      <c r="A286" s="80"/>
      <c r="B286" s="76"/>
      <c r="C286" s="43" t="s">
        <v>9</v>
      </c>
      <c r="D286" s="30">
        <f>D285/D$9</f>
        <v>2.914798206278027E-2</v>
      </c>
      <c r="E286" s="31">
        <v>3.7433155080213901E-2</v>
      </c>
      <c r="F286" s="32">
        <v>4.6153846153846149E-2</v>
      </c>
      <c r="G286" s="32">
        <v>1.6129032258064516E-2</v>
      </c>
      <c r="H286" s="33">
        <v>1.4285714285714285E-2</v>
      </c>
    </row>
    <row r="287" spans="1:8" ht="15" customHeight="1">
      <c r="A287" s="80"/>
      <c r="B287" s="75" t="s">
        <v>15</v>
      </c>
      <c r="C287" s="42" t="s">
        <v>8</v>
      </c>
      <c r="D287" s="26">
        <f>SUM(E287:H287)</f>
        <v>21</v>
      </c>
      <c r="E287" s="27">
        <v>7</v>
      </c>
      <c r="F287" s="28">
        <v>4</v>
      </c>
      <c r="G287" s="28">
        <v>8</v>
      </c>
      <c r="H287" s="29">
        <v>2</v>
      </c>
    </row>
    <row r="288" spans="1:8" ht="15" customHeight="1">
      <c r="A288" s="80"/>
      <c r="B288" s="76"/>
      <c r="C288" s="43" t="s">
        <v>9</v>
      </c>
      <c r="D288" s="30">
        <f>D287/D$9</f>
        <v>4.708520179372197E-2</v>
      </c>
      <c r="E288" s="31">
        <v>3.7433155080213901E-2</v>
      </c>
      <c r="F288" s="32">
        <v>6.1538461538461542E-2</v>
      </c>
      <c r="G288" s="32">
        <v>6.4516129032258063E-2</v>
      </c>
      <c r="H288" s="33">
        <v>2.8571428571428571E-2</v>
      </c>
    </row>
    <row r="289" spans="1:8" ht="15" customHeight="1">
      <c r="A289" s="80"/>
      <c r="B289" s="75" t="s">
        <v>16</v>
      </c>
      <c r="C289" s="42" t="s">
        <v>8</v>
      </c>
      <c r="D289" s="26">
        <f>SUM(E289:H289)</f>
        <v>23</v>
      </c>
      <c r="E289" s="27">
        <v>13</v>
      </c>
      <c r="F289" s="28">
        <v>4</v>
      </c>
      <c r="G289" s="28">
        <v>4</v>
      </c>
      <c r="H289" s="29">
        <v>2</v>
      </c>
    </row>
    <row r="290" spans="1:8" ht="15" customHeight="1">
      <c r="A290" s="80"/>
      <c r="B290" s="76"/>
      <c r="C290" s="43" t="s">
        <v>9</v>
      </c>
      <c r="D290" s="30">
        <f>D289/D$9</f>
        <v>5.1569506726457402E-2</v>
      </c>
      <c r="E290" s="31">
        <v>6.9518716577540107E-2</v>
      </c>
      <c r="F290" s="32">
        <v>6.1538461538461542E-2</v>
      </c>
      <c r="G290" s="32">
        <v>3.2258064516129031E-2</v>
      </c>
      <c r="H290" s="33">
        <v>2.8571428571428571E-2</v>
      </c>
    </row>
    <row r="291" spans="1:8" ht="15" customHeight="1">
      <c r="A291" s="80"/>
      <c r="B291" s="75" t="s">
        <v>17</v>
      </c>
      <c r="C291" s="42" t="s">
        <v>8</v>
      </c>
      <c r="D291" s="26">
        <f>SUM(E291:H291)</f>
        <v>54</v>
      </c>
      <c r="E291" s="27">
        <v>24</v>
      </c>
      <c r="F291" s="28">
        <v>8</v>
      </c>
      <c r="G291" s="28">
        <v>11</v>
      </c>
      <c r="H291" s="29">
        <v>11</v>
      </c>
    </row>
    <row r="292" spans="1:8" ht="15" customHeight="1">
      <c r="A292" s="80"/>
      <c r="B292" s="76"/>
      <c r="C292" s="43" t="s">
        <v>9</v>
      </c>
      <c r="D292" s="30">
        <f>D291/D$9</f>
        <v>0.1210762331838565</v>
      </c>
      <c r="E292" s="31">
        <v>0.1283422459893048</v>
      </c>
      <c r="F292" s="32">
        <v>0.12307692307692308</v>
      </c>
      <c r="G292" s="32">
        <v>8.8709677419354843E-2</v>
      </c>
      <c r="H292" s="33">
        <v>0.15714285714285714</v>
      </c>
    </row>
    <row r="293" spans="1:8" ht="15" customHeight="1">
      <c r="A293" s="80"/>
      <c r="B293" s="75" t="s">
        <v>18</v>
      </c>
      <c r="C293" s="42" t="s">
        <v>8</v>
      </c>
      <c r="D293" s="26">
        <f>SUM(E293:H293)</f>
        <v>94</v>
      </c>
      <c r="E293" s="27">
        <v>37</v>
      </c>
      <c r="F293" s="28">
        <v>7</v>
      </c>
      <c r="G293" s="28">
        <v>37</v>
      </c>
      <c r="H293" s="29">
        <v>13</v>
      </c>
    </row>
    <row r="294" spans="1:8" ht="15" customHeight="1">
      <c r="A294" s="80"/>
      <c r="B294" s="76"/>
      <c r="C294" s="43" t="s">
        <v>9</v>
      </c>
      <c r="D294" s="30">
        <f>D293/D$9</f>
        <v>0.21076233183856502</v>
      </c>
      <c r="E294" s="31">
        <v>0.19786096256684491</v>
      </c>
      <c r="F294" s="32">
        <v>0.1076923076923077</v>
      </c>
      <c r="G294" s="32">
        <v>0.29838709677419356</v>
      </c>
      <c r="H294" s="33">
        <v>0.18571428571428572</v>
      </c>
    </row>
    <row r="295" spans="1:8" ht="15" customHeight="1">
      <c r="A295" s="80"/>
      <c r="B295" s="77" t="s">
        <v>36</v>
      </c>
      <c r="C295" s="44" t="s">
        <v>8</v>
      </c>
      <c r="D295" s="13">
        <f>SUM(E295:H295)</f>
        <v>214</v>
      </c>
      <c r="E295" s="9">
        <v>95</v>
      </c>
      <c r="F295" s="1">
        <v>23</v>
      </c>
      <c r="G295" s="1">
        <v>59</v>
      </c>
      <c r="H295" s="10">
        <v>37</v>
      </c>
    </row>
    <row r="296" spans="1:8" ht="15" customHeight="1" thickBot="1">
      <c r="A296" s="81"/>
      <c r="B296" s="78"/>
      <c r="C296" s="45" t="s">
        <v>9</v>
      </c>
      <c r="D296" s="14">
        <f>D295/D$9</f>
        <v>0.47982062780269058</v>
      </c>
      <c r="E296" s="11">
        <v>0.50802139037433158</v>
      </c>
      <c r="F296" s="2">
        <v>0.35384615384615387</v>
      </c>
      <c r="G296" s="2">
        <v>0.47580645161290319</v>
      </c>
      <c r="H296" s="12">
        <v>0.52857142857142858</v>
      </c>
    </row>
    <row r="297" spans="1:8" s="37" customFormat="1" ht="15" thickTop="1">
      <c r="A297" s="34"/>
      <c r="B297" s="35" t="s">
        <v>58</v>
      </c>
      <c r="C297" s="46"/>
      <c r="D297" s="36">
        <f>SUM((D295*10)+(D293*9)+(D291*8)+(D289*7)+(D287*6)+(D285*5)+(D283*4)+(D281*3)+(D279*2)+(D277))/D273</f>
        <v>8.5964125560538118</v>
      </c>
      <c r="E297" s="36">
        <f t="shared" ref="E297:H297" si="8">SUM((E295*10)+(E293*9)+(E291*8)+(E289*7)+(E287*6)+(E285*5)+(E283*4)+(E281*3)+(E279*2)+(E277))/E273</f>
        <v>8.8288770053475929</v>
      </c>
      <c r="F297" s="36">
        <f t="shared" si="8"/>
        <v>7.0769230769230766</v>
      </c>
      <c r="G297" s="36">
        <f t="shared" si="8"/>
        <v>8.9193548387096779</v>
      </c>
      <c r="H297" s="36">
        <f t="shared" si="8"/>
        <v>8.8142857142857149</v>
      </c>
    </row>
    <row r="298" spans="1:8" ht="15" thickBot="1"/>
    <row r="299" spans="1:8" s="8" customFormat="1" ht="32.25" customHeight="1" thickTop="1">
      <c r="A299" s="64" t="s">
        <v>57</v>
      </c>
      <c r="B299" s="65"/>
      <c r="C299" s="66"/>
      <c r="D299" s="73" t="s">
        <v>0</v>
      </c>
      <c r="E299" s="70" t="s">
        <v>1</v>
      </c>
      <c r="F299" s="71"/>
      <c r="G299" s="71"/>
      <c r="H299" s="72"/>
    </row>
    <row r="300" spans="1:8" s="7" customFormat="1" ht="57" customHeight="1" thickBot="1">
      <c r="A300" s="67"/>
      <c r="B300" s="68"/>
      <c r="C300" s="69"/>
      <c r="D300" s="74"/>
      <c r="E300" s="15" t="s">
        <v>59</v>
      </c>
      <c r="F300" s="16" t="s">
        <v>2</v>
      </c>
      <c r="G300" s="16" t="s">
        <v>3</v>
      </c>
      <c r="H300" s="17" t="s">
        <v>4</v>
      </c>
    </row>
    <row r="301" spans="1:8" ht="15" customHeight="1" thickTop="1">
      <c r="A301" s="79" t="s">
        <v>77</v>
      </c>
      <c r="B301" s="82" t="s">
        <v>7</v>
      </c>
      <c r="C301" s="40" t="s">
        <v>8</v>
      </c>
      <c r="D301" s="18">
        <f>SUM(E301:H301)</f>
        <v>381</v>
      </c>
      <c r="E301" s="19">
        <v>187</v>
      </c>
      <c r="F301" s="20"/>
      <c r="G301" s="20">
        <v>124</v>
      </c>
      <c r="H301" s="21">
        <v>70</v>
      </c>
    </row>
    <row r="302" spans="1:8" ht="15" customHeight="1">
      <c r="A302" s="80"/>
      <c r="B302" s="83"/>
      <c r="C302" s="41" t="s">
        <v>9</v>
      </c>
      <c r="D302" s="22">
        <v>1</v>
      </c>
      <c r="E302" s="23">
        <v>1</v>
      </c>
      <c r="F302" s="24"/>
      <c r="G302" s="24">
        <v>1</v>
      </c>
      <c r="H302" s="25">
        <v>1</v>
      </c>
    </row>
    <row r="303" spans="1:8" ht="15" customHeight="1">
      <c r="A303" s="80"/>
      <c r="B303" s="75" t="s">
        <v>62</v>
      </c>
      <c r="C303" s="42" t="s">
        <v>8</v>
      </c>
      <c r="D303" s="26">
        <f>SUM(E303:H303)</f>
        <v>6</v>
      </c>
      <c r="E303" s="27">
        <v>3</v>
      </c>
      <c r="F303" s="28"/>
      <c r="G303" s="28">
        <v>2</v>
      </c>
      <c r="H303" s="29">
        <v>1</v>
      </c>
    </row>
    <row r="304" spans="1:8" ht="15" customHeight="1">
      <c r="A304" s="80"/>
      <c r="B304" s="76"/>
      <c r="C304" s="43" t="s">
        <v>9</v>
      </c>
      <c r="D304" s="30">
        <f>D303/D$301</f>
        <v>1.5748031496062992E-2</v>
      </c>
      <c r="E304" s="31">
        <v>1.60427807486631E-2</v>
      </c>
      <c r="F304" s="32"/>
      <c r="G304" s="32">
        <v>1.6129032258064516E-2</v>
      </c>
      <c r="H304" s="33">
        <v>1.4285714285714285E-2</v>
      </c>
    </row>
    <row r="305" spans="1:8" ht="15" customHeight="1">
      <c r="A305" s="80"/>
      <c r="B305" s="75" t="s">
        <v>63</v>
      </c>
      <c r="C305" s="42" t="s">
        <v>8</v>
      </c>
      <c r="D305" s="26">
        <f>SUM(E305:H305)</f>
        <v>30</v>
      </c>
      <c r="E305" s="27">
        <v>17</v>
      </c>
      <c r="F305" s="28"/>
      <c r="G305" s="28">
        <v>9</v>
      </c>
      <c r="H305" s="29">
        <v>4</v>
      </c>
    </row>
    <row r="306" spans="1:8" ht="15" customHeight="1">
      <c r="A306" s="80"/>
      <c r="B306" s="76"/>
      <c r="C306" s="43" t="s">
        <v>9</v>
      </c>
      <c r="D306" s="30">
        <f>D305/D$301</f>
        <v>7.874015748031496E-2</v>
      </c>
      <c r="E306" s="31">
        <v>9.0909090909090912E-2</v>
      </c>
      <c r="F306" s="32"/>
      <c r="G306" s="32">
        <v>7.2580645161290314E-2</v>
      </c>
      <c r="H306" s="33">
        <v>5.7142857142857141E-2</v>
      </c>
    </row>
    <row r="307" spans="1:8" ht="15" customHeight="1">
      <c r="A307" s="80"/>
      <c r="B307" s="75" t="s">
        <v>64</v>
      </c>
      <c r="C307" s="42" t="s">
        <v>8</v>
      </c>
      <c r="D307" s="26">
        <f>SUM(E307:H307)</f>
        <v>147</v>
      </c>
      <c r="E307" s="27">
        <v>67</v>
      </c>
      <c r="F307" s="28"/>
      <c r="G307" s="28">
        <v>55</v>
      </c>
      <c r="H307" s="29">
        <v>25</v>
      </c>
    </row>
    <row r="308" spans="1:8" ht="15" customHeight="1">
      <c r="A308" s="80"/>
      <c r="B308" s="76"/>
      <c r="C308" s="43" t="s">
        <v>9</v>
      </c>
      <c r="D308" s="30">
        <f>D307/D$301</f>
        <v>0.38582677165354329</v>
      </c>
      <c r="E308" s="31">
        <v>0.35828877005347592</v>
      </c>
      <c r="F308" s="32"/>
      <c r="G308" s="32">
        <v>0.44354838709677419</v>
      </c>
      <c r="H308" s="33">
        <v>0.35714285714285715</v>
      </c>
    </row>
    <row r="309" spans="1:8" ht="15" customHeight="1">
      <c r="A309" s="80"/>
      <c r="B309" s="75" t="s">
        <v>65</v>
      </c>
      <c r="C309" s="42" t="s">
        <v>8</v>
      </c>
      <c r="D309" s="26">
        <f>SUM(E309:H309)</f>
        <v>146</v>
      </c>
      <c r="E309" s="27">
        <v>71</v>
      </c>
      <c r="F309" s="28"/>
      <c r="G309" s="28">
        <v>41</v>
      </c>
      <c r="H309" s="29">
        <v>34</v>
      </c>
    </row>
    <row r="310" spans="1:8" ht="15" customHeight="1">
      <c r="A310" s="80"/>
      <c r="B310" s="76"/>
      <c r="C310" s="43" t="s">
        <v>9</v>
      </c>
      <c r="D310" s="30">
        <f>D309/D$301</f>
        <v>0.38320209973753283</v>
      </c>
      <c r="E310" s="31">
        <v>0.37967914438502676</v>
      </c>
      <c r="F310" s="32"/>
      <c r="G310" s="32">
        <v>0.33064516129032256</v>
      </c>
      <c r="H310" s="33">
        <v>0.48571428571428571</v>
      </c>
    </row>
    <row r="311" spans="1:8" ht="15" customHeight="1">
      <c r="A311" s="80"/>
      <c r="B311" s="77" t="s">
        <v>66</v>
      </c>
      <c r="C311" s="44" t="s">
        <v>8</v>
      </c>
      <c r="D311" s="13">
        <f>SUM(E311:H311)</f>
        <v>52</v>
      </c>
      <c r="E311" s="9">
        <v>29</v>
      </c>
      <c r="F311" s="1"/>
      <c r="G311" s="1">
        <v>17</v>
      </c>
      <c r="H311" s="10">
        <v>6</v>
      </c>
    </row>
    <row r="312" spans="1:8" ht="15" customHeight="1" thickBot="1">
      <c r="A312" s="81"/>
      <c r="B312" s="78"/>
      <c r="C312" s="45" t="s">
        <v>9</v>
      </c>
      <c r="D312" s="14">
        <f>D311/D$301</f>
        <v>0.13648293963254593</v>
      </c>
      <c r="E312" s="11">
        <v>0.15508021390374332</v>
      </c>
      <c r="F312" s="2"/>
      <c r="G312" s="2">
        <v>0.13709677419354838</v>
      </c>
      <c r="H312" s="12">
        <v>8.5714285714285715E-2</v>
      </c>
    </row>
    <row r="313" spans="1:8" s="37" customFormat="1" ht="15" thickTop="1">
      <c r="A313" s="34"/>
      <c r="B313" s="35" t="s">
        <v>58</v>
      </c>
      <c r="C313" s="46"/>
      <c r="D313" s="36">
        <f>SUM((D311*5)+(D309*4)+(D307*3)+(D305*2)+D303)/D301</f>
        <v>3.5459317585301839</v>
      </c>
      <c r="E313" s="36">
        <f t="shared" ref="E313:H313" si="9">SUM((E311*5)+(E309*4)+(E307*3)+(E305*2)+E303)/E301</f>
        <v>3.5668449197860963</v>
      </c>
      <c r="F313" s="36"/>
      <c r="G313" s="36">
        <f t="shared" si="9"/>
        <v>3.5</v>
      </c>
      <c r="H313" s="36">
        <f t="shared" si="9"/>
        <v>3.5714285714285716</v>
      </c>
    </row>
    <row r="314" spans="1:8" ht="15" thickBot="1"/>
    <row r="315" spans="1:8" s="8" customFormat="1" ht="32.25" customHeight="1" thickTop="1">
      <c r="A315" s="64" t="s">
        <v>57</v>
      </c>
      <c r="B315" s="65"/>
      <c r="C315" s="66"/>
      <c r="D315" s="73" t="s">
        <v>0</v>
      </c>
      <c r="E315" s="70" t="s">
        <v>1</v>
      </c>
      <c r="F315" s="71"/>
      <c r="G315" s="71"/>
      <c r="H315" s="72"/>
    </row>
    <row r="316" spans="1:8" s="7" customFormat="1" ht="57" customHeight="1" thickBot="1">
      <c r="A316" s="67"/>
      <c r="B316" s="68"/>
      <c r="C316" s="69"/>
      <c r="D316" s="74"/>
      <c r="E316" s="15" t="s">
        <v>59</v>
      </c>
      <c r="F316" s="16" t="s">
        <v>2</v>
      </c>
      <c r="G316" s="16" t="s">
        <v>3</v>
      </c>
      <c r="H316" s="17" t="s">
        <v>4</v>
      </c>
    </row>
    <row r="317" spans="1:8" ht="15" customHeight="1" thickTop="1">
      <c r="A317" s="79" t="s">
        <v>78</v>
      </c>
      <c r="B317" s="82" t="s">
        <v>7</v>
      </c>
      <c r="C317" s="40" t="s">
        <v>8</v>
      </c>
      <c r="D317" s="18">
        <f>SUM(E317:H317)</f>
        <v>381</v>
      </c>
      <c r="E317" s="19">
        <v>187</v>
      </c>
      <c r="F317" s="20"/>
      <c r="G317" s="20">
        <v>124</v>
      </c>
      <c r="H317" s="21">
        <v>70</v>
      </c>
    </row>
    <row r="318" spans="1:8" ht="15" customHeight="1">
      <c r="A318" s="80"/>
      <c r="B318" s="83"/>
      <c r="C318" s="41" t="s">
        <v>9</v>
      </c>
      <c r="D318" s="22">
        <v>1</v>
      </c>
      <c r="E318" s="23">
        <v>1</v>
      </c>
      <c r="F318" s="24"/>
      <c r="G318" s="24">
        <v>1</v>
      </c>
      <c r="H318" s="25">
        <v>1</v>
      </c>
    </row>
    <row r="319" spans="1:8" ht="15" customHeight="1">
      <c r="A319" s="80"/>
      <c r="B319" s="75" t="s">
        <v>62</v>
      </c>
      <c r="C319" s="42" t="s">
        <v>8</v>
      </c>
      <c r="D319" s="26">
        <f>SUM(E319:H319)</f>
        <v>0</v>
      </c>
      <c r="E319" s="27">
        <v>0</v>
      </c>
      <c r="F319" s="28"/>
      <c r="G319" s="28">
        <v>0</v>
      </c>
      <c r="H319" s="29">
        <v>0</v>
      </c>
    </row>
    <row r="320" spans="1:8" ht="15" customHeight="1">
      <c r="A320" s="80"/>
      <c r="B320" s="76"/>
      <c r="C320" s="43" t="s">
        <v>9</v>
      </c>
      <c r="D320" s="30">
        <f>D319/D$301</f>
        <v>0</v>
      </c>
      <c r="E320" s="31">
        <v>0</v>
      </c>
      <c r="F320" s="32"/>
      <c r="G320" s="32">
        <v>0</v>
      </c>
      <c r="H320" s="33">
        <v>0</v>
      </c>
    </row>
    <row r="321" spans="1:8" ht="15" customHeight="1">
      <c r="A321" s="80"/>
      <c r="B321" s="75" t="s">
        <v>63</v>
      </c>
      <c r="C321" s="42" t="s">
        <v>8</v>
      </c>
      <c r="D321" s="26">
        <f>SUM(E321:H321)</f>
        <v>12</v>
      </c>
      <c r="E321" s="27">
        <v>8</v>
      </c>
      <c r="F321" s="28"/>
      <c r="G321" s="28">
        <v>2</v>
      </c>
      <c r="H321" s="29">
        <v>2</v>
      </c>
    </row>
    <row r="322" spans="1:8" ht="15" customHeight="1">
      <c r="A322" s="80"/>
      <c r="B322" s="76"/>
      <c r="C322" s="43" t="s">
        <v>9</v>
      </c>
      <c r="D322" s="30">
        <f>D321/D$301</f>
        <v>3.1496062992125984E-2</v>
      </c>
      <c r="E322" s="31">
        <v>4.2780748663101609E-2</v>
      </c>
      <c r="F322" s="32"/>
      <c r="G322" s="32">
        <v>1.6129032258064516E-2</v>
      </c>
      <c r="H322" s="33">
        <v>2.8571428571428571E-2</v>
      </c>
    </row>
    <row r="323" spans="1:8" ht="15" customHeight="1">
      <c r="A323" s="80"/>
      <c r="B323" s="75" t="s">
        <v>64</v>
      </c>
      <c r="C323" s="42" t="s">
        <v>8</v>
      </c>
      <c r="D323" s="26">
        <f>SUM(E323:H323)</f>
        <v>13</v>
      </c>
      <c r="E323" s="27">
        <v>7</v>
      </c>
      <c r="F323" s="28"/>
      <c r="G323" s="28">
        <v>3</v>
      </c>
      <c r="H323" s="29">
        <v>3</v>
      </c>
    </row>
    <row r="324" spans="1:8" ht="15" customHeight="1">
      <c r="A324" s="80"/>
      <c r="B324" s="76"/>
      <c r="C324" s="43" t="s">
        <v>9</v>
      </c>
      <c r="D324" s="30">
        <f>D323/D$301</f>
        <v>3.4120734908136482E-2</v>
      </c>
      <c r="E324" s="31">
        <v>3.7433155080213901E-2</v>
      </c>
      <c r="F324" s="32"/>
      <c r="G324" s="32">
        <v>2.4193548387096774E-2</v>
      </c>
      <c r="H324" s="33">
        <v>4.2857142857142858E-2</v>
      </c>
    </row>
    <row r="325" spans="1:8" ht="15" customHeight="1">
      <c r="A325" s="80"/>
      <c r="B325" s="75" t="s">
        <v>65</v>
      </c>
      <c r="C325" s="42" t="s">
        <v>8</v>
      </c>
      <c r="D325" s="26">
        <f>SUM(E325:H325)</f>
        <v>150</v>
      </c>
      <c r="E325" s="27">
        <v>77</v>
      </c>
      <c r="F325" s="28"/>
      <c r="G325" s="28">
        <v>45</v>
      </c>
      <c r="H325" s="29">
        <v>28</v>
      </c>
    </row>
    <row r="326" spans="1:8" ht="15" customHeight="1">
      <c r="A326" s="80"/>
      <c r="B326" s="76"/>
      <c r="C326" s="43" t="s">
        <v>9</v>
      </c>
      <c r="D326" s="30">
        <f>D325/D$301</f>
        <v>0.39370078740157483</v>
      </c>
      <c r="E326" s="31">
        <v>0.41176470588235298</v>
      </c>
      <c r="F326" s="32"/>
      <c r="G326" s="32">
        <v>0.36290322580645162</v>
      </c>
      <c r="H326" s="33">
        <v>0.4</v>
      </c>
    </row>
    <row r="327" spans="1:8" ht="15" customHeight="1">
      <c r="A327" s="80"/>
      <c r="B327" s="77" t="s">
        <v>66</v>
      </c>
      <c r="C327" s="44" t="s">
        <v>8</v>
      </c>
      <c r="D327" s="13">
        <f>SUM(E327:H327)</f>
        <v>206</v>
      </c>
      <c r="E327" s="9">
        <v>95</v>
      </c>
      <c r="F327" s="1"/>
      <c r="G327" s="1">
        <v>74</v>
      </c>
      <c r="H327" s="10">
        <v>37</v>
      </c>
    </row>
    <row r="328" spans="1:8" ht="15" customHeight="1" thickBot="1">
      <c r="A328" s="81"/>
      <c r="B328" s="78"/>
      <c r="C328" s="45" t="s">
        <v>9</v>
      </c>
      <c r="D328" s="14">
        <f>D327/D$301</f>
        <v>0.54068241469816269</v>
      </c>
      <c r="E328" s="11">
        <v>0.50802139037433158</v>
      </c>
      <c r="F328" s="2"/>
      <c r="G328" s="2">
        <v>0.59677419354838712</v>
      </c>
      <c r="H328" s="12">
        <v>0.52857142857142858</v>
      </c>
    </row>
    <row r="329" spans="1:8" s="37" customFormat="1" ht="15" thickTop="1">
      <c r="A329" s="34"/>
      <c r="B329" s="35" t="s">
        <v>58</v>
      </c>
      <c r="C329" s="46"/>
      <c r="D329" s="36">
        <f>SUM((D327*5)+(D325*4)+(D323*3)+(D321*2)+D319)/D317</f>
        <v>4.4435695538057747</v>
      </c>
      <c r="E329" s="36">
        <f t="shared" ref="E329:H329" si="10">SUM((E327*5)+(E325*4)+(E323*3)+(E321*2)+E319)/E317</f>
        <v>4.3850267379679142</v>
      </c>
      <c r="F329" s="36"/>
      <c r="G329" s="36">
        <f t="shared" si="10"/>
        <v>4.540322580645161</v>
      </c>
      <c r="H329" s="36">
        <f t="shared" si="10"/>
        <v>4.4285714285714288</v>
      </c>
    </row>
    <row r="330" spans="1:8" ht="15" thickBot="1"/>
    <row r="331" spans="1:8" s="8" customFormat="1" ht="32.25" customHeight="1" thickTop="1">
      <c r="A331" s="64" t="s">
        <v>57</v>
      </c>
      <c r="B331" s="65"/>
      <c r="C331" s="66"/>
      <c r="D331" s="73" t="s">
        <v>0</v>
      </c>
      <c r="E331" s="70" t="s">
        <v>1</v>
      </c>
      <c r="F331" s="71"/>
      <c r="G331" s="71"/>
      <c r="H331" s="72"/>
    </row>
    <row r="332" spans="1:8" s="7" customFormat="1" ht="57" customHeight="1" thickBot="1">
      <c r="A332" s="67"/>
      <c r="B332" s="68"/>
      <c r="C332" s="69"/>
      <c r="D332" s="74"/>
      <c r="E332" s="15" t="s">
        <v>59</v>
      </c>
      <c r="F332" s="16" t="s">
        <v>2</v>
      </c>
      <c r="G332" s="16" t="s">
        <v>3</v>
      </c>
      <c r="H332" s="17" t="s">
        <v>4</v>
      </c>
    </row>
    <row r="333" spans="1:8" ht="15" customHeight="1" thickTop="1">
      <c r="A333" s="79" t="s">
        <v>79</v>
      </c>
      <c r="B333" s="82" t="s">
        <v>7</v>
      </c>
      <c r="C333" s="40" t="s">
        <v>8</v>
      </c>
      <c r="D333" s="18">
        <f>SUM(E333:H333)</f>
        <v>381</v>
      </c>
      <c r="E333" s="19">
        <v>187</v>
      </c>
      <c r="F333" s="20"/>
      <c r="G333" s="20">
        <v>124</v>
      </c>
      <c r="H333" s="21">
        <v>70</v>
      </c>
    </row>
    <row r="334" spans="1:8" ht="15" customHeight="1">
      <c r="A334" s="80"/>
      <c r="B334" s="83"/>
      <c r="C334" s="41" t="s">
        <v>9</v>
      </c>
      <c r="D334" s="22">
        <v>1</v>
      </c>
      <c r="E334" s="23">
        <v>1</v>
      </c>
      <c r="F334" s="24"/>
      <c r="G334" s="24">
        <v>1</v>
      </c>
      <c r="H334" s="25">
        <v>1</v>
      </c>
    </row>
    <row r="335" spans="1:8" ht="15" customHeight="1">
      <c r="A335" s="80"/>
      <c r="B335" s="75" t="s">
        <v>62</v>
      </c>
      <c r="C335" s="42" t="s">
        <v>8</v>
      </c>
      <c r="D335" s="26">
        <f>SUM(E335:H335)</f>
        <v>1</v>
      </c>
      <c r="E335" s="27">
        <v>1</v>
      </c>
      <c r="F335" s="28"/>
      <c r="G335" s="28">
        <v>0</v>
      </c>
      <c r="H335" s="29">
        <v>0</v>
      </c>
    </row>
    <row r="336" spans="1:8" ht="15" customHeight="1">
      <c r="A336" s="80"/>
      <c r="B336" s="76"/>
      <c r="C336" s="43" t="s">
        <v>9</v>
      </c>
      <c r="D336" s="30">
        <f>D335/D$301</f>
        <v>2.6246719160104987E-3</v>
      </c>
      <c r="E336" s="31">
        <v>5.3475935828877011E-3</v>
      </c>
      <c r="F336" s="32"/>
      <c r="G336" s="32">
        <v>0</v>
      </c>
      <c r="H336" s="33">
        <v>0</v>
      </c>
    </row>
    <row r="337" spans="1:8" ht="15" customHeight="1">
      <c r="A337" s="80"/>
      <c r="B337" s="75" t="s">
        <v>63</v>
      </c>
      <c r="C337" s="42" t="s">
        <v>8</v>
      </c>
      <c r="D337" s="26">
        <f>SUM(E337:H337)</f>
        <v>16</v>
      </c>
      <c r="E337" s="27">
        <v>6</v>
      </c>
      <c r="F337" s="28"/>
      <c r="G337" s="28">
        <v>4</v>
      </c>
      <c r="H337" s="29">
        <v>6</v>
      </c>
    </row>
    <row r="338" spans="1:8" ht="15" customHeight="1">
      <c r="A338" s="80"/>
      <c r="B338" s="76"/>
      <c r="C338" s="43" t="s">
        <v>9</v>
      </c>
      <c r="D338" s="30">
        <f>D337/D$301</f>
        <v>4.1994750656167978E-2</v>
      </c>
      <c r="E338" s="31">
        <v>3.20855614973262E-2</v>
      </c>
      <c r="F338" s="32"/>
      <c r="G338" s="32">
        <v>3.2258064516129031E-2</v>
      </c>
      <c r="H338" s="33">
        <v>8.5714285714285715E-2</v>
      </c>
    </row>
    <row r="339" spans="1:8" ht="15" customHeight="1">
      <c r="A339" s="80"/>
      <c r="B339" s="75" t="s">
        <v>64</v>
      </c>
      <c r="C339" s="42" t="s">
        <v>8</v>
      </c>
      <c r="D339" s="26">
        <f>SUM(E339:H339)</f>
        <v>117</v>
      </c>
      <c r="E339" s="27">
        <v>59</v>
      </c>
      <c r="F339" s="28"/>
      <c r="G339" s="28">
        <v>42</v>
      </c>
      <c r="H339" s="29">
        <v>16</v>
      </c>
    </row>
    <row r="340" spans="1:8" ht="15" customHeight="1">
      <c r="A340" s="80"/>
      <c r="B340" s="76"/>
      <c r="C340" s="43" t="s">
        <v>9</v>
      </c>
      <c r="D340" s="30">
        <f>D339/D$301</f>
        <v>0.30708661417322836</v>
      </c>
      <c r="E340" s="31">
        <v>0.31550802139037432</v>
      </c>
      <c r="F340" s="32"/>
      <c r="G340" s="32">
        <v>0.33870967741935482</v>
      </c>
      <c r="H340" s="33">
        <v>0.22857142857142856</v>
      </c>
    </row>
    <row r="341" spans="1:8" ht="15" customHeight="1">
      <c r="A341" s="80"/>
      <c r="B341" s="75" t="s">
        <v>65</v>
      </c>
      <c r="C341" s="42" t="s">
        <v>8</v>
      </c>
      <c r="D341" s="26">
        <f>SUM(E341:H341)</f>
        <v>164</v>
      </c>
      <c r="E341" s="27">
        <v>80</v>
      </c>
      <c r="F341" s="28"/>
      <c r="G341" s="28">
        <v>50</v>
      </c>
      <c r="H341" s="29">
        <v>34</v>
      </c>
    </row>
    <row r="342" spans="1:8" ht="15" customHeight="1">
      <c r="A342" s="80"/>
      <c r="B342" s="76"/>
      <c r="C342" s="43" t="s">
        <v>9</v>
      </c>
      <c r="D342" s="30">
        <f>D341/D$301</f>
        <v>0.43044619422572178</v>
      </c>
      <c r="E342" s="31">
        <v>0.42780748663101603</v>
      </c>
      <c r="F342" s="32"/>
      <c r="G342" s="32">
        <v>0.40322580645161288</v>
      </c>
      <c r="H342" s="33">
        <v>0.48571428571428571</v>
      </c>
    </row>
    <row r="343" spans="1:8" ht="15" customHeight="1">
      <c r="A343" s="80"/>
      <c r="B343" s="77" t="s">
        <v>66</v>
      </c>
      <c r="C343" s="44" t="s">
        <v>8</v>
      </c>
      <c r="D343" s="13">
        <f>SUM(E343:H343)</f>
        <v>83</v>
      </c>
      <c r="E343" s="9">
        <v>41</v>
      </c>
      <c r="F343" s="1"/>
      <c r="G343" s="1">
        <v>28</v>
      </c>
      <c r="H343" s="10">
        <v>14</v>
      </c>
    </row>
    <row r="344" spans="1:8" ht="15" customHeight="1" thickBot="1">
      <c r="A344" s="81"/>
      <c r="B344" s="78"/>
      <c r="C344" s="45" t="s">
        <v>9</v>
      </c>
      <c r="D344" s="14">
        <f>D343/D$301</f>
        <v>0.2178477690288714</v>
      </c>
      <c r="E344" s="11">
        <v>0.21925133689839574</v>
      </c>
      <c r="F344" s="2"/>
      <c r="G344" s="2">
        <v>0.22580645161290325</v>
      </c>
      <c r="H344" s="12">
        <v>0.2</v>
      </c>
    </row>
    <row r="345" spans="1:8" s="37" customFormat="1" ht="15" thickTop="1">
      <c r="A345" s="34"/>
      <c r="B345" s="35" t="s">
        <v>58</v>
      </c>
      <c r="C345" s="46"/>
      <c r="D345" s="36">
        <f>SUM((D343*5)+(D341*4)+(D339*3)+(D337*2)+D335)/D333</f>
        <v>3.8188976377952755</v>
      </c>
      <c r="E345" s="36">
        <f t="shared" ref="E345:H345" si="11">SUM((E343*5)+(E341*4)+(E339*3)+(E337*2)+E335)/E333</f>
        <v>3.8235294117647061</v>
      </c>
      <c r="F345" s="36"/>
      <c r="G345" s="36">
        <f t="shared" si="11"/>
        <v>3.8225806451612905</v>
      </c>
      <c r="H345" s="36">
        <f t="shared" si="11"/>
        <v>3.8</v>
      </c>
    </row>
    <row r="346" spans="1:8" ht="15" thickBot="1"/>
    <row r="347" spans="1:8" s="8" customFormat="1" ht="32.25" customHeight="1" thickTop="1">
      <c r="A347" s="64" t="s">
        <v>57</v>
      </c>
      <c r="B347" s="65"/>
      <c r="C347" s="66"/>
      <c r="D347" s="73" t="s">
        <v>0</v>
      </c>
      <c r="E347" s="70" t="s">
        <v>1</v>
      </c>
      <c r="F347" s="71"/>
      <c r="G347" s="71"/>
      <c r="H347" s="72"/>
    </row>
    <row r="348" spans="1:8" s="7" customFormat="1" ht="57" customHeight="1" thickBot="1">
      <c r="A348" s="67"/>
      <c r="B348" s="68"/>
      <c r="C348" s="69"/>
      <c r="D348" s="74"/>
      <c r="E348" s="15" t="s">
        <v>59</v>
      </c>
      <c r="F348" s="16" t="s">
        <v>2</v>
      </c>
      <c r="G348" s="16" t="s">
        <v>3</v>
      </c>
      <c r="H348" s="17" t="s">
        <v>4</v>
      </c>
    </row>
    <row r="349" spans="1:8" ht="15" customHeight="1" thickTop="1">
      <c r="A349" s="79" t="s">
        <v>80</v>
      </c>
      <c r="B349" s="82" t="s">
        <v>7</v>
      </c>
      <c r="C349" s="40" t="s">
        <v>8</v>
      </c>
      <c r="D349" s="18">
        <f>SUM(E349:H349)</f>
        <v>446</v>
      </c>
      <c r="E349" s="19">
        <v>187</v>
      </c>
      <c r="F349" s="20">
        <v>65</v>
      </c>
      <c r="G349" s="20">
        <v>124</v>
      </c>
      <c r="H349" s="21">
        <v>70</v>
      </c>
    </row>
    <row r="350" spans="1:8" ht="15" customHeight="1">
      <c r="A350" s="80"/>
      <c r="B350" s="83"/>
      <c r="C350" s="41" t="s">
        <v>9</v>
      </c>
      <c r="D350" s="22">
        <v>1</v>
      </c>
      <c r="E350" s="23">
        <v>1</v>
      </c>
      <c r="F350" s="24">
        <v>1</v>
      </c>
      <c r="G350" s="24">
        <v>1</v>
      </c>
      <c r="H350" s="25">
        <v>1</v>
      </c>
    </row>
    <row r="351" spans="1:8" ht="15" customHeight="1">
      <c r="A351" s="80"/>
      <c r="B351" s="47" t="s">
        <v>53</v>
      </c>
      <c r="C351" s="44"/>
      <c r="D351" s="26">
        <f>SUM(E351:H351)</f>
        <v>1</v>
      </c>
      <c r="E351" s="57">
        <v>0</v>
      </c>
      <c r="F351" s="28">
        <v>1</v>
      </c>
      <c r="G351" s="53">
        <v>0</v>
      </c>
      <c r="H351" s="58">
        <v>0</v>
      </c>
    </row>
    <row r="352" spans="1:8" ht="15" customHeight="1">
      <c r="A352" s="80"/>
      <c r="B352" s="47"/>
      <c r="C352" s="44"/>
      <c r="D352" s="30">
        <f>D351/D$349</f>
        <v>2.242152466367713E-3</v>
      </c>
      <c r="E352" s="57">
        <v>0</v>
      </c>
      <c r="F352" s="53">
        <v>1.5384615384615385E-2</v>
      </c>
      <c r="G352" s="53">
        <v>0</v>
      </c>
      <c r="H352" s="58">
        <v>0</v>
      </c>
    </row>
    <row r="353" spans="1:8" ht="15" customHeight="1">
      <c r="A353" s="80"/>
      <c r="B353" s="75" t="s">
        <v>62</v>
      </c>
      <c r="C353" s="42" t="s">
        <v>8</v>
      </c>
      <c r="D353" s="26">
        <f>SUM(E353:H353)</f>
        <v>9</v>
      </c>
      <c r="E353" s="27">
        <v>1</v>
      </c>
      <c r="F353" s="28">
        <v>5</v>
      </c>
      <c r="G353" s="28">
        <v>1</v>
      </c>
      <c r="H353" s="29">
        <v>2</v>
      </c>
    </row>
    <row r="354" spans="1:8" ht="15" customHeight="1">
      <c r="A354" s="80"/>
      <c r="B354" s="76"/>
      <c r="C354" s="43" t="s">
        <v>9</v>
      </c>
      <c r="D354" s="30">
        <f>D353/D$349</f>
        <v>2.0179372197309416E-2</v>
      </c>
      <c r="E354" s="31">
        <v>5.3475935828877011E-3</v>
      </c>
      <c r="F354" s="32">
        <v>7.6923076923076927E-2</v>
      </c>
      <c r="G354" s="32">
        <v>8.0645161290322578E-3</v>
      </c>
      <c r="H354" s="33">
        <v>2.8571428571428571E-2</v>
      </c>
    </row>
    <row r="355" spans="1:8" ht="15" customHeight="1">
      <c r="A355" s="80"/>
      <c r="B355" s="75" t="s">
        <v>63</v>
      </c>
      <c r="C355" s="42" t="s">
        <v>8</v>
      </c>
      <c r="D355" s="26">
        <f>SUM(E355:H355)</f>
        <v>36</v>
      </c>
      <c r="E355" s="27">
        <v>14</v>
      </c>
      <c r="F355" s="28">
        <v>6</v>
      </c>
      <c r="G355" s="28">
        <v>11</v>
      </c>
      <c r="H355" s="29">
        <v>5</v>
      </c>
    </row>
    <row r="356" spans="1:8" ht="15" customHeight="1">
      <c r="A356" s="80"/>
      <c r="B356" s="76"/>
      <c r="C356" s="43" t="s">
        <v>9</v>
      </c>
      <c r="D356" s="30">
        <f>D355/D$349</f>
        <v>8.0717488789237665E-2</v>
      </c>
      <c r="E356" s="31">
        <v>7.4866310160427801E-2</v>
      </c>
      <c r="F356" s="32">
        <v>9.2307692307692299E-2</v>
      </c>
      <c r="G356" s="32">
        <v>8.8709677419354843E-2</v>
      </c>
      <c r="H356" s="33">
        <v>7.1428571428571438E-2</v>
      </c>
    </row>
    <row r="357" spans="1:8" ht="15" customHeight="1">
      <c r="A357" s="80"/>
      <c r="B357" s="75" t="s">
        <v>64</v>
      </c>
      <c r="C357" s="42" t="s">
        <v>8</v>
      </c>
      <c r="D357" s="26">
        <f>SUM(E357:H357)</f>
        <v>133</v>
      </c>
      <c r="E357" s="27">
        <v>58</v>
      </c>
      <c r="F357" s="28">
        <v>25</v>
      </c>
      <c r="G357" s="28">
        <v>33</v>
      </c>
      <c r="H357" s="29">
        <v>17</v>
      </c>
    </row>
    <row r="358" spans="1:8" ht="15" customHeight="1">
      <c r="A358" s="80"/>
      <c r="B358" s="76"/>
      <c r="C358" s="43" t="s">
        <v>9</v>
      </c>
      <c r="D358" s="30">
        <f>D357/D$349</f>
        <v>0.2982062780269058</v>
      </c>
      <c r="E358" s="31">
        <v>0.31016042780748665</v>
      </c>
      <c r="F358" s="32">
        <v>0.38461538461538458</v>
      </c>
      <c r="G358" s="32">
        <v>0.2661290322580645</v>
      </c>
      <c r="H358" s="33">
        <v>0.24285714285714285</v>
      </c>
    </row>
    <row r="359" spans="1:8" ht="15" customHeight="1">
      <c r="A359" s="80"/>
      <c r="B359" s="75" t="s">
        <v>65</v>
      </c>
      <c r="C359" s="42" t="s">
        <v>8</v>
      </c>
      <c r="D359" s="26">
        <f>SUM(E359:H359)</f>
        <v>174</v>
      </c>
      <c r="E359" s="27">
        <v>70</v>
      </c>
      <c r="F359" s="28">
        <v>17</v>
      </c>
      <c r="G359" s="28">
        <v>54</v>
      </c>
      <c r="H359" s="29">
        <v>33</v>
      </c>
    </row>
    <row r="360" spans="1:8" ht="15" customHeight="1">
      <c r="A360" s="80"/>
      <c r="B360" s="76"/>
      <c r="C360" s="43" t="s">
        <v>9</v>
      </c>
      <c r="D360" s="30">
        <f>D359/D$349</f>
        <v>0.39013452914798208</v>
      </c>
      <c r="E360" s="31">
        <v>0.37433155080213898</v>
      </c>
      <c r="F360" s="32">
        <v>0.26153846153846155</v>
      </c>
      <c r="G360" s="32">
        <v>0.43548387096774194</v>
      </c>
      <c r="H360" s="33">
        <v>0.47142857142857147</v>
      </c>
    </row>
    <row r="361" spans="1:8" ht="15" customHeight="1">
      <c r="A361" s="80"/>
      <c r="B361" s="77" t="s">
        <v>66</v>
      </c>
      <c r="C361" s="44" t="s">
        <v>8</v>
      </c>
      <c r="D361" s="13">
        <f>SUM(E361:H361)</f>
        <v>93</v>
      </c>
      <c r="E361" s="9">
        <v>44</v>
      </c>
      <c r="F361" s="1">
        <v>11</v>
      </c>
      <c r="G361" s="1">
        <v>25</v>
      </c>
      <c r="H361" s="10">
        <v>13</v>
      </c>
    </row>
    <row r="362" spans="1:8" ht="15" customHeight="1" thickBot="1">
      <c r="A362" s="81"/>
      <c r="B362" s="78"/>
      <c r="C362" s="45" t="s">
        <v>9</v>
      </c>
      <c r="D362" s="14">
        <f>D361/D$349</f>
        <v>0.2085201793721973</v>
      </c>
      <c r="E362" s="11">
        <v>0.23529411764705885</v>
      </c>
      <c r="F362" s="2">
        <v>0.16923076923076924</v>
      </c>
      <c r="G362" s="2">
        <v>0.20161290322580644</v>
      </c>
      <c r="H362" s="12">
        <v>0.18571428571428572</v>
      </c>
    </row>
    <row r="363" spans="1:8" s="37" customFormat="1" ht="15" thickTop="1">
      <c r="A363" s="34"/>
      <c r="B363" s="35" t="s">
        <v>58</v>
      </c>
      <c r="C363" s="46"/>
      <c r="D363" s="36">
        <f>SUM((D361*5)+(D359*4)+(D357*3)+(D355*2)+D353)/(D349-D351)</f>
        <v>3.6876404494382022</v>
      </c>
      <c r="E363" s="36">
        <f t="shared" ref="E363:H363" si="12">SUM((E361*5)+(E359*4)+(E357*3)+(E355*2)+E353)/E349</f>
        <v>3.7593582887700534</v>
      </c>
      <c r="F363" s="36">
        <f>SUM((F361*5)+(F359*4)+(F357*3)+(F355*2)+F353)/(F349-F351)</f>
        <v>3.359375</v>
      </c>
      <c r="G363" s="36">
        <f t="shared" si="12"/>
        <v>3.7338709677419355</v>
      </c>
      <c r="H363" s="36">
        <f t="shared" si="12"/>
        <v>3.7142857142857144</v>
      </c>
    </row>
    <row r="364" spans="1:8" ht="15" thickBot="1"/>
    <row r="365" spans="1:8" s="8" customFormat="1" ht="32.25" customHeight="1" thickTop="1">
      <c r="A365" s="64" t="s">
        <v>57</v>
      </c>
      <c r="B365" s="65"/>
      <c r="C365" s="66"/>
      <c r="D365" s="73" t="s">
        <v>0</v>
      </c>
      <c r="E365" s="70" t="s">
        <v>1</v>
      </c>
      <c r="F365" s="71"/>
      <c r="G365" s="71"/>
      <c r="H365" s="72"/>
    </row>
    <row r="366" spans="1:8" s="7" customFormat="1" ht="57" customHeight="1" thickBot="1">
      <c r="A366" s="67"/>
      <c r="B366" s="68"/>
      <c r="C366" s="69"/>
      <c r="D366" s="74"/>
      <c r="E366" s="15" t="s">
        <v>59</v>
      </c>
      <c r="F366" s="16" t="s">
        <v>2</v>
      </c>
      <c r="G366" s="16" t="s">
        <v>3</v>
      </c>
      <c r="H366" s="17" t="s">
        <v>4</v>
      </c>
    </row>
    <row r="367" spans="1:8" ht="15" customHeight="1" thickTop="1">
      <c r="A367" s="79" t="s">
        <v>86</v>
      </c>
      <c r="B367" s="82" t="s">
        <v>7</v>
      </c>
      <c r="C367" s="40" t="s">
        <v>8</v>
      </c>
      <c r="D367" s="18">
        <f>SUM(E367:H367)</f>
        <v>446</v>
      </c>
      <c r="E367" s="19">
        <v>187</v>
      </c>
      <c r="F367" s="20">
        <v>65</v>
      </c>
      <c r="G367" s="20">
        <v>124</v>
      </c>
      <c r="H367" s="21">
        <v>70</v>
      </c>
    </row>
    <row r="368" spans="1:8" ht="15" customHeight="1">
      <c r="A368" s="80"/>
      <c r="B368" s="83"/>
      <c r="C368" s="41" t="s">
        <v>9</v>
      </c>
      <c r="D368" s="22">
        <v>1</v>
      </c>
      <c r="E368" s="23">
        <v>1</v>
      </c>
      <c r="F368" s="24">
        <v>1</v>
      </c>
      <c r="G368" s="24">
        <v>1</v>
      </c>
      <c r="H368" s="25">
        <v>1</v>
      </c>
    </row>
    <row r="369" spans="1:8" ht="15" customHeight="1">
      <c r="A369" s="80"/>
      <c r="B369" s="59" t="s">
        <v>53</v>
      </c>
      <c r="C369" s="55"/>
      <c r="D369" s="26">
        <f>SUM(E369:H369)</f>
        <v>2</v>
      </c>
      <c r="E369" s="57">
        <v>0</v>
      </c>
      <c r="F369" s="28">
        <v>2</v>
      </c>
      <c r="G369" s="53">
        <v>0</v>
      </c>
      <c r="H369" s="58">
        <v>0</v>
      </c>
    </row>
    <row r="370" spans="1:8" ht="15" customHeight="1">
      <c r="A370" s="80"/>
      <c r="B370" s="54"/>
      <c r="C370" s="55"/>
      <c r="D370" s="30">
        <f>D369/D$349</f>
        <v>4.4843049327354259E-3</v>
      </c>
      <c r="E370" s="57">
        <v>0</v>
      </c>
      <c r="F370" s="56">
        <v>3.0769230769230771E-2</v>
      </c>
      <c r="G370" s="53">
        <v>0</v>
      </c>
      <c r="H370" s="58">
        <v>0</v>
      </c>
    </row>
    <row r="371" spans="1:8" ht="15" customHeight="1">
      <c r="A371" s="80"/>
      <c r="B371" s="75" t="s">
        <v>62</v>
      </c>
      <c r="C371" s="42" t="s">
        <v>8</v>
      </c>
      <c r="D371" s="26">
        <f>SUM(E371:H371)</f>
        <v>11</v>
      </c>
      <c r="E371" s="27">
        <v>0</v>
      </c>
      <c r="F371" s="28">
        <v>6</v>
      </c>
      <c r="G371" s="28">
        <v>3</v>
      </c>
      <c r="H371" s="29">
        <v>2</v>
      </c>
    </row>
    <row r="372" spans="1:8" ht="15" customHeight="1">
      <c r="A372" s="80"/>
      <c r="B372" s="76"/>
      <c r="C372" s="43" t="s">
        <v>9</v>
      </c>
      <c r="D372" s="30">
        <f>D371/D$349</f>
        <v>2.4663677130044841E-2</v>
      </c>
      <c r="E372" s="31">
        <v>0</v>
      </c>
      <c r="F372" s="32">
        <v>9.2307692307692299E-2</v>
      </c>
      <c r="G372" s="32">
        <v>2.4193548387096774E-2</v>
      </c>
      <c r="H372" s="33">
        <v>2.8571428571428571E-2</v>
      </c>
    </row>
    <row r="373" spans="1:8" ht="15" customHeight="1">
      <c r="A373" s="80"/>
      <c r="B373" s="75" t="s">
        <v>63</v>
      </c>
      <c r="C373" s="42" t="s">
        <v>8</v>
      </c>
      <c r="D373" s="26">
        <f>SUM(E373:H373)</f>
        <v>47</v>
      </c>
      <c r="E373" s="27">
        <v>16</v>
      </c>
      <c r="F373" s="28">
        <v>11</v>
      </c>
      <c r="G373" s="28">
        <v>10</v>
      </c>
      <c r="H373" s="29">
        <v>10</v>
      </c>
    </row>
    <row r="374" spans="1:8" ht="15" customHeight="1">
      <c r="A374" s="80"/>
      <c r="B374" s="76"/>
      <c r="C374" s="43" t="s">
        <v>9</v>
      </c>
      <c r="D374" s="30">
        <f>D373/D$349</f>
        <v>0.10538116591928251</v>
      </c>
      <c r="E374" s="31">
        <v>8.5561497326203217E-2</v>
      </c>
      <c r="F374" s="32">
        <v>0.16923076923076924</v>
      </c>
      <c r="G374" s="32">
        <v>8.0645161290322578E-2</v>
      </c>
      <c r="H374" s="33">
        <v>0.14285714285714288</v>
      </c>
    </row>
    <row r="375" spans="1:8" ht="15" customHeight="1">
      <c r="A375" s="80"/>
      <c r="B375" s="75" t="s">
        <v>64</v>
      </c>
      <c r="C375" s="42" t="s">
        <v>8</v>
      </c>
      <c r="D375" s="26">
        <f>SUM(E375:H375)</f>
        <v>116</v>
      </c>
      <c r="E375" s="27">
        <v>53</v>
      </c>
      <c r="F375" s="28">
        <v>23</v>
      </c>
      <c r="G375" s="28">
        <v>29</v>
      </c>
      <c r="H375" s="29">
        <v>11</v>
      </c>
    </row>
    <row r="376" spans="1:8" ht="15" customHeight="1">
      <c r="A376" s="80"/>
      <c r="B376" s="76"/>
      <c r="C376" s="43" t="s">
        <v>9</v>
      </c>
      <c r="D376" s="30">
        <f>D375/D$349</f>
        <v>0.26008968609865468</v>
      </c>
      <c r="E376" s="31">
        <v>0.28342245989304815</v>
      </c>
      <c r="F376" s="32">
        <v>0.35384615384615387</v>
      </c>
      <c r="G376" s="32">
        <v>0.23387096774193547</v>
      </c>
      <c r="H376" s="33">
        <v>0.15714285714285714</v>
      </c>
    </row>
    <row r="377" spans="1:8" ht="15" customHeight="1">
      <c r="A377" s="80"/>
      <c r="B377" s="75" t="s">
        <v>65</v>
      </c>
      <c r="C377" s="42" t="s">
        <v>8</v>
      </c>
      <c r="D377" s="26">
        <f>SUM(E377:H377)</f>
        <v>164</v>
      </c>
      <c r="E377" s="27">
        <v>66</v>
      </c>
      <c r="F377" s="28">
        <v>15</v>
      </c>
      <c r="G377" s="28">
        <v>50</v>
      </c>
      <c r="H377" s="29">
        <v>33</v>
      </c>
    </row>
    <row r="378" spans="1:8" ht="15" customHeight="1">
      <c r="A378" s="80"/>
      <c r="B378" s="76"/>
      <c r="C378" s="43" t="s">
        <v>9</v>
      </c>
      <c r="D378" s="30">
        <f>D377/D$349</f>
        <v>0.36771300448430494</v>
      </c>
      <c r="E378" s="31">
        <v>0.35294117647058826</v>
      </c>
      <c r="F378" s="32">
        <v>0.23076923076923075</v>
      </c>
      <c r="G378" s="32">
        <v>0.40322580645161288</v>
      </c>
      <c r="H378" s="33">
        <v>0.47142857142857147</v>
      </c>
    </row>
    <row r="379" spans="1:8" ht="15" customHeight="1">
      <c r="A379" s="80"/>
      <c r="B379" s="77" t="s">
        <v>66</v>
      </c>
      <c r="C379" s="44" t="s">
        <v>8</v>
      </c>
      <c r="D379" s="13">
        <f>SUM(E379:H379)</f>
        <v>106</v>
      </c>
      <c r="E379" s="9">
        <v>52</v>
      </c>
      <c r="F379" s="1">
        <v>8</v>
      </c>
      <c r="G379" s="1">
        <v>32</v>
      </c>
      <c r="H379" s="10">
        <v>14</v>
      </c>
    </row>
    <row r="380" spans="1:8" ht="15" customHeight="1" thickBot="1">
      <c r="A380" s="81"/>
      <c r="B380" s="78"/>
      <c r="C380" s="45" t="s">
        <v>9</v>
      </c>
      <c r="D380" s="14">
        <f>D379/D$349</f>
        <v>0.23766816143497757</v>
      </c>
      <c r="E380" s="11">
        <v>0.27807486631016043</v>
      </c>
      <c r="F380" s="2">
        <v>0.12307692307692308</v>
      </c>
      <c r="G380" s="2">
        <v>0.25806451612903225</v>
      </c>
      <c r="H380" s="12">
        <v>0.2</v>
      </c>
    </row>
    <row r="381" spans="1:8" s="37" customFormat="1" ht="15" thickTop="1">
      <c r="A381" s="34"/>
      <c r="B381" s="35" t="s">
        <v>58</v>
      </c>
      <c r="C381" s="46"/>
      <c r="D381" s="36">
        <f>SUM((D379*5)+(D377*4)+(D375*3)+(D373*2)+D371)/(D367-D369)</f>
        <v>3.6914414414414414</v>
      </c>
      <c r="E381" s="36">
        <f t="shared" ref="E381:H381" si="13">SUM((E379*5)+(E377*4)+(E375*3)+(E373*2)+E371)/E367</f>
        <v>3.8235294117647061</v>
      </c>
      <c r="F381" s="36">
        <f>SUM((F379*5)+(F377*4)+(F375*3)+(F373*2)+F371)/(F367-F369)</f>
        <v>3.126984126984127</v>
      </c>
      <c r="G381" s="36">
        <f t="shared" si="13"/>
        <v>3.7903225806451615</v>
      </c>
      <c r="H381" s="36">
        <f t="shared" si="13"/>
        <v>3.6714285714285713</v>
      </c>
    </row>
    <row r="382" spans="1:8" ht="15" thickBot="1"/>
    <row r="383" spans="1:8" s="8" customFormat="1" ht="32.25" customHeight="1" thickTop="1">
      <c r="A383" s="64" t="s">
        <v>57</v>
      </c>
      <c r="B383" s="65"/>
      <c r="C383" s="66"/>
      <c r="D383" s="73" t="s">
        <v>0</v>
      </c>
      <c r="E383" s="70" t="s">
        <v>1</v>
      </c>
      <c r="F383" s="71"/>
      <c r="G383" s="71"/>
      <c r="H383" s="72"/>
    </row>
    <row r="384" spans="1:8" s="7" customFormat="1" ht="57" customHeight="1" thickBot="1">
      <c r="A384" s="67"/>
      <c r="B384" s="68"/>
      <c r="C384" s="69"/>
      <c r="D384" s="74"/>
      <c r="E384" s="15" t="s">
        <v>59</v>
      </c>
      <c r="F384" s="16" t="s">
        <v>2</v>
      </c>
      <c r="G384" s="16" t="s">
        <v>3</v>
      </c>
      <c r="H384" s="17" t="s">
        <v>4</v>
      </c>
    </row>
    <row r="385" spans="1:8" ht="15" customHeight="1" thickTop="1">
      <c r="A385" s="79" t="s">
        <v>81</v>
      </c>
      <c r="B385" s="82" t="s">
        <v>7</v>
      </c>
      <c r="C385" s="40" t="s">
        <v>8</v>
      </c>
      <c r="D385" s="18">
        <f>SUM(E385:H385)</f>
        <v>381</v>
      </c>
      <c r="E385" s="19">
        <v>187</v>
      </c>
      <c r="F385" s="20"/>
      <c r="G385" s="20">
        <v>124</v>
      </c>
      <c r="H385" s="21">
        <v>70</v>
      </c>
    </row>
    <row r="386" spans="1:8" ht="15" customHeight="1">
      <c r="A386" s="80"/>
      <c r="B386" s="83"/>
      <c r="C386" s="41" t="s">
        <v>9</v>
      </c>
      <c r="D386" s="22">
        <v>1</v>
      </c>
      <c r="E386" s="23">
        <v>1</v>
      </c>
      <c r="F386" s="24"/>
      <c r="G386" s="24">
        <v>1</v>
      </c>
      <c r="H386" s="25">
        <v>1</v>
      </c>
    </row>
    <row r="387" spans="1:8" ht="15" customHeight="1">
      <c r="A387" s="80"/>
      <c r="B387" s="75" t="s">
        <v>62</v>
      </c>
      <c r="C387" s="42" t="s">
        <v>8</v>
      </c>
      <c r="D387" s="26">
        <f>SUM(E387:H387)</f>
        <v>0</v>
      </c>
      <c r="E387" s="27">
        <v>0</v>
      </c>
      <c r="F387" s="28"/>
      <c r="G387" s="28">
        <v>0</v>
      </c>
      <c r="H387" s="29">
        <v>0</v>
      </c>
    </row>
    <row r="388" spans="1:8" ht="15" customHeight="1">
      <c r="A388" s="80"/>
      <c r="B388" s="76"/>
      <c r="C388" s="43" t="s">
        <v>9</v>
      </c>
      <c r="D388" s="30">
        <f>D387/D$301</f>
        <v>0</v>
      </c>
      <c r="E388" s="31">
        <v>0</v>
      </c>
      <c r="F388" s="32"/>
      <c r="G388" s="32">
        <v>0</v>
      </c>
      <c r="H388" s="33">
        <v>0</v>
      </c>
    </row>
    <row r="389" spans="1:8" ht="15" customHeight="1">
      <c r="A389" s="80"/>
      <c r="B389" s="75" t="s">
        <v>63</v>
      </c>
      <c r="C389" s="42" t="s">
        <v>8</v>
      </c>
      <c r="D389" s="26">
        <f>SUM(E389:H389)</f>
        <v>6</v>
      </c>
      <c r="E389" s="27">
        <v>4</v>
      </c>
      <c r="F389" s="28"/>
      <c r="G389" s="28">
        <v>1</v>
      </c>
      <c r="H389" s="29">
        <v>1</v>
      </c>
    </row>
    <row r="390" spans="1:8" ht="15" customHeight="1">
      <c r="A390" s="80"/>
      <c r="B390" s="76"/>
      <c r="C390" s="43" t="s">
        <v>9</v>
      </c>
      <c r="D390" s="30">
        <f>D389/D$301</f>
        <v>1.5748031496062992E-2</v>
      </c>
      <c r="E390" s="31">
        <v>2.1390374331550804E-2</v>
      </c>
      <c r="F390" s="32"/>
      <c r="G390" s="32">
        <v>8.0645161290322578E-3</v>
      </c>
      <c r="H390" s="33">
        <v>1.4285714285714285E-2</v>
      </c>
    </row>
    <row r="391" spans="1:8" ht="15" customHeight="1">
      <c r="A391" s="80"/>
      <c r="B391" s="75" t="s">
        <v>64</v>
      </c>
      <c r="C391" s="42" t="s">
        <v>8</v>
      </c>
      <c r="D391" s="26">
        <f>SUM(E391:H391)</f>
        <v>22</v>
      </c>
      <c r="E391" s="27">
        <v>6</v>
      </c>
      <c r="F391" s="28"/>
      <c r="G391" s="28">
        <v>11</v>
      </c>
      <c r="H391" s="29">
        <v>5</v>
      </c>
    </row>
    <row r="392" spans="1:8" ht="15" customHeight="1">
      <c r="A392" s="80"/>
      <c r="B392" s="76"/>
      <c r="C392" s="43" t="s">
        <v>9</v>
      </c>
      <c r="D392" s="30">
        <f>D391/D$301</f>
        <v>5.774278215223097E-2</v>
      </c>
      <c r="E392" s="31">
        <v>3.20855614973262E-2</v>
      </c>
      <c r="F392" s="32"/>
      <c r="G392" s="32">
        <v>8.8709677419354843E-2</v>
      </c>
      <c r="H392" s="33">
        <v>7.1428571428571438E-2</v>
      </c>
    </row>
    <row r="393" spans="1:8" ht="15" customHeight="1">
      <c r="A393" s="80"/>
      <c r="B393" s="75" t="s">
        <v>65</v>
      </c>
      <c r="C393" s="42" t="s">
        <v>8</v>
      </c>
      <c r="D393" s="26">
        <f>SUM(E393:H393)</f>
        <v>186</v>
      </c>
      <c r="E393" s="27">
        <v>83</v>
      </c>
      <c r="F393" s="28"/>
      <c r="G393" s="28">
        <v>65</v>
      </c>
      <c r="H393" s="29">
        <v>38</v>
      </c>
    </row>
    <row r="394" spans="1:8" ht="15" customHeight="1">
      <c r="A394" s="80"/>
      <c r="B394" s="76"/>
      <c r="C394" s="43" t="s">
        <v>9</v>
      </c>
      <c r="D394" s="30">
        <f>D393/D$301</f>
        <v>0.48818897637795278</v>
      </c>
      <c r="E394" s="31">
        <v>0.44385026737967914</v>
      </c>
      <c r="F394" s="32"/>
      <c r="G394" s="32">
        <v>0.52419354838709675</v>
      </c>
      <c r="H394" s="33">
        <v>0.54285714285714282</v>
      </c>
    </row>
    <row r="395" spans="1:8" ht="15" customHeight="1">
      <c r="A395" s="80"/>
      <c r="B395" s="77" t="s">
        <v>66</v>
      </c>
      <c r="C395" s="44" t="s">
        <v>8</v>
      </c>
      <c r="D395" s="13">
        <f>SUM(E395:H395)</f>
        <v>167</v>
      </c>
      <c r="E395" s="9">
        <v>94</v>
      </c>
      <c r="F395" s="1"/>
      <c r="G395" s="1">
        <v>47</v>
      </c>
      <c r="H395" s="10">
        <v>26</v>
      </c>
    </row>
    <row r="396" spans="1:8" ht="15" customHeight="1" thickBot="1">
      <c r="A396" s="81"/>
      <c r="B396" s="78"/>
      <c r="C396" s="45" t="s">
        <v>9</v>
      </c>
      <c r="D396" s="14">
        <f>D395/D$301</f>
        <v>0.43832020997375326</v>
      </c>
      <c r="E396" s="11">
        <v>0.50267379679144386</v>
      </c>
      <c r="F396" s="2"/>
      <c r="G396" s="2">
        <v>0.37903225806451618</v>
      </c>
      <c r="H396" s="12">
        <v>0.37142857142857144</v>
      </c>
    </row>
    <row r="397" spans="1:8" s="37" customFormat="1" ht="15" thickTop="1">
      <c r="A397" s="34"/>
      <c r="B397" s="35" t="s">
        <v>58</v>
      </c>
      <c r="C397" s="46"/>
      <c r="D397" s="36">
        <f>SUM((D395*5)+(D393*4)+(D391*3)+(D389*2)+D387)/D385</f>
        <v>4.349081364829396</v>
      </c>
      <c r="E397" s="36">
        <f t="shared" ref="E397:H397" si="14">SUM((E395*5)+(E393*4)+(E391*3)+(E389*2)+E387)/E385</f>
        <v>4.427807486631016</v>
      </c>
      <c r="F397" s="36"/>
      <c r="G397" s="36">
        <f t="shared" si="14"/>
        <v>4.274193548387097</v>
      </c>
      <c r="H397" s="36">
        <f t="shared" si="14"/>
        <v>4.2714285714285714</v>
      </c>
    </row>
    <row r="398" spans="1:8" ht="15" thickBot="1"/>
    <row r="399" spans="1:8" s="8" customFormat="1" ht="32.25" customHeight="1" thickTop="1">
      <c r="A399" s="64" t="s">
        <v>57</v>
      </c>
      <c r="B399" s="65"/>
      <c r="C399" s="66"/>
      <c r="D399" s="73" t="s">
        <v>0</v>
      </c>
      <c r="E399" s="70" t="s">
        <v>1</v>
      </c>
      <c r="F399" s="71"/>
      <c r="G399" s="71"/>
      <c r="H399" s="72"/>
    </row>
    <row r="400" spans="1:8" s="7" customFormat="1" ht="57" customHeight="1" thickBot="1">
      <c r="A400" s="67"/>
      <c r="B400" s="68"/>
      <c r="C400" s="69"/>
      <c r="D400" s="74"/>
      <c r="E400" s="15" t="s">
        <v>59</v>
      </c>
      <c r="F400" s="16" t="s">
        <v>2</v>
      </c>
      <c r="G400" s="16" t="s">
        <v>3</v>
      </c>
      <c r="H400" s="17" t="s">
        <v>4</v>
      </c>
    </row>
    <row r="401" spans="1:8" ht="15" customHeight="1" thickTop="1">
      <c r="A401" s="79" t="s">
        <v>82</v>
      </c>
      <c r="B401" s="82" t="s">
        <v>7</v>
      </c>
      <c r="C401" s="40" t="s">
        <v>8</v>
      </c>
      <c r="D401" s="18">
        <f>SUM(E401:H401)</f>
        <v>381</v>
      </c>
      <c r="E401" s="19">
        <v>187</v>
      </c>
      <c r="F401" s="20"/>
      <c r="G401" s="20">
        <v>124</v>
      </c>
      <c r="H401" s="21">
        <v>70</v>
      </c>
    </row>
    <row r="402" spans="1:8" ht="15" customHeight="1">
      <c r="A402" s="80"/>
      <c r="B402" s="83"/>
      <c r="C402" s="41" t="s">
        <v>9</v>
      </c>
      <c r="D402" s="22">
        <v>1</v>
      </c>
      <c r="E402" s="23">
        <v>1</v>
      </c>
      <c r="F402" s="24"/>
      <c r="G402" s="24">
        <v>1</v>
      </c>
      <c r="H402" s="25">
        <v>1</v>
      </c>
    </row>
    <row r="403" spans="1:8" ht="15" customHeight="1">
      <c r="A403" s="80"/>
      <c r="B403" s="75" t="s">
        <v>62</v>
      </c>
      <c r="C403" s="42" t="s">
        <v>8</v>
      </c>
      <c r="D403" s="26">
        <f>SUM(E403:H403)</f>
        <v>3</v>
      </c>
      <c r="E403" s="27">
        <v>2</v>
      </c>
      <c r="F403" s="28"/>
      <c r="G403" s="28">
        <v>1</v>
      </c>
      <c r="H403" s="29">
        <v>0</v>
      </c>
    </row>
    <row r="404" spans="1:8" ht="15" customHeight="1">
      <c r="A404" s="80"/>
      <c r="B404" s="76"/>
      <c r="C404" s="43" t="s">
        <v>9</v>
      </c>
      <c r="D404" s="30">
        <f>D403/D$301</f>
        <v>7.874015748031496E-3</v>
      </c>
      <c r="E404" s="31">
        <v>1.0695187165775402E-2</v>
      </c>
      <c r="F404" s="32"/>
      <c r="G404" s="32">
        <v>8.0645161290322578E-3</v>
      </c>
      <c r="H404" s="33">
        <v>0</v>
      </c>
    </row>
    <row r="405" spans="1:8" ht="15" customHeight="1">
      <c r="A405" s="80"/>
      <c r="B405" s="75" t="s">
        <v>63</v>
      </c>
      <c r="C405" s="42" t="s">
        <v>8</v>
      </c>
      <c r="D405" s="26">
        <f>SUM(E405:H405)</f>
        <v>18</v>
      </c>
      <c r="E405" s="27">
        <v>7</v>
      </c>
      <c r="F405" s="28"/>
      <c r="G405" s="28">
        <v>6</v>
      </c>
      <c r="H405" s="29">
        <v>5</v>
      </c>
    </row>
    <row r="406" spans="1:8" ht="15" customHeight="1">
      <c r="A406" s="80"/>
      <c r="B406" s="76"/>
      <c r="C406" s="43" t="s">
        <v>9</v>
      </c>
      <c r="D406" s="30">
        <f>D405/D$301</f>
        <v>4.7244094488188976E-2</v>
      </c>
      <c r="E406" s="31">
        <v>3.7433155080213901E-2</v>
      </c>
      <c r="F406" s="32"/>
      <c r="G406" s="32">
        <v>4.8387096774193547E-2</v>
      </c>
      <c r="H406" s="33">
        <v>7.1428571428571438E-2</v>
      </c>
    </row>
    <row r="407" spans="1:8" ht="15" customHeight="1">
      <c r="A407" s="80"/>
      <c r="B407" s="75" t="s">
        <v>64</v>
      </c>
      <c r="C407" s="42" t="s">
        <v>8</v>
      </c>
      <c r="D407" s="26">
        <f>SUM(E407:H407)</f>
        <v>64</v>
      </c>
      <c r="E407" s="27">
        <v>32</v>
      </c>
      <c r="F407" s="28"/>
      <c r="G407" s="28">
        <v>19</v>
      </c>
      <c r="H407" s="29">
        <v>13</v>
      </c>
    </row>
    <row r="408" spans="1:8" ht="15" customHeight="1">
      <c r="A408" s="80"/>
      <c r="B408" s="76"/>
      <c r="C408" s="43" t="s">
        <v>9</v>
      </c>
      <c r="D408" s="30">
        <f>D407/D$301</f>
        <v>0.16797900262467191</v>
      </c>
      <c r="E408" s="31">
        <v>0.17112299465240643</v>
      </c>
      <c r="F408" s="32"/>
      <c r="G408" s="32">
        <v>0.15322580645161291</v>
      </c>
      <c r="H408" s="33">
        <v>0.18571428571428572</v>
      </c>
    </row>
    <row r="409" spans="1:8" ht="15" customHeight="1">
      <c r="A409" s="80"/>
      <c r="B409" s="75" t="s">
        <v>65</v>
      </c>
      <c r="C409" s="42" t="s">
        <v>8</v>
      </c>
      <c r="D409" s="26">
        <f>SUM(E409:H409)</f>
        <v>172</v>
      </c>
      <c r="E409" s="27">
        <v>84</v>
      </c>
      <c r="F409" s="28"/>
      <c r="G409" s="28">
        <v>60</v>
      </c>
      <c r="H409" s="29">
        <v>28</v>
      </c>
    </row>
    <row r="410" spans="1:8" ht="15" customHeight="1">
      <c r="A410" s="80"/>
      <c r="B410" s="76"/>
      <c r="C410" s="43" t="s">
        <v>9</v>
      </c>
      <c r="D410" s="30">
        <f>D409/D$301</f>
        <v>0.45144356955380577</v>
      </c>
      <c r="E410" s="31">
        <v>0.44919786096256686</v>
      </c>
      <c r="F410" s="32"/>
      <c r="G410" s="32">
        <v>0.4838709677419355</v>
      </c>
      <c r="H410" s="33">
        <v>0.4</v>
      </c>
    </row>
    <row r="411" spans="1:8" ht="15" customHeight="1">
      <c r="A411" s="80"/>
      <c r="B411" s="77" t="s">
        <v>66</v>
      </c>
      <c r="C411" s="44" t="s">
        <v>8</v>
      </c>
      <c r="D411" s="13">
        <f>SUM(E411:H411)</f>
        <v>124</v>
      </c>
      <c r="E411" s="9">
        <v>62</v>
      </c>
      <c r="F411" s="1"/>
      <c r="G411" s="1">
        <v>38</v>
      </c>
      <c r="H411" s="10">
        <v>24</v>
      </c>
    </row>
    <row r="412" spans="1:8" ht="15" customHeight="1" thickBot="1">
      <c r="A412" s="81"/>
      <c r="B412" s="78"/>
      <c r="C412" s="45" t="s">
        <v>9</v>
      </c>
      <c r="D412" s="14">
        <f>D411/D$301</f>
        <v>0.32545931758530183</v>
      </c>
      <c r="E412" s="11">
        <v>0.33155080213903743</v>
      </c>
      <c r="F412" s="2"/>
      <c r="G412" s="2">
        <v>0.30645161290322581</v>
      </c>
      <c r="H412" s="12">
        <v>0.34285714285714286</v>
      </c>
    </row>
    <row r="413" spans="1:8" s="37" customFormat="1" ht="15" thickTop="1">
      <c r="A413" s="34"/>
      <c r="B413" s="35" t="s">
        <v>58</v>
      </c>
      <c r="C413" s="46"/>
      <c r="D413" s="36">
        <f>SUM((D411*5)+(D409*4)+(D407*3)+(D405*2)+D403)/D401</f>
        <v>4.0393700787401574</v>
      </c>
      <c r="E413" s="36">
        <f t="shared" ref="E413:H413" si="15">SUM((E411*5)+(E409*4)+(E407*3)+(E405*2)+E403)/E401</f>
        <v>4.0534759358288772</v>
      </c>
      <c r="F413" s="36"/>
      <c r="G413" s="36">
        <f t="shared" si="15"/>
        <v>4.032258064516129</v>
      </c>
      <c r="H413" s="36">
        <f t="shared" si="15"/>
        <v>4.0142857142857142</v>
      </c>
    </row>
    <row r="414" spans="1:8" ht="15" thickBot="1"/>
    <row r="415" spans="1:8" s="8" customFormat="1" ht="32.25" customHeight="1" thickTop="1">
      <c r="A415" s="64" t="s">
        <v>57</v>
      </c>
      <c r="B415" s="65"/>
      <c r="C415" s="66"/>
      <c r="D415" s="73" t="s">
        <v>0</v>
      </c>
      <c r="E415" s="70" t="s">
        <v>1</v>
      </c>
      <c r="F415" s="71"/>
      <c r="G415" s="71"/>
      <c r="H415" s="72"/>
    </row>
    <row r="416" spans="1:8" s="7" customFormat="1" ht="57" customHeight="1" thickBot="1">
      <c r="A416" s="67"/>
      <c r="B416" s="68"/>
      <c r="C416" s="69"/>
      <c r="D416" s="74"/>
      <c r="E416" s="15" t="s">
        <v>59</v>
      </c>
      <c r="F416" s="16" t="s">
        <v>2</v>
      </c>
      <c r="G416" s="16" t="s">
        <v>3</v>
      </c>
      <c r="H416" s="17" t="s">
        <v>4</v>
      </c>
    </row>
    <row r="417" spans="1:8" ht="15" customHeight="1" thickTop="1">
      <c r="A417" s="79" t="s">
        <v>83</v>
      </c>
      <c r="B417" s="82" t="s">
        <v>7</v>
      </c>
      <c r="C417" s="40" t="s">
        <v>8</v>
      </c>
      <c r="D417" s="18">
        <f>SUM(E417:H417)</f>
        <v>381</v>
      </c>
      <c r="E417" s="19">
        <v>187</v>
      </c>
      <c r="F417" s="20"/>
      <c r="G417" s="20">
        <v>124</v>
      </c>
      <c r="H417" s="21">
        <v>70</v>
      </c>
    </row>
    <row r="418" spans="1:8" ht="15" customHeight="1">
      <c r="A418" s="80"/>
      <c r="B418" s="83"/>
      <c r="C418" s="41" t="s">
        <v>9</v>
      </c>
      <c r="D418" s="22">
        <v>1</v>
      </c>
      <c r="E418" s="23">
        <v>1</v>
      </c>
      <c r="F418" s="24"/>
      <c r="G418" s="24">
        <v>1</v>
      </c>
      <c r="H418" s="25">
        <v>1</v>
      </c>
    </row>
    <row r="419" spans="1:8" ht="15" customHeight="1">
      <c r="A419" s="80"/>
      <c r="B419" s="75" t="s">
        <v>62</v>
      </c>
      <c r="C419" s="42" t="s">
        <v>8</v>
      </c>
      <c r="D419" s="26">
        <f>SUM(E419:H419)</f>
        <v>19</v>
      </c>
      <c r="E419" s="27">
        <v>11</v>
      </c>
      <c r="F419" s="28"/>
      <c r="G419" s="28">
        <v>6</v>
      </c>
      <c r="H419" s="29">
        <v>2</v>
      </c>
    </row>
    <row r="420" spans="1:8" ht="15" customHeight="1">
      <c r="A420" s="80"/>
      <c r="B420" s="76"/>
      <c r="C420" s="43" t="s">
        <v>9</v>
      </c>
      <c r="D420" s="30">
        <f>D419/D$301</f>
        <v>4.9868766404199474E-2</v>
      </c>
      <c r="E420" s="31">
        <v>5.8823529411764712E-2</v>
      </c>
      <c r="F420" s="32"/>
      <c r="G420" s="32">
        <v>4.8387096774193547E-2</v>
      </c>
      <c r="H420" s="33">
        <v>2.8571428571428571E-2</v>
      </c>
    </row>
    <row r="421" spans="1:8" ht="15" customHeight="1">
      <c r="A421" s="80"/>
      <c r="B421" s="75" t="s">
        <v>63</v>
      </c>
      <c r="C421" s="42" t="s">
        <v>8</v>
      </c>
      <c r="D421" s="26">
        <f>SUM(E421:H421)</f>
        <v>55</v>
      </c>
      <c r="E421" s="27">
        <v>28</v>
      </c>
      <c r="F421" s="28"/>
      <c r="G421" s="28">
        <v>18</v>
      </c>
      <c r="H421" s="29">
        <v>9</v>
      </c>
    </row>
    <row r="422" spans="1:8" ht="15" customHeight="1">
      <c r="A422" s="80"/>
      <c r="B422" s="76"/>
      <c r="C422" s="43" t="s">
        <v>9</v>
      </c>
      <c r="D422" s="30">
        <f>D421/D$301</f>
        <v>0.14435695538057744</v>
      </c>
      <c r="E422" s="31">
        <v>0.1497326203208556</v>
      </c>
      <c r="F422" s="32"/>
      <c r="G422" s="32">
        <v>0.14516129032258063</v>
      </c>
      <c r="H422" s="33">
        <v>0.12857142857142859</v>
      </c>
    </row>
    <row r="423" spans="1:8" ht="15" customHeight="1">
      <c r="A423" s="80"/>
      <c r="B423" s="75" t="s">
        <v>64</v>
      </c>
      <c r="C423" s="42" t="s">
        <v>8</v>
      </c>
      <c r="D423" s="26">
        <f>SUM(E423:H423)</f>
        <v>109</v>
      </c>
      <c r="E423" s="27">
        <v>50</v>
      </c>
      <c r="F423" s="28"/>
      <c r="G423" s="28">
        <v>35</v>
      </c>
      <c r="H423" s="29">
        <v>24</v>
      </c>
    </row>
    <row r="424" spans="1:8" ht="15" customHeight="1">
      <c r="A424" s="80"/>
      <c r="B424" s="76"/>
      <c r="C424" s="43" t="s">
        <v>9</v>
      </c>
      <c r="D424" s="30">
        <f>D423/D$301</f>
        <v>0.28608923884514437</v>
      </c>
      <c r="E424" s="31">
        <v>0.26737967914438504</v>
      </c>
      <c r="F424" s="32"/>
      <c r="G424" s="32">
        <v>0.28225806451612906</v>
      </c>
      <c r="H424" s="33">
        <v>0.34285714285714286</v>
      </c>
    </row>
    <row r="425" spans="1:8" ht="15" customHeight="1">
      <c r="A425" s="80"/>
      <c r="B425" s="75" t="s">
        <v>65</v>
      </c>
      <c r="C425" s="42" t="s">
        <v>8</v>
      </c>
      <c r="D425" s="26">
        <f>SUM(E425:H425)</f>
        <v>117</v>
      </c>
      <c r="E425" s="27">
        <v>51</v>
      </c>
      <c r="F425" s="28"/>
      <c r="G425" s="28">
        <v>43</v>
      </c>
      <c r="H425" s="29">
        <v>23</v>
      </c>
    </row>
    <row r="426" spans="1:8" ht="15" customHeight="1">
      <c r="A426" s="80"/>
      <c r="B426" s="76"/>
      <c r="C426" s="43" t="s">
        <v>9</v>
      </c>
      <c r="D426" s="30">
        <f>D425/D$301</f>
        <v>0.30708661417322836</v>
      </c>
      <c r="E426" s="31">
        <v>0.27272727272727271</v>
      </c>
      <c r="F426" s="32"/>
      <c r="G426" s="32">
        <v>0.34677419354838712</v>
      </c>
      <c r="H426" s="33">
        <v>0.32857142857142851</v>
      </c>
    </row>
    <row r="427" spans="1:8" ht="15" customHeight="1">
      <c r="A427" s="80"/>
      <c r="B427" s="77" t="s">
        <v>66</v>
      </c>
      <c r="C427" s="44" t="s">
        <v>8</v>
      </c>
      <c r="D427" s="13">
        <f>SUM(E427:H427)</f>
        <v>81</v>
      </c>
      <c r="E427" s="9">
        <v>47</v>
      </c>
      <c r="F427" s="1"/>
      <c r="G427" s="1">
        <v>22</v>
      </c>
      <c r="H427" s="10">
        <v>12</v>
      </c>
    </row>
    <row r="428" spans="1:8" ht="15" customHeight="1" thickBot="1">
      <c r="A428" s="81"/>
      <c r="B428" s="78"/>
      <c r="C428" s="45" t="s">
        <v>9</v>
      </c>
      <c r="D428" s="14">
        <f>D427/D$301</f>
        <v>0.2125984251968504</v>
      </c>
      <c r="E428" s="11">
        <v>0.25133689839572193</v>
      </c>
      <c r="F428" s="2"/>
      <c r="G428" s="2">
        <v>0.17741935483870969</v>
      </c>
      <c r="H428" s="12">
        <v>0.17142857142857143</v>
      </c>
    </row>
    <row r="429" spans="1:8" s="37" customFormat="1" ht="15" thickTop="1">
      <c r="A429" s="34"/>
      <c r="B429" s="35" t="s">
        <v>58</v>
      </c>
      <c r="C429" s="46"/>
      <c r="D429" s="36">
        <f>SUM((D427*5)+(D425*4)+(D423*3)+(D421*2)+D419)/D417</f>
        <v>3.4881889763779528</v>
      </c>
      <c r="E429" s="36">
        <f t="shared" ref="E429:H429" si="16">SUM((E427*5)+(E425*4)+(E423*3)+(E421*2)+E419)/E417</f>
        <v>3.5080213903743314</v>
      </c>
      <c r="F429" s="36"/>
      <c r="G429" s="36">
        <f t="shared" si="16"/>
        <v>3.4596774193548385</v>
      </c>
      <c r="H429" s="36">
        <f t="shared" si="16"/>
        <v>3.4857142857142858</v>
      </c>
    </row>
    <row r="433" spans="1:8" ht="15" thickBot="1"/>
    <row r="434" spans="1:8" s="8" customFormat="1" ht="32.25" customHeight="1" thickTop="1">
      <c r="A434" s="64" t="s">
        <v>57</v>
      </c>
      <c r="B434" s="88"/>
      <c r="C434" s="89"/>
      <c r="D434" s="96" t="s">
        <v>0</v>
      </c>
      <c r="E434" s="93" t="s">
        <v>1</v>
      </c>
      <c r="F434" s="94"/>
      <c r="G434" s="94"/>
      <c r="H434" s="95"/>
    </row>
    <row r="435" spans="1:8" s="7" customFormat="1" ht="57" customHeight="1" thickBot="1">
      <c r="A435" s="90"/>
      <c r="B435" s="91"/>
      <c r="C435" s="92"/>
      <c r="D435" s="97"/>
      <c r="E435" s="15" t="s">
        <v>59</v>
      </c>
      <c r="F435" s="16" t="s">
        <v>2</v>
      </c>
      <c r="G435" s="16" t="s">
        <v>3</v>
      </c>
      <c r="H435" s="17" t="s">
        <v>4</v>
      </c>
    </row>
    <row r="436" spans="1:8" ht="15" customHeight="1" thickTop="1">
      <c r="A436" s="79" t="s">
        <v>84</v>
      </c>
      <c r="B436" s="82" t="s">
        <v>7</v>
      </c>
      <c r="C436" s="40" t="s">
        <v>8</v>
      </c>
      <c r="D436" s="18">
        <f>SUM(E436:H436)</f>
        <v>381</v>
      </c>
      <c r="E436" s="19">
        <v>187</v>
      </c>
      <c r="F436" s="20"/>
      <c r="G436" s="20">
        <v>124</v>
      </c>
      <c r="H436" s="21">
        <v>70</v>
      </c>
    </row>
    <row r="437" spans="1:8" ht="15" customHeight="1">
      <c r="A437" s="84"/>
      <c r="B437" s="86"/>
      <c r="C437" s="41" t="s">
        <v>9</v>
      </c>
      <c r="D437" s="22">
        <v>1</v>
      </c>
      <c r="E437" s="23">
        <v>1</v>
      </c>
      <c r="F437" s="24"/>
      <c r="G437" s="24">
        <v>1</v>
      </c>
      <c r="H437" s="25">
        <v>1</v>
      </c>
    </row>
    <row r="438" spans="1:8" ht="15" customHeight="1">
      <c r="A438" s="84"/>
      <c r="B438" s="75" t="s">
        <v>5</v>
      </c>
      <c r="C438" s="42" t="s">
        <v>8</v>
      </c>
      <c r="D438" s="26">
        <f>SUM(E438:H438)</f>
        <v>65</v>
      </c>
      <c r="E438" s="27">
        <v>29</v>
      </c>
      <c r="F438" s="28"/>
      <c r="G438" s="28">
        <v>16</v>
      </c>
      <c r="H438" s="29">
        <v>20</v>
      </c>
    </row>
    <row r="439" spans="1:8" ht="15" customHeight="1">
      <c r="A439" s="84"/>
      <c r="B439" s="76"/>
      <c r="C439" s="43" t="s">
        <v>9</v>
      </c>
      <c r="D439" s="30">
        <f>D438/D$301</f>
        <v>0.17060367454068243</v>
      </c>
      <c r="E439" s="31">
        <v>0.15508021390374332</v>
      </c>
      <c r="F439" s="32"/>
      <c r="G439" s="32">
        <v>0.12903225806451613</v>
      </c>
      <c r="H439" s="33">
        <v>0.28571428571428575</v>
      </c>
    </row>
    <row r="440" spans="1:8" ht="15" customHeight="1">
      <c r="A440" s="84"/>
      <c r="B440" s="75" t="s">
        <v>6</v>
      </c>
      <c r="C440" s="44" t="s">
        <v>8</v>
      </c>
      <c r="D440" s="13">
        <f>SUM(E440:H440)</f>
        <v>316</v>
      </c>
      <c r="E440" s="9">
        <v>158</v>
      </c>
      <c r="F440" s="1"/>
      <c r="G440" s="1">
        <v>108</v>
      </c>
      <c r="H440" s="10">
        <v>50</v>
      </c>
    </row>
    <row r="441" spans="1:8" ht="15" customHeight="1" thickBot="1">
      <c r="A441" s="85"/>
      <c r="B441" s="87"/>
      <c r="C441" s="45" t="s">
        <v>9</v>
      </c>
      <c r="D441" s="14">
        <f>D440/D$301</f>
        <v>0.82939632545931763</v>
      </c>
      <c r="E441" s="11">
        <v>0.84491978609625662</v>
      </c>
      <c r="F441" s="2"/>
      <c r="G441" s="2">
        <v>0.87096774193548387</v>
      </c>
      <c r="H441" s="12">
        <v>0.7142857142857143</v>
      </c>
    </row>
    <row r="442" spans="1:8" ht="15" customHeight="1" thickTop="1">
      <c r="A442" s="60"/>
      <c r="B442" s="48"/>
      <c r="C442" s="61"/>
      <c r="D442" s="62"/>
      <c r="E442" s="63"/>
      <c r="F442" s="63"/>
      <c r="G442" s="63"/>
      <c r="H442" s="63"/>
    </row>
    <row r="443" spans="1:8" ht="15" customHeight="1">
      <c r="A443" s="60"/>
      <c r="B443" s="48"/>
      <c r="C443" s="61"/>
      <c r="D443" s="62"/>
      <c r="E443" s="63"/>
      <c r="F443" s="63"/>
      <c r="G443" s="63"/>
      <c r="H443" s="63"/>
    </row>
    <row r="445" spans="1:8" ht="15" thickBot="1"/>
    <row r="446" spans="1:8" s="8" customFormat="1" ht="32.25" customHeight="1" thickTop="1">
      <c r="A446" s="64" t="s">
        <v>57</v>
      </c>
      <c r="B446" s="88"/>
      <c r="C446" s="89"/>
      <c r="D446" s="73" t="s">
        <v>0</v>
      </c>
      <c r="E446" s="70" t="s">
        <v>1</v>
      </c>
      <c r="F446" s="71"/>
      <c r="G446" s="71"/>
      <c r="H446" s="72"/>
    </row>
    <row r="447" spans="1:8" s="7" customFormat="1" ht="57" customHeight="1" thickBot="1">
      <c r="A447" s="90"/>
      <c r="B447" s="91"/>
      <c r="C447" s="92"/>
      <c r="D447" s="74"/>
      <c r="E447" s="15" t="s">
        <v>59</v>
      </c>
      <c r="F447" s="16" t="s">
        <v>2</v>
      </c>
      <c r="G447" s="16" t="s">
        <v>3</v>
      </c>
      <c r="H447" s="17" t="s">
        <v>4</v>
      </c>
    </row>
    <row r="448" spans="1:8" ht="15" customHeight="1" thickTop="1">
      <c r="A448" s="79" t="s">
        <v>85</v>
      </c>
      <c r="B448" s="82" t="s">
        <v>7</v>
      </c>
      <c r="C448" s="40" t="s">
        <v>8</v>
      </c>
      <c r="D448" s="18">
        <f>SUM(E448:H448)</f>
        <v>446</v>
      </c>
      <c r="E448" s="19">
        <v>187</v>
      </c>
      <c r="F448" s="20">
        <v>65</v>
      </c>
      <c r="G448" s="20">
        <v>124</v>
      </c>
      <c r="H448" s="21">
        <v>70</v>
      </c>
    </row>
    <row r="449" spans="1:8" ht="15" customHeight="1">
      <c r="A449" s="80"/>
      <c r="B449" s="83"/>
      <c r="C449" s="41" t="s">
        <v>9</v>
      </c>
      <c r="D449" s="22">
        <v>1</v>
      </c>
      <c r="E449" s="23">
        <v>1</v>
      </c>
      <c r="F449" s="24">
        <v>1</v>
      </c>
      <c r="G449" s="24">
        <v>1</v>
      </c>
      <c r="H449" s="25">
        <v>1</v>
      </c>
    </row>
    <row r="450" spans="1:8" ht="15" customHeight="1">
      <c r="A450" s="80"/>
      <c r="B450" s="75" t="s">
        <v>37</v>
      </c>
      <c r="C450" s="42" t="s">
        <v>8</v>
      </c>
      <c r="D450" s="26">
        <f>SUM(E450:H450)</f>
        <v>89</v>
      </c>
      <c r="E450" s="27">
        <v>32</v>
      </c>
      <c r="F450" s="28">
        <v>13</v>
      </c>
      <c r="G450" s="28">
        <v>26</v>
      </c>
      <c r="H450" s="29">
        <v>18</v>
      </c>
    </row>
    <row r="451" spans="1:8" ht="15" customHeight="1">
      <c r="A451" s="80"/>
      <c r="B451" s="76"/>
      <c r="C451" s="43" t="s">
        <v>9</v>
      </c>
      <c r="D451" s="30">
        <f>D450/D$448</f>
        <v>0.19955156950672645</v>
      </c>
      <c r="E451" s="31">
        <v>0.17112299465240643</v>
      </c>
      <c r="F451" s="32">
        <v>0.2</v>
      </c>
      <c r="G451" s="32">
        <v>0.20967741935483872</v>
      </c>
      <c r="H451" s="33">
        <v>0.25714285714285717</v>
      </c>
    </row>
    <row r="452" spans="1:8" ht="15" customHeight="1">
      <c r="A452" s="80"/>
      <c r="B452" s="75" t="s">
        <v>38</v>
      </c>
      <c r="C452" s="42" t="s">
        <v>8</v>
      </c>
      <c r="D452" s="26">
        <f>SUM(E452:H452)</f>
        <v>37</v>
      </c>
      <c r="E452" s="27">
        <v>13</v>
      </c>
      <c r="F452" s="28">
        <v>12</v>
      </c>
      <c r="G452" s="28">
        <v>8</v>
      </c>
      <c r="H452" s="29">
        <v>4</v>
      </c>
    </row>
    <row r="453" spans="1:8" ht="15" customHeight="1">
      <c r="A453" s="80"/>
      <c r="B453" s="76"/>
      <c r="C453" s="43" t="s">
        <v>9</v>
      </c>
      <c r="D453" s="30">
        <f>D452/D$448</f>
        <v>8.2959641255605385E-2</v>
      </c>
      <c r="E453" s="31">
        <v>6.9518716577540107E-2</v>
      </c>
      <c r="F453" s="32">
        <v>0.1846153846153846</v>
      </c>
      <c r="G453" s="32">
        <v>6.4516129032258063E-2</v>
      </c>
      <c r="H453" s="33">
        <v>5.7142857142857141E-2</v>
      </c>
    </row>
    <row r="454" spans="1:8" ht="15" customHeight="1">
      <c r="A454" s="80"/>
      <c r="B454" s="75" t="s">
        <v>39</v>
      </c>
      <c r="C454" s="42" t="s">
        <v>8</v>
      </c>
      <c r="D454" s="26">
        <f>SUM(E454:H454)</f>
        <v>301</v>
      </c>
      <c r="E454" s="27">
        <v>134</v>
      </c>
      <c r="F454" s="28">
        <v>37</v>
      </c>
      <c r="G454" s="28">
        <v>91</v>
      </c>
      <c r="H454" s="29">
        <v>39</v>
      </c>
    </row>
    <row r="455" spans="1:8" ht="15" customHeight="1">
      <c r="A455" s="80"/>
      <c r="B455" s="76"/>
      <c r="C455" s="43" t="s">
        <v>9</v>
      </c>
      <c r="D455" s="30">
        <f>D454/D$448</f>
        <v>0.67488789237668156</v>
      </c>
      <c r="E455" s="31">
        <v>0.71657754010695185</v>
      </c>
      <c r="F455" s="32">
        <v>0.56923076923076921</v>
      </c>
      <c r="G455" s="32">
        <v>0.7338709677419355</v>
      </c>
      <c r="H455" s="33">
        <v>0.55714285714285716</v>
      </c>
    </row>
    <row r="456" spans="1:8" ht="15" customHeight="1">
      <c r="A456" s="80"/>
      <c r="B456" s="75" t="s">
        <v>40</v>
      </c>
      <c r="C456" s="42" t="s">
        <v>8</v>
      </c>
      <c r="D456" s="26">
        <f>SUM(E456:H456)</f>
        <v>6</v>
      </c>
      <c r="E456" s="27">
        <v>2</v>
      </c>
      <c r="F456" s="28">
        <v>1</v>
      </c>
      <c r="G456" s="28">
        <v>2</v>
      </c>
      <c r="H456" s="29">
        <v>1</v>
      </c>
    </row>
    <row r="457" spans="1:8" ht="15" customHeight="1">
      <c r="A457" s="80"/>
      <c r="B457" s="76"/>
      <c r="C457" s="43" t="s">
        <v>9</v>
      </c>
      <c r="D457" s="30">
        <f>D456/D$448</f>
        <v>1.3452914798206279E-2</v>
      </c>
      <c r="E457" s="31">
        <v>1.0695187165775402E-2</v>
      </c>
      <c r="F457" s="32">
        <v>1.5384615384615385E-2</v>
      </c>
      <c r="G457" s="32">
        <v>1.6129032258064516E-2</v>
      </c>
      <c r="H457" s="33">
        <v>1.4285714285714285E-2</v>
      </c>
    </row>
    <row r="458" spans="1:8" ht="27" customHeight="1">
      <c r="A458" s="80"/>
      <c r="B458" s="75" t="s">
        <v>41</v>
      </c>
      <c r="C458" s="42" t="s">
        <v>8</v>
      </c>
      <c r="D458" s="26">
        <f>SUM(E458:H458)</f>
        <v>151</v>
      </c>
      <c r="E458" s="27">
        <v>65</v>
      </c>
      <c r="F458" s="28">
        <v>32</v>
      </c>
      <c r="G458" s="28">
        <v>37</v>
      </c>
      <c r="H458" s="29">
        <v>17</v>
      </c>
    </row>
    <row r="459" spans="1:8" ht="27" customHeight="1">
      <c r="A459" s="80"/>
      <c r="B459" s="76"/>
      <c r="C459" s="43" t="s">
        <v>9</v>
      </c>
      <c r="D459" s="30">
        <f>D458/D$448</f>
        <v>0.33856502242152464</v>
      </c>
      <c r="E459" s="31">
        <v>0.34759358288770054</v>
      </c>
      <c r="F459" s="32">
        <v>0.49230769230769234</v>
      </c>
      <c r="G459" s="32">
        <v>0.29838709677419356</v>
      </c>
      <c r="H459" s="33">
        <v>0.24285714285714285</v>
      </c>
    </row>
    <row r="460" spans="1:8" ht="27" customHeight="1">
      <c r="A460" s="80"/>
      <c r="B460" s="75" t="s">
        <v>42</v>
      </c>
      <c r="C460" s="42" t="s">
        <v>8</v>
      </c>
      <c r="D460" s="26">
        <f>SUM(E460:H460)</f>
        <v>23</v>
      </c>
      <c r="E460" s="27">
        <v>6</v>
      </c>
      <c r="F460" s="28">
        <v>6</v>
      </c>
      <c r="G460" s="28">
        <v>8</v>
      </c>
      <c r="H460" s="29">
        <v>3</v>
      </c>
    </row>
    <row r="461" spans="1:8" ht="27" customHeight="1">
      <c r="A461" s="80"/>
      <c r="B461" s="76"/>
      <c r="C461" s="43" t="s">
        <v>9</v>
      </c>
      <c r="D461" s="30">
        <f>D460/D$448</f>
        <v>5.1569506726457402E-2</v>
      </c>
      <c r="E461" s="31">
        <v>3.20855614973262E-2</v>
      </c>
      <c r="F461" s="32">
        <v>9.2307692307692299E-2</v>
      </c>
      <c r="G461" s="32">
        <v>6.4516129032258063E-2</v>
      </c>
      <c r="H461" s="33">
        <v>4.2857142857142858E-2</v>
      </c>
    </row>
    <row r="462" spans="1:8" ht="27" customHeight="1">
      <c r="A462" s="80"/>
      <c r="B462" s="75" t="s">
        <v>43</v>
      </c>
      <c r="C462" s="42" t="s">
        <v>8</v>
      </c>
      <c r="D462" s="26">
        <f>SUM(E462:H462)</f>
        <v>92</v>
      </c>
      <c r="E462" s="27">
        <v>41</v>
      </c>
      <c r="F462" s="28">
        <v>9</v>
      </c>
      <c r="G462" s="28">
        <v>29</v>
      </c>
      <c r="H462" s="29">
        <v>13</v>
      </c>
    </row>
    <row r="463" spans="1:8" ht="27" customHeight="1">
      <c r="A463" s="80"/>
      <c r="B463" s="76"/>
      <c r="C463" s="43" t="s">
        <v>9</v>
      </c>
      <c r="D463" s="30">
        <f>D462/D$448</f>
        <v>0.20627802690582961</v>
      </c>
      <c r="E463" s="31">
        <v>0.21925133689839574</v>
      </c>
      <c r="F463" s="32">
        <v>0.13846153846153847</v>
      </c>
      <c r="G463" s="32">
        <v>0.23387096774193547</v>
      </c>
      <c r="H463" s="33">
        <v>0.18571428571428572</v>
      </c>
    </row>
    <row r="464" spans="1:8" ht="15" customHeight="1">
      <c r="A464" s="80"/>
      <c r="B464" s="75" t="s">
        <v>44</v>
      </c>
      <c r="C464" s="42" t="s">
        <v>8</v>
      </c>
      <c r="D464" s="26">
        <f>SUM(E464:H464)</f>
        <v>19</v>
      </c>
      <c r="E464" s="27">
        <v>9</v>
      </c>
      <c r="F464" s="28">
        <v>4</v>
      </c>
      <c r="G464" s="28">
        <v>4</v>
      </c>
      <c r="H464" s="29">
        <v>2</v>
      </c>
    </row>
    <row r="465" spans="1:8" ht="15" customHeight="1">
      <c r="A465" s="80"/>
      <c r="B465" s="76"/>
      <c r="C465" s="43" t="s">
        <v>9</v>
      </c>
      <c r="D465" s="30">
        <f>D464/D$448</f>
        <v>4.2600896860986545E-2</v>
      </c>
      <c r="E465" s="31">
        <v>4.8128342245989303E-2</v>
      </c>
      <c r="F465" s="32">
        <v>6.1538461538461542E-2</v>
      </c>
      <c r="G465" s="32">
        <v>3.2258064516129031E-2</v>
      </c>
      <c r="H465" s="33">
        <v>2.8571428571428571E-2</v>
      </c>
    </row>
    <row r="466" spans="1:8" ht="15" customHeight="1">
      <c r="A466" s="80"/>
      <c r="B466" s="75" t="s">
        <v>45</v>
      </c>
      <c r="C466" s="42" t="s">
        <v>8</v>
      </c>
      <c r="D466" s="26">
        <f>SUM(E466:H466)</f>
        <v>34</v>
      </c>
      <c r="E466" s="27">
        <v>15</v>
      </c>
      <c r="F466" s="28">
        <v>5</v>
      </c>
      <c r="G466" s="28">
        <v>10</v>
      </c>
      <c r="H466" s="29">
        <v>4</v>
      </c>
    </row>
    <row r="467" spans="1:8" ht="15" customHeight="1">
      <c r="A467" s="80"/>
      <c r="B467" s="76"/>
      <c r="C467" s="43" t="s">
        <v>9</v>
      </c>
      <c r="D467" s="30">
        <f>D466/D$448</f>
        <v>7.623318385650224E-2</v>
      </c>
      <c r="E467" s="31">
        <v>8.0213903743315509E-2</v>
      </c>
      <c r="F467" s="32">
        <v>7.6923076923076927E-2</v>
      </c>
      <c r="G467" s="32">
        <v>8.0645161290322578E-2</v>
      </c>
      <c r="H467" s="33">
        <v>5.7142857142857141E-2</v>
      </c>
    </row>
    <row r="468" spans="1:8" ht="15" customHeight="1">
      <c r="A468" s="80"/>
      <c r="B468" s="75" t="s">
        <v>46</v>
      </c>
      <c r="C468" s="42" t="s">
        <v>8</v>
      </c>
      <c r="D468" s="26">
        <f>SUM(E468:H468)</f>
        <v>18</v>
      </c>
      <c r="E468" s="27">
        <v>13</v>
      </c>
      <c r="F468" s="28">
        <v>0</v>
      </c>
      <c r="G468" s="28">
        <v>3</v>
      </c>
      <c r="H468" s="29">
        <v>2</v>
      </c>
    </row>
    <row r="469" spans="1:8" ht="15" customHeight="1">
      <c r="A469" s="80"/>
      <c r="B469" s="76"/>
      <c r="C469" s="43" t="s">
        <v>9</v>
      </c>
      <c r="D469" s="30">
        <f>D468/D$448</f>
        <v>4.0358744394618833E-2</v>
      </c>
      <c r="E469" s="31">
        <v>6.9518716577540107E-2</v>
      </c>
      <c r="F469" s="32">
        <v>0</v>
      </c>
      <c r="G469" s="32">
        <v>2.4193548387096774E-2</v>
      </c>
      <c r="H469" s="33">
        <v>2.8571428571428571E-2</v>
      </c>
    </row>
    <row r="470" spans="1:8" ht="15" customHeight="1">
      <c r="A470" s="80"/>
      <c r="B470" s="75" t="s">
        <v>47</v>
      </c>
      <c r="C470" s="42" t="s">
        <v>8</v>
      </c>
      <c r="D470" s="26">
        <f>SUM(E470:H470)</f>
        <v>13</v>
      </c>
      <c r="E470" s="27">
        <v>7</v>
      </c>
      <c r="F470" s="28">
        <v>0</v>
      </c>
      <c r="G470" s="28">
        <v>5</v>
      </c>
      <c r="H470" s="29">
        <v>1</v>
      </c>
    </row>
    <row r="471" spans="1:8" ht="15" customHeight="1">
      <c r="A471" s="80"/>
      <c r="B471" s="76"/>
      <c r="C471" s="43" t="s">
        <v>9</v>
      </c>
      <c r="D471" s="30">
        <f>D470/D$448</f>
        <v>2.914798206278027E-2</v>
      </c>
      <c r="E471" s="31">
        <v>3.7433155080213901E-2</v>
      </c>
      <c r="F471" s="32">
        <v>0</v>
      </c>
      <c r="G471" s="32">
        <v>4.0322580645161289E-2</v>
      </c>
      <c r="H471" s="33">
        <v>1.4285714285714285E-2</v>
      </c>
    </row>
    <row r="472" spans="1:8" ht="15" customHeight="1">
      <c r="A472" s="49"/>
      <c r="B472" s="75" t="s">
        <v>50</v>
      </c>
      <c r="C472" s="42" t="s">
        <v>8</v>
      </c>
      <c r="D472" s="26">
        <f>SUM(E472:H472)</f>
        <v>9</v>
      </c>
      <c r="E472" s="27">
        <v>0</v>
      </c>
      <c r="F472" s="28">
        <v>9</v>
      </c>
      <c r="G472" s="28">
        <v>0</v>
      </c>
      <c r="H472" s="29">
        <v>0</v>
      </c>
    </row>
    <row r="473" spans="1:8" ht="15" customHeight="1">
      <c r="A473" s="49"/>
      <c r="B473" s="76"/>
      <c r="C473" s="43" t="s">
        <v>9</v>
      </c>
      <c r="D473" s="30">
        <f>D472/D$448</f>
        <v>2.0179372197309416E-2</v>
      </c>
      <c r="E473" s="31">
        <v>0</v>
      </c>
      <c r="F473" s="32">
        <v>0.13846153846153847</v>
      </c>
      <c r="G473" s="32">
        <v>0</v>
      </c>
      <c r="H473" s="33">
        <v>0</v>
      </c>
    </row>
    <row r="474" spans="1:8" ht="15" customHeight="1">
      <c r="A474" s="49"/>
      <c r="B474" s="75" t="s">
        <v>51</v>
      </c>
      <c r="C474" s="42" t="s">
        <v>8</v>
      </c>
      <c r="D474" s="26">
        <f>SUM(E474:H474)</f>
        <v>5</v>
      </c>
      <c r="E474" s="27">
        <v>0</v>
      </c>
      <c r="F474" s="28">
        <v>5</v>
      </c>
      <c r="G474" s="28">
        <v>0</v>
      </c>
      <c r="H474" s="29">
        <v>0</v>
      </c>
    </row>
    <row r="475" spans="1:8" ht="15" customHeight="1">
      <c r="A475" s="49"/>
      <c r="B475" s="76"/>
      <c r="C475" s="43" t="s">
        <v>9</v>
      </c>
      <c r="D475" s="30">
        <f>D474/D$448</f>
        <v>1.1210762331838564E-2</v>
      </c>
      <c r="E475" s="31">
        <v>0</v>
      </c>
      <c r="F475" s="32">
        <v>7.6923076923076927E-2</v>
      </c>
      <c r="G475" s="32">
        <v>0</v>
      </c>
      <c r="H475" s="33">
        <v>0</v>
      </c>
    </row>
    <row r="476" spans="1:8" ht="15" customHeight="1">
      <c r="A476" s="49"/>
      <c r="B476" s="75" t="s">
        <v>52</v>
      </c>
      <c r="C476" s="42" t="s">
        <v>8</v>
      </c>
      <c r="D476" s="26">
        <f>SUM(E476:H476)</f>
        <v>7</v>
      </c>
      <c r="E476" s="27">
        <v>0</v>
      </c>
      <c r="F476" s="28">
        <v>7</v>
      </c>
      <c r="G476" s="28">
        <v>0</v>
      </c>
      <c r="H476" s="29">
        <v>0</v>
      </c>
    </row>
    <row r="477" spans="1:8" ht="15" customHeight="1">
      <c r="A477" s="49"/>
      <c r="B477" s="76"/>
      <c r="C477" s="43" t="s">
        <v>9</v>
      </c>
      <c r="D477" s="30">
        <f>D476/D$448</f>
        <v>1.5695067264573991E-2</v>
      </c>
      <c r="E477" s="31">
        <v>0</v>
      </c>
      <c r="F477" s="32">
        <v>0.1076923076923077</v>
      </c>
      <c r="G477" s="32">
        <v>0</v>
      </c>
      <c r="H477" s="33">
        <v>0</v>
      </c>
    </row>
    <row r="478" spans="1:8" ht="15" customHeight="1">
      <c r="A478" s="80"/>
      <c r="B478" s="75" t="s">
        <v>48</v>
      </c>
      <c r="C478" s="42" t="s">
        <v>8</v>
      </c>
      <c r="D478" s="26">
        <f>SUM(E478:H478)</f>
        <v>8</v>
      </c>
      <c r="E478" s="27">
        <v>2</v>
      </c>
      <c r="F478" s="28">
        <v>4</v>
      </c>
      <c r="G478" s="28">
        <v>1</v>
      </c>
      <c r="H478" s="29">
        <v>1</v>
      </c>
    </row>
    <row r="479" spans="1:8" ht="15" customHeight="1">
      <c r="A479" s="80"/>
      <c r="B479" s="76"/>
      <c r="C479" s="43" t="s">
        <v>9</v>
      </c>
      <c r="D479" s="30">
        <f>D478/D$448</f>
        <v>1.7937219730941704E-2</v>
      </c>
      <c r="E479" s="31">
        <v>1.0695187165775402E-2</v>
      </c>
      <c r="F479" s="32">
        <v>6.1538461538461542E-2</v>
      </c>
      <c r="G479" s="32">
        <v>8.0645161290322578E-3</v>
      </c>
      <c r="H479" s="33">
        <v>1.4285714285714285E-2</v>
      </c>
    </row>
    <row r="480" spans="1:8" ht="15" customHeight="1">
      <c r="A480" s="80"/>
      <c r="B480" s="77" t="s">
        <v>49</v>
      </c>
      <c r="C480" s="44" t="s">
        <v>8</v>
      </c>
      <c r="D480" s="13">
        <f>SUM(E480:H480)</f>
        <v>11</v>
      </c>
      <c r="E480" s="9">
        <v>4</v>
      </c>
      <c r="F480" s="1">
        <v>4</v>
      </c>
      <c r="G480" s="1">
        <v>3</v>
      </c>
      <c r="H480" s="10">
        <v>0</v>
      </c>
    </row>
    <row r="481" spans="1:8" ht="15" customHeight="1" thickBot="1">
      <c r="A481" s="81"/>
      <c r="B481" s="78"/>
      <c r="C481" s="45" t="s">
        <v>9</v>
      </c>
      <c r="D481" s="14">
        <f>D480/D$448</f>
        <v>2.4663677130044841E-2</v>
      </c>
      <c r="E481" s="11">
        <v>2.1390374331550804E-2</v>
      </c>
      <c r="F481" s="2">
        <v>6.1538461538461542E-2</v>
      </c>
      <c r="G481" s="2">
        <v>2.4193548387096774E-2</v>
      </c>
      <c r="H481" s="12">
        <v>0</v>
      </c>
    </row>
    <row r="482" spans="1:8" ht="15" thickTop="1"/>
  </sheetData>
  <mergeCells count="285">
    <mergeCell ref="B472:B473"/>
    <mergeCell ref="B474:B475"/>
    <mergeCell ref="B476:B477"/>
    <mergeCell ref="A478:A479"/>
    <mergeCell ref="B478:B479"/>
    <mergeCell ref="A480:A481"/>
    <mergeCell ref="B480:B481"/>
    <mergeCell ref="A468:A469"/>
    <mergeCell ref="B468:B469"/>
    <mergeCell ref="A470:A471"/>
    <mergeCell ref="B470:B471"/>
    <mergeCell ref="A464:A465"/>
    <mergeCell ref="B464:B465"/>
    <mergeCell ref="A466:A467"/>
    <mergeCell ref="B466:B467"/>
    <mergeCell ref="A448:A451"/>
    <mergeCell ref="B448:B449"/>
    <mergeCell ref="B450:B451"/>
    <mergeCell ref="A446:C447"/>
    <mergeCell ref="E446:H446"/>
    <mergeCell ref="D446:D447"/>
    <mergeCell ref="A460:A461"/>
    <mergeCell ref="B460:B461"/>
    <mergeCell ref="A462:A463"/>
    <mergeCell ref="B462:B463"/>
    <mergeCell ref="A456:A457"/>
    <mergeCell ref="B456:B457"/>
    <mergeCell ref="A458:A459"/>
    <mergeCell ref="B458:B459"/>
    <mergeCell ref="A452:A453"/>
    <mergeCell ref="B454:B455"/>
    <mergeCell ref="B452:B453"/>
    <mergeCell ref="A454:A455"/>
    <mergeCell ref="A436:A441"/>
    <mergeCell ref="B436:B437"/>
    <mergeCell ref="B438:B439"/>
    <mergeCell ref="B440:B441"/>
    <mergeCell ref="A434:C435"/>
    <mergeCell ref="E434:H434"/>
    <mergeCell ref="D434:D435"/>
    <mergeCell ref="A417:A428"/>
    <mergeCell ref="B417:B418"/>
    <mergeCell ref="B419:B420"/>
    <mergeCell ref="B421:B422"/>
    <mergeCell ref="B423:B424"/>
    <mergeCell ref="B425:B426"/>
    <mergeCell ref="B427:B428"/>
    <mergeCell ref="A415:C416"/>
    <mergeCell ref="E415:H415"/>
    <mergeCell ref="D415:D416"/>
    <mergeCell ref="A385:A396"/>
    <mergeCell ref="B385:B386"/>
    <mergeCell ref="B387:B388"/>
    <mergeCell ref="B389:B390"/>
    <mergeCell ref="B391:B392"/>
    <mergeCell ref="B393:B394"/>
    <mergeCell ref="B395:B396"/>
    <mergeCell ref="A383:C384"/>
    <mergeCell ref="E383:H383"/>
    <mergeCell ref="D383:D384"/>
    <mergeCell ref="A401:A412"/>
    <mergeCell ref="B401:B402"/>
    <mergeCell ref="B403:B404"/>
    <mergeCell ref="B405:B406"/>
    <mergeCell ref="B407:B408"/>
    <mergeCell ref="B409:B410"/>
    <mergeCell ref="B411:B412"/>
    <mergeCell ref="A399:C400"/>
    <mergeCell ref="E399:H399"/>
    <mergeCell ref="D399:D400"/>
    <mergeCell ref="A349:A362"/>
    <mergeCell ref="B349:B350"/>
    <mergeCell ref="B353:B354"/>
    <mergeCell ref="B355:B356"/>
    <mergeCell ref="B357:B358"/>
    <mergeCell ref="B359:B360"/>
    <mergeCell ref="B361:B362"/>
    <mergeCell ref="A347:C348"/>
    <mergeCell ref="E347:H347"/>
    <mergeCell ref="D347:D348"/>
    <mergeCell ref="A367:A380"/>
    <mergeCell ref="B367:B368"/>
    <mergeCell ref="B371:B372"/>
    <mergeCell ref="B373:B374"/>
    <mergeCell ref="B375:B376"/>
    <mergeCell ref="B377:B378"/>
    <mergeCell ref="B379:B380"/>
    <mergeCell ref="A365:C366"/>
    <mergeCell ref="E365:H365"/>
    <mergeCell ref="D365:D366"/>
    <mergeCell ref="E299:H299"/>
    <mergeCell ref="D299:D300"/>
    <mergeCell ref="A317:A328"/>
    <mergeCell ref="B317:B318"/>
    <mergeCell ref="B319:B320"/>
    <mergeCell ref="B321:B322"/>
    <mergeCell ref="B323:B324"/>
    <mergeCell ref="B325:B326"/>
    <mergeCell ref="B327:B328"/>
    <mergeCell ref="A315:C316"/>
    <mergeCell ref="E315:H315"/>
    <mergeCell ref="D315:D316"/>
    <mergeCell ref="A301:A312"/>
    <mergeCell ref="B301:B302"/>
    <mergeCell ref="B303:B304"/>
    <mergeCell ref="B305:B306"/>
    <mergeCell ref="B307:B308"/>
    <mergeCell ref="B309:B310"/>
    <mergeCell ref="B311:B312"/>
    <mergeCell ref="A299:C300"/>
    <mergeCell ref="A333:A344"/>
    <mergeCell ref="B333:B334"/>
    <mergeCell ref="B335:B336"/>
    <mergeCell ref="B337:B338"/>
    <mergeCell ref="B339:B340"/>
    <mergeCell ref="B341:B342"/>
    <mergeCell ref="B343:B344"/>
    <mergeCell ref="A331:C332"/>
    <mergeCell ref="E331:H331"/>
    <mergeCell ref="D331:D332"/>
    <mergeCell ref="B295:B296"/>
    <mergeCell ref="A273:A296"/>
    <mergeCell ref="B273:B274"/>
    <mergeCell ref="B275:B276"/>
    <mergeCell ref="B277:B278"/>
    <mergeCell ref="B279:B280"/>
    <mergeCell ref="B281:B282"/>
    <mergeCell ref="B283:B284"/>
    <mergeCell ref="B285:B286"/>
    <mergeCell ref="B287:B288"/>
    <mergeCell ref="B289:B290"/>
    <mergeCell ref="B291:B292"/>
    <mergeCell ref="B293:B294"/>
    <mergeCell ref="A245:A268"/>
    <mergeCell ref="B245:B246"/>
    <mergeCell ref="B247:B248"/>
    <mergeCell ref="B249:B250"/>
    <mergeCell ref="B251:B252"/>
    <mergeCell ref="B253:B254"/>
    <mergeCell ref="B255:B256"/>
    <mergeCell ref="B257:B258"/>
    <mergeCell ref="B259:B260"/>
    <mergeCell ref="B261:B262"/>
    <mergeCell ref="B263:B264"/>
    <mergeCell ref="B265:B266"/>
    <mergeCell ref="A243:C244"/>
    <mergeCell ref="E243:H243"/>
    <mergeCell ref="D243:D244"/>
    <mergeCell ref="A271:C272"/>
    <mergeCell ref="E271:H271"/>
    <mergeCell ref="B267:B268"/>
    <mergeCell ref="D271:D272"/>
    <mergeCell ref="E187:H187"/>
    <mergeCell ref="D187:D188"/>
    <mergeCell ref="A215:C216"/>
    <mergeCell ref="E215:H215"/>
    <mergeCell ref="B211:B212"/>
    <mergeCell ref="D215:D216"/>
    <mergeCell ref="B239:B240"/>
    <mergeCell ref="A217:A240"/>
    <mergeCell ref="B217:B218"/>
    <mergeCell ref="B219:B220"/>
    <mergeCell ref="B221:B222"/>
    <mergeCell ref="B223:B224"/>
    <mergeCell ref="B225:B226"/>
    <mergeCell ref="B227:B228"/>
    <mergeCell ref="B229:B230"/>
    <mergeCell ref="B231:B232"/>
    <mergeCell ref="B233:B234"/>
    <mergeCell ref="B235:B236"/>
    <mergeCell ref="B237:B238"/>
    <mergeCell ref="B183:B184"/>
    <mergeCell ref="A161:A184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A189:A212"/>
    <mergeCell ref="B189:B190"/>
    <mergeCell ref="B191:B192"/>
    <mergeCell ref="B193:B194"/>
    <mergeCell ref="B195:B196"/>
    <mergeCell ref="B197:B198"/>
    <mergeCell ref="B199:B200"/>
    <mergeCell ref="B201:B202"/>
    <mergeCell ref="B203:B204"/>
    <mergeCell ref="B205:B206"/>
    <mergeCell ref="B207:B208"/>
    <mergeCell ref="B209:B210"/>
    <mergeCell ref="A187:C188"/>
    <mergeCell ref="A133:A156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51:B152"/>
    <mergeCell ref="B153:B154"/>
    <mergeCell ref="A131:C132"/>
    <mergeCell ref="E131:H131"/>
    <mergeCell ref="D131:D132"/>
    <mergeCell ref="A159:C160"/>
    <mergeCell ref="E159:H159"/>
    <mergeCell ref="B155:B156"/>
    <mergeCell ref="D159:D160"/>
    <mergeCell ref="A103:C104"/>
    <mergeCell ref="E103:H103"/>
    <mergeCell ref="B99:B100"/>
    <mergeCell ref="D103:D104"/>
    <mergeCell ref="B127:B128"/>
    <mergeCell ref="A105:A128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A77:A100"/>
    <mergeCell ref="B77:B78"/>
    <mergeCell ref="B79:B80"/>
    <mergeCell ref="B81:B82"/>
    <mergeCell ref="B83:B84"/>
    <mergeCell ref="B85:B86"/>
    <mergeCell ref="B87:B88"/>
    <mergeCell ref="B89:B90"/>
    <mergeCell ref="B91:B92"/>
    <mergeCell ref="B25:B26"/>
    <mergeCell ref="B27:B28"/>
    <mergeCell ref="B29:B30"/>
    <mergeCell ref="A47:C48"/>
    <mergeCell ref="E47:H47"/>
    <mergeCell ref="D47:D48"/>
    <mergeCell ref="B71:B72"/>
    <mergeCell ref="A49:A72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A7:C8"/>
    <mergeCell ref="E7:H7"/>
    <mergeCell ref="D7:D8"/>
    <mergeCell ref="B93:B94"/>
    <mergeCell ref="B95:B96"/>
    <mergeCell ref="B97:B98"/>
    <mergeCell ref="A75:C76"/>
    <mergeCell ref="E75:H75"/>
    <mergeCell ref="D75:D76"/>
    <mergeCell ref="B41:B42"/>
    <mergeCell ref="B31:B32"/>
    <mergeCell ref="B33:B34"/>
    <mergeCell ref="B35:B36"/>
    <mergeCell ref="B37:B38"/>
    <mergeCell ref="B39:B40"/>
    <mergeCell ref="A9:A42"/>
    <mergeCell ref="B9:B10"/>
    <mergeCell ref="B11:B12"/>
    <mergeCell ref="B13:B14"/>
    <mergeCell ref="B15:B16"/>
    <mergeCell ref="B17:B18"/>
    <mergeCell ref="B19:B20"/>
    <mergeCell ref="B21:B22"/>
    <mergeCell ref="B23:B24"/>
  </mergeCells>
  <pageMargins left="0.7" right="0.7" top="0.75" bottom="0.75" header="0.3" footer="0.3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514AA03E-F675-4640-937C-88148A4783A1}"/>
</file>

<file path=customXml/itemProps2.xml><?xml version="1.0" encoding="utf-8"?>
<ds:datastoreItem xmlns:ds="http://schemas.openxmlformats.org/officeDocument/2006/customXml" ds:itemID="{5D40FCED-0366-4249-8E85-AD776B398272}"/>
</file>

<file path=customXml/itemProps3.xml><?xml version="1.0" encoding="utf-8"?>
<ds:datastoreItem xmlns:ds="http://schemas.openxmlformats.org/officeDocument/2006/customXml" ds:itemID="{E9209DC0-093D-4D6A-B7FB-66C8C32111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Hull 2017 - Flood summaries</vt:lpstr>
    </vt:vector>
  </TitlesOfParts>
  <Company>IBM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Chris Bowden</cp:lastModifiedBy>
  <dcterms:created xsi:type="dcterms:W3CDTF">2011-08-01T14:22:18Z</dcterms:created>
  <dcterms:modified xsi:type="dcterms:W3CDTF">2018-01-31T09:20:59Z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