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85" windowWidth="14055" windowHeight="6090" activeTab="1"/>
  </bookViews>
  <sheets>
    <sheet name="INTRO" sheetId="1" r:id="rId1"/>
    <sheet name="DATA SUMMARY" sheetId="2" r:id="rId2"/>
    <sheet name="EVENT DELIVERY" sheetId="3" r:id="rId3"/>
    <sheet name="PROJECT DELIVERY TEAM" sheetId="4" r:id="rId4"/>
    <sheet name="AUDIENCES &amp; PARTICIPANTS" sheetId="5" r:id="rId5"/>
    <sheet name="AUDIENCES &amp; PART... - BY TYPE" sheetId="6" r:id="rId6"/>
    <sheet name="G60 GALLERY ATTENDANCE" sheetId="8" r:id="rId7"/>
    <sheet name="ONLINE ENGAGEMENT" sheetId="9" r:id="rId8"/>
    <sheet name="PARTNERS" sheetId="10" r:id="rId9"/>
    <sheet name="Lists" sheetId="11" r:id="rId10"/>
    <sheet name="Sheet1" sheetId="12" r:id="rId11"/>
  </sheets>
  <definedNames>
    <definedName name="AudienceAge">Lists!$A$25:$A$43</definedName>
    <definedName name="Disability">Lists!$G$2:$G$4</definedName>
    <definedName name="Ethnicity">Lists!$K$2:$K$20</definedName>
    <definedName name="Free">Lists!$C$25:$C$28</definedName>
    <definedName name="Gender">Lists!$E$2:$E$6</definedName>
    <definedName name="Location">Lists!$E$25:$E$29</definedName>
    <definedName name="PartnerType">Lists!$G$25:$G$31</definedName>
    <definedName name="Role">Lists!$C$2:$C$6</definedName>
    <definedName name="Stage">Lists!$I$25:$I$26</definedName>
    <definedName name="TeamAge">Lists!$A$2:$A$16</definedName>
    <definedName name="Yes">Lists!$I$2</definedName>
    <definedName name="YesNo">Lists!$M$2:$M$3</definedName>
  </definedNames>
  <calcPr calcId="145621"/>
</workbook>
</file>

<file path=xl/calcChain.xml><?xml version="1.0" encoding="utf-8"?>
<calcChain xmlns="http://schemas.openxmlformats.org/spreadsheetml/2006/main">
  <c r="AX200" i="11" l="1"/>
  <c r="AW200" i="11"/>
  <c r="AV200" i="11"/>
  <c r="AU200" i="11"/>
  <c r="AT200" i="11"/>
  <c r="AS200" i="11"/>
  <c r="AR200" i="11"/>
  <c r="AQ200" i="11"/>
  <c r="AP200" i="11"/>
  <c r="AO200" i="11"/>
  <c r="AN200" i="11"/>
  <c r="AM200" i="11"/>
  <c r="AL200" i="11"/>
  <c r="AK200" i="11"/>
  <c r="AJ200" i="11"/>
  <c r="AI200" i="11"/>
  <c r="AH200" i="11"/>
  <c r="AG200" i="11"/>
  <c r="AF200" i="11"/>
  <c r="AE200" i="11"/>
  <c r="AD200" i="11"/>
  <c r="AC200" i="11"/>
  <c r="AB200" i="11"/>
  <c r="AA200" i="11"/>
  <c r="Z200" i="11"/>
  <c r="Y200" i="11"/>
  <c r="X200" i="11"/>
  <c r="W200" i="11"/>
  <c r="V200" i="11"/>
  <c r="U200" i="11"/>
  <c r="T200" i="11"/>
  <c r="AX199" i="11"/>
  <c r="AW199" i="11"/>
  <c r="AV199" i="11"/>
  <c r="AU199" i="11"/>
  <c r="AT199" i="11"/>
  <c r="AS199" i="11"/>
  <c r="AR199" i="11"/>
  <c r="AQ199" i="11"/>
  <c r="AP199" i="11"/>
  <c r="AO199" i="11"/>
  <c r="AN199" i="11"/>
  <c r="AM199" i="11"/>
  <c r="AL199" i="11"/>
  <c r="AK199" i="11"/>
  <c r="AJ199" i="11"/>
  <c r="AI199" i="11"/>
  <c r="AH199" i="11"/>
  <c r="AG199" i="11"/>
  <c r="AF199" i="11"/>
  <c r="AE199" i="11"/>
  <c r="AD199" i="11"/>
  <c r="AC199" i="11"/>
  <c r="AB199" i="11"/>
  <c r="AA199" i="11"/>
  <c r="Z199" i="11"/>
  <c r="Y199" i="11"/>
  <c r="X199" i="11"/>
  <c r="W199" i="11"/>
  <c r="V199" i="11"/>
  <c r="U199" i="11"/>
  <c r="T199" i="11"/>
  <c r="AX198" i="11"/>
  <c r="AW198" i="11"/>
  <c r="AV198" i="11"/>
  <c r="AU198" i="11"/>
  <c r="AT198" i="11"/>
  <c r="AS198" i="11"/>
  <c r="AR198" i="11"/>
  <c r="AQ198" i="11"/>
  <c r="AP198" i="11"/>
  <c r="AO198" i="11"/>
  <c r="AN198" i="11"/>
  <c r="AM198" i="11"/>
  <c r="AL198" i="11"/>
  <c r="AK198" i="11"/>
  <c r="AJ198" i="11"/>
  <c r="AI198" i="11"/>
  <c r="AH198" i="11"/>
  <c r="AG198" i="11"/>
  <c r="AF198" i="11"/>
  <c r="AE198" i="11"/>
  <c r="AD198" i="11"/>
  <c r="AC198" i="11"/>
  <c r="AB198" i="11"/>
  <c r="AA198" i="11"/>
  <c r="Z198" i="11"/>
  <c r="Y198" i="11"/>
  <c r="X198" i="11"/>
  <c r="W198" i="11"/>
  <c r="V198" i="11"/>
  <c r="U198" i="11"/>
  <c r="T198" i="11"/>
  <c r="AX197" i="11"/>
  <c r="AW197" i="11"/>
  <c r="AV197" i="11"/>
  <c r="AU197" i="11"/>
  <c r="AT197" i="11"/>
  <c r="AS197" i="11"/>
  <c r="AR197" i="11"/>
  <c r="AQ197" i="11"/>
  <c r="AP197" i="11"/>
  <c r="AO197" i="11"/>
  <c r="AN197" i="11"/>
  <c r="AM197" i="11"/>
  <c r="AL197" i="11"/>
  <c r="AK197" i="11"/>
  <c r="AJ197" i="11"/>
  <c r="AI197" i="11"/>
  <c r="AH197" i="11"/>
  <c r="AG197" i="11"/>
  <c r="AF197" i="11"/>
  <c r="AE197" i="11"/>
  <c r="AD197" i="11"/>
  <c r="AC197" i="11"/>
  <c r="AB197" i="11"/>
  <c r="AA197" i="11"/>
  <c r="Z197" i="11"/>
  <c r="Y197" i="11"/>
  <c r="X197" i="11"/>
  <c r="W197" i="11"/>
  <c r="V197" i="11"/>
  <c r="U197" i="11"/>
  <c r="T197" i="11"/>
  <c r="AX196" i="11"/>
  <c r="AW196" i="11"/>
  <c r="AV196" i="11"/>
  <c r="AU196" i="11"/>
  <c r="AT196" i="11"/>
  <c r="AS196" i="11"/>
  <c r="AR196" i="11"/>
  <c r="AQ196" i="11"/>
  <c r="AP196" i="11"/>
  <c r="AO196" i="11"/>
  <c r="AN196" i="11"/>
  <c r="AM196" i="11"/>
  <c r="AL196" i="11"/>
  <c r="AK196" i="11"/>
  <c r="AJ196" i="11"/>
  <c r="AI196" i="11"/>
  <c r="AH196" i="11"/>
  <c r="AG196" i="11"/>
  <c r="AF196" i="11"/>
  <c r="AE196" i="11"/>
  <c r="AD196" i="11"/>
  <c r="AC196" i="11"/>
  <c r="AB196" i="11"/>
  <c r="AA196" i="11"/>
  <c r="Z196" i="11"/>
  <c r="Y196" i="11"/>
  <c r="X196" i="11"/>
  <c r="W196" i="11"/>
  <c r="V196" i="11"/>
  <c r="U196" i="11"/>
  <c r="T196" i="11"/>
  <c r="AX195" i="11"/>
  <c r="AW195" i="11"/>
  <c r="AV195" i="11"/>
  <c r="AU195" i="11"/>
  <c r="AT195" i="11"/>
  <c r="AS195" i="11"/>
  <c r="AR195" i="11"/>
  <c r="AQ195" i="11"/>
  <c r="AP195" i="11"/>
  <c r="AO195" i="11"/>
  <c r="AN195" i="11"/>
  <c r="AM195" i="11"/>
  <c r="AL195" i="11"/>
  <c r="AK195" i="11"/>
  <c r="AJ195" i="11"/>
  <c r="AI195" i="11"/>
  <c r="AH195" i="11"/>
  <c r="AG195" i="11"/>
  <c r="AF195" i="11"/>
  <c r="AE195" i="11"/>
  <c r="AD195" i="11"/>
  <c r="AC195" i="11"/>
  <c r="AB195" i="11"/>
  <c r="AA195" i="11"/>
  <c r="Z195" i="11"/>
  <c r="Y195" i="11"/>
  <c r="X195" i="11"/>
  <c r="W195" i="11"/>
  <c r="V195" i="11"/>
  <c r="U195" i="11"/>
  <c r="T195" i="11"/>
  <c r="AX194" i="11"/>
  <c r="AW194" i="11"/>
  <c r="AV194" i="11"/>
  <c r="AU194" i="11"/>
  <c r="AT194" i="11"/>
  <c r="AS194" i="11"/>
  <c r="AR194" i="11"/>
  <c r="AQ194" i="11"/>
  <c r="AP194" i="11"/>
  <c r="AO194" i="11"/>
  <c r="AN194" i="11"/>
  <c r="AM194" i="11"/>
  <c r="AL194" i="11"/>
  <c r="AK194" i="11"/>
  <c r="AJ194" i="11"/>
  <c r="AI194" i="11"/>
  <c r="AH194" i="11"/>
  <c r="AG194" i="11"/>
  <c r="AF194" i="11"/>
  <c r="AE194" i="11"/>
  <c r="AD194" i="11"/>
  <c r="AC194" i="11"/>
  <c r="AB194" i="11"/>
  <c r="AA194" i="11"/>
  <c r="Z194" i="11"/>
  <c r="Y194" i="11"/>
  <c r="X194" i="11"/>
  <c r="W194" i="11"/>
  <c r="V194" i="11"/>
  <c r="U194" i="11"/>
  <c r="T194" i="11"/>
  <c r="AX193" i="11"/>
  <c r="AW193" i="11"/>
  <c r="AV193" i="11"/>
  <c r="AU193" i="11"/>
  <c r="AT193" i="11"/>
  <c r="AS193" i="11"/>
  <c r="AR193" i="11"/>
  <c r="AQ193" i="11"/>
  <c r="AP193" i="11"/>
  <c r="AO193" i="11"/>
  <c r="AN193" i="11"/>
  <c r="AM193" i="11"/>
  <c r="AL193" i="11"/>
  <c r="AK193" i="11"/>
  <c r="AJ193" i="11"/>
  <c r="AI193" i="11"/>
  <c r="AH193" i="11"/>
  <c r="AG193" i="11"/>
  <c r="AF193" i="11"/>
  <c r="AE193" i="11"/>
  <c r="AD193" i="11"/>
  <c r="AC193" i="11"/>
  <c r="AB193" i="11"/>
  <c r="AA193" i="11"/>
  <c r="Z193" i="11"/>
  <c r="Y193" i="11"/>
  <c r="X193" i="11"/>
  <c r="W193" i="11"/>
  <c r="V193" i="11"/>
  <c r="U193" i="11"/>
  <c r="T193" i="11"/>
  <c r="AX192" i="11"/>
  <c r="AW192" i="11"/>
  <c r="AV192" i="11"/>
  <c r="AU192" i="11"/>
  <c r="AT192" i="11"/>
  <c r="AS192" i="11"/>
  <c r="AR192" i="11"/>
  <c r="AQ192" i="11"/>
  <c r="AP192" i="11"/>
  <c r="AO192" i="11"/>
  <c r="AN192" i="11"/>
  <c r="AM192" i="11"/>
  <c r="AL192" i="11"/>
  <c r="AK192" i="11"/>
  <c r="AJ192" i="11"/>
  <c r="AI192" i="11"/>
  <c r="AH192" i="11"/>
  <c r="AG192" i="11"/>
  <c r="AF192" i="11"/>
  <c r="AE192" i="11"/>
  <c r="AD192" i="11"/>
  <c r="AC192" i="11"/>
  <c r="AB192" i="11"/>
  <c r="AA192" i="11"/>
  <c r="Z192" i="11"/>
  <c r="Y192" i="11"/>
  <c r="X192" i="11"/>
  <c r="W192" i="11"/>
  <c r="V192" i="11"/>
  <c r="U192" i="11"/>
  <c r="T192" i="11"/>
  <c r="AX191" i="11"/>
  <c r="AW191" i="11"/>
  <c r="AV191" i="11"/>
  <c r="AU191" i="11"/>
  <c r="AT191" i="11"/>
  <c r="AS191" i="11"/>
  <c r="AR191" i="11"/>
  <c r="AQ191" i="11"/>
  <c r="AP191" i="11"/>
  <c r="AO191" i="11"/>
  <c r="AN191" i="11"/>
  <c r="AM191" i="11"/>
  <c r="AL191" i="11"/>
  <c r="AK191" i="11"/>
  <c r="AJ191" i="11"/>
  <c r="AI191" i="11"/>
  <c r="AH191" i="11"/>
  <c r="AG191" i="11"/>
  <c r="AF191" i="11"/>
  <c r="AE191" i="11"/>
  <c r="AD191" i="11"/>
  <c r="AC191" i="11"/>
  <c r="AB191" i="11"/>
  <c r="AA191" i="11"/>
  <c r="Z191" i="11"/>
  <c r="Y191" i="11"/>
  <c r="X191" i="11"/>
  <c r="W191" i="11"/>
  <c r="V191" i="11"/>
  <c r="U191" i="11"/>
  <c r="T191" i="11"/>
  <c r="AX190" i="11"/>
  <c r="AW190" i="11"/>
  <c r="AV190" i="11"/>
  <c r="AU190" i="11"/>
  <c r="AT190" i="11"/>
  <c r="AS190" i="11"/>
  <c r="AR190" i="11"/>
  <c r="AQ190" i="11"/>
  <c r="AP190" i="11"/>
  <c r="AO190" i="11"/>
  <c r="AN190" i="11"/>
  <c r="AM190" i="11"/>
  <c r="AL190" i="11"/>
  <c r="AK190" i="11"/>
  <c r="AJ190" i="11"/>
  <c r="AI190" i="11"/>
  <c r="AH190" i="11"/>
  <c r="AG190" i="11"/>
  <c r="AF190" i="11"/>
  <c r="AE190" i="11"/>
  <c r="AD190" i="11"/>
  <c r="AC190" i="11"/>
  <c r="AB190" i="11"/>
  <c r="AA190" i="11"/>
  <c r="Z190" i="11"/>
  <c r="Y190" i="11"/>
  <c r="X190" i="11"/>
  <c r="W190" i="11"/>
  <c r="V190" i="11"/>
  <c r="U190" i="11"/>
  <c r="T190" i="11"/>
  <c r="AX189" i="11"/>
  <c r="AW189" i="11"/>
  <c r="AV189" i="11"/>
  <c r="AU189" i="11"/>
  <c r="AT189" i="11"/>
  <c r="AS189" i="11"/>
  <c r="AR189" i="11"/>
  <c r="AQ189" i="11"/>
  <c r="AP189" i="11"/>
  <c r="AO189" i="11"/>
  <c r="AN189" i="11"/>
  <c r="AM189" i="11"/>
  <c r="AL189" i="11"/>
  <c r="AK189" i="11"/>
  <c r="AJ189" i="11"/>
  <c r="AI189" i="11"/>
  <c r="AH189" i="11"/>
  <c r="AG189" i="11"/>
  <c r="AF189" i="11"/>
  <c r="AE189" i="11"/>
  <c r="AD189" i="11"/>
  <c r="AC189" i="11"/>
  <c r="AB189" i="11"/>
  <c r="AA189" i="11"/>
  <c r="Z189" i="11"/>
  <c r="Y189" i="11"/>
  <c r="X189" i="11"/>
  <c r="W189" i="11"/>
  <c r="V189" i="11"/>
  <c r="U189" i="11"/>
  <c r="T189" i="11"/>
  <c r="AX188" i="11"/>
  <c r="AW188" i="11"/>
  <c r="AV188" i="11"/>
  <c r="AU188" i="11"/>
  <c r="AT188" i="11"/>
  <c r="AS188" i="11"/>
  <c r="AR188" i="11"/>
  <c r="AQ188" i="11"/>
  <c r="AP188" i="11"/>
  <c r="AO188" i="11"/>
  <c r="AN188" i="11"/>
  <c r="AM188" i="11"/>
  <c r="AL188" i="11"/>
  <c r="AK188" i="11"/>
  <c r="AJ188" i="11"/>
  <c r="AI188" i="11"/>
  <c r="AH188" i="11"/>
  <c r="AG188" i="11"/>
  <c r="AF188" i="11"/>
  <c r="AE188" i="11"/>
  <c r="AD188" i="11"/>
  <c r="AC188" i="11"/>
  <c r="AB188" i="11"/>
  <c r="AA188" i="11"/>
  <c r="Z188" i="11"/>
  <c r="Y188" i="11"/>
  <c r="X188" i="11"/>
  <c r="W188" i="11"/>
  <c r="V188" i="11"/>
  <c r="U188" i="11"/>
  <c r="T188" i="11"/>
  <c r="AX187" i="11"/>
  <c r="AW187" i="11"/>
  <c r="AV187" i="11"/>
  <c r="AU187" i="11"/>
  <c r="AT187" i="11"/>
  <c r="AS187" i="11"/>
  <c r="AR187" i="11"/>
  <c r="AQ187" i="11"/>
  <c r="AP187" i="11"/>
  <c r="AO187" i="11"/>
  <c r="AN187" i="11"/>
  <c r="AM187" i="11"/>
  <c r="AL187" i="11"/>
  <c r="AK187" i="11"/>
  <c r="AJ187" i="11"/>
  <c r="AI187" i="11"/>
  <c r="AH187" i="11"/>
  <c r="AG187" i="11"/>
  <c r="AF187" i="11"/>
  <c r="AE187" i="11"/>
  <c r="AD187" i="11"/>
  <c r="AC187" i="11"/>
  <c r="AB187" i="11"/>
  <c r="AA187" i="11"/>
  <c r="Z187" i="11"/>
  <c r="Y187" i="11"/>
  <c r="X187" i="11"/>
  <c r="W187" i="11"/>
  <c r="V187" i="11"/>
  <c r="U187" i="11"/>
  <c r="T187" i="11"/>
  <c r="AX186" i="11"/>
  <c r="AW186" i="11"/>
  <c r="AV186" i="11"/>
  <c r="AU186" i="11"/>
  <c r="AT186" i="11"/>
  <c r="AS186" i="11"/>
  <c r="AR186" i="11"/>
  <c r="AQ186" i="11"/>
  <c r="AP186" i="11"/>
  <c r="AO186" i="11"/>
  <c r="AN186" i="11"/>
  <c r="AM186" i="11"/>
  <c r="AL186" i="11"/>
  <c r="AK186" i="11"/>
  <c r="AJ186" i="11"/>
  <c r="AI186" i="11"/>
  <c r="AH186" i="11"/>
  <c r="AG186" i="11"/>
  <c r="AF186" i="11"/>
  <c r="AE186" i="11"/>
  <c r="AD186" i="11"/>
  <c r="AC186" i="11"/>
  <c r="AB186" i="11"/>
  <c r="AA186" i="11"/>
  <c r="Z186" i="11"/>
  <c r="Y186" i="11"/>
  <c r="X186" i="11"/>
  <c r="W186" i="11"/>
  <c r="V186" i="11"/>
  <c r="U186" i="11"/>
  <c r="T186" i="11"/>
  <c r="AX185" i="11"/>
  <c r="AW185" i="11"/>
  <c r="AV185" i="11"/>
  <c r="AU185" i="11"/>
  <c r="AT185" i="11"/>
  <c r="AS185" i="11"/>
  <c r="AR185" i="11"/>
  <c r="AQ185" i="11"/>
  <c r="AP185" i="11"/>
  <c r="AO185" i="11"/>
  <c r="AN185" i="11"/>
  <c r="AM185" i="11"/>
  <c r="AL185" i="11"/>
  <c r="AK185" i="11"/>
  <c r="AJ185" i="11"/>
  <c r="AI185" i="11"/>
  <c r="AH185" i="11"/>
  <c r="AG185" i="11"/>
  <c r="AF185" i="11"/>
  <c r="AE185" i="11"/>
  <c r="AD185" i="11"/>
  <c r="AC185" i="11"/>
  <c r="AB185" i="11"/>
  <c r="AA185" i="11"/>
  <c r="Z185" i="11"/>
  <c r="Y185" i="11"/>
  <c r="X185" i="11"/>
  <c r="W185" i="11"/>
  <c r="V185" i="11"/>
  <c r="U185" i="11"/>
  <c r="T185" i="11"/>
  <c r="AX184" i="11"/>
  <c r="AW184" i="11"/>
  <c r="AV184" i="11"/>
  <c r="AU184" i="11"/>
  <c r="AT184" i="11"/>
  <c r="AS184" i="11"/>
  <c r="AR184" i="11"/>
  <c r="AQ184" i="11"/>
  <c r="AP184" i="11"/>
  <c r="AO184" i="11"/>
  <c r="AN184" i="11"/>
  <c r="AM184" i="11"/>
  <c r="AL184" i="11"/>
  <c r="AK184" i="11"/>
  <c r="AJ184" i="11"/>
  <c r="AI184" i="11"/>
  <c r="AH184" i="11"/>
  <c r="AG184" i="11"/>
  <c r="AF184" i="11"/>
  <c r="AE184" i="11"/>
  <c r="AD184" i="11"/>
  <c r="AC184" i="11"/>
  <c r="AB184" i="11"/>
  <c r="AA184" i="11"/>
  <c r="Z184" i="11"/>
  <c r="Y184" i="11"/>
  <c r="X184" i="11"/>
  <c r="W184" i="11"/>
  <c r="V184" i="11"/>
  <c r="U184" i="11"/>
  <c r="T184" i="11"/>
  <c r="AX183" i="11"/>
  <c r="AW183" i="11"/>
  <c r="AV183" i="11"/>
  <c r="AU183" i="11"/>
  <c r="AT183" i="11"/>
  <c r="AS183" i="11"/>
  <c r="AR183" i="11"/>
  <c r="AQ183" i="11"/>
  <c r="AP183" i="11"/>
  <c r="AO183" i="11"/>
  <c r="AN183" i="11"/>
  <c r="AM183" i="11"/>
  <c r="AL183" i="11"/>
  <c r="AK183" i="11"/>
  <c r="AJ183" i="11"/>
  <c r="AI183" i="11"/>
  <c r="AH183" i="11"/>
  <c r="AG183" i="11"/>
  <c r="AF183" i="11"/>
  <c r="AE183" i="11"/>
  <c r="AD183" i="11"/>
  <c r="AC183" i="11"/>
  <c r="AB183" i="11"/>
  <c r="AA183" i="11"/>
  <c r="Z183" i="11"/>
  <c r="Y183" i="11"/>
  <c r="X183" i="11"/>
  <c r="W183" i="11"/>
  <c r="V183" i="11"/>
  <c r="U183" i="11"/>
  <c r="T183" i="11"/>
  <c r="AX182" i="11"/>
  <c r="AW182" i="11"/>
  <c r="AV182" i="11"/>
  <c r="AU182" i="11"/>
  <c r="AT182" i="11"/>
  <c r="AS182" i="11"/>
  <c r="AR182" i="11"/>
  <c r="AQ182" i="11"/>
  <c r="AP182" i="11"/>
  <c r="AO182" i="11"/>
  <c r="AN182" i="11"/>
  <c r="AM182" i="11"/>
  <c r="AL182" i="11"/>
  <c r="AK182" i="11"/>
  <c r="AJ182" i="11"/>
  <c r="AI182" i="11"/>
  <c r="AH182" i="11"/>
  <c r="AG182" i="11"/>
  <c r="AF182" i="11"/>
  <c r="AE182" i="11"/>
  <c r="AD182" i="11"/>
  <c r="AC182" i="11"/>
  <c r="AB182" i="11"/>
  <c r="AA182" i="11"/>
  <c r="Z182" i="11"/>
  <c r="Y182" i="11"/>
  <c r="X182" i="11"/>
  <c r="W182" i="11"/>
  <c r="V182" i="11"/>
  <c r="U182" i="11"/>
  <c r="T182" i="11"/>
  <c r="AX181" i="11"/>
  <c r="AW181" i="11"/>
  <c r="AV181" i="11"/>
  <c r="AU181" i="11"/>
  <c r="AT181" i="11"/>
  <c r="AS181" i="11"/>
  <c r="AR181" i="11"/>
  <c r="AQ181" i="11"/>
  <c r="AP181" i="11"/>
  <c r="AO181" i="11"/>
  <c r="AN181" i="11"/>
  <c r="AM181" i="11"/>
  <c r="AL181" i="11"/>
  <c r="AK181" i="11"/>
  <c r="AJ181" i="11"/>
  <c r="AI181" i="11"/>
  <c r="AH181" i="11"/>
  <c r="AG181" i="11"/>
  <c r="AF181" i="11"/>
  <c r="AE181" i="11"/>
  <c r="AD181" i="11"/>
  <c r="AC181" i="11"/>
  <c r="AB181" i="11"/>
  <c r="AA181" i="11"/>
  <c r="Z181" i="11"/>
  <c r="Y181" i="11"/>
  <c r="X181" i="11"/>
  <c r="W181" i="11"/>
  <c r="V181" i="11"/>
  <c r="U181" i="11"/>
  <c r="T181" i="11"/>
  <c r="AX180" i="11"/>
  <c r="AW180" i="11"/>
  <c r="AV180" i="11"/>
  <c r="AU180" i="11"/>
  <c r="AT180" i="11"/>
  <c r="AS180" i="11"/>
  <c r="AR180" i="11"/>
  <c r="AQ180" i="11"/>
  <c r="AP180" i="11"/>
  <c r="AO180" i="11"/>
  <c r="AN180" i="11"/>
  <c r="AM180" i="11"/>
  <c r="AL180" i="11"/>
  <c r="AK180" i="11"/>
  <c r="AJ180" i="11"/>
  <c r="AI180" i="11"/>
  <c r="AH180" i="11"/>
  <c r="AG180" i="11"/>
  <c r="AF180" i="11"/>
  <c r="AE180" i="11"/>
  <c r="AD180" i="11"/>
  <c r="AC180" i="11"/>
  <c r="AB180" i="11"/>
  <c r="AA180" i="11"/>
  <c r="Z180" i="11"/>
  <c r="Y180" i="11"/>
  <c r="X180" i="11"/>
  <c r="W180" i="11"/>
  <c r="V180" i="11"/>
  <c r="U180" i="11"/>
  <c r="T180" i="11"/>
  <c r="AX179" i="11"/>
  <c r="AW179" i="11"/>
  <c r="AV179" i="11"/>
  <c r="AU179" i="11"/>
  <c r="AT179" i="11"/>
  <c r="AS179" i="11"/>
  <c r="AR179" i="11"/>
  <c r="AQ179" i="11"/>
  <c r="AP179" i="11"/>
  <c r="AO179" i="11"/>
  <c r="AN179" i="11"/>
  <c r="AM179" i="11"/>
  <c r="AL179" i="11"/>
  <c r="AK179" i="11"/>
  <c r="AJ179" i="11"/>
  <c r="AI179" i="11"/>
  <c r="AH179" i="11"/>
  <c r="AG179" i="11"/>
  <c r="AF179" i="11"/>
  <c r="AE179" i="11"/>
  <c r="AD179" i="11"/>
  <c r="AC179" i="11"/>
  <c r="AB179" i="11"/>
  <c r="AA179" i="11"/>
  <c r="Z179" i="11"/>
  <c r="Y179" i="11"/>
  <c r="X179" i="11"/>
  <c r="W179" i="11"/>
  <c r="V179" i="11"/>
  <c r="U179" i="11"/>
  <c r="T179" i="11"/>
  <c r="AX178" i="11"/>
  <c r="AW178" i="11"/>
  <c r="AV178" i="11"/>
  <c r="AU178" i="11"/>
  <c r="AT178" i="11"/>
  <c r="AS178" i="11"/>
  <c r="AR178" i="11"/>
  <c r="AQ178" i="11"/>
  <c r="AP178" i="11"/>
  <c r="AO178" i="11"/>
  <c r="AN178" i="11"/>
  <c r="AM178" i="11"/>
  <c r="AL178" i="11"/>
  <c r="AK178" i="11"/>
  <c r="AJ178" i="11"/>
  <c r="AI178" i="11"/>
  <c r="AH178" i="11"/>
  <c r="AG178" i="11"/>
  <c r="AF178" i="11"/>
  <c r="AE178" i="11"/>
  <c r="AD178" i="11"/>
  <c r="AC178" i="11"/>
  <c r="AB178" i="11"/>
  <c r="AA178" i="11"/>
  <c r="Z178" i="11"/>
  <c r="Y178" i="11"/>
  <c r="X178" i="11"/>
  <c r="W178" i="11"/>
  <c r="V178" i="11"/>
  <c r="U178" i="11"/>
  <c r="T178" i="11"/>
  <c r="AX177" i="11"/>
  <c r="AW177" i="11"/>
  <c r="AV177" i="11"/>
  <c r="AU177" i="11"/>
  <c r="AT177" i="11"/>
  <c r="AS177" i="11"/>
  <c r="AR177" i="11"/>
  <c r="AQ177" i="11"/>
  <c r="AP177" i="11"/>
  <c r="AO177" i="11"/>
  <c r="AN177" i="11"/>
  <c r="AM177" i="11"/>
  <c r="AL177" i="11"/>
  <c r="AK177" i="11"/>
  <c r="AJ177" i="11"/>
  <c r="AI177" i="11"/>
  <c r="AH177" i="11"/>
  <c r="AG177" i="11"/>
  <c r="AF177" i="11"/>
  <c r="AE177" i="11"/>
  <c r="AD177" i="11"/>
  <c r="AC177" i="11"/>
  <c r="AB177" i="11"/>
  <c r="AA177" i="11"/>
  <c r="Z177" i="11"/>
  <c r="Y177" i="11"/>
  <c r="X177" i="11"/>
  <c r="W177" i="11"/>
  <c r="V177" i="11"/>
  <c r="U177" i="11"/>
  <c r="T177" i="11"/>
  <c r="AX176" i="11"/>
  <c r="AW176" i="11"/>
  <c r="AV176" i="11"/>
  <c r="AU176" i="11"/>
  <c r="AT176" i="11"/>
  <c r="AS176" i="11"/>
  <c r="AR176" i="11"/>
  <c r="AQ176" i="11"/>
  <c r="AP176" i="11"/>
  <c r="AO176" i="11"/>
  <c r="AN176" i="11"/>
  <c r="AM176" i="11"/>
  <c r="AL176" i="11"/>
  <c r="AK176" i="11"/>
  <c r="AJ176" i="11"/>
  <c r="AI176" i="11"/>
  <c r="AH176" i="11"/>
  <c r="AG176" i="11"/>
  <c r="AF176" i="11"/>
  <c r="AE176" i="11"/>
  <c r="AD176" i="11"/>
  <c r="AC176" i="11"/>
  <c r="AB176" i="11"/>
  <c r="AA176" i="11"/>
  <c r="Z176" i="11"/>
  <c r="Y176" i="11"/>
  <c r="X176" i="11"/>
  <c r="W176" i="11"/>
  <c r="V176" i="11"/>
  <c r="U176" i="11"/>
  <c r="T176" i="11"/>
  <c r="AX175" i="11"/>
  <c r="AW175" i="11"/>
  <c r="AV175" i="11"/>
  <c r="AU175" i="11"/>
  <c r="AT175" i="11"/>
  <c r="AS175" i="11"/>
  <c r="AR175" i="11"/>
  <c r="AQ175" i="11"/>
  <c r="AP175" i="11"/>
  <c r="AO175" i="11"/>
  <c r="AN175" i="11"/>
  <c r="AM175" i="11"/>
  <c r="AL175" i="11"/>
  <c r="AK175" i="11"/>
  <c r="AJ175" i="11"/>
  <c r="AI175" i="11"/>
  <c r="AH175" i="11"/>
  <c r="AG175" i="11"/>
  <c r="AF175" i="11"/>
  <c r="AE175" i="11"/>
  <c r="AD175" i="11"/>
  <c r="AC175" i="11"/>
  <c r="AB175" i="11"/>
  <c r="AA175" i="11"/>
  <c r="Z175" i="11"/>
  <c r="Y175" i="11"/>
  <c r="X175" i="11"/>
  <c r="W175" i="11"/>
  <c r="V175" i="11"/>
  <c r="U175" i="11"/>
  <c r="T175" i="11"/>
  <c r="AX174" i="11"/>
  <c r="AW174" i="11"/>
  <c r="AV174" i="11"/>
  <c r="AU174" i="11"/>
  <c r="AT174" i="11"/>
  <c r="AS174" i="11"/>
  <c r="AR174" i="11"/>
  <c r="AQ174" i="11"/>
  <c r="AP174" i="11"/>
  <c r="AO174" i="11"/>
  <c r="AN174" i="11"/>
  <c r="AM174" i="11"/>
  <c r="AL174" i="11"/>
  <c r="AK174" i="11"/>
  <c r="AJ174" i="11"/>
  <c r="AI174" i="11"/>
  <c r="AH174" i="11"/>
  <c r="AG174" i="11"/>
  <c r="AF174" i="11"/>
  <c r="AE174" i="11"/>
  <c r="AD174" i="11"/>
  <c r="AC174" i="11"/>
  <c r="AB174" i="11"/>
  <c r="AA174" i="11"/>
  <c r="Z174" i="11"/>
  <c r="Y174" i="11"/>
  <c r="X174" i="11"/>
  <c r="W174" i="11"/>
  <c r="V174" i="11"/>
  <c r="U174" i="11"/>
  <c r="T174" i="11"/>
  <c r="AX173" i="11"/>
  <c r="AW173" i="11"/>
  <c r="AV173" i="11"/>
  <c r="AU173" i="11"/>
  <c r="AT173" i="11"/>
  <c r="AS173" i="11"/>
  <c r="AR173" i="11"/>
  <c r="AQ173" i="11"/>
  <c r="AP173" i="11"/>
  <c r="AO173" i="11"/>
  <c r="AN173" i="11"/>
  <c r="AM173" i="11"/>
  <c r="AL173" i="11"/>
  <c r="AK173" i="11"/>
  <c r="AJ173" i="11"/>
  <c r="AI173" i="11"/>
  <c r="AH173" i="11"/>
  <c r="AG173" i="11"/>
  <c r="AF173" i="11"/>
  <c r="AE173" i="11"/>
  <c r="AD173" i="11"/>
  <c r="AC173" i="11"/>
  <c r="AB173" i="11"/>
  <c r="AA173" i="11"/>
  <c r="Z173" i="11"/>
  <c r="Y173" i="11"/>
  <c r="X173" i="11"/>
  <c r="W173" i="11"/>
  <c r="V173" i="11"/>
  <c r="U173" i="11"/>
  <c r="T173" i="11"/>
  <c r="AX172" i="11"/>
  <c r="AW172" i="11"/>
  <c r="AV172" i="11"/>
  <c r="AU172" i="11"/>
  <c r="AT172" i="11"/>
  <c r="AS172" i="11"/>
  <c r="AR172" i="11"/>
  <c r="AQ172" i="11"/>
  <c r="AP172" i="11"/>
  <c r="AO172" i="11"/>
  <c r="AN172" i="11"/>
  <c r="AM172" i="11"/>
  <c r="AL172" i="11"/>
  <c r="AK172" i="11"/>
  <c r="AJ172" i="11"/>
  <c r="AI172" i="11"/>
  <c r="AH172" i="11"/>
  <c r="AG172" i="11"/>
  <c r="AF172" i="11"/>
  <c r="AE172" i="11"/>
  <c r="AD172" i="11"/>
  <c r="AC172" i="11"/>
  <c r="AB172" i="11"/>
  <c r="AA172" i="11"/>
  <c r="Z172" i="11"/>
  <c r="Y172" i="11"/>
  <c r="X172" i="11"/>
  <c r="W172" i="11"/>
  <c r="V172" i="11"/>
  <c r="U172" i="11"/>
  <c r="T172" i="11"/>
  <c r="AX171" i="11"/>
  <c r="AW171" i="11"/>
  <c r="AV171" i="11"/>
  <c r="AU171" i="11"/>
  <c r="AT171" i="11"/>
  <c r="AS171" i="11"/>
  <c r="AR171" i="11"/>
  <c r="AQ171" i="11"/>
  <c r="AP171" i="11"/>
  <c r="AO171" i="11"/>
  <c r="AN171" i="11"/>
  <c r="AM171" i="11"/>
  <c r="AL171" i="11"/>
  <c r="AK171" i="11"/>
  <c r="AJ171" i="11"/>
  <c r="AI171" i="11"/>
  <c r="AH171" i="11"/>
  <c r="AG171" i="11"/>
  <c r="AF171" i="11"/>
  <c r="AE171" i="11"/>
  <c r="AD171" i="11"/>
  <c r="AC171" i="11"/>
  <c r="AB171" i="11"/>
  <c r="AA171" i="11"/>
  <c r="Z171" i="11"/>
  <c r="Y171" i="11"/>
  <c r="X171" i="11"/>
  <c r="W171" i="11"/>
  <c r="V171" i="11"/>
  <c r="U171" i="11"/>
  <c r="T171" i="11"/>
  <c r="AX170" i="11"/>
  <c r="AW170" i="11"/>
  <c r="AV170" i="11"/>
  <c r="AU170" i="11"/>
  <c r="AT170" i="11"/>
  <c r="AS170" i="11"/>
  <c r="AR170" i="11"/>
  <c r="AQ170" i="11"/>
  <c r="AP170" i="11"/>
  <c r="AO170" i="11"/>
  <c r="AN170" i="11"/>
  <c r="AM170" i="11"/>
  <c r="AL170" i="11"/>
  <c r="AK170" i="11"/>
  <c r="AJ170" i="11"/>
  <c r="AI170" i="11"/>
  <c r="AH170" i="11"/>
  <c r="AG170" i="11"/>
  <c r="AF170" i="11"/>
  <c r="AE170" i="11"/>
  <c r="AD170" i="11"/>
  <c r="AC170" i="11"/>
  <c r="AB170" i="11"/>
  <c r="AA170" i="11"/>
  <c r="Z170" i="11"/>
  <c r="Y170" i="11"/>
  <c r="X170" i="11"/>
  <c r="W170" i="11"/>
  <c r="V170" i="11"/>
  <c r="U170" i="11"/>
  <c r="T170" i="11"/>
  <c r="AX169" i="11"/>
  <c r="AW169" i="11"/>
  <c r="AV169" i="11"/>
  <c r="AU169" i="11"/>
  <c r="AT169" i="11"/>
  <c r="AS169" i="11"/>
  <c r="AR169" i="11"/>
  <c r="AQ169" i="11"/>
  <c r="AP169" i="11"/>
  <c r="AO169" i="11"/>
  <c r="AN169" i="11"/>
  <c r="AM169" i="11"/>
  <c r="AL169" i="11"/>
  <c r="AK169" i="11"/>
  <c r="AJ169" i="11"/>
  <c r="AI169" i="11"/>
  <c r="AH169" i="11"/>
  <c r="AG169" i="11"/>
  <c r="AF169" i="11"/>
  <c r="AE169" i="11"/>
  <c r="AD169" i="11"/>
  <c r="AC169" i="11"/>
  <c r="AB169" i="11"/>
  <c r="AA169" i="11"/>
  <c r="Z169" i="11"/>
  <c r="Y169" i="11"/>
  <c r="X169" i="11"/>
  <c r="W169" i="11"/>
  <c r="V169" i="11"/>
  <c r="U169" i="11"/>
  <c r="T169" i="11"/>
  <c r="AX168" i="11"/>
  <c r="AW168" i="11"/>
  <c r="AV168" i="11"/>
  <c r="AU168" i="11"/>
  <c r="AT168" i="11"/>
  <c r="AS168" i="11"/>
  <c r="AR168" i="11"/>
  <c r="AQ168" i="11"/>
  <c r="AP168" i="11"/>
  <c r="AO168" i="11"/>
  <c r="AN168" i="11"/>
  <c r="AM168" i="11"/>
  <c r="AL168" i="11"/>
  <c r="AK168" i="11"/>
  <c r="AJ168" i="11"/>
  <c r="AI168" i="11"/>
  <c r="AH168" i="11"/>
  <c r="AG168" i="11"/>
  <c r="AF168" i="11"/>
  <c r="AE168" i="11"/>
  <c r="AD168" i="11"/>
  <c r="AC168" i="11"/>
  <c r="AB168" i="11"/>
  <c r="AA168" i="11"/>
  <c r="Z168" i="11"/>
  <c r="Y168" i="11"/>
  <c r="X168" i="11"/>
  <c r="W168" i="11"/>
  <c r="V168" i="11"/>
  <c r="U168" i="11"/>
  <c r="T168" i="11"/>
  <c r="AX167" i="11"/>
  <c r="AW167" i="11"/>
  <c r="AV167" i="11"/>
  <c r="AU167" i="11"/>
  <c r="AT167" i="11"/>
  <c r="AS167" i="11"/>
  <c r="AR167" i="11"/>
  <c r="AQ167" i="11"/>
  <c r="AP167" i="11"/>
  <c r="AO167" i="11"/>
  <c r="AN167" i="11"/>
  <c r="AM167" i="11"/>
  <c r="AL167" i="11"/>
  <c r="AK167" i="11"/>
  <c r="AJ167" i="11"/>
  <c r="AI167" i="11"/>
  <c r="AH167" i="11"/>
  <c r="AG167" i="11"/>
  <c r="AF167" i="11"/>
  <c r="AE167" i="11"/>
  <c r="AD167" i="11"/>
  <c r="AC167" i="11"/>
  <c r="AB167" i="11"/>
  <c r="AA167" i="11"/>
  <c r="Z167" i="11"/>
  <c r="Y167" i="11"/>
  <c r="X167" i="11"/>
  <c r="W167" i="11"/>
  <c r="V167" i="11"/>
  <c r="U167" i="11"/>
  <c r="T167" i="11"/>
  <c r="AX166" i="11"/>
  <c r="AW166" i="11"/>
  <c r="AV166" i="11"/>
  <c r="AU166" i="11"/>
  <c r="AT166" i="11"/>
  <c r="AS166" i="11"/>
  <c r="AR166" i="11"/>
  <c r="AQ166" i="11"/>
  <c r="AP166" i="11"/>
  <c r="AO166" i="11"/>
  <c r="AN166" i="11"/>
  <c r="AM166" i="11"/>
  <c r="AL166" i="11"/>
  <c r="AK166" i="11"/>
  <c r="AJ166" i="11"/>
  <c r="AI166" i="11"/>
  <c r="AH166" i="11"/>
  <c r="AG166" i="11"/>
  <c r="AF166" i="11"/>
  <c r="AE166" i="11"/>
  <c r="AD166" i="11"/>
  <c r="AC166" i="11"/>
  <c r="AB166" i="11"/>
  <c r="AA166" i="11"/>
  <c r="Z166" i="11"/>
  <c r="Y166" i="11"/>
  <c r="X166" i="11"/>
  <c r="W166" i="11"/>
  <c r="V166" i="11"/>
  <c r="U166" i="11"/>
  <c r="T166" i="11"/>
  <c r="AX165" i="11"/>
  <c r="AW165" i="11"/>
  <c r="AV165" i="11"/>
  <c r="AU165" i="11"/>
  <c r="AT165" i="11"/>
  <c r="AS165" i="11"/>
  <c r="AR165" i="11"/>
  <c r="AQ165" i="11"/>
  <c r="AP165" i="11"/>
  <c r="AO165" i="11"/>
  <c r="AN165" i="11"/>
  <c r="AM165" i="11"/>
  <c r="AL165" i="11"/>
  <c r="AK165" i="11"/>
  <c r="AJ165" i="11"/>
  <c r="AI165" i="11"/>
  <c r="AH165" i="11"/>
  <c r="AG165" i="11"/>
  <c r="AF165" i="11"/>
  <c r="AE165" i="11"/>
  <c r="AD165" i="11"/>
  <c r="AC165" i="11"/>
  <c r="AB165" i="11"/>
  <c r="AA165" i="11"/>
  <c r="Z165" i="11"/>
  <c r="Y165" i="11"/>
  <c r="X165" i="11"/>
  <c r="W165" i="11"/>
  <c r="V165" i="11"/>
  <c r="U165" i="11"/>
  <c r="T165" i="11"/>
  <c r="AX164" i="11"/>
  <c r="AW164" i="11"/>
  <c r="AV164" i="11"/>
  <c r="AU164" i="11"/>
  <c r="AT164" i="11"/>
  <c r="AS164" i="11"/>
  <c r="AR164" i="11"/>
  <c r="AQ164" i="11"/>
  <c r="AP164" i="11"/>
  <c r="AO164" i="11"/>
  <c r="AN164" i="11"/>
  <c r="AM164" i="11"/>
  <c r="AL164" i="11"/>
  <c r="AK164" i="11"/>
  <c r="AJ164" i="11"/>
  <c r="AI164" i="11"/>
  <c r="AH164" i="11"/>
  <c r="AG164" i="11"/>
  <c r="AF164" i="11"/>
  <c r="AE164" i="11"/>
  <c r="AD164" i="11"/>
  <c r="AC164" i="11"/>
  <c r="AB164" i="11"/>
  <c r="AA164" i="11"/>
  <c r="Z164" i="11"/>
  <c r="Y164" i="11"/>
  <c r="X164" i="11"/>
  <c r="W164" i="11"/>
  <c r="V164" i="11"/>
  <c r="U164" i="11"/>
  <c r="T164" i="11"/>
  <c r="AX163" i="11"/>
  <c r="AW163" i="11"/>
  <c r="AV163" i="11"/>
  <c r="AU163" i="11"/>
  <c r="AT163" i="11"/>
  <c r="AS163" i="11"/>
  <c r="AR163" i="11"/>
  <c r="AQ163" i="11"/>
  <c r="AP163" i="11"/>
  <c r="AO163" i="11"/>
  <c r="AN163" i="11"/>
  <c r="AM163" i="11"/>
  <c r="AL163" i="11"/>
  <c r="AK163" i="11"/>
  <c r="AJ163" i="11"/>
  <c r="AI163" i="11"/>
  <c r="AH163" i="11"/>
  <c r="AG163" i="11"/>
  <c r="AF163" i="11"/>
  <c r="AE163" i="11"/>
  <c r="AD163" i="11"/>
  <c r="AC163" i="11"/>
  <c r="AB163" i="11"/>
  <c r="AA163" i="11"/>
  <c r="Z163" i="11"/>
  <c r="Y163" i="11"/>
  <c r="X163" i="11"/>
  <c r="W163" i="11"/>
  <c r="V163" i="11"/>
  <c r="U163" i="11"/>
  <c r="T163" i="11"/>
  <c r="AX162" i="11"/>
  <c r="AW162" i="11"/>
  <c r="AV162" i="11"/>
  <c r="AU162" i="11"/>
  <c r="AT162" i="11"/>
  <c r="AS162" i="11"/>
  <c r="AR162" i="11"/>
  <c r="AQ162" i="11"/>
  <c r="AP162" i="11"/>
  <c r="AO162" i="11"/>
  <c r="AN162" i="11"/>
  <c r="AM162" i="11"/>
  <c r="AL162" i="11"/>
  <c r="AK162" i="11"/>
  <c r="AJ162" i="11"/>
  <c r="AI162" i="11"/>
  <c r="AH162" i="11"/>
  <c r="AG162" i="11"/>
  <c r="AF162" i="11"/>
  <c r="AE162" i="11"/>
  <c r="AD162" i="11"/>
  <c r="AC162" i="11"/>
  <c r="AB162" i="11"/>
  <c r="AA162" i="11"/>
  <c r="Z162" i="11"/>
  <c r="Y162" i="11"/>
  <c r="X162" i="11"/>
  <c r="W162" i="11"/>
  <c r="V162" i="11"/>
  <c r="U162" i="11"/>
  <c r="T162" i="11"/>
  <c r="AX161" i="11"/>
  <c r="AW161" i="11"/>
  <c r="AV161" i="11"/>
  <c r="AU161" i="11"/>
  <c r="AT161" i="11"/>
  <c r="AS161" i="11"/>
  <c r="AR161" i="11"/>
  <c r="AQ161" i="11"/>
  <c r="AP161" i="11"/>
  <c r="AO161" i="11"/>
  <c r="AN161" i="11"/>
  <c r="AM161" i="11"/>
  <c r="AL161" i="11"/>
  <c r="AK161" i="11"/>
  <c r="AJ161" i="11"/>
  <c r="AI161" i="11"/>
  <c r="AH161" i="11"/>
  <c r="AG161" i="11"/>
  <c r="AF161" i="11"/>
  <c r="AE161" i="11"/>
  <c r="AD161" i="11"/>
  <c r="AC161" i="11"/>
  <c r="AB161" i="11"/>
  <c r="AA161" i="11"/>
  <c r="Z161" i="11"/>
  <c r="Y161" i="11"/>
  <c r="X161" i="11"/>
  <c r="W161" i="11"/>
  <c r="V161" i="11"/>
  <c r="U161" i="11"/>
  <c r="T161" i="11"/>
  <c r="AX160" i="11"/>
  <c r="AW160" i="11"/>
  <c r="AV160" i="11"/>
  <c r="AU160" i="11"/>
  <c r="AT160" i="11"/>
  <c r="AS160" i="11"/>
  <c r="AR160" i="11"/>
  <c r="AQ160" i="11"/>
  <c r="AP160" i="11"/>
  <c r="AO160" i="11"/>
  <c r="AN160" i="11"/>
  <c r="AM160" i="11"/>
  <c r="AL160" i="11"/>
  <c r="AK160" i="11"/>
  <c r="AJ160" i="11"/>
  <c r="AI160" i="11"/>
  <c r="AH160" i="11"/>
  <c r="AG160" i="11"/>
  <c r="AF160" i="11"/>
  <c r="AE160" i="11"/>
  <c r="AD160" i="11"/>
  <c r="AC160" i="11"/>
  <c r="AB160" i="11"/>
  <c r="AA160" i="11"/>
  <c r="Z160" i="11"/>
  <c r="Y160" i="11"/>
  <c r="X160" i="11"/>
  <c r="W160" i="11"/>
  <c r="V160" i="11"/>
  <c r="U160" i="11"/>
  <c r="T160" i="11"/>
  <c r="AX159" i="11"/>
  <c r="AW159" i="11"/>
  <c r="AV159" i="11"/>
  <c r="AU159" i="11"/>
  <c r="AT159" i="11"/>
  <c r="AS159" i="11"/>
  <c r="AR159" i="11"/>
  <c r="AQ159" i="11"/>
  <c r="AP159" i="11"/>
  <c r="AO159" i="11"/>
  <c r="AN159" i="11"/>
  <c r="AM159" i="11"/>
  <c r="AL159" i="11"/>
  <c r="AK159" i="11"/>
  <c r="AJ159" i="11"/>
  <c r="AI159" i="11"/>
  <c r="AH159" i="11"/>
  <c r="AG159" i="11"/>
  <c r="AF159" i="11"/>
  <c r="AE159" i="11"/>
  <c r="AD159" i="11"/>
  <c r="AC159" i="11"/>
  <c r="AB159" i="11"/>
  <c r="AA159" i="11"/>
  <c r="Z159" i="11"/>
  <c r="Y159" i="11"/>
  <c r="X159" i="11"/>
  <c r="W159" i="11"/>
  <c r="V159" i="11"/>
  <c r="U159" i="11"/>
  <c r="T159" i="11"/>
  <c r="AX158" i="11"/>
  <c r="AW158" i="11"/>
  <c r="AV158" i="11"/>
  <c r="AU158" i="11"/>
  <c r="AT158" i="11"/>
  <c r="AS158" i="11"/>
  <c r="AR158" i="11"/>
  <c r="AQ158" i="11"/>
  <c r="AP158" i="11"/>
  <c r="AO158" i="11"/>
  <c r="AN158" i="11"/>
  <c r="AM158" i="11"/>
  <c r="AL158" i="11"/>
  <c r="AK158" i="11"/>
  <c r="AJ158" i="11"/>
  <c r="AI158" i="11"/>
  <c r="AH158" i="11"/>
  <c r="AG158" i="11"/>
  <c r="AF158" i="11"/>
  <c r="AE158" i="11"/>
  <c r="AD158" i="11"/>
  <c r="AC158" i="11"/>
  <c r="AB158" i="11"/>
  <c r="AA158" i="11"/>
  <c r="Z158" i="11"/>
  <c r="Y158" i="11"/>
  <c r="X158" i="11"/>
  <c r="W158" i="11"/>
  <c r="V158" i="11"/>
  <c r="U158" i="11"/>
  <c r="T158" i="11"/>
  <c r="AX157" i="11"/>
  <c r="AW157" i="11"/>
  <c r="AV157" i="11"/>
  <c r="AU157" i="11"/>
  <c r="AT157" i="11"/>
  <c r="AS157" i="11"/>
  <c r="AR157" i="11"/>
  <c r="AQ157" i="11"/>
  <c r="AP157" i="11"/>
  <c r="AO157" i="11"/>
  <c r="AN157" i="11"/>
  <c r="AM157" i="11"/>
  <c r="AL157" i="11"/>
  <c r="AK157" i="11"/>
  <c r="AJ157" i="11"/>
  <c r="AI157" i="11"/>
  <c r="AH157" i="11"/>
  <c r="AG157" i="11"/>
  <c r="AF157" i="11"/>
  <c r="AE157" i="11"/>
  <c r="AD157" i="11"/>
  <c r="AC157" i="11"/>
  <c r="AB157" i="11"/>
  <c r="AA157" i="11"/>
  <c r="Z157" i="11"/>
  <c r="Y157" i="11"/>
  <c r="X157" i="11"/>
  <c r="W157" i="11"/>
  <c r="V157" i="11"/>
  <c r="U157" i="11"/>
  <c r="T157" i="11"/>
  <c r="AX156" i="11"/>
  <c r="AW156" i="11"/>
  <c r="AV156" i="11"/>
  <c r="AU156" i="11"/>
  <c r="AT156" i="11"/>
  <c r="AS156" i="11"/>
  <c r="AR156" i="11"/>
  <c r="AQ156" i="11"/>
  <c r="AP156" i="11"/>
  <c r="AO156" i="11"/>
  <c r="AN156" i="11"/>
  <c r="AM156" i="11"/>
  <c r="AL156" i="11"/>
  <c r="AK156" i="11"/>
  <c r="AJ156" i="11"/>
  <c r="AI156" i="11"/>
  <c r="AH156" i="11"/>
  <c r="AG156" i="11"/>
  <c r="AF156" i="11"/>
  <c r="AE156" i="11"/>
  <c r="AD156" i="11"/>
  <c r="AC156" i="11"/>
  <c r="AB156" i="11"/>
  <c r="AA156" i="11"/>
  <c r="Z156" i="11"/>
  <c r="Y156" i="11"/>
  <c r="X156" i="11"/>
  <c r="W156" i="11"/>
  <c r="V156" i="11"/>
  <c r="U156" i="11"/>
  <c r="T156" i="11"/>
  <c r="AX155" i="11"/>
  <c r="AW155" i="11"/>
  <c r="AV155" i="11"/>
  <c r="AU155" i="11"/>
  <c r="AT155" i="11"/>
  <c r="AS155" i="11"/>
  <c r="AR155" i="11"/>
  <c r="AQ155" i="11"/>
  <c r="AP155" i="11"/>
  <c r="AO155" i="11"/>
  <c r="AN155" i="11"/>
  <c r="AM155" i="11"/>
  <c r="AL155" i="11"/>
  <c r="AK155" i="11"/>
  <c r="AJ155" i="11"/>
  <c r="AI155" i="11"/>
  <c r="AH155" i="11"/>
  <c r="AG155" i="11"/>
  <c r="AF155" i="11"/>
  <c r="AE155" i="11"/>
  <c r="AD155" i="11"/>
  <c r="AC155" i="11"/>
  <c r="AB155" i="11"/>
  <c r="AA155" i="11"/>
  <c r="Z155" i="11"/>
  <c r="Y155" i="11"/>
  <c r="X155" i="11"/>
  <c r="W155" i="11"/>
  <c r="V155" i="11"/>
  <c r="U155" i="11"/>
  <c r="T155" i="11"/>
  <c r="AX154" i="11"/>
  <c r="AW154" i="11"/>
  <c r="AV154" i="11"/>
  <c r="AU154" i="11"/>
  <c r="AT154" i="11"/>
  <c r="AS154" i="11"/>
  <c r="AR154" i="11"/>
  <c r="AQ154" i="11"/>
  <c r="AP154" i="11"/>
  <c r="AO154" i="11"/>
  <c r="AN154" i="11"/>
  <c r="AM154" i="11"/>
  <c r="AL154" i="11"/>
  <c r="AK154" i="11"/>
  <c r="AJ154" i="11"/>
  <c r="AI154" i="11"/>
  <c r="AH154" i="11"/>
  <c r="AG154" i="11"/>
  <c r="AF154" i="11"/>
  <c r="AE154" i="11"/>
  <c r="AD154" i="11"/>
  <c r="AC154" i="11"/>
  <c r="AB154" i="11"/>
  <c r="AA154" i="11"/>
  <c r="Z154" i="11"/>
  <c r="Y154" i="11"/>
  <c r="X154" i="11"/>
  <c r="W154" i="11"/>
  <c r="V154" i="11"/>
  <c r="U154" i="11"/>
  <c r="T154" i="11"/>
  <c r="AX153" i="11"/>
  <c r="AW153" i="11"/>
  <c r="AV153" i="11"/>
  <c r="AU153" i="11"/>
  <c r="AT153" i="11"/>
  <c r="AS153" i="11"/>
  <c r="AR153" i="11"/>
  <c r="AQ153" i="11"/>
  <c r="AP153" i="11"/>
  <c r="AO153" i="11"/>
  <c r="AN153" i="11"/>
  <c r="AM153" i="11"/>
  <c r="AL153" i="11"/>
  <c r="AK153" i="11"/>
  <c r="AJ153" i="11"/>
  <c r="AI153" i="11"/>
  <c r="AH153" i="11"/>
  <c r="AG153" i="11"/>
  <c r="AF153" i="11"/>
  <c r="AE153" i="11"/>
  <c r="AD153" i="11"/>
  <c r="AC153" i="11"/>
  <c r="AB153" i="11"/>
  <c r="AA153" i="11"/>
  <c r="Z153" i="11"/>
  <c r="Y153" i="11"/>
  <c r="X153" i="11"/>
  <c r="W153" i="11"/>
  <c r="V153" i="11"/>
  <c r="U153" i="11"/>
  <c r="T153" i="11"/>
  <c r="AX152" i="11"/>
  <c r="AW152" i="11"/>
  <c r="AV152" i="11"/>
  <c r="AU152" i="11"/>
  <c r="AT152" i="11"/>
  <c r="AS152" i="11"/>
  <c r="AR152" i="11"/>
  <c r="AQ152" i="11"/>
  <c r="AP152" i="11"/>
  <c r="AO152" i="11"/>
  <c r="AN152" i="11"/>
  <c r="AM152" i="11"/>
  <c r="AL152" i="11"/>
  <c r="AK152" i="11"/>
  <c r="AJ152" i="11"/>
  <c r="AI152" i="11"/>
  <c r="AH152" i="11"/>
  <c r="AG152" i="11"/>
  <c r="AF152" i="11"/>
  <c r="AE152" i="11"/>
  <c r="AD152" i="11"/>
  <c r="AC152" i="11"/>
  <c r="AB152" i="11"/>
  <c r="AA152" i="11"/>
  <c r="Z152" i="11"/>
  <c r="Y152" i="11"/>
  <c r="X152" i="11"/>
  <c r="W152" i="11"/>
  <c r="V152" i="11"/>
  <c r="U152" i="11"/>
  <c r="T152" i="11"/>
  <c r="AX151" i="11"/>
  <c r="AW151" i="11"/>
  <c r="AV151" i="11"/>
  <c r="AU151" i="11"/>
  <c r="AT151" i="11"/>
  <c r="AS151" i="11"/>
  <c r="AR151" i="11"/>
  <c r="AQ151" i="11"/>
  <c r="AP151" i="11"/>
  <c r="AO151" i="11"/>
  <c r="AN151" i="11"/>
  <c r="AM151" i="11"/>
  <c r="AL151" i="11"/>
  <c r="AK151" i="11"/>
  <c r="AJ151" i="11"/>
  <c r="AI151" i="11"/>
  <c r="AH151" i="11"/>
  <c r="AG151" i="11"/>
  <c r="AF151" i="11"/>
  <c r="AE151" i="11"/>
  <c r="AD151" i="11"/>
  <c r="AC151" i="11"/>
  <c r="AB151" i="11"/>
  <c r="AA151" i="11"/>
  <c r="Z151" i="11"/>
  <c r="Y151" i="11"/>
  <c r="X151" i="11"/>
  <c r="W151" i="11"/>
  <c r="V151" i="11"/>
  <c r="U151" i="11"/>
  <c r="T151" i="11"/>
  <c r="AX150" i="11"/>
  <c r="AW150" i="11"/>
  <c r="AV150" i="11"/>
  <c r="AU150" i="11"/>
  <c r="AT150" i="11"/>
  <c r="AS150" i="11"/>
  <c r="AR150" i="11"/>
  <c r="AQ150" i="11"/>
  <c r="AP150" i="11"/>
  <c r="AO150" i="11"/>
  <c r="AN150" i="11"/>
  <c r="AM150" i="11"/>
  <c r="AL150" i="11"/>
  <c r="AK150" i="11"/>
  <c r="AJ150" i="11"/>
  <c r="AI150" i="11"/>
  <c r="AH150" i="11"/>
  <c r="AG150" i="11"/>
  <c r="AF150" i="11"/>
  <c r="AE150" i="11"/>
  <c r="AD150" i="11"/>
  <c r="AC150" i="11"/>
  <c r="AB150" i="11"/>
  <c r="AA150" i="11"/>
  <c r="Z150" i="11"/>
  <c r="Y150" i="11"/>
  <c r="X150" i="11"/>
  <c r="W150" i="11"/>
  <c r="V150" i="11"/>
  <c r="U150" i="11"/>
  <c r="T150" i="11"/>
  <c r="AX149" i="11"/>
  <c r="AW149" i="11"/>
  <c r="AV149" i="11"/>
  <c r="AU149" i="11"/>
  <c r="AT149" i="11"/>
  <c r="AS149" i="11"/>
  <c r="AR149" i="11"/>
  <c r="AQ149" i="11"/>
  <c r="AP149" i="11"/>
  <c r="AO149" i="11"/>
  <c r="AN149" i="11"/>
  <c r="AM149" i="11"/>
  <c r="AL149" i="11"/>
  <c r="AK149" i="11"/>
  <c r="AJ149" i="11"/>
  <c r="AI149" i="11"/>
  <c r="AH149" i="11"/>
  <c r="AG149" i="11"/>
  <c r="AF149" i="11"/>
  <c r="AE149" i="11"/>
  <c r="AD149" i="11"/>
  <c r="AC149" i="11"/>
  <c r="AB149" i="11"/>
  <c r="AA149" i="11"/>
  <c r="Z149" i="11"/>
  <c r="Y149" i="11"/>
  <c r="X149" i="11"/>
  <c r="W149" i="11"/>
  <c r="V149" i="11"/>
  <c r="U149" i="11"/>
  <c r="T149" i="11"/>
  <c r="AX148" i="11"/>
  <c r="AW148" i="11"/>
  <c r="AV148" i="11"/>
  <c r="AU148" i="11"/>
  <c r="AT148" i="11"/>
  <c r="AS148" i="11"/>
  <c r="AR148" i="11"/>
  <c r="AQ148" i="11"/>
  <c r="AP148" i="11"/>
  <c r="AO148" i="11"/>
  <c r="AN148" i="11"/>
  <c r="AM148" i="11"/>
  <c r="AL148" i="11"/>
  <c r="AK148" i="11"/>
  <c r="AJ148" i="11"/>
  <c r="AI148" i="11"/>
  <c r="AH148" i="11"/>
  <c r="AG148" i="11"/>
  <c r="AF148" i="11"/>
  <c r="AE148" i="11"/>
  <c r="AD148" i="11"/>
  <c r="AC148" i="11"/>
  <c r="AB148" i="11"/>
  <c r="AA148" i="11"/>
  <c r="Z148" i="11"/>
  <c r="Y148" i="11"/>
  <c r="X148" i="11"/>
  <c r="W148" i="11"/>
  <c r="V148" i="11"/>
  <c r="U148" i="11"/>
  <c r="T148" i="11"/>
  <c r="AX147" i="11"/>
  <c r="AW147" i="11"/>
  <c r="AV147" i="11"/>
  <c r="AU147" i="11"/>
  <c r="AT147" i="11"/>
  <c r="AS147" i="11"/>
  <c r="AR147" i="11"/>
  <c r="AQ147" i="11"/>
  <c r="AP147" i="11"/>
  <c r="AO147" i="11"/>
  <c r="AN147" i="11"/>
  <c r="AM147" i="11"/>
  <c r="AL147" i="11"/>
  <c r="AK147" i="11"/>
  <c r="AJ147" i="11"/>
  <c r="AI147" i="11"/>
  <c r="AH147" i="11"/>
  <c r="AG147" i="11"/>
  <c r="AF147" i="11"/>
  <c r="AE147" i="11"/>
  <c r="AD147" i="11"/>
  <c r="AC147" i="11"/>
  <c r="AB147" i="11"/>
  <c r="AA147" i="11"/>
  <c r="Z147" i="11"/>
  <c r="Y147" i="11"/>
  <c r="X147" i="11"/>
  <c r="W147" i="11"/>
  <c r="V147" i="11"/>
  <c r="U147" i="11"/>
  <c r="T147" i="11"/>
  <c r="AX146" i="11"/>
  <c r="AW146" i="11"/>
  <c r="AV146" i="11"/>
  <c r="AU146" i="11"/>
  <c r="AT146" i="11"/>
  <c r="AS146" i="11"/>
  <c r="AR146" i="11"/>
  <c r="AQ146" i="11"/>
  <c r="AP146" i="11"/>
  <c r="AO146" i="11"/>
  <c r="AN146" i="11"/>
  <c r="AM146" i="11"/>
  <c r="AL146" i="11"/>
  <c r="AK146" i="11"/>
  <c r="AJ146" i="11"/>
  <c r="AI146" i="11"/>
  <c r="AH146" i="11"/>
  <c r="AG146" i="11"/>
  <c r="AF146" i="11"/>
  <c r="AE146" i="11"/>
  <c r="AD146" i="11"/>
  <c r="AC146" i="11"/>
  <c r="AB146" i="11"/>
  <c r="AA146" i="11"/>
  <c r="Z146" i="11"/>
  <c r="Y146" i="11"/>
  <c r="X146" i="11"/>
  <c r="W146" i="11"/>
  <c r="V146" i="11"/>
  <c r="U146" i="11"/>
  <c r="T146" i="11"/>
  <c r="AX145" i="11"/>
  <c r="AW145" i="11"/>
  <c r="AV145" i="11"/>
  <c r="AU145" i="11"/>
  <c r="AT145" i="11"/>
  <c r="AS145" i="11"/>
  <c r="AR145" i="11"/>
  <c r="AQ145" i="11"/>
  <c r="AP145" i="11"/>
  <c r="AO145" i="11"/>
  <c r="AN145" i="11"/>
  <c r="AM145" i="11"/>
  <c r="AL145" i="11"/>
  <c r="AK145" i="11"/>
  <c r="AJ145" i="11"/>
  <c r="AI145" i="11"/>
  <c r="AH145" i="11"/>
  <c r="AG145" i="11"/>
  <c r="AF145" i="11"/>
  <c r="AE145" i="11"/>
  <c r="AD145" i="11"/>
  <c r="AC145" i="11"/>
  <c r="AB145" i="11"/>
  <c r="AA145" i="11"/>
  <c r="Z145" i="11"/>
  <c r="Y145" i="11"/>
  <c r="X145" i="11"/>
  <c r="W145" i="11"/>
  <c r="V145" i="11"/>
  <c r="U145" i="11"/>
  <c r="T145" i="11"/>
  <c r="AX144" i="11"/>
  <c r="AW144" i="11"/>
  <c r="AV144" i="11"/>
  <c r="AU144" i="11"/>
  <c r="AT144" i="11"/>
  <c r="AS144" i="11"/>
  <c r="AR144" i="11"/>
  <c r="AQ144" i="11"/>
  <c r="AP144" i="11"/>
  <c r="AO144" i="11"/>
  <c r="AN144" i="11"/>
  <c r="AM144" i="11"/>
  <c r="AL144" i="11"/>
  <c r="AK144" i="11"/>
  <c r="AJ144" i="11"/>
  <c r="AI144" i="11"/>
  <c r="AH144" i="11"/>
  <c r="AG144" i="11"/>
  <c r="AF144" i="11"/>
  <c r="AE144" i="11"/>
  <c r="AD144" i="11"/>
  <c r="AC144" i="11"/>
  <c r="AB144" i="11"/>
  <c r="AA144" i="11"/>
  <c r="Z144" i="11"/>
  <c r="Y144" i="11"/>
  <c r="X144" i="11"/>
  <c r="W144" i="11"/>
  <c r="V144" i="11"/>
  <c r="U144" i="11"/>
  <c r="T144" i="11"/>
  <c r="AX143" i="11"/>
  <c r="AW143" i="11"/>
  <c r="AV143" i="11"/>
  <c r="AU143" i="11"/>
  <c r="AT143" i="11"/>
  <c r="AS143" i="11"/>
  <c r="AR143" i="11"/>
  <c r="AQ143" i="11"/>
  <c r="AP143" i="11"/>
  <c r="AO143" i="11"/>
  <c r="AN143" i="11"/>
  <c r="AM143" i="11"/>
  <c r="AL143" i="11"/>
  <c r="AK143" i="11"/>
  <c r="AJ143" i="11"/>
  <c r="AI143" i="11"/>
  <c r="AH143" i="11"/>
  <c r="AG143" i="11"/>
  <c r="AF143" i="11"/>
  <c r="AE143" i="11"/>
  <c r="AD143" i="11"/>
  <c r="AC143" i="11"/>
  <c r="AB143" i="11"/>
  <c r="AA143" i="11"/>
  <c r="Z143" i="11"/>
  <c r="Y143" i="11"/>
  <c r="X143" i="11"/>
  <c r="W143" i="11"/>
  <c r="V143" i="11"/>
  <c r="U143" i="11"/>
  <c r="T143" i="11"/>
  <c r="AX142" i="11"/>
  <c r="AW142" i="11"/>
  <c r="AV142" i="11"/>
  <c r="AU142" i="11"/>
  <c r="AT142" i="11"/>
  <c r="AS142" i="11"/>
  <c r="AR142" i="11"/>
  <c r="AQ142" i="11"/>
  <c r="AP142" i="11"/>
  <c r="AO142" i="11"/>
  <c r="AN142" i="11"/>
  <c r="AM142" i="11"/>
  <c r="AL142" i="11"/>
  <c r="AK142" i="11"/>
  <c r="AJ142" i="11"/>
  <c r="AI142" i="11"/>
  <c r="AH142" i="11"/>
  <c r="AG142" i="11"/>
  <c r="AF142" i="11"/>
  <c r="AE142" i="11"/>
  <c r="AD142" i="11"/>
  <c r="AC142" i="11"/>
  <c r="AB142" i="11"/>
  <c r="AA142" i="11"/>
  <c r="Z142" i="11"/>
  <c r="Y142" i="11"/>
  <c r="X142" i="11"/>
  <c r="W142" i="11"/>
  <c r="V142" i="11"/>
  <c r="U142" i="11"/>
  <c r="T142" i="11"/>
  <c r="AX141" i="11"/>
  <c r="AW141" i="11"/>
  <c r="AV141" i="11"/>
  <c r="AU141" i="11"/>
  <c r="AT141" i="11"/>
  <c r="AS141" i="11"/>
  <c r="AR141" i="11"/>
  <c r="AQ141" i="11"/>
  <c r="AP141" i="11"/>
  <c r="AO141" i="11"/>
  <c r="AN141" i="11"/>
  <c r="AM141" i="11"/>
  <c r="AL141" i="11"/>
  <c r="AK141" i="11"/>
  <c r="AJ141" i="11"/>
  <c r="AI141" i="11"/>
  <c r="AH141" i="11"/>
  <c r="AG141" i="11"/>
  <c r="AF141" i="11"/>
  <c r="AE141" i="11"/>
  <c r="AD141" i="11"/>
  <c r="AC141" i="11"/>
  <c r="AB141" i="11"/>
  <c r="AA141" i="11"/>
  <c r="Z141" i="11"/>
  <c r="Y141" i="11"/>
  <c r="X141" i="11"/>
  <c r="W141" i="11"/>
  <c r="V141" i="11"/>
  <c r="U141" i="11"/>
  <c r="T141" i="11"/>
  <c r="AX140" i="11"/>
  <c r="AW140" i="11"/>
  <c r="AV140" i="11"/>
  <c r="AU140" i="11"/>
  <c r="AT140" i="11"/>
  <c r="AS140" i="11"/>
  <c r="AR140" i="11"/>
  <c r="AQ140" i="11"/>
  <c r="AP140" i="11"/>
  <c r="AO140" i="11"/>
  <c r="AN140" i="11"/>
  <c r="AM140" i="11"/>
  <c r="AL140" i="11"/>
  <c r="AK140" i="11"/>
  <c r="AJ140" i="11"/>
  <c r="AI140" i="11"/>
  <c r="AH140" i="11"/>
  <c r="AG140" i="11"/>
  <c r="AF140" i="11"/>
  <c r="AE140" i="11"/>
  <c r="AD140" i="11"/>
  <c r="AC140" i="11"/>
  <c r="AB140" i="11"/>
  <c r="AA140" i="11"/>
  <c r="Z140" i="11"/>
  <c r="Y140" i="11"/>
  <c r="X140" i="11"/>
  <c r="W140" i="11"/>
  <c r="V140" i="11"/>
  <c r="U140" i="11"/>
  <c r="T140" i="11"/>
  <c r="AX139" i="11"/>
  <c r="AW139" i="11"/>
  <c r="AV139" i="11"/>
  <c r="AU139" i="11"/>
  <c r="AT139" i="11"/>
  <c r="AS139" i="11"/>
  <c r="AR139" i="11"/>
  <c r="AQ139" i="11"/>
  <c r="AP139" i="11"/>
  <c r="AO139" i="11"/>
  <c r="AN139" i="11"/>
  <c r="AM139" i="11"/>
  <c r="AL139" i="11"/>
  <c r="AK139" i="11"/>
  <c r="AJ139" i="11"/>
  <c r="AI139" i="11"/>
  <c r="AH139" i="11"/>
  <c r="AG139" i="11"/>
  <c r="AF139" i="11"/>
  <c r="AE139" i="11"/>
  <c r="AD139" i="11"/>
  <c r="AC139" i="11"/>
  <c r="AB139" i="11"/>
  <c r="AA139" i="11"/>
  <c r="Z139" i="11"/>
  <c r="Y139" i="11"/>
  <c r="X139" i="11"/>
  <c r="W139" i="11"/>
  <c r="V139" i="11"/>
  <c r="U139" i="11"/>
  <c r="T139" i="11"/>
  <c r="AX138" i="11"/>
  <c r="AW138" i="11"/>
  <c r="AV138" i="11"/>
  <c r="AU138" i="11"/>
  <c r="AT138" i="11"/>
  <c r="AS138" i="11"/>
  <c r="AR138" i="11"/>
  <c r="AQ138" i="11"/>
  <c r="AP138" i="11"/>
  <c r="AO138" i="11"/>
  <c r="AN138" i="11"/>
  <c r="AM138" i="11"/>
  <c r="AL138" i="11"/>
  <c r="AK138" i="11"/>
  <c r="AJ138" i="11"/>
  <c r="AI138" i="11"/>
  <c r="AH138" i="11"/>
  <c r="AG138" i="11"/>
  <c r="AF138" i="11"/>
  <c r="AE138" i="11"/>
  <c r="AD138" i="11"/>
  <c r="AC138" i="11"/>
  <c r="AB138" i="11"/>
  <c r="AA138" i="11"/>
  <c r="Z138" i="11"/>
  <c r="Y138" i="11"/>
  <c r="X138" i="11"/>
  <c r="W138" i="11"/>
  <c r="V138" i="11"/>
  <c r="U138" i="11"/>
  <c r="T138" i="11"/>
  <c r="AX137" i="11"/>
  <c r="AW137" i="11"/>
  <c r="AV137" i="11"/>
  <c r="AU137" i="11"/>
  <c r="AT137" i="11"/>
  <c r="AS137" i="11"/>
  <c r="AR137" i="11"/>
  <c r="AQ137" i="11"/>
  <c r="AP137" i="11"/>
  <c r="AO137" i="11"/>
  <c r="AN137" i="11"/>
  <c r="AM137" i="11"/>
  <c r="AL137" i="11"/>
  <c r="AK137" i="11"/>
  <c r="AJ137" i="11"/>
  <c r="AI137" i="11"/>
  <c r="AH137" i="11"/>
  <c r="AG137" i="11"/>
  <c r="AF137" i="11"/>
  <c r="AE137" i="11"/>
  <c r="AD137" i="11"/>
  <c r="AC137" i="11"/>
  <c r="AB137" i="11"/>
  <c r="AA137" i="11"/>
  <c r="Z137" i="11"/>
  <c r="Y137" i="11"/>
  <c r="X137" i="11"/>
  <c r="W137" i="11"/>
  <c r="V137" i="11"/>
  <c r="U137" i="11"/>
  <c r="T137" i="11"/>
  <c r="AX136" i="11"/>
  <c r="AW136" i="11"/>
  <c r="AV136" i="11"/>
  <c r="AU136" i="11"/>
  <c r="AT136" i="11"/>
  <c r="AS136" i="11"/>
  <c r="AR136" i="11"/>
  <c r="AQ136" i="11"/>
  <c r="AP136" i="11"/>
  <c r="AO136" i="11"/>
  <c r="AN136" i="11"/>
  <c r="AM136" i="11"/>
  <c r="AL136" i="11"/>
  <c r="AK136" i="11"/>
  <c r="AJ136" i="11"/>
  <c r="AI136" i="11"/>
  <c r="AH136" i="11"/>
  <c r="AG136" i="11"/>
  <c r="AF136" i="11"/>
  <c r="AE136" i="11"/>
  <c r="AD136" i="11"/>
  <c r="AC136" i="11"/>
  <c r="AB136" i="11"/>
  <c r="AA136" i="11"/>
  <c r="Z136" i="11"/>
  <c r="Y136" i="11"/>
  <c r="X136" i="11"/>
  <c r="W136" i="11"/>
  <c r="V136" i="11"/>
  <c r="U136" i="11"/>
  <c r="T136" i="11"/>
  <c r="AX135" i="11"/>
  <c r="AW135" i="11"/>
  <c r="AV135" i="11"/>
  <c r="AU135" i="11"/>
  <c r="AT135" i="11"/>
  <c r="AS135" i="11"/>
  <c r="AR135" i="11"/>
  <c r="AQ135" i="11"/>
  <c r="AP135" i="11"/>
  <c r="AO135" i="11"/>
  <c r="AN135" i="11"/>
  <c r="AM135" i="11"/>
  <c r="AL135" i="11"/>
  <c r="AK135" i="11"/>
  <c r="AJ135" i="11"/>
  <c r="AI135" i="11"/>
  <c r="AH135" i="11"/>
  <c r="AG135" i="11"/>
  <c r="AF135" i="11"/>
  <c r="AE135" i="11"/>
  <c r="AD135" i="11"/>
  <c r="AC135" i="11"/>
  <c r="AB135" i="11"/>
  <c r="AA135" i="11"/>
  <c r="Z135" i="11"/>
  <c r="Y135" i="11"/>
  <c r="X135" i="11"/>
  <c r="W135" i="11"/>
  <c r="V135" i="11"/>
  <c r="U135" i="11"/>
  <c r="T135" i="11"/>
  <c r="AX134" i="11"/>
  <c r="AW134" i="11"/>
  <c r="AV134" i="11"/>
  <c r="AU134" i="11"/>
  <c r="AT134" i="11"/>
  <c r="AS134" i="11"/>
  <c r="AR134" i="11"/>
  <c r="AQ134" i="11"/>
  <c r="AP134" i="11"/>
  <c r="AO134" i="11"/>
  <c r="AN134" i="11"/>
  <c r="AM134" i="11"/>
  <c r="AL134" i="11"/>
  <c r="AK134" i="11"/>
  <c r="AJ134" i="11"/>
  <c r="AI134" i="11"/>
  <c r="AH134" i="11"/>
  <c r="AG134" i="11"/>
  <c r="AF134" i="11"/>
  <c r="AE134" i="11"/>
  <c r="AD134" i="11"/>
  <c r="AC134" i="11"/>
  <c r="AB134" i="11"/>
  <c r="AA134" i="11"/>
  <c r="Z134" i="11"/>
  <c r="Y134" i="11"/>
  <c r="X134" i="11"/>
  <c r="W134" i="11"/>
  <c r="V134" i="11"/>
  <c r="U134" i="11"/>
  <c r="T134" i="11"/>
  <c r="AX133" i="11"/>
  <c r="AW133" i="11"/>
  <c r="AV133" i="11"/>
  <c r="AU133" i="11"/>
  <c r="AT133" i="11"/>
  <c r="AS133" i="11"/>
  <c r="AR133" i="11"/>
  <c r="AQ133" i="11"/>
  <c r="AP133" i="11"/>
  <c r="AO133" i="11"/>
  <c r="AN133" i="11"/>
  <c r="AM133" i="11"/>
  <c r="AL133" i="11"/>
  <c r="AK133" i="11"/>
  <c r="AJ133" i="11"/>
  <c r="AI133" i="11"/>
  <c r="AH133" i="11"/>
  <c r="AG133" i="11"/>
  <c r="AF133" i="11"/>
  <c r="AE133" i="11"/>
  <c r="AD133" i="11"/>
  <c r="AC133" i="11"/>
  <c r="AB133" i="11"/>
  <c r="AA133" i="11"/>
  <c r="Z133" i="11"/>
  <c r="Y133" i="11"/>
  <c r="X133" i="11"/>
  <c r="W133" i="11"/>
  <c r="V133" i="11"/>
  <c r="U133" i="11"/>
  <c r="T133" i="11"/>
  <c r="AX132" i="11"/>
  <c r="AW132" i="11"/>
  <c r="AV132" i="11"/>
  <c r="AU132" i="11"/>
  <c r="AT132" i="11"/>
  <c r="AS132" i="11"/>
  <c r="AR132" i="11"/>
  <c r="AQ132" i="11"/>
  <c r="AP132" i="11"/>
  <c r="AO132" i="11"/>
  <c r="AN132" i="11"/>
  <c r="AM132" i="11"/>
  <c r="AL132" i="11"/>
  <c r="AK132" i="11"/>
  <c r="AJ132" i="11"/>
  <c r="AI132" i="11"/>
  <c r="AH132" i="11"/>
  <c r="AG132" i="11"/>
  <c r="AF132" i="11"/>
  <c r="AE132" i="11"/>
  <c r="AD132" i="11"/>
  <c r="AC132" i="11"/>
  <c r="AB132" i="11"/>
  <c r="AA132" i="11"/>
  <c r="Z132" i="11"/>
  <c r="Y132" i="11"/>
  <c r="X132" i="11"/>
  <c r="W132" i="11"/>
  <c r="V132" i="11"/>
  <c r="U132" i="11"/>
  <c r="T132" i="11"/>
  <c r="AX131" i="11"/>
  <c r="AW131" i="11"/>
  <c r="AV131" i="11"/>
  <c r="AU131" i="11"/>
  <c r="AT131" i="11"/>
  <c r="AS131" i="11"/>
  <c r="AR131" i="11"/>
  <c r="AQ131" i="11"/>
  <c r="AP131" i="11"/>
  <c r="AO131" i="11"/>
  <c r="AN131" i="11"/>
  <c r="AM131" i="11"/>
  <c r="AL131" i="11"/>
  <c r="AK131" i="11"/>
  <c r="AJ131" i="11"/>
  <c r="AI131" i="11"/>
  <c r="AH131" i="11"/>
  <c r="AG131" i="11"/>
  <c r="AF131" i="11"/>
  <c r="AE131" i="11"/>
  <c r="AD131" i="11"/>
  <c r="AC131" i="11"/>
  <c r="AB131" i="11"/>
  <c r="AA131" i="11"/>
  <c r="Z131" i="11"/>
  <c r="Y131" i="11"/>
  <c r="X131" i="11"/>
  <c r="W131" i="11"/>
  <c r="V131" i="11"/>
  <c r="U131" i="11"/>
  <c r="T131" i="11"/>
  <c r="AX130" i="11"/>
  <c r="AW130" i="11"/>
  <c r="AV130" i="11"/>
  <c r="AU130" i="11"/>
  <c r="AT130" i="11"/>
  <c r="AS130" i="11"/>
  <c r="AR130" i="11"/>
  <c r="AQ130" i="11"/>
  <c r="AP130" i="11"/>
  <c r="AO130" i="11"/>
  <c r="AN130" i="11"/>
  <c r="AM130" i="11"/>
  <c r="AL130" i="11"/>
  <c r="AK130" i="11"/>
  <c r="AJ130" i="11"/>
  <c r="AI130" i="11"/>
  <c r="AH130" i="11"/>
  <c r="AG130" i="11"/>
  <c r="AF130" i="11"/>
  <c r="AE130" i="11"/>
  <c r="AD130" i="11"/>
  <c r="AC130" i="11"/>
  <c r="AB130" i="11"/>
  <c r="AA130" i="11"/>
  <c r="Z130" i="11"/>
  <c r="Y130" i="11"/>
  <c r="X130" i="11"/>
  <c r="W130" i="11"/>
  <c r="V130" i="11"/>
  <c r="U130" i="11"/>
  <c r="T130" i="11"/>
  <c r="AX129" i="11"/>
  <c r="AW129" i="11"/>
  <c r="AV129" i="11"/>
  <c r="AU129" i="11"/>
  <c r="AT129" i="11"/>
  <c r="AS129" i="11"/>
  <c r="AR129" i="11"/>
  <c r="AQ129" i="11"/>
  <c r="AP129" i="11"/>
  <c r="AO129" i="11"/>
  <c r="AN129" i="11"/>
  <c r="AM129" i="11"/>
  <c r="AL129" i="11"/>
  <c r="AK129" i="11"/>
  <c r="AJ129" i="11"/>
  <c r="AI129" i="11"/>
  <c r="AH129" i="11"/>
  <c r="AG129" i="11"/>
  <c r="AF129" i="11"/>
  <c r="AE129" i="11"/>
  <c r="AD129" i="11"/>
  <c r="AC129" i="11"/>
  <c r="AB129" i="11"/>
  <c r="AA129" i="11"/>
  <c r="Z129" i="11"/>
  <c r="Y129" i="11"/>
  <c r="X129" i="11"/>
  <c r="W129" i="11"/>
  <c r="V129" i="11"/>
  <c r="U129" i="11"/>
  <c r="T129" i="11"/>
  <c r="AX128" i="11"/>
  <c r="AW128" i="11"/>
  <c r="AV128" i="11"/>
  <c r="AU128" i="11"/>
  <c r="AT128" i="11"/>
  <c r="AS128" i="11"/>
  <c r="AR128" i="11"/>
  <c r="AQ128" i="11"/>
  <c r="AP128" i="11"/>
  <c r="AO128" i="11"/>
  <c r="AN128" i="11"/>
  <c r="AM128" i="11"/>
  <c r="AL128" i="11"/>
  <c r="AK128" i="11"/>
  <c r="AJ128" i="11"/>
  <c r="AI128" i="11"/>
  <c r="AH128" i="11"/>
  <c r="AG128" i="11"/>
  <c r="AF128" i="11"/>
  <c r="AE128" i="11"/>
  <c r="AD128" i="11"/>
  <c r="AC128" i="11"/>
  <c r="AB128" i="11"/>
  <c r="AA128" i="11"/>
  <c r="Z128" i="11"/>
  <c r="Y128" i="11"/>
  <c r="X128" i="11"/>
  <c r="W128" i="11"/>
  <c r="V128" i="11"/>
  <c r="U128" i="11"/>
  <c r="T128" i="11"/>
  <c r="AX127" i="11"/>
  <c r="AW127" i="11"/>
  <c r="AV127" i="11"/>
  <c r="AU127" i="11"/>
  <c r="AT127" i="11"/>
  <c r="AS127" i="11"/>
  <c r="AR127" i="11"/>
  <c r="AQ127" i="11"/>
  <c r="AP127" i="11"/>
  <c r="AO127" i="11"/>
  <c r="AN127" i="11"/>
  <c r="AM127" i="11"/>
  <c r="AL127" i="11"/>
  <c r="AK127" i="11"/>
  <c r="AJ127" i="11"/>
  <c r="AI127" i="11"/>
  <c r="AH127" i="11"/>
  <c r="AG127" i="11"/>
  <c r="AF127" i="11"/>
  <c r="AE127" i="11"/>
  <c r="AD127" i="11"/>
  <c r="AC127" i="11"/>
  <c r="AB127" i="11"/>
  <c r="AA127" i="11"/>
  <c r="Z127" i="11"/>
  <c r="Y127" i="11"/>
  <c r="X127" i="11"/>
  <c r="W127" i="11"/>
  <c r="V127" i="11"/>
  <c r="U127" i="11"/>
  <c r="T127" i="11"/>
  <c r="AX126" i="11"/>
  <c r="AW126" i="11"/>
  <c r="AV126" i="11"/>
  <c r="AU126" i="11"/>
  <c r="AT126" i="11"/>
  <c r="AS126" i="11"/>
  <c r="AR126" i="11"/>
  <c r="AQ126" i="11"/>
  <c r="AP126" i="11"/>
  <c r="AO126" i="11"/>
  <c r="AN126" i="11"/>
  <c r="AM126" i="11"/>
  <c r="AL126" i="11"/>
  <c r="AK126" i="11"/>
  <c r="AJ126" i="11"/>
  <c r="AI126" i="11"/>
  <c r="AH126" i="11"/>
  <c r="AG126" i="11"/>
  <c r="AF126" i="11"/>
  <c r="AE126" i="11"/>
  <c r="AD126" i="11"/>
  <c r="AC126" i="11"/>
  <c r="AB126" i="11"/>
  <c r="AA126" i="11"/>
  <c r="Z126" i="11"/>
  <c r="Y126" i="11"/>
  <c r="X126" i="11"/>
  <c r="W126" i="11"/>
  <c r="V126" i="11"/>
  <c r="U126" i="11"/>
  <c r="T126" i="11"/>
  <c r="AX125" i="11"/>
  <c r="AW125" i="11"/>
  <c r="AV125" i="11"/>
  <c r="AU125" i="11"/>
  <c r="AT125" i="11"/>
  <c r="AS125" i="11"/>
  <c r="AR125" i="11"/>
  <c r="AQ125" i="11"/>
  <c r="AP125" i="11"/>
  <c r="AO125" i="11"/>
  <c r="AN125" i="11"/>
  <c r="AM125" i="11"/>
  <c r="AL125" i="11"/>
  <c r="AK125" i="11"/>
  <c r="AJ125" i="11"/>
  <c r="AI125" i="11"/>
  <c r="AH125" i="11"/>
  <c r="AG125" i="11"/>
  <c r="AF125" i="11"/>
  <c r="AE125" i="11"/>
  <c r="AD125" i="11"/>
  <c r="AC125" i="11"/>
  <c r="AB125" i="11"/>
  <c r="AA125" i="11"/>
  <c r="Z125" i="11"/>
  <c r="Y125" i="11"/>
  <c r="X125" i="11"/>
  <c r="W125" i="11"/>
  <c r="V125" i="11"/>
  <c r="U125" i="11"/>
  <c r="T125" i="11"/>
  <c r="AX124" i="11"/>
  <c r="AW124" i="11"/>
  <c r="AV124" i="11"/>
  <c r="AU124" i="11"/>
  <c r="AT124" i="11"/>
  <c r="AS124" i="11"/>
  <c r="AR124" i="11"/>
  <c r="AQ124" i="11"/>
  <c r="AP124" i="11"/>
  <c r="AO124" i="11"/>
  <c r="AN124" i="11"/>
  <c r="AM124" i="11"/>
  <c r="AL124" i="11"/>
  <c r="AK124" i="11"/>
  <c r="AJ124" i="11"/>
  <c r="AI124" i="11"/>
  <c r="AH124" i="11"/>
  <c r="AG124" i="11"/>
  <c r="AF124" i="11"/>
  <c r="AE124" i="11"/>
  <c r="AD124" i="11"/>
  <c r="AC124" i="11"/>
  <c r="AB124" i="11"/>
  <c r="AA124" i="11"/>
  <c r="Z124" i="11"/>
  <c r="Y124" i="11"/>
  <c r="X124" i="11"/>
  <c r="W124" i="11"/>
  <c r="V124" i="11"/>
  <c r="U124" i="11"/>
  <c r="T124" i="11"/>
  <c r="AX123" i="11"/>
  <c r="AW123" i="11"/>
  <c r="AV123" i="11"/>
  <c r="AU123" i="11"/>
  <c r="AT123" i="11"/>
  <c r="AS123" i="11"/>
  <c r="AR123" i="11"/>
  <c r="AQ123" i="11"/>
  <c r="AP123" i="11"/>
  <c r="AO123" i="11"/>
  <c r="AN123" i="11"/>
  <c r="AM123" i="11"/>
  <c r="AL123" i="11"/>
  <c r="AK123" i="11"/>
  <c r="AJ123" i="11"/>
  <c r="AI123" i="11"/>
  <c r="AH123" i="11"/>
  <c r="AG123" i="11"/>
  <c r="AF123" i="11"/>
  <c r="AE123" i="11"/>
  <c r="AD123" i="11"/>
  <c r="AC123" i="11"/>
  <c r="AB123" i="11"/>
  <c r="AA123" i="11"/>
  <c r="Z123" i="11"/>
  <c r="Y123" i="11"/>
  <c r="X123" i="11"/>
  <c r="W123" i="11"/>
  <c r="V123" i="11"/>
  <c r="U123" i="11"/>
  <c r="T123" i="11"/>
  <c r="AX122" i="11"/>
  <c r="AW122" i="11"/>
  <c r="AV122" i="11"/>
  <c r="AU122" i="11"/>
  <c r="AT122" i="11"/>
  <c r="AS122" i="11"/>
  <c r="AR122" i="11"/>
  <c r="AQ122" i="11"/>
  <c r="AP122" i="11"/>
  <c r="AO122" i="11"/>
  <c r="AN122" i="11"/>
  <c r="AM122" i="11"/>
  <c r="AL122" i="11"/>
  <c r="AK122" i="11"/>
  <c r="AJ122" i="11"/>
  <c r="AI122" i="11"/>
  <c r="AH122" i="11"/>
  <c r="AG122" i="11"/>
  <c r="AF122" i="11"/>
  <c r="AE122" i="11"/>
  <c r="AD122" i="11"/>
  <c r="AC122" i="11"/>
  <c r="AB122" i="11"/>
  <c r="AA122" i="11"/>
  <c r="Z122" i="11"/>
  <c r="Y122" i="11"/>
  <c r="X122" i="11"/>
  <c r="W122" i="11"/>
  <c r="V122" i="11"/>
  <c r="U122" i="11"/>
  <c r="T122" i="11"/>
  <c r="AX121" i="11"/>
  <c r="AW121" i="11"/>
  <c r="AV121" i="11"/>
  <c r="AU121" i="11"/>
  <c r="AT121" i="11"/>
  <c r="AS121" i="11"/>
  <c r="AR121" i="11"/>
  <c r="AQ121" i="11"/>
  <c r="AP121" i="11"/>
  <c r="AO121" i="11"/>
  <c r="AN121" i="11"/>
  <c r="AM121" i="11"/>
  <c r="AL121" i="11"/>
  <c r="AK121" i="11"/>
  <c r="AJ121" i="11"/>
  <c r="AI121" i="11"/>
  <c r="AH121" i="11"/>
  <c r="AG121" i="11"/>
  <c r="AF121" i="11"/>
  <c r="AE121" i="11"/>
  <c r="AD121" i="11"/>
  <c r="AC121" i="11"/>
  <c r="AB121" i="11"/>
  <c r="AA121" i="11"/>
  <c r="Z121" i="11"/>
  <c r="Y121" i="11"/>
  <c r="X121" i="11"/>
  <c r="W121" i="11"/>
  <c r="V121" i="11"/>
  <c r="U121" i="11"/>
  <c r="T121" i="11"/>
  <c r="AX120" i="11"/>
  <c r="AW120" i="11"/>
  <c r="AV120" i="11"/>
  <c r="AU120" i="11"/>
  <c r="AT120" i="11"/>
  <c r="AS120" i="11"/>
  <c r="AR120" i="11"/>
  <c r="AQ120" i="11"/>
  <c r="AP120" i="11"/>
  <c r="AO120" i="11"/>
  <c r="AN120" i="11"/>
  <c r="AM120" i="11"/>
  <c r="AL120" i="11"/>
  <c r="AK120" i="11"/>
  <c r="AJ120" i="11"/>
  <c r="AI120" i="11"/>
  <c r="AH120" i="11"/>
  <c r="AG120" i="11"/>
  <c r="AF120" i="11"/>
  <c r="AE120" i="11"/>
  <c r="AD120" i="11"/>
  <c r="AC120" i="11"/>
  <c r="AB120" i="11"/>
  <c r="AA120" i="11"/>
  <c r="Z120" i="11"/>
  <c r="Y120" i="11"/>
  <c r="X120" i="11"/>
  <c r="W120" i="11"/>
  <c r="V120" i="11"/>
  <c r="U120" i="11"/>
  <c r="T120" i="11"/>
  <c r="AX119" i="11"/>
  <c r="AW119" i="11"/>
  <c r="AV119" i="11"/>
  <c r="AU119" i="11"/>
  <c r="AT119" i="11"/>
  <c r="AS119" i="11"/>
  <c r="AR119" i="11"/>
  <c r="AQ119" i="11"/>
  <c r="AP119" i="11"/>
  <c r="AO119" i="11"/>
  <c r="AN119" i="11"/>
  <c r="AM119" i="11"/>
  <c r="AL119" i="11"/>
  <c r="AK119" i="11"/>
  <c r="AJ119" i="11"/>
  <c r="AI119" i="11"/>
  <c r="AH119" i="11"/>
  <c r="AG119" i="11"/>
  <c r="AF119" i="11"/>
  <c r="AE119" i="11"/>
  <c r="AD119" i="11"/>
  <c r="AC119" i="11"/>
  <c r="AB119" i="11"/>
  <c r="AA119" i="11"/>
  <c r="Z119" i="11"/>
  <c r="Y119" i="11"/>
  <c r="X119" i="11"/>
  <c r="W119" i="11"/>
  <c r="V119" i="11"/>
  <c r="U119" i="11"/>
  <c r="T119" i="11"/>
  <c r="AX118" i="11"/>
  <c r="AW118" i="11"/>
  <c r="AV118" i="11"/>
  <c r="AU118" i="11"/>
  <c r="AT118" i="11"/>
  <c r="AS118" i="11"/>
  <c r="AR118" i="11"/>
  <c r="AQ118" i="11"/>
  <c r="AP118" i="11"/>
  <c r="AO118" i="11"/>
  <c r="AN118" i="11"/>
  <c r="AM118" i="11"/>
  <c r="AL118" i="11"/>
  <c r="AK118" i="11"/>
  <c r="AJ118" i="11"/>
  <c r="AI118" i="11"/>
  <c r="AH118" i="11"/>
  <c r="AG118" i="11"/>
  <c r="AF118" i="11"/>
  <c r="AE118" i="11"/>
  <c r="AD118" i="11"/>
  <c r="AC118" i="11"/>
  <c r="AB118" i="11"/>
  <c r="AA118" i="11"/>
  <c r="Z118" i="11"/>
  <c r="Y118" i="11"/>
  <c r="X118" i="11"/>
  <c r="W118" i="11"/>
  <c r="V118" i="11"/>
  <c r="U118" i="11"/>
  <c r="T118" i="11"/>
  <c r="AX117" i="11"/>
  <c r="AW117" i="11"/>
  <c r="AV117" i="11"/>
  <c r="AU117" i="11"/>
  <c r="AT117" i="11"/>
  <c r="AS117" i="11"/>
  <c r="AR117" i="11"/>
  <c r="AQ117" i="11"/>
  <c r="AP117" i="11"/>
  <c r="AO117" i="11"/>
  <c r="AN117" i="11"/>
  <c r="AM117" i="11"/>
  <c r="AL117" i="11"/>
  <c r="AK117" i="11"/>
  <c r="AJ117" i="11"/>
  <c r="AI117" i="11"/>
  <c r="AH117" i="11"/>
  <c r="AG117" i="11"/>
  <c r="AF117" i="11"/>
  <c r="AE117" i="11"/>
  <c r="AD117" i="11"/>
  <c r="AC117" i="11"/>
  <c r="AB117" i="11"/>
  <c r="AA117" i="11"/>
  <c r="Z117" i="11"/>
  <c r="Y117" i="11"/>
  <c r="X117" i="11"/>
  <c r="W117" i="11"/>
  <c r="V117" i="11"/>
  <c r="U117" i="11"/>
  <c r="T117" i="11"/>
  <c r="AX116" i="11"/>
  <c r="AW116" i="11"/>
  <c r="AV116" i="11"/>
  <c r="AU116" i="11"/>
  <c r="AT116" i="11"/>
  <c r="AS116" i="11"/>
  <c r="AR116" i="11"/>
  <c r="AQ116" i="11"/>
  <c r="AP116" i="11"/>
  <c r="AO116" i="11"/>
  <c r="AN116" i="11"/>
  <c r="AM116" i="11"/>
  <c r="AL116" i="11"/>
  <c r="AK116" i="11"/>
  <c r="AJ116" i="11"/>
  <c r="AI116" i="11"/>
  <c r="AH116" i="11"/>
  <c r="AG116" i="11"/>
  <c r="AF116" i="11"/>
  <c r="AE116" i="11"/>
  <c r="AD116" i="11"/>
  <c r="AC116" i="11"/>
  <c r="AB116" i="11"/>
  <c r="AA116" i="11"/>
  <c r="Z116" i="11"/>
  <c r="Y116" i="11"/>
  <c r="X116" i="11"/>
  <c r="W116" i="11"/>
  <c r="V116" i="11"/>
  <c r="U116" i="11"/>
  <c r="T116" i="11"/>
  <c r="AX115" i="11"/>
  <c r="AW115" i="11"/>
  <c r="AV115" i="11"/>
  <c r="AU115" i="11"/>
  <c r="AT115" i="11"/>
  <c r="AS115" i="11"/>
  <c r="AR115" i="11"/>
  <c r="AQ115" i="11"/>
  <c r="AP115" i="11"/>
  <c r="AO115" i="11"/>
  <c r="AN115" i="11"/>
  <c r="AM115" i="11"/>
  <c r="AL115" i="11"/>
  <c r="AK115" i="11"/>
  <c r="AJ115" i="11"/>
  <c r="AI115" i="11"/>
  <c r="AH115" i="11"/>
  <c r="AG115" i="11"/>
  <c r="AF115" i="11"/>
  <c r="AE115" i="11"/>
  <c r="AD115" i="11"/>
  <c r="AC115" i="11"/>
  <c r="AB115" i="11"/>
  <c r="AA115" i="11"/>
  <c r="Z115" i="11"/>
  <c r="Y115" i="11"/>
  <c r="X115" i="11"/>
  <c r="W115" i="11"/>
  <c r="V115" i="11"/>
  <c r="U115" i="11"/>
  <c r="T115" i="11"/>
  <c r="AX114" i="11"/>
  <c r="AW114" i="11"/>
  <c r="AV114" i="11"/>
  <c r="AU114" i="11"/>
  <c r="AT114" i="11"/>
  <c r="AS114" i="11"/>
  <c r="AR114" i="11"/>
  <c r="AQ114" i="11"/>
  <c r="AP114" i="11"/>
  <c r="AO114" i="11"/>
  <c r="AN114" i="11"/>
  <c r="AM114" i="11"/>
  <c r="AL114" i="11"/>
  <c r="AK114" i="11"/>
  <c r="AJ114" i="11"/>
  <c r="AI114" i="11"/>
  <c r="AH114" i="11"/>
  <c r="AG114" i="11"/>
  <c r="AF114" i="11"/>
  <c r="AE114" i="11"/>
  <c r="AD114" i="11"/>
  <c r="AC114" i="11"/>
  <c r="AB114" i="11"/>
  <c r="AA114" i="11"/>
  <c r="Z114" i="11"/>
  <c r="Y114" i="11"/>
  <c r="X114" i="11"/>
  <c r="W114" i="11"/>
  <c r="V114" i="11"/>
  <c r="U114" i="11"/>
  <c r="T114" i="11"/>
  <c r="AX113" i="11"/>
  <c r="AW113" i="11"/>
  <c r="AV113" i="11"/>
  <c r="AU113" i="11"/>
  <c r="AT113" i="11"/>
  <c r="AS113" i="11"/>
  <c r="AR113" i="11"/>
  <c r="AQ113" i="11"/>
  <c r="AP113" i="11"/>
  <c r="AO113" i="11"/>
  <c r="AN113" i="11"/>
  <c r="AM113" i="11"/>
  <c r="AL113" i="11"/>
  <c r="AK113" i="11"/>
  <c r="AJ113" i="11"/>
  <c r="AI113" i="11"/>
  <c r="AH113" i="11"/>
  <c r="AG113" i="11"/>
  <c r="AF113" i="11"/>
  <c r="AE113" i="11"/>
  <c r="AD113" i="11"/>
  <c r="AC113" i="11"/>
  <c r="AB113" i="11"/>
  <c r="AA113" i="11"/>
  <c r="Z113" i="11"/>
  <c r="Y113" i="11"/>
  <c r="X113" i="11"/>
  <c r="W113" i="11"/>
  <c r="V113" i="11"/>
  <c r="U113" i="11"/>
  <c r="T113" i="11"/>
  <c r="AX112" i="11"/>
  <c r="AW112" i="11"/>
  <c r="AV112" i="11"/>
  <c r="AU112" i="11"/>
  <c r="AT112" i="11"/>
  <c r="AS112" i="11"/>
  <c r="AR112" i="11"/>
  <c r="AQ112" i="11"/>
  <c r="AP112" i="11"/>
  <c r="AO112" i="11"/>
  <c r="AN112" i="11"/>
  <c r="AM112" i="11"/>
  <c r="AL112" i="11"/>
  <c r="AK112" i="11"/>
  <c r="AJ112" i="11"/>
  <c r="AI112" i="11"/>
  <c r="AH112" i="11"/>
  <c r="AG112" i="11"/>
  <c r="AF112" i="11"/>
  <c r="AE112" i="11"/>
  <c r="AD112" i="11"/>
  <c r="AC112" i="11"/>
  <c r="AB112" i="11"/>
  <c r="AA112" i="11"/>
  <c r="Z112" i="11"/>
  <c r="Y112" i="11"/>
  <c r="X112" i="11"/>
  <c r="W112" i="11"/>
  <c r="V112" i="11"/>
  <c r="U112" i="11"/>
  <c r="T112" i="11"/>
  <c r="AX111" i="11"/>
  <c r="AW111" i="11"/>
  <c r="AV111" i="11"/>
  <c r="AU111" i="11"/>
  <c r="AT111" i="11"/>
  <c r="AS111" i="11"/>
  <c r="AR111" i="11"/>
  <c r="AQ111" i="11"/>
  <c r="AP111" i="11"/>
  <c r="AO111" i="11"/>
  <c r="AN111" i="11"/>
  <c r="AM111" i="11"/>
  <c r="AL111" i="11"/>
  <c r="AK111" i="11"/>
  <c r="AJ111" i="11"/>
  <c r="AI111" i="11"/>
  <c r="AH111" i="11"/>
  <c r="AG111" i="11"/>
  <c r="AF111" i="11"/>
  <c r="AE111" i="11"/>
  <c r="AD111" i="11"/>
  <c r="AC111" i="11"/>
  <c r="AB111" i="11"/>
  <c r="AA111" i="11"/>
  <c r="Z111" i="11"/>
  <c r="Y111" i="11"/>
  <c r="X111" i="11"/>
  <c r="W111" i="11"/>
  <c r="V111" i="11"/>
  <c r="U111" i="11"/>
  <c r="T111" i="11"/>
  <c r="AX110" i="11"/>
  <c r="AW110" i="11"/>
  <c r="AV110" i="11"/>
  <c r="AU110" i="11"/>
  <c r="AT110" i="11"/>
  <c r="AS110" i="11"/>
  <c r="AR110" i="11"/>
  <c r="AQ110" i="11"/>
  <c r="AP110" i="11"/>
  <c r="AO110" i="11"/>
  <c r="AN110" i="11"/>
  <c r="AM110" i="11"/>
  <c r="AL110" i="11"/>
  <c r="AK110" i="11"/>
  <c r="AJ110" i="11"/>
  <c r="AI110" i="11"/>
  <c r="AH110" i="11"/>
  <c r="AG110" i="11"/>
  <c r="AF110" i="11"/>
  <c r="AE110" i="11"/>
  <c r="AD110" i="11"/>
  <c r="AC110" i="11"/>
  <c r="AB110" i="11"/>
  <c r="AA110" i="11"/>
  <c r="Z110" i="11"/>
  <c r="Y110" i="11"/>
  <c r="X110" i="11"/>
  <c r="W110" i="11"/>
  <c r="V110" i="11"/>
  <c r="U110" i="11"/>
  <c r="T110" i="11"/>
  <c r="AX109" i="11"/>
  <c r="AW109" i="11"/>
  <c r="AV109" i="11"/>
  <c r="AU109" i="11"/>
  <c r="AT109" i="11"/>
  <c r="AS109" i="11"/>
  <c r="AR109" i="11"/>
  <c r="AQ109" i="11"/>
  <c r="AP109" i="11"/>
  <c r="AO109" i="11"/>
  <c r="AN109" i="11"/>
  <c r="AM109" i="11"/>
  <c r="AL109" i="11"/>
  <c r="AK109" i="11"/>
  <c r="AJ109" i="11"/>
  <c r="AI109" i="11"/>
  <c r="AH109" i="11"/>
  <c r="AG109" i="11"/>
  <c r="AF109" i="11"/>
  <c r="AE109" i="11"/>
  <c r="AD109" i="11"/>
  <c r="AC109" i="11"/>
  <c r="AB109" i="11"/>
  <c r="AA109" i="11"/>
  <c r="Z109" i="11"/>
  <c r="Y109" i="11"/>
  <c r="X109" i="11"/>
  <c r="W109" i="11"/>
  <c r="V109" i="11"/>
  <c r="U109" i="11"/>
  <c r="T109" i="11"/>
  <c r="AX108" i="11"/>
  <c r="AW108" i="11"/>
  <c r="AV108" i="11"/>
  <c r="AU108" i="11"/>
  <c r="AT108" i="11"/>
  <c r="AS108" i="11"/>
  <c r="AR108" i="11"/>
  <c r="AQ108" i="11"/>
  <c r="AP108" i="11"/>
  <c r="AO108" i="11"/>
  <c r="AN108" i="11"/>
  <c r="AM108" i="11"/>
  <c r="AL108" i="11"/>
  <c r="AK108" i="11"/>
  <c r="AJ108" i="11"/>
  <c r="AI108" i="11"/>
  <c r="AH108" i="11"/>
  <c r="AG108" i="11"/>
  <c r="AF108" i="11"/>
  <c r="AE108" i="11"/>
  <c r="AD108" i="11"/>
  <c r="AC108" i="11"/>
  <c r="AB108" i="11"/>
  <c r="AA108" i="11"/>
  <c r="Z108" i="11"/>
  <c r="Y108" i="11"/>
  <c r="X108" i="11"/>
  <c r="W108" i="11"/>
  <c r="V108" i="11"/>
  <c r="U108" i="11"/>
  <c r="T108" i="11"/>
  <c r="AX107" i="11"/>
  <c r="AW107" i="11"/>
  <c r="AV107" i="11"/>
  <c r="AU107" i="11"/>
  <c r="AT107" i="11"/>
  <c r="AS107" i="11"/>
  <c r="AR107" i="11"/>
  <c r="AQ107" i="11"/>
  <c r="AP107" i="11"/>
  <c r="AO107" i="11"/>
  <c r="AN107" i="11"/>
  <c r="AM107" i="11"/>
  <c r="AL107" i="11"/>
  <c r="AK107" i="11"/>
  <c r="AJ107" i="11"/>
  <c r="AI107" i="11"/>
  <c r="AH107" i="11"/>
  <c r="AG107" i="11"/>
  <c r="AF107" i="11"/>
  <c r="AE107" i="11"/>
  <c r="AD107" i="11"/>
  <c r="AC107" i="11"/>
  <c r="AB107" i="11"/>
  <c r="AA107" i="11"/>
  <c r="Z107" i="11"/>
  <c r="Y107" i="11"/>
  <c r="X107" i="11"/>
  <c r="W107" i="11"/>
  <c r="V107" i="11"/>
  <c r="U107" i="11"/>
  <c r="T107" i="11"/>
  <c r="AX106" i="11"/>
  <c r="AW106" i="11"/>
  <c r="AV106" i="11"/>
  <c r="AU106" i="11"/>
  <c r="AT106" i="11"/>
  <c r="AS106" i="11"/>
  <c r="AR106" i="11"/>
  <c r="AQ106" i="11"/>
  <c r="AP106" i="11"/>
  <c r="AO106" i="11"/>
  <c r="AN106" i="11"/>
  <c r="AM106" i="11"/>
  <c r="AL106" i="11"/>
  <c r="AK106" i="11"/>
  <c r="AJ106" i="11"/>
  <c r="AI106" i="11"/>
  <c r="AH106" i="11"/>
  <c r="AG106" i="11"/>
  <c r="AF106" i="11"/>
  <c r="AE106" i="11"/>
  <c r="AD106" i="11"/>
  <c r="AC106" i="11"/>
  <c r="AB106" i="11"/>
  <c r="AA106" i="11"/>
  <c r="Z106" i="11"/>
  <c r="Y106" i="11"/>
  <c r="X106" i="11"/>
  <c r="W106" i="11"/>
  <c r="V106" i="11"/>
  <c r="U106" i="11"/>
  <c r="T106" i="11"/>
  <c r="AX105" i="11"/>
  <c r="AW105" i="11"/>
  <c r="AV105" i="11"/>
  <c r="AU105" i="11"/>
  <c r="AT105" i="11"/>
  <c r="AS105" i="11"/>
  <c r="AR105" i="11"/>
  <c r="AQ105" i="11"/>
  <c r="AP105" i="11"/>
  <c r="AO105" i="11"/>
  <c r="AN105" i="11"/>
  <c r="AM105" i="11"/>
  <c r="AL105" i="11"/>
  <c r="AK105" i="11"/>
  <c r="AJ105" i="11"/>
  <c r="AI105" i="11"/>
  <c r="AH105" i="11"/>
  <c r="AG105" i="11"/>
  <c r="AF105" i="11"/>
  <c r="AE105" i="11"/>
  <c r="AD105" i="11"/>
  <c r="AC105" i="11"/>
  <c r="AB105" i="11"/>
  <c r="AA105" i="11"/>
  <c r="Z105" i="11"/>
  <c r="Y105" i="11"/>
  <c r="X105" i="11"/>
  <c r="W105" i="11"/>
  <c r="V105" i="11"/>
  <c r="U105" i="11"/>
  <c r="T105" i="11"/>
  <c r="AX104" i="11"/>
  <c r="AW104" i="11"/>
  <c r="AV104" i="11"/>
  <c r="AU104" i="11"/>
  <c r="AT104" i="11"/>
  <c r="AS104" i="11"/>
  <c r="AR104" i="11"/>
  <c r="AQ104" i="11"/>
  <c r="AP104" i="11"/>
  <c r="AO104" i="11"/>
  <c r="AN104" i="11"/>
  <c r="AM104" i="11"/>
  <c r="AL104" i="11"/>
  <c r="AK104" i="11"/>
  <c r="AJ104" i="11"/>
  <c r="AI104" i="11"/>
  <c r="AH104" i="11"/>
  <c r="AG104" i="11"/>
  <c r="AF104" i="11"/>
  <c r="AE104" i="11"/>
  <c r="AD104" i="11"/>
  <c r="AC104" i="11"/>
  <c r="AB104" i="11"/>
  <c r="AA104" i="11"/>
  <c r="Z104" i="11"/>
  <c r="Y104" i="11"/>
  <c r="X104" i="11"/>
  <c r="W104" i="11"/>
  <c r="V104" i="11"/>
  <c r="U104" i="11"/>
  <c r="T104" i="11"/>
  <c r="AX103" i="11"/>
  <c r="AW103" i="11"/>
  <c r="AV103" i="11"/>
  <c r="AU103" i="11"/>
  <c r="AT103" i="11"/>
  <c r="AS103" i="11"/>
  <c r="AR103" i="11"/>
  <c r="AQ103" i="11"/>
  <c r="AP103" i="11"/>
  <c r="AO103" i="11"/>
  <c r="AN103" i="11"/>
  <c r="AM103" i="11"/>
  <c r="AL103" i="11"/>
  <c r="AK103" i="11"/>
  <c r="AJ103" i="11"/>
  <c r="AI103" i="11"/>
  <c r="AH103" i="11"/>
  <c r="AG103" i="11"/>
  <c r="AF103" i="11"/>
  <c r="AE103" i="11"/>
  <c r="AD103" i="11"/>
  <c r="AC103" i="11"/>
  <c r="AB103" i="11"/>
  <c r="AA103" i="11"/>
  <c r="Z103" i="11"/>
  <c r="Y103" i="11"/>
  <c r="X103" i="11"/>
  <c r="W103" i="11"/>
  <c r="V103" i="11"/>
  <c r="U103" i="11"/>
  <c r="T103" i="11"/>
  <c r="AX102" i="11"/>
  <c r="AW102" i="11"/>
  <c r="AV102" i="11"/>
  <c r="AU102" i="11"/>
  <c r="AT102" i="11"/>
  <c r="AS102" i="11"/>
  <c r="AR102" i="11"/>
  <c r="AQ102" i="11"/>
  <c r="AP102" i="11"/>
  <c r="AO102" i="11"/>
  <c r="AN102" i="11"/>
  <c r="AM102" i="11"/>
  <c r="AL102" i="11"/>
  <c r="AK102" i="11"/>
  <c r="AJ102" i="11"/>
  <c r="AI102" i="11"/>
  <c r="AH102" i="11"/>
  <c r="AG102" i="11"/>
  <c r="AF102" i="11"/>
  <c r="AE102" i="11"/>
  <c r="AD102" i="11"/>
  <c r="AC102" i="11"/>
  <c r="AB102" i="11"/>
  <c r="AA102" i="11"/>
  <c r="Z102" i="11"/>
  <c r="Y102" i="11"/>
  <c r="X102" i="11"/>
  <c r="W102" i="11"/>
  <c r="V102" i="11"/>
  <c r="U102" i="11"/>
  <c r="T102" i="11"/>
  <c r="AX101" i="11"/>
  <c r="AW101" i="11"/>
  <c r="AV101" i="11"/>
  <c r="AU101" i="11"/>
  <c r="AT101" i="11"/>
  <c r="AS101" i="11"/>
  <c r="AR101" i="11"/>
  <c r="AQ101" i="11"/>
  <c r="AP101" i="11"/>
  <c r="AO101" i="11"/>
  <c r="AN101" i="11"/>
  <c r="AM101" i="11"/>
  <c r="AL101" i="11"/>
  <c r="AK101" i="11"/>
  <c r="AJ101" i="11"/>
  <c r="AI101" i="11"/>
  <c r="AH101" i="11"/>
  <c r="AG101" i="11"/>
  <c r="AF101" i="11"/>
  <c r="AE101" i="11"/>
  <c r="AD101" i="11"/>
  <c r="AC101" i="11"/>
  <c r="AB101" i="11"/>
  <c r="AA101" i="11"/>
  <c r="Z101" i="11"/>
  <c r="Y101" i="11"/>
  <c r="X101" i="11"/>
  <c r="W101" i="11"/>
  <c r="V101" i="11"/>
  <c r="U101" i="11"/>
  <c r="T101" i="11"/>
  <c r="AX100" i="11"/>
  <c r="AW100" i="11"/>
  <c r="AV100" i="11"/>
  <c r="AU100" i="11"/>
  <c r="AT100" i="11"/>
  <c r="AS100" i="11"/>
  <c r="AR100" i="11"/>
  <c r="AQ100" i="11"/>
  <c r="AP100" i="11"/>
  <c r="AO100" i="11"/>
  <c r="AN100" i="11"/>
  <c r="AM100" i="11"/>
  <c r="AL100" i="11"/>
  <c r="AK100" i="11"/>
  <c r="AJ100" i="11"/>
  <c r="AI100" i="11"/>
  <c r="AH100" i="11"/>
  <c r="AG100" i="11"/>
  <c r="AF100" i="11"/>
  <c r="AE100" i="11"/>
  <c r="AD100" i="11"/>
  <c r="AC100" i="11"/>
  <c r="AB100" i="11"/>
  <c r="AA100" i="11"/>
  <c r="Z100" i="11"/>
  <c r="Y100" i="11"/>
  <c r="X100" i="11"/>
  <c r="W100" i="11"/>
  <c r="V100" i="11"/>
  <c r="U100" i="11"/>
  <c r="T100" i="11"/>
  <c r="AX99" i="11"/>
  <c r="AW99" i="11"/>
  <c r="AV99" i="11"/>
  <c r="AU99" i="11"/>
  <c r="AT99" i="11"/>
  <c r="AS99" i="11"/>
  <c r="AR99" i="11"/>
  <c r="AQ99" i="11"/>
  <c r="AP99" i="11"/>
  <c r="AO99" i="11"/>
  <c r="AN99" i="11"/>
  <c r="AM99" i="11"/>
  <c r="AL99" i="11"/>
  <c r="AK99" i="11"/>
  <c r="AJ99" i="11"/>
  <c r="AI99" i="11"/>
  <c r="AH99" i="11"/>
  <c r="AG99" i="11"/>
  <c r="AF99" i="11"/>
  <c r="AE99" i="11"/>
  <c r="AD99" i="11"/>
  <c r="AC99" i="11"/>
  <c r="AB99" i="11"/>
  <c r="AA99" i="11"/>
  <c r="Z99" i="11"/>
  <c r="Y99" i="11"/>
  <c r="X99" i="11"/>
  <c r="W99" i="11"/>
  <c r="V99" i="11"/>
  <c r="U99" i="11"/>
  <c r="T99" i="11"/>
  <c r="AX98" i="11"/>
  <c r="AW98" i="11"/>
  <c r="AV98" i="11"/>
  <c r="AU98" i="11"/>
  <c r="AT98" i="11"/>
  <c r="AS98" i="11"/>
  <c r="AR98" i="11"/>
  <c r="AQ98" i="11"/>
  <c r="AP98" i="11"/>
  <c r="AO98" i="11"/>
  <c r="AN98" i="11"/>
  <c r="AM98" i="11"/>
  <c r="AL98" i="11"/>
  <c r="AK98" i="11"/>
  <c r="AJ98" i="11"/>
  <c r="AI98" i="11"/>
  <c r="AH98" i="11"/>
  <c r="AG98" i="11"/>
  <c r="AF98" i="11"/>
  <c r="AE98" i="11"/>
  <c r="AD98" i="11"/>
  <c r="AC98" i="11"/>
  <c r="AB98" i="11"/>
  <c r="AA98" i="11"/>
  <c r="Z98" i="11"/>
  <c r="Y98" i="11"/>
  <c r="X98" i="11"/>
  <c r="W98" i="11"/>
  <c r="V98" i="11"/>
  <c r="U98" i="11"/>
  <c r="T98" i="11"/>
  <c r="AX97" i="11"/>
  <c r="AW97" i="11"/>
  <c r="AV97" i="11"/>
  <c r="AU97" i="11"/>
  <c r="AT97" i="11"/>
  <c r="AS97" i="11"/>
  <c r="AR97" i="11"/>
  <c r="AQ97" i="11"/>
  <c r="AP97" i="11"/>
  <c r="AO97" i="11"/>
  <c r="AN97" i="11"/>
  <c r="AM97" i="11"/>
  <c r="AL97" i="11"/>
  <c r="AK97" i="11"/>
  <c r="AJ97" i="11"/>
  <c r="AI97" i="11"/>
  <c r="AH97" i="11"/>
  <c r="AG97" i="11"/>
  <c r="AF97" i="11"/>
  <c r="AE97" i="11"/>
  <c r="AD97" i="11"/>
  <c r="AC97" i="11"/>
  <c r="AB97" i="11"/>
  <c r="AA97" i="11"/>
  <c r="Z97" i="11"/>
  <c r="Y97" i="11"/>
  <c r="X97" i="11"/>
  <c r="W97" i="11"/>
  <c r="V97" i="11"/>
  <c r="U97" i="11"/>
  <c r="T97" i="11"/>
  <c r="AX96" i="11"/>
  <c r="AW96" i="11"/>
  <c r="AV96" i="11"/>
  <c r="AU96" i="11"/>
  <c r="AT96" i="11"/>
  <c r="AS96" i="11"/>
  <c r="AR96" i="11"/>
  <c r="AQ96" i="11"/>
  <c r="AP96" i="11"/>
  <c r="AO96" i="11"/>
  <c r="AN96" i="11"/>
  <c r="AM96" i="11"/>
  <c r="AL96" i="11"/>
  <c r="AK96" i="11"/>
  <c r="AJ96" i="11"/>
  <c r="AI96" i="11"/>
  <c r="AH96" i="11"/>
  <c r="AG96" i="11"/>
  <c r="AF96" i="11"/>
  <c r="AE96" i="11"/>
  <c r="AD96" i="11"/>
  <c r="AC96" i="11"/>
  <c r="AB96" i="11"/>
  <c r="AA96" i="11"/>
  <c r="Z96" i="11"/>
  <c r="Y96" i="11"/>
  <c r="X96" i="11"/>
  <c r="W96" i="11"/>
  <c r="V96" i="11"/>
  <c r="U96" i="11"/>
  <c r="T96" i="11"/>
  <c r="AX95" i="11"/>
  <c r="AW95" i="11"/>
  <c r="AV95" i="11"/>
  <c r="AU95" i="11"/>
  <c r="AT95" i="11"/>
  <c r="AS95" i="11"/>
  <c r="AR95" i="11"/>
  <c r="AQ95" i="11"/>
  <c r="AP95" i="11"/>
  <c r="AO95" i="11"/>
  <c r="AN95" i="11"/>
  <c r="AM95" i="11"/>
  <c r="AL95" i="11"/>
  <c r="AK95" i="11"/>
  <c r="AJ95" i="11"/>
  <c r="AI95" i="11"/>
  <c r="AH95" i="11"/>
  <c r="AG95" i="11"/>
  <c r="AF95" i="11"/>
  <c r="AE95" i="11"/>
  <c r="AD95" i="11"/>
  <c r="AC95" i="11"/>
  <c r="AB95" i="11"/>
  <c r="AA95" i="11"/>
  <c r="Z95" i="11"/>
  <c r="Y95" i="11"/>
  <c r="X95" i="11"/>
  <c r="W95" i="11"/>
  <c r="V95" i="11"/>
  <c r="U95" i="11"/>
  <c r="T95" i="11"/>
  <c r="AX94" i="11"/>
  <c r="AW94" i="11"/>
  <c r="AV94" i="11"/>
  <c r="AU94" i="11"/>
  <c r="AT94" i="11"/>
  <c r="AS94" i="11"/>
  <c r="AR94" i="11"/>
  <c r="AQ94" i="11"/>
  <c r="AP94" i="11"/>
  <c r="AO94" i="11"/>
  <c r="AN94" i="11"/>
  <c r="AM94" i="11"/>
  <c r="AL94" i="11"/>
  <c r="AK94" i="11"/>
  <c r="AJ94" i="11"/>
  <c r="AI94" i="11"/>
  <c r="AH94" i="11"/>
  <c r="AG94" i="11"/>
  <c r="AF94" i="11"/>
  <c r="AE94" i="11"/>
  <c r="AD94" i="11"/>
  <c r="AC94" i="11"/>
  <c r="AB94" i="11"/>
  <c r="AA94" i="11"/>
  <c r="Z94" i="11"/>
  <c r="Y94" i="11"/>
  <c r="X94" i="11"/>
  <c r="W94" i="11"/>
  <c r="V94" i="11"/>
  <c r="U94" i="11"/>
  <c r="T94" i="11"/>
  <c r="AX93" i="11"/>
  <c r="AW93" i="11"/>
  <c r="AV93" i="11"/>
  <c r="AU93" i="11"/>
  <c r="AT93" i="11"/>
  <c r="AS93" i="11"/>
  <c r="AR93" i="11"/>
  <c r="AQ93" i="11"/>
  <c r="AP93" i="11"/>
  <c r="AO93" i="11"/>
  <c r="AN93" i="11"/>
  <c r="AM93" i="11"/>
  <c r="AL93" i="11"/>
  <c r="AK93" i="11"/>
  <c r="AJ93" i="11"/>
  <c r="AI93" i="11"/>
  <c r="AH93" i="11"/>
  <c r="AG93" i="11"/>
  <c r="AF93" i="11"/>
  <c r="AE93" i="11"/>
  <c r="AD93" i="11"/>
  <c r="AC93" i="11"/>
  <c r="AB93" i="11"/>
  <c r="AA93" i="11"/>
  <c r="Z93" i="11"/>
  <c r="Y93" i="11"/>
  <c r="X93" i="11"/>
  <c r="W93" i="11"/>
  <c r="V93" i="11"/>
  <c r="U93" i="11"/>
  <c r="T93" i="11"/>
  <c r="AX92" i="11"/>
  <c r="AW92" i="11"/>
  <c r="AV92" i="11"/>
  <c r="AU92" i="11"/>
  <c r="AT92" i="11"/>
  <c r="AS92" i="11"/>
  <c r="AR92" i="11"/>
  <c r="AQ92" i="11"/>
  <c r="AP92" i="11"/>
  <c r="AO92" i="11"/>
  <c r="AN92" i="11"/>
  <c r="AM92" i="11"/>
  <c r="AL92" i="11"/>
  <c r="AK92" i="11"/>
  <c r="AJ92" i="11"/>
  <c r="AI92" i="11"/>
  <c r="AH92" i="11"/>
  <c r="AG92" i="11"/>
  <c r="AF92" i="11"/>
  <c r="AE92" i="11"/>
  <c r="AD92" i="11"/>
  <c r="AC92" i="11"/>
  <c r="AB92" i="11"/>
  <c r="AA92" i="11"/>
  <c r="Z92" i="11"/>
  <c r="Y92" i="11"/>
  <c r="X92" i="11"/>
  <c r="W92" i="11"/>
  <c r="V92" i="11"/>
  <c r="U92" i="11"/>
  <c r="T92" i="11"/>
  <c r="AX91" i="11"/>
  <c r="AW91" i="11"/>
  <c r="AV91" i="11"/>
  <c r="AU91" i="11"/>
  <c r="AT91" i="11"/>
  <c r="AS91" i="11"/>
  <c r="AR91" i="11"/>
  <c r="AQ91" i="11"/>
  <c r="AP91" i="11"/>
  <c r="AO91" i="11"/>
  <c r="AN91" i="11"/>
  <c r="AM91" i="11"/>
  <c r="AL91" i="11"/>
  <c r="AK91" i="11"/>
  <c r="AJ91" i="11"/>
  <c r="AI91" i="11"/>
  <c r="AH91" i="11"/>
  <c r="AG91" i="11"/>
  <c r="AF91" i="11"/>
  <c r="AE91" i="11"/>
  <c r="AD91" i="11"/>
  <c r="AC91" i="11"/>
  <c r="AB91" i="11"/>
  <c r="AA91" i="11"/>
  <c r="Z91" i="11"/>
  <c r="Y91" i="11"/>
  <c r="X91" i="11"/>
  <c r="W91" i="11"/>
  <c r="V91" i="11"/>
  <c r="U91" i="11"/>
  <c r="T91" i="11"/>
  <c r="AX90" i="11"/>
  <c r="AW90" i="11"/>
  <c r="AV90" i="11"/>
  <c r="AU90" i="11"/>
  <c r="AT90" i="11"/>
  <c r="AS90" i="11"/>
  <c r="AR90" i="11"/>
  <c r="AQ90" i="11"/>
  <c r="AP90" i="11"/>
  <c r="AO90" i="11"/>
  <c r="AN90" i="11"/>
  <c r="AM90" i="11"/>
  <c r="AL90" i="11"/>
  <c r="AK90" i="11"/>
  <c r="AJ90" i="11"/>
  <c r="AI90" i="11"/>
  <c r="AH90" i="11"/>
  <c r="AG90" i="11"/>
  <c r="AF90" i="11"/>
  <c r="AE90" i="11"/>
  <c r="AD90" i="11"/>
  <c r="AC90" i="11"/>
  <c r="AB90" i="11"/>
  <c r="AA90" i="11"/>
  <c r="Z90" i="11"/>
  <c r="Y90" i="11"/>
  <c r="X90" i="11"/>
  <c r="W90" i="11"/>
  <c r="V90" i="11"/>
  <c r="U90" i="11"/>
  <c r="T90" i="11"/>
  <c r="AX89" i="11"/>
  <c r="AW89" i="11"/>
  <c r="AV89" i="11"/>
  <c r="AU89" i="11"/>
  <c r="AT89" i="11"/>
  <c r="AS89" i="11"/>
  <c r="AR89" i="11"/>
  <c r="AQ89" i="11"/>
  <c r="AP89" i="11"/>
  <c r="AO89" i="11"/>
  <c r="AN89" i="11"/>
  <c r="AM89" i="11"/>
  <c r="AL89" i="11"/>
  <c r="AK89" i="11"/>
  <c r="AJ89" i="11"/>
  <c r="AI89" i="11"/>
  <c r="AH89" i="11"/>
  <c r="AG89" i="11"/>
  <c r="AF89" i="11"/>
  <c r="AE89" i="11"/>
  <c r="AD89" i="11"/>
  <c r="AC89" i="11"/>
  <c r="AB89" i="11"/>
  <c r="AA89" i="11"/>
  <c r="Z89" i="11"/>
  <c r="Y89" i="11"/>
  <c r="X89" i="11"/>
  <c r="W89" i="11"/>
  <c r="V89" i="11"/>
  <c r="U89" i="11"/>
  <c r="T89" i="11"/>
  <c r="AX88" i="11"/>
  <c r="AW88" i="11"/>
  <c r="AV88" i="11"/>
  <c r="AU88" i="11"/>
  <c r="AT88" i="11"/>
  <c r="AS88" i="11"/>
  <c r="AR88" i="11"/>
  <c r="AQ88" i="11"/>
  <c r="AP88" i="11"/>
  <c r="AO88" i="11"/>
  <c r="AN88" i="11"/>
  <c r="AM88" i="11"/>
  <c r="AL88" i="11"/>
  <c r="AK88" i="11"/>
  <c r="AJ88" i="11"/>
  <c r="AI88" i="11"/>
  <c r="AH88" i="11"/>
  <c r="AG88" i="11"/>
  <c r="AF88" i="11"/>
  <c r="AE88" i="11"/>
  <c r="AD88" i="11"/>
  <c r="AC88" i="11"/>
  <c r="AB88" i="11"/>
  <c r="AA88" i="11"/>
  <c r="Z88" i="11"/>
  <c r="Y88" i="11"/>
  <c r="X88" i="11"/>
  <c r="W88" i="11"/>
  <c r="V88" i="11"/>
  <c r="U88" i="11"/>
  <c r="T88" i="11"/>
  <c r="AX87" i="11"/>
  <c r="AW87" i="11"/>
  <c r="AV87" i="11"/>
  <c r="AU87" i="11"/>
  <c r="AT87" i="11"/>
  <c r="AS87" i="11"/>
  <c r="AR87" i="11"/>
  <c r="AQ87" i="11"/>
  <c r="AP87" i="11"/>
  <c r="AO87" i="11"/>
  <c r="AN87" i="11"/>
  <c r="AM87" i="11"/>
  <c r="AL87" i="11"/>
  <c r="AK87" i="11"/>
  <c r="AJ87" i="11"/>
  <c r="AI87" i="11"/>
  <c r="AH87" i="11"/>
  <c r="AG87" i="11"/>
  <c r="AF87" i="11"/>
  <c r="AE87" i="11"/>
  <c r="AD87" i="11"/>
  <c r="AC87" i="11"/>
  <c r="AB87" i="11"/>
  <c r="AA87" i="11"/>
  <c r="Z87" i="11"/>
  <c r="Y87" i="11"/>
  <c r="X87" i="11"/>
  <c r="W87" i="11"/>
  <c r="V87" i="11"/>
  <c r="U87" i="11"/>
  <c r="T87" i="11"/>
  <c r="AX86" i="11"/>
  <c r="AW86" i="11"/>
  <c r="AV86" i="11"/>
  <c r="AU86" i="11"/>
  <c r="AT86" i="11"/>
  <c r="AS86" i="11"/>
  <c r="AR86" i="11"/>
  <c r="AQ86" i="11"/>
  <c r="AP86" i="11"/>
  <c r="AO86" i="11"/>
  <c r="AN86" i="11"/>
  <c r="AM86" i="11"/>
  <c r="AL86" i="11"/>
  <c r="AK86" i="11"/>
  <c r="AJ86" i="11"/>
  <c r="AI86" i="11"/>
  <c r="AH86" i="11"/>
  <c r="AG86" i="11"/>
  <c r="AF86" i="11"/>
  <c r="AE86" i="11"/>
  <c r="AD86" i="11"/>
  <c r="AC86" i="11"/>
  <c r="AB86" i="11"/>
  <c r="AA86" i="11"/>
  <c r="Z86" i="11"/>
  <c r="Y86" i="11"/>
  <c r="X86" i="11"/>
  <c r="W86" i="11"/>
  <c r="V86" i="11"/>
  <c r="U86" i="11"/>
  <c r="T86" i="11"/>
  <c r="AX85" i="11"/>
  <c r="AW85" i="11"/>
  <c r="AV85" i="11"/>
  <c r="AU85" i="11"/>
  <c r="AT85" i="11"/>
  <c r="AS85" i="11"/>
  <c r="AR85" i="11"/>
  <c r="AQ85" i="11"/>
  <c r="AP85" i="11"/>
  <c r="AO85" i="11"/>
  <c r="AN85" i="11"/>
  <c r="AM85" i="11"/>
  <c r="AL85" i="11"/>
  <c r="AK85" i="11"/>
  <c r="AJ85" i="11"/>
  <c r="AI85" i="11"/>
  <c r="AH85" i="11"/>
  <c r="AG85" i="11"/>
  <c r="AF85" i="11"/>
  <c r="AE85" i="11"/>
  <c r="AD85" i="11"/>
  <c r="AC85" i="11"/>
  <c r="AB85" i="11"/>
  <c r="AA85" i="11"/>
  <c r="Z85" i="11"/>
  <c r="Y85" i="11"/>
  <c r="X85" i="11"/>
  <c r="W85" i="11"/>
  <c r="V85" i="11"/>
  <c r="U85" i="11"/>
  <c r="T85" i="11"/>
  <c r="AX84" i="11"/>
  <c r="AW84" i="11"/>
  <c r="AV84" i="11"/>
  <c r="AU84" i="11"/>
  <c r="AT84" i="11"/>
  <c r="AS84" i="11"/>
  <c r="AR84" i="11"/>
  <c r="AQ84" i="11"/>
  <c r="AP84" i="11"/>
  <c r="AO84" i="11"/>
  <c r="AN84" i="11"/>
  <c r="AM84" i="11"/>
  <c r="AL84" i="11"/>
  <c r="AK84" i="11"/>
  <c r="AJ84" i="11"/>
  <c r="AI84" i="11"/>
  <c r="AH84" i="11"/>
  <c r="AG84" i="11"/>
  <c r="AF84" i="11"/>
  <c r="AE84" i="11"/>
  <c r="AD84" i="11"/>
  <c r="AC84" i="11"/>
  <c r="AB84" i="11"/>
  <c r="AA84" i="11"/>
  <c r="Z84" i="11"/>
  <c r="Y84" i="11"/>
  <c r="X84" i="11"/>
  <c r="W84" i="11"/>
  <c r="V84" i="11"/>
  <c r="U84" i="11"/>
  <c r="T84" i="11"/>
  <c r="AX83" i="11"/>
  <c r="AW83" i="11"/>
  <c r="AV83" i="11"/>
  <c r="AU83" i="11"/>
  <c r="AT83" i="11"/>
  <c r="AS83" i="11"/>
  <c r="AR83" i="11"/>
  <c r="AQ83" i="11"/>
  <c r="AP83" i="11"/>
  <c r="AO83" i="11"/>
  <c r="AN83" i="11"/>
  <c r="AM83" i="11"/>
  <c r="AL83" i="11"/>
  <c r="AK83" i="11"/>
  <c r="AJ83" i="11"/>
  <c r="AI83" i="11"/>
  <c r="AH83" i="11"/>
  <c r="AG83" i="11"/>
  <c r="AF83" i="11"/>
  <c r="AE83" i="11"/>
  <c r="AD83" i="11"/>
  <c r="AC83" i="11"/>
  <c r="AB83" i="11"/>
  <c r="AA83" i="11"/>
  <c r="Z83" i="11"/>
  <c r="Y83" i="11"/>
  <c r="X83" i="11"/>
  <c r="W83" i="11"/>
  <c r="V83" i="11"/>
  <c r="U83" i="11"/>
  <c r="T83" i="11"/>
  <c r="AX82" i="11"/>
  <c r="AW82" i="11"/>
  <c r="AV82" i="11"/>
  <c r="AU82" i="11"/>
  <c r="AT82" i="11"/>
  <c r="AS82" i="11"/>
  <c r="AR82" i="11"/>
  <c r="AQ82" i="11"/>
  <c r="AP82" i="11"/>
  <c r="AO82" i="11"/>
  <c r="AN82" i="11"/>
  <c r="AM82" i="11"/>
  <c r="AL82" i="11"/>
  <c r="AK82" i="11"/>
  <c r="AJ82" i="11"/>
  <c r="AI82" i="11"/>
  <c r="AH82" i="11"/>
  <c r="AG82" i="11"/>
  <c r="AF82" i="11"/>
  <c r="AE82" i="11"/>
  <c r="AD82" i="11"/>
  <c r="AC82" i="11"/>
  <c r="AB82" i="11"/>
  <c r="AA82" i="11"/>
  <c r="Z82" i="11"/>
  <c r="Y82" i="11"/>
  <c r="X82" i="11"/>
  <c r="W82" i="11"/>
  <c r="V82" i="11"/>
  <c r="U82" i="11"/>
  <c r="T82" i="11"/>
  <c r="AX81" i="11"/>
  <c r="AW81" i="11"/>
  <c r="AV81" i="11"/>
  <c r="AU81" i="11"/>
  <c r="AT81" i="11"/>
  <c r="AS81" i="11"/>
  <c r="AR81" i="11"/>
  <c r="AQ81" i="11"/>
  <c r="AP81" i="11"/>
  <c r="AO81" i="11"/>
  <c r="AN81" i="11"/>
  <c r="AM81" i="11"/>
  <c r="AL81" i="11"/>
  <c r="AK81" i="11"/>
  <c r="AJ81" i="11"/>
  <c r="AI81" i="11"/>
  <c r="AH81" i="11"/>
  <c r="AG81" i="11"/>
  <c r="AF81" i="11"/>
  <c r="AE81" i="11"/>
  <c r="AD81" i="11"/>
  <c r="AC81" i="11"/>
  <c r="AB81" i="11"/>
  <c r="AA81" i="11"/>
  <c r="Z81" i="11"/>
  <c r="Y81" i="11"/>
  <c r="X81" i="11"/>
  <c r="W81" i="11"/>
  <c r="V81" i="11"/>
  <c r="U81" i="11"/>
  <c r="T81" i="11"/>
  <c r="AX80" i="11"/>
  <c r="AW80" i="11"/>
  <c r="AV80" i="11"/>
  <c r="AU80" i="11"/>
  <c r="AT80" i="11"/>
  <c r="AS80" i="11"/>
  <c r="AR80" i="11"/>
  <c r="AQ80" i="11"/>
  <c r="AP80" i="11"/>
  <c r="AO80" i="11"/>
  <c r="AN80" i="11"/>
  <c r="AM80" i="11"/>
  <c r="AL80" i="11"/>
  <c r="AK80" i="11"/>
  <c r="AJ80" i="11"/>
  <c r="AI80" i="11"/>
  <c r="AH80" i="11"/>
  <c r="AG80" i="11"/>
  <c r="AF80" i="11"/>
  <c r="AE80" i="11"/>
  <c r="AD80" i="11"/>
  <c r="AC80" i="11"/>
  <c r="AB80" i="11"/>
  <c r="AA80" i="11"/>
  <c r="Z80" i="11"/>
  <c r="Y80" i="11"/>
  <c r="X80" i="11"/>
  <c r="W80" i="11"/>
  <c r="V80" i="11"/>
  <c r="U80" i="11"/>
  <c r="T80" i="11"/>
  <c r="AX79" i="11"/>
  <c r="AW79" i="11"/>
  <c r="AV79" i="11"/>
  <c r="AU79" i="11"/>
  <c r="AT79" i="11"/>
  <c r="AS79" i="11"/>
  <c r="AR79" i="11"/>
  <c r="AQ79" i="11"/>
  <c r="AP79" i="11"/>
  <c r="AO79" i="11"/>
  <c r="AN79" i="11"/>
  <c r="AM79" i="11"/>
  <c r="AL79" i="11"/>
  <c r="AK79" i="11"/>
  <c r="AJ79" i="11"/>
  <c r="AI79" i="11"/>
  <c r="AH79" i="11"/>
  <c r="AG79" i="11"/>
  <c r="AF79" i="11"/>
  <c r="AE79" i="11"/>
  <c r="AD79" i="11"/>
  <c r="AC79" i="11"/>
  <c r="AB79" i="11"/>
  <c r="AA79" i="11"/>
  <c r="Z79" i="11"/>
  <c r="Y79" i="11"/>
  <c r="X79" i="11"/>
  <c r="W79" i="11"/>
  <c r="V79" i="11"/>
  <c r="U79" i="11"/>
  <c r="T79" i="11"/>
  <c r="AX78" i="11"/>
  <c r="AW78" i="11"/>
  <c r="AV78" i="11"/>
  <c r="AU78" i="11"/>
  <c r="AT78" i="11"/>
  <c r="AS78" i="11"/>
  <c r="AR78" i="11"/>
  <c r="AQ78" i="11"/>
  <c r="AP78" i="11"/>
  <c r="AO78" i="11"/>
  <c r="AN78" i="11"/>
  <c r="AM78" i="11"/>
  <c r="AL78" i="11"/>
  <c r="AK78" i="11"/>
  <c r="AJ78" i="11"/>
  <c r="AI78" i="11"/>
  <c r="AH78" i="11"/>
  <c r="AG78" i="11"/>
  <c r="AF78" i="11"/>
  <c r="AE78" i="11"/>
  <c r="AD78" i="11"/>
  <c r="AC78" i="11"/>
  <c r="AB78" i="11"/>
  <c r="AA78" i="11"/>
  <c r="Z78" i="11"/>
  <c r="Y78" i="11"/>
  <c r="X78" i="11"/>
  <c r="W78" i="11"/>
  <c r="V78" i="11"/>
  <c r="U78" i="11"/>
  <c r="T78" i="11"/>
  <c r="AX77" i="11"/>
  <c r="AW77" i="11"/>
  <c r="AV77" i="11"/>
  <c r="AU77" i="11"/>
  <c r="AT77" i="11"/>
  <c r="AS77" i="11"/>
  <c r="AR77" i="11"/>
  <c r="AQ77" i="11"/>
  <c r="AP77" i="11"/>
  <c r="AO77" i="11"/>
  <c r="AN77" i="11"/>
  <c r="AM77" i="11"/>
  <c r="AL77" i="11"/>
  <c r="AK77" i="11"/>
  <c r="AJ77" i="11"/>
  <c r="AI77" i="11"/>
  <c r="AH77" i="11"/>
  <c r="AG77" i="11"/>
  <c r="AF77" i="11"/>
  <c r="AE77" i="11"/>
  <c r="AD77" i="11"/>
  <c r="AC77" i="11"/>
  <c r="AB77" i="11"/>
  <c r="AA77" i="11"/>
  <c r="Z77" i="11"/>
  <c r="Y77" i="11"/>
  <c r="X77" i="11"/>
  <c r="W77" i="11"/>
  <c r="V77" i="11"/>
  <c r="U77" i="11"/>
  <c r="T77" i="11"/>
  <c r="AX76" i="11"/>
  <c r="AW76" i="11"/>
  <c r="AV76" i="11"/>
  <c r="AU76" i="11"/>
  <c r="AT76" i="11"/>
  <c r="AS76" i="11"/>
  <c r="AR76" i="11"/>
  <c r="AQ76" i="11"/>
  <c r="AP76" i="11"/>
  <c r="AO76" i="11"/>
  <c r="AN76" i="11"/>
  <c r="AM76" i="11"/>
  <c r="AL76" i="11"/>
  <c r="AK76" i="11"/>
  <c r="AJ76" i="11"/>
  <c r="AI76" i="11"/>
  <c r="AH76" i="11"/>
  <c r="AG76" i="11"/>
  <c r="AF76" i="11"/>
  <c r="AE76" i="11"/>
  <c r="AD76" i="11"/>
  <c r="AC76" i="11"/>
  <c r="AB76" i="11"/>
  <c r="AA76" i="11"/>
  <c r="Z76" i="11"/>
  <c r="Y76" i="11"/>
  <c r="X76" i="11"/>
  <c r="W76" i="11"/>
  <c r="V76" i="11"/>
  <c r="U76" i="11"/>
  <c r="T76" i="11"/>
  <c r="AX75" i="11"/>
  <c r="AW75" i="11"/>
  <c r="AV75" i="11"/>
  <c r="AU75" i="11"/>
  <c r="AT75" i="11"/>
  <c r="AS75" i="11"/>
  <c r="AR75" i="11"/>
  <c r="AQ75" i="11"/>
  <c r="AP75" i="11"/>
  <c r="AO75" i="11"/>
  <c r="AN75" i="11"/>
  <c r="AM75" i="11"/>
  <c r="AL75" i="11"/>
  <c r="AK75" i="11"/>
  <c r="AJ75" i="11"/>
  <c r="AI75" i="11"/>
  <c r="AH75" i="11"/>
  <c r="AG75" i="11"/>
  <c r="AF75" i="11"/>
  <c r="AE75" i="11"/>
  <c r="AD75" i="11"/>
  <c r="AC75" i="11"/>
  <c r="AB75" i="11"/>
  <c r="AA75" i="11"/>
  <c r="Z75" i="11"/>
  <c r="Y75" i="11"/>
  <c r="X75" i="11"/>
  <c r="W75" i="11"/>
  <c r="V75" i="11"/>
  <c r="U75" i="11"/>
  <c r="T75" i="11"/>
  <c r="AX74" i="11"/>
  <c r="AW74" i="11"/>
  <c r="AV74" i="11"/>
  <c r="AU74" i="11"/>
  <c r="AT74" i="11"/>
  <c r="AS74" i="11"/>
  <c r="AR74" i="11"/>
  <c r="AQ74" i="11"/>
  <c r="AP74" i="11"/>
  <c r="AO74" i="11"/>
  <c r="AN74" i="11"/>
  <c r="AM74" i="11"/>
  <c r="AL74" i="11"/>
  <c r="AK74" i="11"/>
  <c r="AJ74" i="11"/>
  <c r="AI74" i="11"/>
  <c r="AH74" i="11"/>
  <c r="AG74" i="11"/>
  <c r="AF74" i="11"/>
  <c r="AE74" i="11"/>
  <c r="AD74" i="11"/>
  <c r="AC74" i="11"/>
  <c r="AB74" i="11"/>
  <c r="AA74" i="11"/>
  <c r="Z74" i="11"/>
  <c r="Y74" i="11"/>
  <c r="X74" i="11"/>
  <c r="W74" i="11"/>
  <c r="V74" i="11"/>
  <c r="U74" i="11"/>
  <c r="T74" i="11"/>
  <c r="AX73" i="11"/>
  <c r="AW73" i="11"/>
  <c r="AV73" i="11"/>
  <c r="AU73" i="11"/>
  <c r="AT73" i="11"/>
  <c r="AS73" i="11"/>
  <c r="AR73" i="11"/>
  <c r="AQ73" i="11"/>
  <c r="AP73" i="11"/>
  <c r="AO73" i="11"/>
  <c r="AN73" i="11"/>
  <c r="AM73" i="11"/>
  <c r="AL73" i="11"/>
  <c r="AK73" i="11"/>
  <c r="AJ73" i="11"/>
  <c r="AI73" i="11"/>
  <c r="AH73" i="11"/>
  <c r="AG73" i="11"/>
  <c r="AF73" i="11"/>
  <c r="AE73" i="11"/>
  <c r="AD73" i="11"/>
  <c r="AC73" i="11"/>
  <c r="AB73" i="11"/>
  <c r="AA73" i="11"/>
  <c r="Z73" i="11"/>
  <c r="Y73" i="11"/>
  <c r="X73" i="11"/>
  <c r="W73" i="11"/>
  <c r="V73" i="11"/>
  <c r="U73" i="11"/>
  <c r="T73" i="11"/>
  <c r="AX72" i="11"/>
  <c r="AW72" i="11"/>
  <c r="AV72" i="11"/>
  <c r="AU72" i="11"/>
  <c r="AT72" i="11"/>
  <c r="AS72" i="11"/>
  <c r="AR72" i="11"/>
  <c r="AQ72" i="11"/>
  <c r="AP72" i="11"/>
  <c r="AO72" i="11"/>
  <c r="AN72" i="11"/>
  <c r="AM72" i="11"/>
  <c r="AL72" i="11"/>
  <c r="AK72" i="11"/>
  <c r="AJ72" i="11"/>
  <c r="AI72" i="11"/>
  <c r="AH72" i="11"/>
  <c r="AG72" i="11"/>
  <c r="AF72" i="11"/>
  <c r="AE72" i="11"/>
  <c r="AD72" i="11"/>
  <c r="AC72" i="11"/>
  <c r="AB72" i="11"/>
  <c r="AA72" i="11"/>
  <c r="Z72" i="11"/>
  <c r="Y72" i="11"/>
  <c r="X72" i="11"/>
  <c r="W72" i="11"/>
  <c r="V72" i="11"/>
  <c r="U72" i="11"/>
  <c r="T72" i="11"/>
  <c r="AX71" i="11"/>
  <c r="AW71" i="11"/>
  <c r="AV71" i="11"/>
  <c r="AU71" i="11"/>
  <c r="AT71" i="11"/>
  <c r="AS71" i="11"/>
  <c r="AR71" i="11"/>
  <c r="AQ71" i="11"/>
  <c r="AP71" i="11"/>
  <c r="AO71" i="11"/>
  <c r="AN71" i="11"/>
  <c r="AM71" i="11"/>
  <c r="AL71" i="11"/>
  <c r="AK71" i="11"/>
  <c r="AJ71" i="11"/>
  <c r="AI71" i="11"/>
  <c r="AH71" i="11"/>
  <c r="AG71" i="11"/>
  <c r="AF71" i="11"/>
  <c r="AE71" i="11"/>
  <c r="AD71" i="11"/>
  <c r="AC71" i="11"/>
  <c r="AB71" i="11"/>
  <c r="AA71" i="11"/>
  <c r="Z71" i="11"/>
  <c r="Y71" i="11"/>
  <c r="X71" i="11"/>
  <c r="W71" i="11"/>
  <c r="V71" i="11"/>
  <c r="U71" i="11"/>
  <c r="T71" i="11"/>
  <c r="AX70" i="11"/>
  <c r="AW70" i="11"/>
  <c r="AV70" i="11"/>
  <c r="AU70" i="11"/>
  <c r="AT70" i="11"/>
  <c r="AS70" i="11"/>
  <c r="AR70" i="11"/>
  <c r="AQ70" i="11"/>
  <c r="AP70" i="11"/>
  <c r="AO70" i="11"/>
  <c r="AN70" i="11"/>
  <c r="AM70" i="11"/>
  <c r="AL70" i="11"/>
  <c r="AK70" i="11"/>
  <c r="AJ70" i="11"/>
  <c r="AI70" i="11"/>
  <c r="AH70" i="11"/>
  <c r="AG70" i="11"/>
  <c r="AF70" i="11"/>
  <c r="AE70" i="11"/>
  <c r="AD70" i="11"/>
  <c r="AC70" i="11"/>
  <c r="AB70" i="11"/>
  <c r="AA70" i="11"/>
  <c r="Z70" i="11"/>
  <c r="Y70" i="11"/>
  <c r="X70" i="11"/>
  <c r="W70" i="11"/>
  <c r="V70" i="11"/>
  <c r="U70" i="11"/>
  <c r="T70" i="11"/>
  <c r="AX69" i="11"/>
  <c r="AW69" i="11"/>
  <c r="AV69" i="11"/>
  <c r="AU69" i="11"/>
  <c r="AT69" i="11"/>
  <c r="AS69" i="11"/>
  <c r="AR69" i="11"/>
  <c r="AQ69" i="11"/>
  <c r="AP69" i="11"/>
  <c r="AO69" i="11"/>
  <c r="AN69" i="11"/>
  <c r="AM69" i="11"/>
  <c r="AL69" i="11"/>
  <c r="AK69" i="11"/>
  <c r="AJ69" i="11"/>
  <c r="AI69" i="11"/>
  <c r="AH69" i="11"/>
  <c r="AG69" i="11"/>
  <c r="AF69" i="11"/>
  <c r="AE69" i="11"/>
  <c r="AD69" i="11"/>
  <c r="AC69" i="11"/>
  <c r="AB69" i="11"/>
  <c r="AA69" i="11"/>
  <c r="Z69" i="11"/>
  <c r="Y69" i="11"/>
  <c r="X69" i="11"/>
  <c r="W69" i="11"/>
  <c r="V69" i="11"/>
  <c r="U69" i="11"/>
  <c r="T69"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T68"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T67" i="11"/>
  <c r="AX66" i="11"/>
  <c r="AW66" i="11"/>
  <c r="AV66" i="11"/>
  <c r="AU66" i="11"/>
  <c r="AT66" i="11"/>
  <c r="AS66" i="11"/>
  <c r="AR66" i="11"/>
  <c r="AQ66" i="11"/>
  <c r="AP66" i="11"/>
  <c r="AO66" i="11"/>
  <c r="AN66" i="11"/>
  <c r="AM66" i="11"/>
  <c r="AL66" i="11"/>
  <c r="AK66" i="11"/>
  <c r="AJ66" i="11"/>
  <c r="AI66" i="11"/>
  <c r="AH66" i="11"/>
  <c r="AG66" i="11"/>
  <c r="AF66" i="11"/>
  <c r="AE66" i="11"/>
  <c r="AD66" i="11"/>
  <c r="AC66" i="11"/>
  <c r="AB66" i="11"/>
  <c r="AA66" i="11"/>
  <c r="Z66" i="11"/>
  <c r="Y66" i="11"/>
  <c r="X66" i="11"/>
  <c r="W66" i="11"/>
  <c r="V66" i="11"/>
  <c r="U66" i="11"/>
  <c r="T66"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T65"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T64" i="11"/>
  <c r="AX63" i="11"/>
  <c r="AW63" i="11"/>
  <c r="AV63" i="11"/>
  <c r="AU63" i="11"/>
  <c r="AT63" i="11"/>
  <c r="AS63" i="11"/>
  <c r="AR63" i="11"/>
  <c r="AQ63" i="11"/>
  <c r="AP63" i="11"/>
  <c r="AO63" i="11"/>
  <c r="AN63" i="11"/>
  <c r="AM63" i="11"/>
  <c r="AL63" i="11"/>
  <c r="AK63" i="11"/>
  <c r="AJ63" i="11"/>
  <c r="AI63" i="11"/>
  <c r="AH63" i="11"/>
  <c r="AG63" i="11"/>
  <c r="AF63" i="11"/>
  <c r="AE63" i="11"/>
  <c r="AD63" i="11"/>
  <c r="AC63" i="11"/>
  <c r="AB63" i="11"/>
  <c r="AA63" i="11"/>
  <c r="Z63" i="11"/>
  <c r="Y63" i="11"/>
  <c r="X63" i="11"/>
  <c r="W63" i="11"/>
  <c r="V63" i="11"/>
  <c r="U63" i="11"/>
  <c r="T63"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T62"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T61" i="11"/>
  <c r="AX60" i="11"/>
  <c r="AW60" i="11"/>
  <c r="AV60" i="11"/>
  <c r="AU60" i="11"/>
  <c r="AT60" i="11"/>
  <c r="AS60" i="11"/>
  <c r="AR60" i="11"/>
  <c r="AQ60" i="11"/>
  <c r="AP60" i="11"/>
  <c r="AO60" i="11"/>
  <c r="AN60" i="11"/>
  <c r="AM60" i="11"/>
  <c r="AL60" i="11"/>
  <c r="AK60" i="11"/>
  <c r="AJ60" i="11"/>
  <c r="AI60" i="11"/>
  <c r="AH60" i="11"/>
  <c r="AG60" i="11"/>
  <c r="AF60" i="11"/>
  <c r="AE60" i="11"/>
  <c r="AD60" i="11"/>
  <c r="AC60" i="11"/>
  <c r="AB60" i="11"/>
  <c r="AA60" i="11"/>
  <c r="Z60" i="11"/>
  <c r="Y60" i="11"/>
  <c r="X60" i="11"/>
  <c r="W60" i="11"/>
  <c r="V60" i="11"/>
  <c r="U60" i="11"/>
  <c r="T60"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T59"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T58" i="11"/>
  <c r="AX57" i="11"/>
  <c r="AW57" i="11"/>
  <c r="AV57" i="11"/>
  <c r="AU57" i="11"/>
  <c r="AT57" i="11"/>
  <c r="AS57" i="11"/>
  <c r="AR57" i="11"/>
  <c r="AQ57" i="11"/>
  <c r="AP57" i="11"/>
  <c r="AO57" i="11"/>
  <c r="AN57" i="11"/>
  <c r="AM57" i="11"/>
  <c r="AL57" i="11"/>
  <c r="AK57" i="11"/>
  <c r="AJ57" i="11"/>
  <c r="AI57" i="11"/>
  <c r="AH57" i="11"/>
  <c r="AG57" i="11"/>
  <c r="AF57" i="11"/>
  <c r="AE57" i="11"/>
  <c r="AD57" i="11"/>
  <c r="AC57" i="11"/>
  <c r="AB57" i="11"/>
  <c r="AA57" i="11"/>
  <c r="Z57" i="11"/>
  <c r="Y57" i="11"/>
  <c r="X57" i="11"/>
  <c r="W57" i="11"/>
  <c r="V57" i="11"/>
  <c r="U57" i="11"/>
  <c r="T57"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T56"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T55" i="11"/>
  <c r="AX54" i="11"/>
  <c r="AW54" i="11"/>
  <c r="AV54" i="11"/>
  <c r="AU54" i="11"/>
  <c r="AT54" i="11"/>
  <c r="AS54" i="11"/>
  <c r="AR54" i="11"/>
  <c r="AQ54" i="11"/>
  <c r="AP54" i="11"/>
  <c r="AO54" i="11"/>
  <c r="AN54" i="11"/>
  <c r="AM54" i="11"/>
  <c r="AL54" i="11"/>
  <c r="AK54" i="11"/>
  <c r="AJ54" i="11"/>
  <c r="AI54" i="11"/>
  <c r="AH54" i="11"/>
  <c r="AG54" i="11"/>
  <c r="AF54" i="11"/>
  <c r="AE54" i="11"/>
  <c r="AD54" i="11"/>
  <c r="AC54" i="11"/>
  <c r="AB54" i="11"/>
  <c r="AA54" i="11"/>
  <c r="Z54" i="11"/>
  <c r="Y54" i="11"/>
  <c r="X54" i="11"/>
  <c r="W54" i="11"/>
  <c r="V54" i="11"/>
  <c r="U54" i="11"/>
  <c r="T54"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T53"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T52" i="11"/>
  <c r="AX51" i="11"/>
  <c r="AW51" i="11"/>
  <c r="AV51" i="11"/>
  <c r="AU51" i="11"/>
  <c r="AT51" i="11"/>
  <c r="AS51" i="11"/>
  <c r="AR51" i="11"/>
  <c r="AQ51" i="11"/>
  <c r="AP51" i="11"/>
  <c r="AO51" i="11"/>
  <c r="AN51" i="11"/>
  <c r="AM51" i="11"/>
  <c r="AL51" i="11"/>
  <c r="AK51" i="11"/>
  <c r="AJ51" i="11"/>
  <c r="AI51" i="11"/>
  <c r="AH51" i="11"/>
  <c r="AG51" i="11"/>
  <c r="AF51" i="11"/>
  <c r="AE51" i="11"/>
  <c r="AD51" i="11"/>
  <c r="AC51" i="11"/>
  <c r="AB51" i="11"/>
  <c r="AA51" i="11"/>
  <c r="Z51" i="11"/>
  <c r="Y51" i="11"/>
  <c r="X51" i="11"/>
  <c r="W51" i="11"/>
  <c r="V51" i="11"/>
  <c r="U51" i="11"/>
  <c r="T51"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T50"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T49" i="11"/>
  <c r="AX48" i="11"/>
  <c r="AW48" i="11"/>
  <c r="AV48" i="11"/>
  <c r="AU48" i="11"/>
  <c r="AT48" i="11"/>
  <c r="AS48" i="11"/>
  <c r="AR48" i="11"/>
  <c r="AQ48" i="11"/>
  <c r="AP48" i="11"/>
  <c r="AO48" i="11"/>
  <c r="AN48" i="11"/>
  <c r="AM48" i="11"/>
  <c r="AL48" i="11"/>
  <c r="AK48" i="11"/>
  <c r="AJ48" i="11"/>
  <c r="AI48" i="11"/>
  <c r="AH48" i="11"/>
  <c r="AG48" i="11"/>
  <c r="AF48" i="11"/>
  <c r="AE48" i="11"/>
  <c r="AD48" i="11"/>
  <c r="AC48" i="11"/>
  <c r="AB48" i="11"/>
  <c r="AA48" i="11"/>
  <c r="Z48" i="11"/>
  <c r="Y48" i="11"/>
  <c r="X48" i="11"/>
  <c r="W48" i="11"/>
  <c r="V48" i="11"/>
  <c r="U48" i="11"/>
  <c r="T48"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T47"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T46" i="11"/>
  <c r="AX45" i="11"/>
  <c r="AW45" i="11"/>
  <c r="AV45" i="11"/>
  <c r="AU45" i="11"/>
  <c r="AT45" i="11"/>
  <c r="AS45" i="11"/>
  <c r="AR45" i="11"/>
  <c r="AQ45" i="11"/>
  <c r="AP45" i="11"/>
  <c r="AO45" i="11"/>
  <c r="AN45" i="11"/>
  <c r="AM45" i="11"/>
  <c r="AL45" i="11"/>
  <c r="AK45" i="11"/>
  <c r="AJ45" i="11"/>
  <c r="AI45" i="11"/>
  <c r="AH45" i="11"/>
  <c r="AG45" i="11"/>
  <c r="AF45" i="11"/>
  <c r="AE45" i="11"/>
  <c r="AD45" i="11"/>
  <c r="AC45" i="11"/>
  <c r="AB45" i="11"/>
  <c r="AA45" i="11"/>
  <c r="Z45" i="11"/>
  <c r="Y45" i="11"/>
  <c r="X45" i="11"/>
  <c r="W45" i="11"/>
  <c r="V45" i="11"/>
  <c r="U45" i="11"/>
  <c r="T45"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T44"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T43" i="11"/>
  <c r="AX42" i="11"/>
  <c r="AW42" i="11"/>
  <c r="AV42" i="11"/>
  <c r="AU42" i="11"/>
  <c r="AT42" i="11"/>
  <c r="AS42" i="11"/>
  <c r="AR42" i="11"/>
  <c r="AQ42" i="11"/>
  <c r="AP42" i="11"/>
  <c r="AO42" i="11"/>
  <c r="AN42" i="11"/>
  <c r="AM42" i="11"/>
  <c r="AL42" i="11"/>
  <c r="AK42" i="11"/>
  <c r="AJ42" i="11"/>
  <c r="AI42" i="11"/>
  <c r="AH42" i="11"/>
  <c r="AG42" i="11"/>
  <c r="AF42" i="11"/>
  <c r="AE42" i="11"/>
  <c r="AD42" i="11"/>
  <c r="AC42" i="11"/>
  <c r="AB42" i="11"/>
  <c r="AA42" i="11"/>
  <c r="Z42" i="11"/>
  <c r="Y42" i="11"/>
  <c r="X42" i="11"/>
  <c r="W42" i="11"/>
  <c r="V42" i="11"/>
  <c r="U42" i="11"/>
  <c r="T42"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T41"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T40" i="11"/>
  <c r="AX39" i="11"/>
  <c r="AW39" i="11"/>
  <c r="AV39" i="11"/>
  <c r="AU39" i="11"/>
  <c r="AT39" i="11"/>
  <c r="AS39" i="11"/>
  <c r="AR39" i="11"/>
  <c r="AQ39" i="11"/>
  <c r="AP39" i="11"/>
  <c r="AO39" i="11"/>
  <c r="AN39" i="11"/>
  <c r="AM39" i="11"/>
  <c r="AL39" i="11"/>
  <c r="AK39" i="11"/>
  <c r="AJ39" i="11"/>
  <c r="AI39" i="11"/>
  <c r="AH39" i="11"/>
  <c r="AG39" i="11"/>
  <c r="AF39" i="11"/>
  <c r="AE39" i="11"/>
  <c r="AD39" i="11"/>
  <c r="AC39" i="11"/>
  <c r="AB39" i="11"/>
  <c r="AA39" i="11"/>
  <c r="Z39" i="11"/>
  <c r="Y39" i="11"/>
  <c r="X39" i="11"/>
  <c r="W39" i="11"/>
  <c r="V39" i="11"/>
  <c r="U39" i="11"/>
  <c r="T39"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T38"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T37" i="11"/>
  <c r="AX36" i="11"/>
  <c r="AW36" i="11"/>
  <c r="AV36" i="11"/>
  <c r="AU36" i="11"/>
  <c r="AT36" i="11"/>
  <c r="AS36" i="11"/>
  <c r="AR36" i="11"/>
  <c r="AQ36" i="11"/>
  <c r="AP36" i="11"/>
  <c r="AO36" i="11"/>
  <c r="AN36" i="11"/>
  <c r="AM36" i="11"/>
  <c r="AL36" i="11"/>
  <c r="AK36" i="11"/>
  <c r="AJ36" i="11"/>
  <c r="AI36" i="11"/>
  <c r="AH36" i="11"/>
  <c r="AG36" i="11"/>
  <c r="AF36" i="11"/>
  <c r="AE36" i="11"/>
  <c r="AD36" i="11"/>
  <c r="AC36" i="11"/>
  <c r="AB36" i="11"/>
  <c r="AA36" i="11"/>
  <c r="Z36" i="11"/>
  <c r="Y36" i="11"/>
  <c r="X36" i="11"/>
  <c r="W36" i="11"/>
  <c r="V36" i="11"/>
  <c r="U36" i="11"/>
  <c r="T36"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T35"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T34" i="11"/>
  <c r="AX33" i="11"/>
  <c r="AW33" i="11"/>
  <c r="AV33" i="11"/>
  <c r="AU33" i="11"/>
  <c r="AT33" i="11"/>
  <c r="AS33" i="11"/>
  <c r="AR33" i="11"/>
  <c r="AQ33" i="11"/>
  <c r="AP33" i="11"/>
  <c r="AO33" i="11"/>
  <c r="AN33" i="11"/>
  <c r="AM33" i="11"/>
  <c r="AL33" i="11"/>
  <c r="AK33" i="11"/>
  <c r="AJ33" i="11"/>
  <c r="AI33" i="11"/>
  <c r="AH33" i="11"/>
  <c r="AG33" i="11"/>
  <c r="AF33" i="11"/>
  <c r="AE33" i="11"/>
  <c r="AD33" i="11"/>
  <c r="AC33" i="11"/>
  <c r="AB33" i="11"/>
  <c r="AA33" i="11"/>
  <c r="Z33" i="11"/>
  <c r="Y33" i="11"/>
  <c r="X33" i="11"/>
  <c r="W33" i="11"/>
  <c r="V33" i="11"/>
  <c r="U33" i="11"/>
  <c r="T33"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T32"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T31" i="11"/>
  <c r="AX30" i="11"/>
  <c r="AW30" i="11"/>
  <c r="AV30" i="11"/>
  <c r="AU30" i="11"/>
  <c r="AT30" i="11"/>
  <c r="AS30" i="11"/>
  <c r="AR30" i="11"/>
  <c r="AQ30" i="11"/>
  <c r="AP30" i="11"/>
  <c r="AO30" i="11"/>
  <c r="AN30" i="11"/>
  <c r="AM30" i="11"/>
  <c r="AL30" i="11"/>
  <c r="AK30" i="11"/>
  <c r="AJ30" i="11"/>
  <c r="AI30" i="11"/>
  <c r="AH30" i="11"/>
  <c r="AG30" i="11"/>
  <c r="AF30" i="11"/>
  <c r="AE30" i="11"/>
  <c r="AD30" i="11"/>
  <c r="AC30" i="11"/>
  <c r="AB30" i="11"/>
  <c r="AA30" i="11"/>
  <c r="Z30" i="11"/>
  <c r="Y30" i="11"/>
  <c r="X30" i="11"/>
  <c r="W30" i="11"/>
  <c r="V30" i="11"/>
  <c r="U30" i="11"/>
  <c r="T30"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T29"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T28"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T26"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T25" i="11"/>
  <c r="AX24" i="11"/>
  <c r="AW24" i="11"/>
  <c r="AV24" i="11"/>
  <c r="AU24" i="11"/>
  <c r="AT24" i="11"/>
  <c r="AS24" i="11"/>
  <c r="AR24" i="11"/>
  <c r="AQ24" i="11"/>
  <c r="AP24" i="11"/>
  <c r="AO24" i="11"/>
  <c r="AN24" i="11"/>
  <c r="AM24" i="11"/>
  <c r="AL24" i="11"/>
  <c r="AK24" i="11"/>
  <c r="AJ24" i="11"/>
  <c r="AI24" i="11"/>
  <c r="AH24" i="11"/>
  <c r="AG24" i="11"/>
  <c r="AF24" i="11"/>
  <c r="AE24" i="11"/>
  <c r="AD24" i="11"/>
  <c r="AC24" i="11"/>
  <c r="AB24" i="11"/>
  <c r="AA24" i="11"/>
  <c r="Z24" i="11"/>
  <c r="Y24" i="11"/>
  <c r="X24" i="11"/>
  <c r="W24" i="11"/>
  <c r="V24" i="11"/>
  <c r="U24" i="11"/>
  <c r="T24"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T23"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V22" i="11"/>
  <c r="U22" i="11"/>
  <c r="T22" i="11"/>
  <c r="AX21" i="11"/>
  <c r="AW21" i="11"/>
  <c r="AV21" i="11"/>
  <c r="AU21" i="11"/>
  <c r="AT21" i="11"/>
  <c r="AS21" i="11"/>
  <c r="AR21" i="11"/>
  <c r="AQ21" i="11"/>
  <c r="AP21" i="11"/>
  <c r="AO21" i="11"/>
  <c r="AN21" i="11"/>
  <c r="AM21" i="11"/>
  <c r="AL21" i="11"/>
  <c r="AK21" i="11"/>
  <c r="AJ21" i="11"/>
  <c r="AI21" i="11"/>
  <c r="AH21" i="11"/>
  <c r="AG21" i="11"/>
  <c r="AF21" i="11"/>
  <c r="AE21" i="11"/>
  <c r="AD21" i="11"/>
  <c r="AC21" i="11"/>
  <c r="AB21" i="11"/>
  <c r="AA21" i="11"/>
  <c r="Z21" i="11"/>
  <c r="Y21" i="11"/>
  <c r="X21" i="11"/>
  <c r="W21" i="11"/>
  <c r="V21" i="11"/>
  <c r="U21" i="11"/>
  <c r="T21" i="11"/>
  <c r="AX20" i="11"/>
  <c r="AW20" i="11"/>
  <c r="AV20" i="11"/>
  <c r="AU20" i="11"/>
  <c r="AT20" i="11"/>
  <c r="AS20" i="11"/>
  <c r="AR20" i="11"/>
  <c r="AQ20" i="11"/>
  <c r="AP20" i="11"/>
  <c r="AO20" i="11"/>
  <c r="AN20" i="11"/>
  <c r="AM20" i="11"/>
  <c r="AL20" i="11"/>
  <c r="AK20" i="11"/>
  <c r="AJ20" i="11"/>
  <c r="AI20" i="11"/>
  <c r="AH20" i="11"/>
  <c r="AG20" i="11"/>
  <c r="AF20" i="11"/>
  <c r="AE20" i="11"/>
  <c r="AD20" i="11"/>
  <c r="AC20" i="11"/>
  <c r="AB20" i="11"/>
  <c r="AA20" i="11"/>
  <c r="Z20" i="11"/>
  <c r="Y20" i="11"/>
  <c r="X20" i="11"/>
  <c r="W20" i="11"/>
  <c r="V20" i="11"/>
  <c r="U20" i="11"/>
  <c r="T20" i="11"/>
  <c r="AX19" i="11"/>
  <c r="AW19" i="11"/>
  <c r="AV19" i="11"/>
  <c r="AU19" i="11"/>
  <c r="AT19" i="11"/>
  <c r="AS19" i="11"/>
  <c r="AR19" i="11"/>
  <c r="AQ19" i="11"/>
  <c r="AP19" i="11"/>
  <c r="AO19" i="11"/>
  <c r="AN19" i="11"/>
  <c r="AM19" i="11"/>
  <c r="AL19" i="11"/>
  <c r="AK19" i="11"/>
  <c r="AJ19" i="11"/>
  <c r="AI19" i="11"/>
  <c r="AH19" i="11"/>
  <c r="AG19" i="11"/>
  <c r="AF19" i="11"/>
  <c r="AE19" i="11"/>
  <c r="AD19" i="11"/>
  <c r="AC19" i="11"/>
  <c r="AB19" i="11"/>
  <c r="AA19" i="11"/>
  <c r="Z19" i="11"/>
  <c r="Y19" i="11"/>
  <c r="X19" i="11"/>
  <c r="W19" i="11"/>
  <c r="V19" i="11"/>
  <c r="U19" i="11"/>
  <c r="T19" i="11"/>
  <c r="AX18" i="11"/>
  <c r="AW18" i="11"/>
  <c r="AV18" i="11"/>
  <c r="AU18" i="11"/>
  <c r="AT18" i="11"/>
  <c r="AS18" i="11"/>
  <c r="AR18" i="11"/>
  <c r="AQ18" i="11"/>
  <c r="AP18" i="11"/>
  <c r="AO18" i="11"/>
  <c r="AN18" i="11"/>
  <c r="AM18" i="11"/>
  <c r="AL18" i="11"/>
  <c r="AK18" i="11"/>
  <c r="AJ18" i="11"/>
  <c r="AI18" i="11"/>
  <c r="AH18" i="11"/>
  <c r="AG18" i="11"/>
  <c r="AF18" i="11"/>
  <c r="AE18" i="11"/>
  <c r="AD18" i="11"/>
  <c r="AC18" i="11"/>
  <c r="AB18" i="11"/>
  <c r="AA18" i="11"/>
  <c r="Z18" i="11"/>
  <c r="Y18" i="11"/>
  <c r="X18" i="11"/>
  <c r="W18" i="11"/>
  <c r="V18" i="11"/>
  <c r="U18" i="11"/>
  <c r="T18" i="11"/>
  <c r="AX17" i="11"/>
  <c r="AW17" i="11"/>
  <c r="AV17" i="11"/>
  <c r="AU17" i="11"/>
  <c r="AT17" i="11"/>
  <c r="AS17" i="11"/>
  <c r="AR17" i="11"/>
  <c r="AQ17" i="11"/>
  <c r="AP17" i="11"/>
  <c r="AO17" i="11"/>
  <c r="AN17" i="11"/>
  <c r="AM17" i="11"/>
  <c r="AL17" i="11"/>
  <c r="AK17" i="11"/>
  <c r="AJ17" i="11"/>
  <c r="AI17" i="11"/>
  <c r="AH17" i="11"/>
  <c r="AG17" i="11"/>
  <c r="AF17" i="11"/>
  <c r="AE17" i="11"/>
  <c r="AD17" i="11"/>
  <c r="AC17" i="11"/>
  <c r="AB17" i="11"/>
  <c r="AA17" i="11"/>
  <c r="Z17" i="11"/>
  <c r="Y17" i="11"/>
  <c r="X17" i="11"/>
  <c r="W17" i="11"/>
  <c r="V17" i="11"/>
  <c r="U17" i="11"/>
  <c r="T17" i="11"/>
  <c r="AX16" i="11"/>
  <c r="AW16" i="11"/>
  <c r="AV16" i="11"/>
  <c r="AU16" i="11"/>
  <c r="AT16" i="11"/>
  <c r="AS16" i="11"/>
  <c r="AR16" i="11"/>
  <c r="AQ16" i="11"/>
  <c r="AP16" i="11"/>
  <c r="AO16" i="11"/>
  <c r="AN16" i="11"/>
  <c r="AM16" i="11"/>
  <c r="AL16" i="11"/>
  <c r="AK16" i="11"/>
  <c r="AJ16" i="11"/>
  <c r="AI16" i="11"/>
  <c r="AH16" i="11"/>
  <c r="AG16" i="11"/>
  <c r="AF16" i="11"/>
  <c r="AE16" i="11"/>
  <c r="AD16" i="11"/>
  <c r="AC16" i="11"/>
  <c r="AB16" i="11"/>
  <c r="AA16" i="11"/>
  <c r="Z16" i="11"/>
  <c r="Y16" i="11"/>
  <c r="X16" i="11"/>
  <c r="W16" i="11"/>
  <c r="V16" i="11"/>
  <c r="U16" i="11"/>
  <c r="T16" i="11"/>
  <c r="AX15" i="11"/>
  <c r="AW15" i="11"/>
  <c r="AV15" i="11"/>
  <c r="AU15" i="11"/>
  <c r="AT15" i="11"/>
  <c r="AS15" i="11"/>
  <c r="AR15" i="11"/>
  <c r="AQ15" i="11"/>
  <c r="AP15" i="11"/>
  <c r="AO15" i="11"/>
  <c r="AN15" i="11"/>
  <c r="AM15" i="11"/>
  <c r="AL15" i="11"/>
  <c r="AK15" i="11"/>
  <c r="AJ15" i="11"/>
  <c r="AI15" i="11"/>
  <c r="AH15" i="11"/>
  <c r="AG15" i="11"/>
  <c r="AF15" i="11"/>
  <c r="AE15" i="11"/>
  <c r="AD15" i="11"/>
  <c r="AC15" i="11"/>
  <c r="AB15" i="11"/>
  <c r="AA15" i="11"/>
  <c r="Z15" i="11"/>
  <c r="Y15" i="11"/>
  <c r="X15" i="11"/>
  <c r="W15" i="11"/>
  <c r="V15" i="11"/>
  <c r="U15" i="11"/>
  <c r="T15" i="11"/>
  <c r="AX14" i="11"/>
  <c r="AW14" i="11"/>
  <c r="AV14" i="11"/>
  <c r="AU14" i="11"/>
  <c r="AT14" i="11"/>
  <c r="AS14" i="11"/>
  <c r="AR14" i="11"/>
  <c r="AQ14" i="11"/>
  <c r="AP14" i="11"/>
  <c r="AO14" i="11"/>
  <c r="AN14" i="11"/>
  <c r="AM14" i="11"/>
  <c r="AL14" i="11"/>
  <c r="AK14" i="11"/>
  <c r="AJ14" i="11"/>
  <c r="AI14" i="11"/>
  <c r="AH14" i="11"/>
  <c r="AG14" i="11"/>
  <c r="AF14" i="11"/>
  <c r="AE14" i="11"/>
  <c r="AD14" i="11"/>
  <c r="AC14" i="11"/>
  <c r="AB14" i="11"/>
  <c r="AA14" i="11"/>
  <c r="Z14" i="11"/>
  <c r="Y14" i="11"/>
  <c r="X14" i="11"/>
  <c r="W14" i="11"/>
  <c r="V14" i="11"/>
  <c r="U14" i="11"/>
  <c r="T14" i="11"/>
  <c r="AX13" i="11"/>
  <c r="AW13" i="11"/>
  <c r="AV13" i="11"/>
  <c r="AU13" i="11"/>
  <c r="AT13" i="11"/>
  <c r="AS13" i="11"/>
  <c r="AR13" i="11"/>
  <c r="AQ13" i="11"/>
  <c r="AP13" i="11"/>
  <c r="AO13" i="11"/>
  <c r="AN13" i="11"/>
  <c r="AM13" i="11"/>
  <c r="AL13" i="11"/>
  <c r="AK13" i="11"/>
  <c r="AJ13" i="11"/>
  <c r="AI13" i="11"/>
  <c r="AH13" i="11"/>
  <c r="AG13" i="11"/>
  <c r="AF13" i="11"/>
  <c r="AE13" i="11"/>
  <c r="AD13" i="11"/>
  <c r="AC13" i="11"/>
  <c r="AB13" i="11"/>
  <c r="AA13" i="11"/>
  <c r="Z13" i="11"/>
  <c r="Y13" i="11"/>
  <c r="X13" i="11"/>
  <c r="W13" i="11"/>
  <c r="V13" i="11"/>
  <c r="U13" i="11"/>
  <c r="T13" i="11"/>
  <c r="AX12" i="11"/>
  <c r="AW12" i="11"/>
  <c r="AV12" i="11"/>
  <c r="AU12" i="11"/>
  <c r="AT12" i="11"/>
  <c r="AS12" i="11"/>
  <c r="AR12" i="11"/>
  <c r="AQ12" i="11"/>
  <c r="AP12" i="11"/>
  <c r="AO12" i="11"/>
  <c r="AN12" i="11"/>
  <c r="AM12" i="11"/>
  <c r="AL12" i="11"/>
  <c r="AK12" i="11"/>
  <c r="AJ12" i="11"/>
  <c r="AI12" i="11"/>
  <c r="AH12" i="11"/>
  <c r="AG12" i="11"/>
  <c r="AF12" i="11"/>
  <c r="AE12" i="11"/>
  <c r="AD12" i="11"/>
  <c r="AC12" i="11"/>
  <c r="AB12" i="11"/>
  <c r="AA12" i="11"/>
  <c r="Z12" i="11"/>
  <c r="Y12" i="11"/>
  <c r="X12" i="11"/>
  <c r="W12" i="11"/>
  <c r="V12" i="11"/>
  <c r="U12" i="11"/>
  <c r="T12" i="11"/>
  <c r="AX11" i="11"/>
  <c r="AW11" i="11"/>
  <c r="AV11" i="11"/>
  <c r="AU11" i="11"/>
  <c r="AT11" i="11"/>
  <c r="AS11" i="11"/>
  <c r="AR11" i="11"/>
  <c r="AQ11" i="11"/>
  <c r="AP11" i="11"/>
  <c r="AO11" i="11"/>
  <c r="AN11" i="11"/>
  <c r="AM11" i="11"/>
  <c r="AL11" i="11"/>
  <c r="AK11" i="11"/>
  <c r="AJ11" i="11"/>
  <c r="AI11" i="11"/>
  <c r="AH11" i="11"/>
  <c r="AG11" i="11"/>
  <c r="AF11" i="11"/>
  <c r="AE11" i="11"/>
  <c r="AD11" i="11"/>
  <c r="AC11" i="11"/>
  <c r="AB11" i="11"/>
  <c r="AA11" i="11"/>
  <c r="Z11" i="11"/>
  <c r="Y11" i="11"/>
  <c r="X11" i="11"/>
  <c r="W11" i="11"/>
  <c r="V11" i="11"/>
  <c r="U11" i="11"/>
  <c r="T11" i="11"/>
  <c r="AX10" i="11"/>
  <c r="AW10" i="11"/>
  <c r="AV10" i="11"/>
  <c r="AU10" i="11"/>
  <c r="AT10" i="11"/>
  <c r="AS10" i="11"/>
  <c r="AR10" i="11"/>
  <c r="AQ10" i="11"/>
  <c r="AP10" i="11"/>
  <c r="AO10" i="11"/>
  <c r="AN10" i="11"/>
  <c r="AM10" i="11"/>
  <c r="AL10" i="11"/>
  <c r="AK10" i="11"/>
  <c r="AJ10" i="11"/>
  <c r="AI10" i="11"/>
  <c r="AH10" i="11"/>
  <c r="AG10" i="11"/>
  <c r="AF10" i="11"/>
  <c r="AE10" i="11"/>
  <c r="AD10" i="11"/>
  <c r="AC10" i="11"/>
  <c r="AB10" i="11"/>
  <c r="AA10" i="11"/>
  <c r="Z10" i="11"/>
  <c r="Y10" i="11"/>
  <c r="X10" i="11"/>
  <c r="W10" i="11"/>
  <c r="V10" i="11"/>
  <c r="U10" i="11"/>
  <c r="T10" i="11"/>
  <c r="AX9" i="11"/>
  <c r="AW9" i="11"/>
  <c r="AV9" i="11"/>
  <c r="AU9" i="11"/>
  <c r="AT9" i="11"/>
  <c r="AS9" i="11"/>
  <c r="AR9" i="11"/>
  <c r="AQ9" i="11"/>
  <c r="AP9" i="11"/>
  <c r="AO9" i="11"/>
  <c r="AN9" i="11"/>
  <c r="AM9" i="11"/>
  <c r="AL9" i="11"/>
  <c r="AK9" i="11"/>
  <c r="AJ9" i="11"/>
  <c r="AI9" i="11"/>
  <c r="AH9" i="11"/>
  <c r="AG9" i="11"/>
  <c r="AF9" i="11"/>
  <c r="AE9" i="11"/>
  <c r="AD9" i="11"/>
  <c r="AC9" i="11"/>
  <c r="AB9" i="11"/>
  <c r="AA9" i="11"/>
  <c r="Z9" i="11"/>
  <c r="Y9" i="11"/>
  <c r="X9" i="11"/>
  <c r="W9" i="11"/>
  <c r="V9" i="11"/>
  <c r="U9" i="11"/>
  <c r="T9" i="11"/>
  <c r="AX8" i="11"/>
  <c r="AW8" i="11"/>
  <c r="AV8" i="11"/>
  <c r="AU8" i="11"/>
  <c r="AT8" i="11"/>
  <c r="AS8" i="11"/>
  <c r="AR8" i="11"/>
  <c r="AQ8" i="11"/>
  <c r="AP8" i="11"/>
  <c r="AO8" i="11"/>
  <c r="AN8" i="11"/>
  <c r="AM8" i="11"/>
  <c r="AL8" i="11"/>
  <c r="AK8" i="11"/>
  <c r="AJ8" i="11"/>
  <c r="AI8" i="11"/>
  <c r="AH8" i="11"/>
  <c r="AG8" i="11"/>
  <c r="AF8" i="11"/>
  <c r="AE8" i="11"/>
  <c r="AD8" i="11"/>
  <c r="AC8" i="11"/>
  <c r="AB8" i="11"/>
  <c r="AA8" i="11"/>
  <c r="Z8" i="11"/>
  <c r="Y8" i="11"/>
  <c r="X8" i="11"/>
  <c r="W8" i="11"/>
  <c r="V8" i="11"/>
  <c r="U8" i="11"/>
  <c r="T8" i="11"/>
  <c r="AX7" i="11"/>
  <c r="AW7" i="11"/>
  <c r="AV7" i="11"/>
  <c r="AU7" i="11"/>
  <c r="AT7" i="11"/>
  <c r="AS7" i="11"/>
  <c r="AR7" i="11"/>
  <c r="AQ7" i="11"/>
  <c r="AP7" i="11"/>
  <c r="AO7" i="11"/>
  <c r="AN7" i="11"/>
  <c r="AM7" i="11"/>
  <c r="AL7" i="11"/>
  <c r="AK7" i="11"/>
  <c r="AJ7" i="11"/>
  <c r="AI7" i="11"/>
  <c r="AH7" i="11"/>
  <c r="AG7" i="11"/>
  <c r="AF7" i="11"/>
  <c r="AE7" i="11"/>
  <c r="AD7" i="11"/>
  <c r="AC7" i="11"/>
  <c r="AB7" i="11"/>
  <c r="AA7" i="11"/>
  <c r="Z7" i="11"/>
  <c r="Y7" i="11"/>
  <c r="X7" i="11"/>
  <c r="W7" i="11"/>
  <c r="V7" i="11"/>
  <c r="U7" i="11"/>
  <c r="T7" i="11"/>
  <c r="AX6" i="11"/>
  <c r="AW6" i="11"/>
  <c r="AV6" i="11"/>
  <c r="AU6" i="11"/>
  <c r="AT6" i="11"/>
  <c r="AS6" i="11"/>
  <c r="AR6" i="11"/>
  <c r="AQ6" i="11"/>
  <c r="AP6" i="11"/>
  <c r="AO6" i="11"/>
  <c r="AN6" i="11"/>
  <c r="AM6" i="11"/>
  <c r="AL6" i="11"/>
  <c r="AK6" i="11"/>
  <c r="AJ6" i="11"/>
  <c r="AI6" i="11"/>
  <c r="AH6" i="11"/>
  <c r="AG6" i="11"/>
  <c r="AF6" i="11"/>
  <c r="AE6" i="11"/>
  <c r="AD6" i="11"/>
  <c r="AC6" i="11"/>
  <c r="AB6" i="11"/>
  <c r="AA6" i="11"/>
  <c r="Z6" i="11"/>
  <c r="Y6" i="11"/>
  <c r="X6" i="11"/>
  <c r="W6" i="11"/>
  <c r="V6" i="11"/>
  <c r="U6" i="11"/>
  <c r="T6" i="11"/>
  <c r="AX5" i="11"/>
  <c r="AW5" i="11"/>
  <c r="AV5" i="11"/>
  <c r="AU5" i="11"/>
  <c r="AT5" i="11"/>
  <c r="AS5" i="11"/>
  <c r="AR5" i="11"/>
  <c r="AQ5" i="11"/>
  <c r="AP5" i="11"/>
  <c r="AO5" i="11"/>
  <c r="AN5" i="11"/>
  <c r="AM5" i="11"/>
  <c r="AL5" i="11"/>
  <c r="AK5" i="11"/>
  <c r="AJ5" i="11"/>
  <c r="AI5" i="11"/>
  <c r="AH5" i="11"/>
  <c r="AG5" i="11"/>
  <c r="AF5" i="11"/>
  <c r="AE5" i="11"/>
  <c r="B89" i="2" s="1"/>
  <c r="AD5" i="11"/>
  <c r="AC5" i="11"/>
  <c r="AB5" i="11"/>
  <c r="AA5" i="11"/>
  <c r="Z5" i="11"/>
  <c r="Y5" i="11"/>
  <c r="X5" i="11"/>
  <c r="W5" i="11"/>
  <c r="V5" i="11"/>
  <c r="U5" i="11"/>
  <c r="T5" i="11"/>
  <c r="AX4" i="11"/>
  <c r="AW4" i="11"/>
  <c r="AV4" i="11"/>
  <c r="AU4" i="11"/>
  <c r="AT4" i="11"/>
  <c r="AS4" i="11"/>
  <c r="AR4" i="11"/>
  <c r="AQ4" i="11"/>
  <c r="AP4" i="11"/>
  <c r="AO4" i="11"/>
  <c r="AN4" i="11"/>
  <c r="AM4" i="11"/>
  <c r="AL4" i="11"/>
  <c r="AK4" i="11"/>
  <c r="AJ4" i="11"/>
  <c r="AI4" i="11"/>
  <c r="AH4" i="11"/>
  <c r="AG4" i="11"/>
  <c r="AF4" i="11"/>
  <c r="AE4" i="11"/>
  <c r="AD4" i="11"/>
  <c r="AC4" i="11"/>
  <c r="AB4" i="11"/>
  <c r="AA4" i="11"/>
  <c r="Z4" i="11"/>
  <c r="Y4" i="11"/>
  <c r="X4" i="11"/>
  <c r="W4" i="11"/>
  <c r="V4" i="11"/>
  <c r="U4" i="11"/>
  <c r="T4" i="11"/>
  <c r="AX3" i="11"/>
  <c r="AW3" i="11"/>
  <c r="AV3" i="11"/>
  <c r="AU3" i="11"/>
  <c r="AT3" i="11"/>
  <c r="AS3" i="11"/>
  <c r="AR3" i="11"/>
  <c r="AQ3" i="11"/>
  <c r="AP3" i="11"/>
  <c r="AO3" i="11"/>
  <c r="AN3" i="11"/>
  <c r="AM3" i="11"/>
  <c r="AL3" i="11"/>
  <c r="AK3" i="11"/>
  <c r="AJ3" i="11"/>
  <c r="AI3" i="11"/>
  <c r="AH3" i="11"/>
  <c r="C87" i="2" s="1"/>
  <c r="AG3" i="11"/>
  <c r="AF3" i="11"/>
  <c r="AE3" i="11"/>
  <c r="AD3" i="11"/>
  <c r="AC3" i="11"/>
  <c r="AB3" i="11"/>
  <c r="AA3" i="11"/>
  <c r="Z3" i="11"/>
  <c r="Y3" i="11"/>
  <c r="X3" i="11"/>
  <c r="W3" i="11"/>
  <c r="V3" i="11"/>
  <c r="U3" i="11"/>
  <c r="T3" i="11"/>
  <c r="AX2" i="11"/>
  <c r="AW2" i="11"/>
  <c r="AV2" i="11"/>
  <c r="AU2" i="11"/>
  <c r="AT2" i="11"/>
  <c r="AS2" i="11"/>
  <c r="C92" i="2" s="1"/>
  <c r="AR2" i="11"/>
  <c r="AQ2" i="11"/>
  <c r="AP2" i="11"/>
  <c r="AO2" i="11"/>
  <c r="AN2" i="11"/>
  <c r="AM2" i="11"/>
  <c r="AL2" i="11"/>
  <c r="AK2" i="11"/>
  <c r="AJ2" i="11"/>
  <c r="C89" i="2" s="1"/>
  <c r="AI2" i="11"/>
  <c r="AH2" i="11"/>
  <c r="AG2" i="11"/>
  <c r="AF2" i="11"/>
  <c r="AE2" i="11"/>
  <c r="AD2" i="11"/>
  <c r="B88" i="2" s="1"/>
  <c r="AC2" i="11"/>
  <c r="AB2" i="11"/>
  <c r="B86" i="2" s="1"/>
  <c r="AA2" i="11"/>
  <c r="Z2" i="11"/>
  <c r="Y2" i="11"/>
  <c r="X2" i="11"/>
  <c r="W2" i="11"/>
  <c r="V2" i="11"/>
  <c r="U2" i="11"/>
  <c r="T2" i="11"/>
  <c r="E19" i="9"/>
  <c r="E18" i="9"/>
  <c r="E17" i="9"/>
  <c r="E16" i="9"/>
  <c r="E15" i="9"/>
  <c r="E14" i="9"/>
  <c r="E13" i="9"/>
  <c r="E12" i="9"/>
  <c r="E11" i="9"/>
  <c r="E10" i="9"/>
  <c r="E15" i="5"/>
  <c r="E14" i="5"/>
  <c r="E13" i="5"/>
  <c r="E12" i="5"/>
  <c r="E11" i="5"/>
  <c r="E10" i="5"/>
  <c r="E9" i="5"/>
  <c r="E8" i="5"/>
  <c r="E7" i="5"/>
  <c r="E6" i="5"/>
  <c r="E5" i="5"/>
  <c r="C86" i="2"/>
  <c r="B77" i="2"/>
  <c r="B76" i="2"/>
  <c r="C72" i="2"/>
  <c r="B72" i="2"/>
  <c r="C70" i="2"/>
  <c r="B70" i="2"/>
  <c r="C68" i="2"/>
  <c r="B68" i="2"/>
  <c r="C66" i="2"/>
  <c r="B66" i="2"/>
  <c r="C64" i="2"/>
  <c r="B64" i="2"/>
  <c r="C62" i="2"/>
  <c r="B62" i="2"/>
  <c r="F61" i="2"/>
  <c r="F60" i="2"/>
  <c r="C60" i="2"/>
  <c r="B60" i="2"/>
  <c r="F58" i="2"/>
  <c r="F59" i="2" s="1"/>
  <c r="C58" i="2"/>
  <c r="B58" i="2"/>
  <c r="F57" i="2"/>
  <c r="C57" i="2"/>
  <c r="B57" i="2"/>
  <c r="C56" i="2"/>
  <c r="B56" i="2"/>
  <c r="C54" i="2"/>
  <c r="B54" i="2"/>
  <c r="C53" i="2"/>
  <c r="B53" i="2"/>
  <c r="C52" i="2"/>
  <c r="B52" i="2"/>
  <c r="C51" i="2"/>
  <c r="B51" i="2"/>
  <c r="C50" i="2"/>
  <c r="B50" i="2"/>
  <c r="G48" i="2"/>
  <c r="F48" i="2"/>
  <c r="C48" i="2"/>
  <c r="B48" i="2"/>
  <c r="G47" i="2"/>
  <c r="F47" i="2"/>
  <c r="C47" i="2"/>
  <c r="B47" i="2"/>
  <c r="G46" i="2"/>
  <c r="F46" i="2"/>
  <c r="C46" i="2"/>
  <c r="B46" i="2"/>
  <c r="G45" i="2"/>
  <c r="F45" i="2"/>
  <c r="C45" i="2"/>
  <c r="B45" i="2"/>
  <c r="G44" i="2"/>
  <c r="F44" i="2"/>
  <c r="C44" i="2"/>
  <c r="B44" i="2"/>
  <c r="G43" i="2"/>
  <c r="F43" i="2"/>
  <c r="C43" i="2"/>
  <c r="B43" i="2"/>
  <c r="G42" i="2"/>
  <c r="F42" i="2"/>
  <c r="C42" i="2"/>
  <c r="B42" i="2"/>
  <c r="G41" i="2"/>
  <c r="F41" i="2"/>
  <c r="C41" i="2"/>
  <c r="B41" i="2"/>
  <c r="G40" i="2"/>
  <c r="F40" i="2"/>
  <c r="C40" i="2"/>
  <c r="B40" i="2"/>
  <c r="G39" i="2"/>
  <c r="F39" i="2"/>
  <c r="C39" i="2"/>
  <c r="B39" i="2"/>
  <c r="G38" i="2"/>
  <c r="F38" i="2"/>
  <c r="C38" i="2"/>
  <c r="B38" i="2"/>
  <c r="G37" i="2"/>
  <c r="F37" i="2"/>
  <c r="C37" i="2"/>
  <c r="B37" i="2"/>
  <c r="G36" i="2"/>
  <c r="F36" i="2"/>
  <c r="C36" i="2"/>
  <c r="B36" i="2"/>
  <c r="G35" i="2"/>
  <c r="F35" i="2"/>
  <c r="C35" i="2"/>
  <c r="B35" i="2"/>
  <c r="G34" i="2"/>
  <c r="F34" i="2"/>
  <c r="C34" i="2"/>
  <c r="B34" i="2"/>
  <c r="G33" i="2"/>
  <c r="F33" i="2"/>
  <c r="C33" i="2"/>
  <c r="G32" i="2"/>
  <c r="F32" i="2"/>
  <c r="C32" i="2"/>
  <c r="G31" i="2"/>
  <c r="F31" i="2"/>
  <c r="C31" i="2"/>
  <c r="G30" i="2"/>
  <c r="F30" i="2"/>
  <c r="C30" i="2"/>
  <c r="C25" i="2"/>
  <c r="B25" i="2"/>
  <c r="C23" i="2"/>
  <c r="C22" i="2"/>
  <c r="C21" i="2"/>
  <c r="B21" i="2"/>
  <c r="G20" i="2"/>
  <c r="C20" i="2"/>
  <c r="G19" i="2"/>
  <c r="C19" i="2"/>
  <c r="B19" i="2"/>
  <c r="H13" i="2"/>
  <c r="H10" i="2"/>
  <c r="H9" i="2"/>
  <c r="B93" i="2" l="1"/>
  <c r="B97" i="2"/>
  <c r="B94" i="2"/>
  <c r="B92" i="2"/>
  <c r="C97" i="2"/>
  <c r="B10" i="2"/>
  <c r="F53" i="2"/>
  <c r="G21" i="2"/>
  <c r="H21" i="2"/>
</calcChain>
</file>

<file path=xl/sharedStrings.xml><?xml version="1.0" encoding="utf-8"?>
<sst xmlns="http://schemas.openxmlformats.org/spreadsheetml/2006/main" count="1966" uniqueCount="426">
  <si>
    <t>HULL UK CITY OF CULTURE 2017</t>
  </si>
  <si>
    <t>CREATIVE COMMUNITIES PROGRAMME: PROJECT MONITORING</t>
  </si>
  <si>
    <t>DATA SUMMARY</t>
  </si>
  <si>
    <t>EVENT DELIVERY MONITORING</t>
  </si>
  <si>
    <t>PROJECT NAME</t>
  </si>
  <si>
    <t>How do I complete this project monitoring record?</t>
  </si>
  <si>
    <t>There are six project monitoring sheets that can be accessed via the Tabs below:</t>
  </si>
  <si>
    <t xml:space="preserve">  * Event Delivery (tracking activity delivered as part of the project, e.g. performances, screenings, exhibition days).</t>
  </si>
  <si>
    <t>* Project Delivery Team (an individual who works on your project and their equal opportunities data)</t>
  </si>
  <si>
    <t>PROJECT NUMBER</t>
  </si>
  <si>
    <t>* Audiences &amp; Participants (an individual who engages with the project as an audience member or active participant in a workshop, creative session, etc. They are usually a member of the public.</t>
  </si>
  <si>
    <t>VENUE NAME</t>
  </si>
  <si>
    <t>* Audiences &amp; Participants - Type (as above - captures equal opportunities data on these individuals).</t>
  </si>
  <si>
    <t>* Online Engagement (your website traffic and social media activity)</t>
  </si>
  <si>
    <t>* Partners (an organisation or individual who is integral to ensuring that your project can happen, e.g. a school, a community group, a key supplier).</t>
  </si>
  <si>
    <t>POST CODE OF PROJECT VENUE</t>
  </si>
  <si>
    <t>These should be completed using the data collected in your Equal Opportunities Monitoring forms.</t>
  </si>
  <si>
    <t>EVENT DELIVERY</t>
  </si>
  <si>
    <t>DATA SUMMARRY</t>
  </si>
  <si>
    <t>NUMBER OF PERFORMANCES
(LEAVE BLANK IF NOT APPLICABLE)</t>
  </si>
  <si>
    <t xml:space="preserve">The DATA SUMMARY sheets updates automatically when you enter information into the other sheets. </t>
  </si>
  <si>
    <t>NUMBER OF SCREENINGS
(LEAVE BLANK IF NOT APPLICABLE)</t>
  </si>
  <si>
    <t>NUMBER OF EXHIBITION DAYS
(LEAVE BLANK IF NOT APPLICABLE)</t>
  </si>
  <si>
    <t>NUMBER OF SESSIONS FOR EDUCATION, TRAINING OR TAKING PART
(LEAVE BLANK IF NOT APPLICABLE)</t>
  </si>
  <si>
    <t>NUMBER OF ACCESSIBLE ACTVITIES
(LEAVE BLANK IF NOT APPLICABLE)</t>
  </si>
  <si>
    <r>
      <t xml:space="preserve">PROJECT NAME: </t>
    </r>
    <r>
      <rPr>
        <sz val="11"/>
        <rFont val="Trebuchet MS"/>
      </rPr>
      <t>Type in the name of your project</t>
    </r>
  </si>
  <si>
    <t>PROJECT VENUE/ LOCATION</t>
  </si>
  <si>
    <t>NUMBER OF…</t>
  </si>
  <si>
    <t>ACTUAL TO DATE</t>
  </si>
  <si>
    <t>COMMISSIONS</t>
  </si>
  <si>
    <t>NUMBER</t>
  </si>
  <si>
    <t>Example</t>
  </si>
  <si>
    <r>
      <t xml:space="preserve">PROJECT NUMBER: </t>
    </r>
    <r>
      <rPr>
        <sz val="11"/>
        <rFont val="Trebuchet MS"/>
      </rPr>
      <t>Type in the number of your project</t>
    </r>
  </si>
  <si>
    <r>
      <t xml:space="preserve">Number of…(Table): </t>
    </r>
    <r>
      <rPr>
        <sz val="11"/>
        <rFont val="Trebuchet MS"/>
      </rPr>
      <t>Enter your target number of activities by type in Column F (using your Application Form) and Column G (using your Project Schedule).</t>
    </r>
  </si>
  <si>
    <t>PROJECT DELIVERY TEAM</t>
  </si>
  <si>
    <r>
      <t xml:space="preserve">Record number: </t>
    </r>
    <r>
      <rPr>
        <sz val="11"/>
        <rFont val="Trebuchet MS"/>
      </rPr>
      <t>these forms should remain anonymous, so number them from 1 in ascending order</t>
    </r>
  </si>
  <si>
    <t>Actual to Date</t>
  </si>
  <si>
    <r>
      <t>Post code:</t>
    </r>
    <r>
      <rPr>
        <sz val="11"/>
        <color rgb="FF000000"/>
        <rFont val="Trebuchet MS"/>
      </rPr>
      <t xml:space="preserve"> Manually enter the post code from the sheet as it appears, or leave blank if not provided</t>
    </r>
  </si>
  <si>
    <r>
      <t>Role in Team:</t>
    </r>
    <r>
      <rPr>
        <sz val="11"/>
        <color rgb="FF000000"/>
        <rFont val="Trebuchet MS"/>
      </rPr>
      <t xml:space="preserve"> Click on the cell in the role in team column for the record you are entering. Click on the down arrow that appears to the right. Select the correct role for the record. It may be necessary to scroll down to find the response you need.</t>
    </r>
  </si>
  <si>
    <t>Queens Gardens</t>
  </si>
  <si>
    <t>POST CODE</t>
  </si>
  <si>
    <t>HU1 2AG</t>
  </si>
  <si>
    <t>ACTIVITY TYPE</t>
  </si>
  <si>
    <t>ORIGINAL TARGET
(COMPLETE USING APPLICATION FORM)</t>
  </si>
  <si>
    <t>REVISED TARGET
(COMPLETE USING PROJECT SCHEDULE)</t>
  </si>
  <si>
    <t>HU1 - HU9</t>
  </si>
  <si>
    <t>St Hilda Church</t>
  </si>
  <si>
    <t>Performances</t>
  </si>
  <si>
    <t>HU9</t>
  </si>
  <si>
    <r>
      <t>Employed specifically for this project:</t>
    </r>
    <r>
      <rPr>
        <sz val="11"/>
        <color rgb="FF000000"/>
        <rFont val="Trebuchet MS"/>
      </rPr>
      <t xml:space="preserve"> Click on the cell in the employed specifically for this project column for the record you are entering. Click on the down arrow and select </t>
    </r>
    <r>
      <rPr>
        <b/>
        <sz val="11"/>
        <color rgb="FF000000"/>
        <rFont val="Trebuchet MS"/>
      </rPr>
      <t xml:space="preserve">yes </t>
    </r>
    <r>
      <rPr>
        <sz val="11"/>
        <color rgb="FF000000"/>
        <rFont val="Trebuchet MS"/>
      </rPr>
      <t>if they are only employed because of your Creative Communities Programme project. Otherwise leave this blank.</t>
    </r>
  </si>
  <si>
    <t>Not HU1-HU9</t>
  </si>
  <si>
    <t>Screening</t>
  </si>
  <si>
    <r>
      <t>* If you need to add more records, go to the line</t>
    </r>
    <r>
      <rPr>
        <b/>
        <sz val="11"/>
        <color rgb="FF000000"/>
        <rFont val="Trebuchet MS"/>
      </rPr>
      <t xml:space="preserve"> Insert more records above as needed: inserting rows above this line will ensure that additional records are included within the formulas on
  the DATA SUMMARY sheet</t>
    </r>
    <r>
      <rPr>
        <sz val="11"/>
        <color rgb="FF000000"/>
        <rFont val="Trebuchet MS"/>
      </rPr>
      <t xml:space="preserve">. Place the mouse cursor in the numbered box to the left, right click and select 'Insert'  </t>
    </r>
  </si>
  <si>
    <t xml:space="preserve">Insert more records above as needed; right click this row number, click Insert. </t>
  </si>
  <si>
    <t>Exhibition days</t>
  </si>
  <si>
    <r>
      <t>Age:</t>
    </r>
    <r>
      <rPr>
        <sz val="11"/>
        <color rgb="FF000000"/>
        <rFont val="Trebuchet MS"/>
      </rPr>
      <t xml:space="preserve"> Click on the cell in the age column for the record you are entering. Click on the down arrow that appears to the right. Select the correct age range for the record. It may be necessary to scroll down to find the response you need.</t>
    </r>
  </si>
  <si>
    <r>
      <t>Gender:</t>
    </r>
    <r>
      <rPr>
        <sz val="11"/>
        <color rgb="FF000000"/>
        <rFont val="Trebuchet MS"/>
      </rPr>
      <t xml:space="preserve"> Click on the cell in the gender column for the record you are entering. Click on the down arrow that appears to the right. Select the correct gender for the record. It may be necessary to scroll down to find the response you need.</t>
    </r>
  </si>
  <si>
    <r>
      <t>Disability:</t>
    </r>
    <r>
      <rPr>
        <sz val="11"/>
        <color rgb="FF000000"/>
        <rFont val="Trebuchet MS"/>
      </rPr>
      <t xml:space="preserve"> Click on the cell in the disability column for the record you are entering. Click on the down arrow that appears to the right. Select the disability status for the record.</t>
    </r>
  </si>
  <si>
    <t>Sessions for Education, Training of Taking Part</t>
  </si>
  <si>
    <r>
      <t>Learning Disability - Other:</t>
    </r>
    <r>
      <rPr>
        <sz val="11"/>
        <color rgb="FF000000"/>
        <rFont val="Trebuchet MS"/>
      </rPr>
      <t xml:space="preserve"> Click on the cell in the columns for each disability type where a Yes has been entered for the record. Click on the down arrow that appears to the right and select Yes.</t>
    </r>
  </si>
  <si>
    <t>Accessible activities</t>
  </si>
  <si>
    <r>
      <t>Ethnicity:</t>
    </r>
    <r>
      <rPr>
        <sz val="11"/>
        <color rgb="FF000000"/>
        <rFont val="Trebuchet MS"/>
      </rPr>
      <t xml:space="preserve"> Click on the cell in the ethnicity column for the record you are entering. Click on the down arrow that appears to the right. Select the ethnicity for the record. It may be necessary to scroll down to find the response you need.</t>
    </r>
  </si>
  <si>
    <t>Commissions</t>
  </si>
  <si>
    <t>AUDIENCES &amp; PARTICIPANTS</t>
  </si>
  <si>
    <t>AUDIENCES</t>
  </si>
  <si>
    <t>DELIVERY TEAM SUMMARY</t>
  </si>
  <si>
    <r>
      <t xml:space="preserve">Activity / Event Name / Number: </t>
    </r>
    <r>
      <rPr>
        <sz val="11"/>
        <rFont val="Trebuchet MS"/>
      </rPr>
      <t>Type in the name or number of the event delivered, e.g. workshop 1, workshop 2, Exhibition of Project Work</t>
    </r>
  </si>
  <si>
    <t>AUDIENCE SUMMARY</t>
  </si>
  <si>
    <r>
      <t>Total audience members:</t>
    </r>
    <r>
      <rPr>
        <sz val="11"/>
        <color rgb="FF000000"/>
        <rFont val="Trebuchet MS"/>
      </rPr>
      <t xml:space="preserve"> Manually enter the number of people who attended as audience members</t>
    </r>
  </si>
  <si>
    <t>ROLE IN TEAM</t>
  </si>
  <si>
    <t>ACTUAL</t>
  </si>
  <si>
    <r>
      <t>Total Participants:</t>
    </r>
    <r>
      <rPr>
        <sz val="11"/>
        <color rgb="FF000000"/>
        <rFont val="Trebuchet MS"/>
      </rPr>
      <t xml:space="preserve"> Manually enter the number of participants that took part in your event</t>
    </r>
  </si>
  <si>
    <t>NUMBER OF DAYS</t>
  </si>
  <si>
    <t>AUDIENCE TYPE</t>
  </si>
  <si>
    <t>FREE</t>
  </si>
  <si>
    <t>PAID FOR</t>
  </si>
  <si>
    <t>TOTAL</t>
  </si>
  <si>
    <t>Project Manager</t>
  </si>
  <si>
    <r>
      <t>Sum of Audience Members and Participants:</t>
    </r>
    <r>
      <rPr>
        <sz val="11"/>
        <color rgb="FF000000"/>
        <rFont val="Trebuchet MS"/>
      </rPr>
      <t xml:space="preserve"> This will add up for you automatically so you don't need to do anything here.</t>
    </r>
  </si>
  <si>
    <r>
      <t>* If you need to add more records, go to the line</t>
    </r>
    <r>
      <rPr>
        <b/>
        <sz val="11"/>
        <color rgb="FF000000"/>
        <rFont val="Trebuchet MS"/>
      </rPr>
      <t xml:space="preserve"> Insert more records above as needed: inserting rows above this line will ensure that additional records are included within the formulas on
  the DATA SUMMARY sheet</t>
    </r>
    <r>
      <rPr>
        <sz val="11"/>
        <color rgb="FF000000"/>
        <rFont val="Trebuchet MS"/>
      </rPr>
      <t xml:space="preserve">. Place the mouse cursor in the numbered box to the left, right click and select 'Insert'  </t>
    </r>
  </si>
  <si>
    <t>AUDIENCES &amp; PARTICIPANTS - BY TYPE</t>
  </si>
  <si>
    <t>Audience Members</t>
  </si>
  <si>
    <r>
      <t xml:space="preserve">Record number: </t>
    </r>
    <r>
      <rPr>
        <sz val="11"/>
        <rFont val="Trebuchet MS"/>
      </rPr>
      <t>these forms should remain anonymous, so number them from 1 in ascending order</t>
    </r>
  </si>
  <si>
    <r>
      <t>* If you need to add more records, go to the line</t>
    </r>
    <r>
      <rPr>
        <b/>
        <sz val="11"/>
        <color rgb="FF000000"/>
        <rFont val="Trebuchet MS"/>
      </rPr>
      <t xml:space="preserve"> Insert more records above as needed: inserting rows above this line will ensure that additional records are included within the formulas on
  the DATA SUMMARY sheet</t>
    </r>
    <r>
      <rPr>
        <sz val="11"/>
        <color rgb="FF000000"/>
        <rFont val="Trebuchet MS"/>
      </rPr>
      <t xml:space="preserve">. Place the mouse cursor in the numbered box to the left, right click and select 'Insert'  </t>
    </r>
  </si>
  <si>
    <t>Artist/Creative Practitioner</t>
  </si>
  <si>
    <r>
      <t>Post code:</t>
    </r>
    <r>
      <rPr>
        <sz val="11"/>
        <color rgb="FF000000"/>
        <rFont val="Trebuchet MS"/>
      </rPr>
      <t xml:space="preserve"> Manually enter the post code from the sheet as it appears, or leave blank if not provided</t>
    </r>
  </si>
  <si>
    <t>Participants</t>
  </si>
  <si>
    <r>
      <t>Age:</t>
    </r>
    <r>
      <rPr>
        <sz val="11"/>
        <color rgb="FF000000"/>
        <rFont val="Trebuchet MS"/>
      </rPr>
      <t xml:space="preserve"> Click on the cell in the age column for the record you are entering. Click on the down arrow that appears to the right. Select the correct age range for the record. It may be necessary to scroll down to find the response you need.</t>
    </r>
  </si>
  <si>
    <r>
      <t>Gender:</t>
    </r>
    <r>
      <rPr>
        <sz val="11"/>
        <color rgb="FF000000"/>
        <rFont val="Trebuchet MS"/>
      </rPr>
      <t xml:space="preserve"> Click on the cell in the gender column for the record you are entering. Click on the down arrow that appears to the right. Select the correct gender for the record. It may be necessary to scroll down to find the response you need.</t>
    </r>
  </si>
  <si>
    <t>Production/exhibition staff</t>
  </si>
  <si>
    <r>
      <t>Disability:</t>
    </r>
    <r>
      <rPr>
        <sz val="11"/>
        <color rgb="FF000000"/>
        <rFont val="Trebuchet MS"/>
      </rPr>
      <t xml:space="preserve"> Click on the cell in the disability column for the record you are entering. Click on the down arrow that appears to the right. Select the disability status for the record.</t>
    </r>
  </si>
  <si>
    <t>TOTAL AUDIENCES</t>
  </si>
  <si>
    <r>
      <t>Learning Disability - Other:</t>
    </r>
    <r>
      <rPr>
        <sz val="11"/>
        <color rgb="FF000000"/>
        <rFont val="Trebuchet MS"/>
      </rPr>
      <t xml:space="preserve"> Click on the cell in the columns for each disability type where a Yes has been entered for the record. Click on the down arrow that appears to the right and select Yes.</t>
    </r>
  </si>
  <si>
    <t>Other staff</t>
  </si>
  <si>
    <r>
      <t>Ethnicity:</t>
    </r>
    <r>
      <rPr>
        <sz val="11"/>
        <color rgb="FF000000"/>
        <rFont val="Trebuchet MS"/>
      </rPr>
      <t xml:space="preserve"> Click on the cell in the ethnicity column for the record you are entering. Click on the down arrow that appears to the right. Select the ethnicity for the record. It may be necessary to scroll down to find the response you need.</t>
    </r>
  </si>
  <si>
    <t>ONLINE ENGAGEMENT</t>
  </si>
  <si>
    <t>Volunteer</t>
  </si>
  <si>
    <r>
      <t>Total Page Views: Manually enter the total website or p</t>
    </r>
    <r>
      <rPr>
        <sz val="11"/>
        <rFont val="Trebuchet MS"/>
      </rPr>
      <t>age views within the date range selected for the project for the date range selected - Google Analytics can provide this info.</t>
    </r>
  </si>
  <si>
    <t>Volunteers</t>
  </si>
  <si>
    <r>
      <t xml:space="preserve">Unique Page Views: </t>
    </r>
    <r>
      <rPr>
        <sz val="11"/>
        <rFont val="Trebuchet MS"/>
      </rPr>
      <t>Manually enter the number of page views by unique users for your project website or pages for the date range selected - Google Analytics can provide this info.</t>
    </r>
  </si>
  <si>
    <t>EMPLOYED SPECIFICALLY FOR PROJECT</t>
  </si>
  <si>
    <t>Yes</t>
  </si>
  <si>
    <r>
      <t>Social Media Platform:</t>
    </r>
    <r>
      <rPr>
        <sz val="11"/>
        <color rgb="FF000000"/>
        <rFont val="Trebuchet MS"/>
      </rPr>
      <t xml:space="preserve"> Manually enter the name of the social media platform(s) you have used, e.g. Facebook, YouTube, Twitter, Instagram</t>
    </r>
  </si>
  <si>
    <r>
      <t>Date Range:</t>
    </r>
    <r>
      <rPr>
        <sz val="11"/>
        <color rgb="FF000000"/>
        <rFont val="Trebuchet MS"/>
      </rPr>
      <t xml:space="preserve"> Manually enter the date range you are measuring for your project. This will likely be from the point of launching the project to X number of weeks after your project completes.</t>
    </r>
  </si>
  <si>
    <t>PROJECT DELIVERY TEAM &amp; AUDIENCE DATA</t>
  </si>
  <si>
    <r>
      <t xml:space="preserve">Total Followers at start: </t>
    </r>
    <r>
      <rPr>
        <sz val="11"/>
        <rFont val="Trebuchet MS"/>
      </rPr>
      <t>Followers include Facebook Page Likes / Profile Friends; Twitter Followers; YouTube Subscribers; etc. Manually enter the total for this for the first day of your date range.</t>
    </r>
  </si>
  <si>
    <t>DELIVERY TEAM</t>
  </si>
  <si>
    <t>Total Followers at End: Manually enter the total for this for the last day of your date range.</t>
  </si>
  <si>
    <t>AUDIENCE DATA</t>
  </si>
  <si>
    <t>PROJECT BENEFICIARIES</t>
  </si>
  <si>
    <t>AGE</t>
  </si>
  <si>
    <t>ETHNICITY</t>
  </si>
  <si>
    <r>
      <t xml:space="preserve">Followers % Change: </t>
    </r>
    <r>
      <rPr>
        <sz val="11"/>
        <rFont val="Trebuchet MS"/>
      </rPr>
      <t>This will add up for you automatically so you don't need to do anything here.</t>
    </r>
  </si>
  <si>
    <t>0-2 years</t>
  </si>
  <si>
    <t>N/A</t>
  </si>
  <si>
    <r>
      <t xml:space="preserve">Total Impressions: </t>
    </r>
    <r>
      <rPr>
        <sz val="11"/>
        <rFont val="Trebuchet MS"/>
      </rPr>
      <t xml:space="preserve">Impressions are the impressions (“views”) of Facebook posts linked to CCP project; impressions (“views”) of Twitter tweets linked to CCP project; views of YouTube videos linked to CCP project; etc. </t>
    </r>
  </si>
  <si>
    <t>Welsh / English / Scottish / Northern Irish / British</t>
  </si>
  <si>
    <r>
      <t xml:space="preserve">Total Engagements: </t>
    </r>
    <r>
      <rPr>
        <sz val="11"/>
        <rFont val="Trebuchet MS"/>
      </rPr>
      <t>Engagements are Facebook posts, likes, shares, comments; Twitter tweets, retweets, likes; YouTube shares, comments; etc.</t>
    </r>
  </si>
  <si>
    <t>3-5 years</t>
  </si>
  <si>
    <t>PARTNERS</t>
  </si>
  <si>
    <t>Irish</t>
  </si>
  <si>
    <t>Name of Partner: Manually enter the name of each partner.</t>
  </si>
  <si>
    <t>6-10 years</t>
  </si>
  <si>
    <r>
      <t>Post code:</t>
    </r>
    <r>
      <rPr>
        <sz val="11"/>
        <color rgb="FF000000"/>
        <rFont val="Trebuchet MS"/>
      </rPr>
      <t xml:space="preserve"> Manually enter the post code from the sheet as it appears, or leave blank if not provided</t>
    </r>
  </si>
  <si>
    <t>Gypsy or Irish Traveller</t>
  </si>
  <si>
    <r>
      <t>Partner Location:</t>
    </r>
    <r>
      <rPr>
        <sz val="11"/>
        <color rgb="FF000000"/>
        <rFont val="Trebuchet MS"/>
      </rPr>
      <t xml:space="preserve"> Click on the cell in the Partner Location column for the record you are entering. Click on the down arrow that appears to the right. Select the area or region that relates to that partner. </t>
    </r>
  </si>
  <si>
    <t>11-15 years</t>
  </si>
  <si>
    <r>
      <t>Partner Organisation Type:</t>
    </r>
    <r>
      <rPr>
        <sz val="11"/>
        <color rgb="FF000000"/>
        <rFont val="Trebuchet MS"/>
      </rPr>
      <t xml:space="preserve"> Click on the cell in the Partner Type column for the record you are entering. Click on the down arrow that appears to the right. Select the partner type for the record. </t>
    </r>
  </si>
  <si>
    <t xml:space="preserve">Any other White background </t>
  </si>
  <si>
    <r>
      <t>New/Existing Partnership:</t>
    </r>
    <r>
      <rPr>
        <sz val="11"/>
        <color rgb="FF000000"/>
        <rFont val="Trebuchet MS"/>
      </rPr>
      <t xml:space="preserve"> Click on the cell in the New/Existing Partnership column for the record you are entering. Click on the down arrow that appears to the right. Select the correct category for the record. </t>
    </r>
  </si>
  <si>
    <t>16-17 years</t>
  </si>
  <si>
    <t>White and Black Caribbean</t>
  </si>
  <si>
    <t>18-19 years</t>
  </si>
  <si>
    <t>White and Black African</t>
  </si>
  <si>
    <t>20-24 years</t>
  </si>
  <si>
    <t>White and Asian</t>
  </si>
  <si>
    <t>25-29 years</t>
  </si>
  <si>
    <t xml:space="preserve">Any other Mixed / multiple ethnic background </t>
  </si>
  <si>
    <t>30-34 years</t>
  </si>
  <si>
    <t>Indian</t>
  </si>
  <si>
    <t>35-39 years</t>
  </si>
  <si>
    <t>Pakistani</t>
  </si>
  <si>
    <t>40-44 years</t>
  </si>
  <si>
    <t>Bangladeshi</t>
  </si>
  <si>
    <t>45-49 years</t>
  </si>
  <si>
    <t>Chinese</t>
  </si>
  <si>
    <t>50-54 years</t>
  </si>
  <si>
    <t>Any other Asian background</t>
  </si>
  <si>
    <t>55-59 years</t>
  </si>
  <si>
    <t>African</t>
  </si>
  <si>
    <t>60-64 years</t>
  </si>
  <si>
    <t>Caribbean</t>
  </si>
  <si>
    <t>65-69 years</t>
  </si>
  <si>
    <t xml:space="preserve">Any other Black / African / Caribbean background </t>
  </si>
  <si>
    <t>70-74 years</t>
  </si>
  <si>
    <t>Arab</t>
  </si>
  <si>
    <t>75+ years</t>
  </si>
  <si>
    <t xml:space="preserve">Any other ethnic group </t>
  </si>
  <si>
    <t>Prefer not to say</t>
  </si>
  <si>
    <t>GENDER</t>
  </si>
  <si>
    <t>Male</t>
  </si>
  <si>
    <t>Female</t>
  </si>
  <si>
    <t>Transgender</t>
  </si>
  <si>
    <t>Other</t>
  </si>
  <si>
    <t>DISABILITY</t>
  </si>
  <si>
    <t>No</t>
  </si>
  <si>
    <t>Total followers at start</t>
  </si>
  <si>
    <t>Total followers at end</t>
  </si>
  <si>
    <t>LEARNING DISABILITY</t>
  </si>
  <si>
    <t>% change in followers</t>
  </si>
  <si>
    <t>Total Impressions</t>
  </si>
  <si>
    <t xml:space="preserve">LONG TERM ILLNESS/CONDITION </t>
  </si>
  <si>
    <t>Total Engagements</t>
  </si>
  <si>
    <t xml:space="preserve">SENSORY IMPAIRMENT </t>
  </si>
  <si>
    <t xml:space="preserve">MENTAL HEALTH CONDITION </t>
  </si>
  <si>
    <t xml:space="preserve">PHYSICAL IMPAIRMENT </t>
  </si>
  <si>
    <t xml:space="preserve">COGNITIVE IMPAIRMENT </t>
  </si>
  <si>
    <t>OTHER</t>
  </si>
  <si>
    <t>Total page views</t>
  </si>
  <si>
    <t>Unique page views</t>
  </si>
  <si>
    <t>NEW PARTNERS</t>
  </si>
  <si>
    <t>EXISTING PARTNERS</t>
  </si>
  <si>
    <t>AREA</t>
  </si>
  <si>
    <t>Hull</t>
  </si>
  <si>
    <t>East Riding of Yorkshire</t>
  </si>
  <si>
    <t>Elsewhere in Yorkshire &amp; Humber</t>
  </si>
  <si>
    <t>Elsewhere in the UK</t>
  </si>
  <si>
    <t>Outside UK</t>
  </si>
  <si>
    <t>PARTNER TYPE</t>
  </si>
  <si>
    <t>Artistic partner</t>
  </si>
  <si>
    <t>Heritage partner</t>
  </si>
  <si>
    <t>Funder</t>
  </si>
  <si>
    <t>Public Service partner</t>
  </si>
  <si>
    <t>Voluntary Sector / Charity partner</t>
  </si>
  <si>
    <t>Education partner</t>
  </si>
  <si>
    <t xml:space="preserve">PROJECT DELIVERY TEAM MONITORING </t>
  </si>
  <si>
    <t>RECORD NO.</t>
  </si>
  <si>
    <t>EMPLOYED SPECIFICALLY FOR THIS PROJECT</t>
  </si>
  <si>
    <t>NUMBER OF DAYS OF EMPLOYMENT</t>
  </si>
  <si>
    <t xml:space="preserve">LEARNING DISABILITY </t>
  </si>
  <si>
    <t xml:space="preserve">LONG TERM ILLNESS/
CONDITION </t>
  </si>
  <si>
    <t xml:space="preserve">OTHER </t>
  </si>
  <si>
    <t>EACH RECORD NUMBER SHOULD BE MADE UP OF ONE COMPLETED EQUAL OPPORTUNITIES FORM - WE RECOMMEND YOU COMPLETE THIS AT THE START OF YOUR PROJECT AND ADD ADDITIONAL ENTRIES AS NEW PEOPLE ARE CONTRACTED</t>
  </si>
  <si>
    <t>AUDIENCES &amp; PARTICIPANTS MONITORING</t>
  </si>
  <si>
    <t>ACTIVITY OR EVENT NAME/NUMBER</t>
  </si>
  <si>
    <t>FREE OR PAID EVENT</t>
  </si>
  <si>
    <t>TOTAL AUDIENCE MEMBERS</t>
  </si>
  <si>
    <t>TOTAL PARTICIPANTS</t>
  </si>
  <si>
    <t>SUM OF AUDIENCE MEMBERS AND PARTICIPANTS</t>
  </si>
  <si>
    <t>HU1 1PS</t>
  </si>
  <si>
    <t>Project Manager(s)</t>
  </si>
  <si>
    <t>HU13 0EB</t>
  </si>
  <si>
    <t>Development Workshop 1</t>
  </si>
  <si>
    <t>Free - non-ticketed</t>
  </si>
  <si>
    <t>Crafty Cuppa</t>
  </si>
  <si>
    <t>Family Fun</t>
  </si>
  <si>
    <t>Turn and Face the Strange</t>
  </si>
  <si>
    <t xml:space="preserve">Greatfield Quilt </t>
  </si>
  <si>
    <t>This is Your Life</t>
  </si>
  <si>
    <t>HU6</t>
  </si>
  <si>
    <t>Greatfield Community Choir</t>
  </si>
  <si>
    <t>Paid - non-ticketed</t>
  </si>
  <si>
    <t xml:space="preserve">AUDIENCES MONITORING - EQUAL OPPORTUNITIES </t>
  </si>
  <si>
    <t>EACH RECORD NUMBER SHOULD BE MADE UP OF ONE COMPLETED EQUAL OPPORTUNITIES FORM OR THE RELEVANT QUESTIONS WITHIN YOUR AUDIENCE OR PARTICIPANT SURVEY (WRITE A RECORD NUMBER AT THE TOP OF EACH FORM TO HELP YOU KEEP TRACK)</t>
  </si>
  <si>
    <t>HU7 5RZ</t>
  </si>
  <si>
    <t>Welsh / English / Scottish / Northen Irish / British</t>
  </si>
  <si>
    <t>HU9 4LA</t>
  </si>
  <si>
    <t>HU9 4JU</t>
  </si>
  <si>
    <t>HU9 4LN</t>
  </si>
  <si>
    <t>HU9 5BD</t>
  </si>
  <si>
    <t>HU9 5EB</t>
  </si>
  <si>
    <t>HU8 8TU</t>
  </si>
  <si>
    <t>HU9 5DY</t>
  </si>
  <si>
    <t>HU9 5JS</t>
  </si>
  <si>
    <t>HU9 5LD</t>
  </si>
  <si>
    <t>HU9 5JL</t>
  </si>
  <si>
    <t>HU4</t>
  </si>
  <si>
    <t>HU94LN</t>
  </si>
  <si>
    <t>YO259TT</t>
  </si>
  <si>
    <t>HU94LA</t>
  </si>
  <si>
    <t>HU95BD</t>
  </si>
  <si>
    <t>HU95EB</t>
  </si>
  <si>
    <t>HU88TU</t>
  </si>
  <si>
    <t>ONLINE ENGAGEMENT MONITORING</t>
  </si>
  <si>
    <t>HU11QE</t>
  </si>
  <si>
    <t>HU95EL</t>
  </si>
  <si>
    <t>WESBITE ADDRESS/PAGE</t>
  </si>
  <si>
    <t>TOTAL PAGE VIEWS</t>
  </si>
  <si>
    <t>HU54DW</t>
  </si>
  <si>
    <t>UNIQUE PAGE VIEWS</t>
  </si>
  <si>
    <t>SOCIAL MEDIA PLATFORM</t>
  </si>
  <si>
    <t>DATE RANGE CAPTURED</t>
  </si>
  <si>
    <t>TOTAL FOLLOWERS AT START</t>
  </si>
  <si>
    <t>TOTAL FOLLOWERS AT END</t>
  </si>
  <si>
    <t>FOLLOWERS - 
% CHANGE</t>
  </si>
  <si>
    <t>TOTAL IMPRESSIONS</t>
  </si>
  <si>
    <t>TOTAL ENGAGEMENTS</t>
  </si>
  <si>
    <t>YOU SHOULD BE ABLE TO FIND THIS INFORMATION VIA SOCIAL MEDIA ANALYTICS PAGES (SEE NOTES BELOW)</t>
  </si>
  <si>
    <t>HU87TJ</t>
  </si>
  <si>
    <t>HU95DY</t>
  </si>
  <si>
    <t>Facebook - NAME OF PAGE/PROFILE</t>
  </si>
  <si>
    <t>15/08/2016 - 10/10/2016</t>
  </si>
  <si>
    <t>HU129RN</t>
  </si>
  <si>
    <t>HU51DE</t>
  </si>
  <si>
    <t>HU13AG</t>
  </si>
  <si>
    <t>HU89DY</t>
  </si>
  <si>
    <t>HU92AY</t>
  </si>
  <si>
    <t>HU94EE</t>
  </si>
  <si>
    <t>NOTES:</t>
  </si>
  <si>
    <t>Facebook</t>
  </si>
  <si>
    <t>HU95JS</t>
  </si>
  <si>
    <t>You will find analytics via the Insights tab when logged in as an administrator</t>
  </si>
  <si>
    <t>HU67JJ</t>
  </si>
  <si>
    <t>Twitter</t>
  </si>
  <si>
    <t>You will need to go to https://dashboard.twitter.com to view analytics for your account</t>
  </si>
  <si>
    <t>HU91UH</t>
  </si>
  <si>
    <t>Instagram</t>
  </si>
  <si>
    <t>You can download free analytics tools for Instagram - it does not have this feature built in</t>
  </si>
  <si>
    <t>YouTube</t>
  </si>
  <si>
    <t xml:space="preserve">You will find Analytics in the Creator Studio section of your Account </t>
  </si>
  <si>
    <t>HU95EJ</t>
  </si>
  <si>
    <t>HU94LP</t>
  </si>
  <si>
    <t>HU95LD</t>
  </si>
  <si>
    <t>HU95DS</t>
  </si>
  <si>
    <t>HU95JD</t>
  </si>
  <si>
    <t>HU95JL</t>
  </si>
  <si>
    <t>HU177QN</t>
  </si>
  <si>
    <t>HU8</t>
  </si>
  <si>
    <t>HU7 4RD</t>
  </si>
  <si>
    <t xml:space="preserve">PARTNERS MONITORING </t>
  </si>
  <si>
    <t>PARTNER NAME</t>
  </si>
  <si>
    <t>PARTNER POST CODE</t>
  </si>
  <si>
    <t>PARTNER LOCATION</t>
  </si>
  <si>
    <t>PARTNER  TYPE</t>
  </si>
  <si>
    <t>NEW/EXISTING PARTNERSHIP</t>
  </si>
  <si>
    <t>Octagon Children's Centre</t>
  </si>
  <si>
    <t>HU3 2RA</t>
  </si>
  <si>
    <t>Voluntary sector/charity partner</t>
  </si>
  <si>
    <t>New Partner</t>
  </si>
  <si>
    <t>HU3</t>
  </si>
  <si>
    <t>HU7</t>
  </si>
  <si>
    <t>Team Age:</t>
  </si>
  <si>
    <t>Role in Team:</t>
  </si>
  <si>
    <t>Gender:</t>
  </si>
  <si>
    <t>Disbaility:</t>
  </si>
  <si>
    <t>Yes/No:</t>
  </si>
  <si>
    <t>Ethnic origin:</t>
  </si>
  <si>
    <t>POSTCODE T/F:</t>
  </si>
  <si>
    <t>PARTNERS HU1-9 NEW</t>
  </si>
  <si>
    <t>PARTNERS HU1-9 EXISTING</t>
  </si>
  <si>
    <t>PARTNERS OTHER NEW</t>
  </si>
  <si>
    <t>PARTNERS OTHER EXISTING</t>
  </si>
  <si>
    <t>PARTNERS HULL NEW</t>
  </si>
  <si>
    <t>PARTNERS ER NEW</t>
  </si>
  <si>
    <t>PARTNERS YORKSHIRE NEW</t>
  </si>
  <si>
    <t>PARTNERS UK NEW</t>
  </si>
  <si>
    <t>PARTNERS OUTSIDE NEW</t>
  </si>
  <si>
    <t>PARTNERS HULL EXISTING</t>
  </si>
  <si>
    <t>PARTNERS ER EXISTING</t>
  </si>
  <si>
    <t>PARTNERS YORKSHIRE EXISTING</t>
  </si>
  <si>
    <t>PARTNERS UK EXISTING</t>
  </si>
  <si>
    <t>PARTNERS OUTSIDE EXISTING</t>
  </si>
  <si>
    <t>PARTNERS ARTISTIC NEW</t>
  </si>
  <si>
    <t>PARTNERS HERITAGE NEW</t>
  </si>
  <si>
    <t>PARTNERS FUNDER NEW</t>
  </si>
  <si>
    <t>PARTNERS PUB SERV NEW</t>
  </si>
  <si>
    <t>PARTNERS VOL NEW</t>
  </si>
  <si>
    <t>PARTNERS EDU NEW</t>
  </si>
  <si>
    <t>PARTNERS ARTISTIC EXISTING</t>
  </si>
  <si>
    <t>PARTNERS HERITAGE EXISTING</t>
  </si>
  <si>
    <t>PARTNERS FUNDER EXISTING</t>
  </si>
  <si>
    <t>PARTNERS PUB SERV EXISTING</t>
  </si>
  <si>
    <t>PARTNERS VOL EXISTING</t>
  </si>
  <si>
    <t>PARTNERS EDU EXISTING</t>
  </si>
  <si>
    <t>Audience Age:</t>
  </si>
  <si>
    <t>Free or Paid:</t>
  </si>
  <si>
    <t>Partner Location:</t>
  </si>
  <si>
    <t>Partner Type:</t>
  </si>
  <si>
    <t>Partner Stage:</t>
  </si>
  <si>
    <t>Free - ticketed</t>
  </si>
  <si>
    <t>New partner</t>
  </si>
  <si>
    <t>Existing partner</t>
  </si>
  <si>
    <t>Paid - ticketed</t>
  </si>
  <si>
    <t>HU9 4NA</t>
  </si>
  <si>
    <t>u</t>
  </si>
  <si>
    <t>HU9 4LD</t>
  </si>
  <si>
    <t>HU9 5PY</t>
  </si>
  <si>
    <t>HU9 5JY</t>
  </si>
  <si>
    <t>HU3 2TA</t>
  </si>
  <si>
    <t>HU9 5EA</t>
  </si>
  <si>
    <t>HU12 8HG</t>
  </si>
  <si>
    <t>IP1 4AR</t>
  </si>
  <si>
    <t>HU5 3HW</t>
  </si>
  <si>
    <t>DN15 9NX</t>
  </si>
  <si>
    <t>HU9 4MP</t>
  </si>
  <si>
    <t>HU9 5JD</t>
  </si>
  <si>
    <t>HU9 4RB</t>
  </si>
  <si>
    <t>HU9 4GZ</t>
  </si>
  <si>
    <t>HU9 5EY</t>
  </si>
  <si>
    <t>HU9 3PH</t>
  </si>
  <si>
    <t>HU9 5DR</t>
  </si>
  <si>
    <t>HU5 3DY</t>
  </si>
  <si>
    <t>HU5 3EX</t>
  </si>
  <si>
    <t>HU16 5TL</t>
  </si>
  <si>
    <t>HU9 5LE</t>
  </si>
  <si>
    <t>HU15 2EU</t>
  </si>
  <si>
    <t>HU8 9FE</t>
  </si>
  <si>
    <t>HU13 9AS</t>
  </si>
  <si>
    <t>HU9 4NE</t>
  </si>
  <si>
    <t>HU14 3FA</t>
  </si>
  <si>
    <t>HU9 5DT</t>
  </si>
  <si>
    <t>HU9 5EE</t>
  </si>
  <si>
    <t>HU9 5DJ</t>
  </si>
  <si>
    <t>HU9 5TQ</t>
  </si>
  <si>
    <t>HU8 9BN</t>
  </si>
  <si>
    <t>BQ3 0JL</t>
  </si>
  <si>
    <t>HU9 5JN</t>
  </si>
  <si>
    <t>HU9 4NB</t>
  </si>
  <si>
    <t>HU3 5DH</t>
  </si>
  <si>
    <t>HU9 4NR</t>
  </si>
  <si>
    <t>HU8 9NF</t>
  </si>
  <si>
    <t>HU8 0HX</t>
  </si>
  <si>
    <t>HU8 8PP</t>
  </si>
  <si>
    <t>HU9 2PA</t>
  </si>
  <si>
    <t xml:space="preserve">Art in the Cart </t>
  </si>
  <si>
    <t>G60 Street Party</t>
  </si>
  <si>
    <t>Carnival Arts Workshops - schools</t>
  </si>
  <si>
    <t>HU9 5JZ</t>
  </si>
  <si>
    <t>HU3 2RB</t>
  </si>
  <si>
    <t>HU3 1QL</t>
  </si>
  <si>
    <t>HU9 4DN</t>
  </si>
  <si>
    <t>HU9 4HD</t>
  </si>
  <si>
    <t>HU9 5EH</t>
  </si>
  <si>
    <t>HU9 5AY</t>
  </si>
  <si>
    <t>HU8 9PT</t>
  </si>
  <si>
    <t>HU9 5AZ</t>
  </si>
  <si>
    <t>Wildlife Photography -workshop</t>
  </si>
  <si>
    <t>Community Talks</t>
  </si>
  <si>
    <t>HU9 5UA</t>
  </si>
  <si>
    <t>HU9 3NG</t>
  </si>
  <si>
    <t xml:space="preserve">HU9 </t>
  </si>
  <si>
    <t>Inside and Outside Community Venues</t>
  </si>
  <si>
    <t>St Stephen's Neighbourhood Centre</t>
  </si>
  <si>
    <t>Stockwell Primary</t>
  </si>
  <si>
    <t>Oldfleet Primary</t>
  </si>
  <si>
    <t>East Park</t>
  </si>
  <si>
    <t>HU8 8JU</t>
  </si>
  <si>
    <t>Greatfield 60 Years On</t>
  </si>
  <si>
    <t xml:space="preserve">Pop up Gallery </t>
  </si>
  <si>
    <t>HU9 4LP</t>
  </si>
  <si>
    <t>HU9 4XA</t>
  </si>
  <si>
    <t>HU9 5DE</t>
  </si>
  <si>
    <t>HU4 6AX</t>
  </si>
  <si>
    <t>HU4 7SX</t>
  </si>
  <si>
    <t>HU9 4LQ</t>
  </si>
  <si>
    <t xml:space="preserve">Pop up Gallery -Stockwell </t>
  </si>
  <si>
    <t>LD1</t>
  </si>
  <si>
    <t>HU10</t>
  </si>
  <si>
    <t>DN17</t>
  </si>
  <si>
    <t>Geese and Lady Birds - science activites</t>
  </si>
  <si>
    <t xml:space="preserve">Pop-up Gallery - Oldfleet </t>
  </si>
  <si>
    <t>Oldfleet School</t>
  </si>
  <si>
    <t>Stockwell School</t>
  </si>
  <si>
    <t>WEA</t>
  </si>
  <si>
    <t>Brides and Grooms</t>
  </si>
  <si>
    <t>HU12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</si>
</sst>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3">
    <font>
      <sz val="11"/>
      <color rgb="FF000000"/>
      <name val="Calibri"/>
    </font>
    <font>
      <b/>
      <sz val="16"/>
      <color rgb="FF000000"/>
      <name val="Trebuchet MS"/>
    </font>
    <font>
      <b/>
      <sz val="16"/>
      <color rgb="FFC0504D"/>
      <name val="Trebuchet MS"/>
    </font>
    <font>
      <b/>
      <sz val="14"/>
      <color rgb="FFFFFFFF"/>
      <name val="Trebuchet MS"/>
    </font>
    <font>
      <sz val="11"/>
      <name val="Calibri"/>
    </font>
    <font>
      <sz val="11"/>
      <color rgb="FF000000"/>
      <name val="Trebuchet MS"/>
    </font>
    <font>
      <b/>
      <sz val="11"/>
      <color rgb="FFFFFFFF"/>
      <name val="Trebuchet MS"/>
    </font>
    <font>
      <b/>
      <sz val="11"/>
      <name val="Trebuchet MS"/>
    </font>
    <font>
      <b/>
      <sz val="11"/>
      <color rgb="FF000000"/>
      <name val="Trebuchet MS"/>
    </font>
    <font>
      <b/>
      <sz val="14"/>
      <color rgb="FF000000"/>
      <name val="Trebuchet MS"/>
    </font>
    <font>
      <sz val="14"/>
      <color rgb="FF000000"/>
      <name val="Trebuchet MS"/>
    </font>
    <font>
      <b/>
      <i/>
      <sz val="11"/>
      <color rgb="FFFFFFFF"/>
      <name val="Trebuchet MS"/>
    </font>
    <font>
      <b/>
      <sz val="11"/>
      <color rgb="FF943634"/>
      <name val="Trebuchet MS"/>
    </font>
    <font>
      <i/>
      <sz val="11"/>
      <color rgb="FF000000"/>
      <name val="Trebuchet MS"/>
    </font>
    <font>
      <i/>
      <sz val="11"/>
      <name val="Trebuchet MS"/>
    </font>
    <font>
      <b/>
      <sz val="11"/>
      <color rgb="FF000000"/>
      <name val="Calibri"/>
    </font>
    <font>
      <sz val="11"/>
      <color rgb="FFFFFFFF"/>
      <name val="Trebuchet MS"/>
    </font>
    <font>
      <sz val="11"/>
      <name val="Trebuchet MS"/>
    </font>
    <font>
      <b/>
      <sz val="14"/>
      <name val="Trebuchet MS"/>
    </font>
    <font>
      <sz val="11"/>
      <color rgb="FFFFFFFF"/>
      <name val="Calibri"/>
    </font>
    <font>
      <i/>
      <sz val="11"/>
      <color rgb="FFFFFFFF"/>
      <name val="Trebuchet MS"/>
    </font>
    <font>
      <u/>
      <sz val="11"/>
      <color rgb="FF000000"/>
      <name val="Trebuchet MS"/>
      <family val="2"/>
    </font>
    <font>
      <sz val="11"/>
      <color rgb="FF000000"/>
      <name val="Trebuchet MS"/>
      <family val="2"/>
    </font>
  </fonts>
  <fills count="7">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7F7F7F"/>
        <bgColor rgb="FF7F7F7F"/>
      </patternFill>
    </fill>
    <fill>
      <patternFill patternType="solid">
        <fgColor rgb="FFC00000"/>
        <bgColor rgb="FFC00000"/>
      </patternFill>
    </fill>
    <fill>
      <patternFill patternType="solid">
        <fgColor rgb="FFD8D8D8"/>
        <bgColor rgb="FFD8D8D8"/>
      </patternFill>
    </fill>
  </fills>
  <borders count="2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000000"/>
      </bottom>
      <diagonal/>
    </border>
    <border>
      <left style="thin">
        <color rgb="FFFFFFFF"/>
      </left>
      <right style="thin">
        <color rgb="FF000000"/>
      </right>
      <top style="thin">
        <color rgb="FFFFFFFF"/>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s>
  <cellStyleXfs count="1">
    <xf numFmtId="0" fontId="0" fillId="0" borderId="0"/>
  </cellStyleXfs>
  <cellXfs count="185">
    <xf numFmtId="0" fontId="0" fillId="0" borderId="0" xfId="0" applyFont="1" applyAlignment="1"/>
    <xf numFmtId="0" fontId="1" fillId="2" borderId="0" xfId="0" applyFont="1" applyFill="1" applyBorder="1"/>
    <xf numFmtId="0" fontId="1" fillId="0" borderId="0" xfId="0" applyFont="1"/>
    <xf numFmtId="0" fontId="2" fillId="2" borderId="0" xfId="0" applyFont="1" applyFill="1" applyBorder="1"/>
    <xf numFmtId="0" fontId="2" fillId="0" borderId="0" xfId="0" applyFont="1"/>
    <xf numFmtId="0" fontId="5" fillId="3" borderId="0" xfId="0" applyFont="1" applyFill="1" applyBorder="1" applyAlignment="1">
      <alignment wrapText="1"/>
    </xf>
    <xf numFmtId="0" fontId="5" fillId="0" borderId="0" xfId="0" applyFont="1" applyAlignment="1">
      <alignment vertical="center" wrapText="1"/>
    </xf>
    <xf numFmtId="0" fontId="5" fillId="0" borderId="0" xfId="0" applyFont="1" applyAlignment="1">
      <alignment wrapText="1"/>
    </xf>
    <xf numFmtId="0" fontId="5" fillId="2" borderId="0" xfId="0" applyFont="1" applyFill="1" applyBorder="1"/>
    <xf numFmtId="0" fontId="6" fillId="4" borderId="1" xfId="0" applyFont="1" applyFill="1" applyBorder="1" applyAlignment="1">
      <alignment wrapText="1"/>
    </xf>
    <xf numFmtId="0" fontId="5" fillId="0" borderId="0" xfId="0" applyFont="1"/>
    <xf numFmtId="0" fontId="8" fillId="2" borderId="0" xfId="0" applyFont="1" applyFill="1" applyBorder="1"/>
    <xf numFmtId="0" fontId="5" fillId="2" borderId="0" xfId="0" applyFont="1" applyFill="1" applyBorder="1" applyAlignment="1">
      <alignment horizontal="left"/>
    </xf>
    <xf numFmtId="0" fontId="6" fillId="3" borderId="1" xfId="0" applyFont="1" applyFill="1" applyBorder="1" applyAlignment="1">
      <alignment horizontal="center" vertical="center" wrapText="1"/>
    </xf>
    <xf numFmtId="0" fontId="8" fillId="0" borderId="0" xfId="0" applyFont="1" applyAlignment="1">
      <alignment wrapText="1"/>
    </xf>
    <xf numFmtId="0" fontId="6" fillId="3" borderId="4" xfId="0" applyFont="1" applyFill="1" applyBorder="1" applyAlignment="1">
      <alignment horizontal="center" vertical="center" wrapText="1"/>
    </xf>
    <xf numFmtId="0" fontId="9" fillId="0" borderId="0" xfId="0" applyFont="1" applyAlignment="1">
      <alignment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10" fillId="0" borderId="0" xfId="0" applyFont="1" applyAlignment="1">
      <alignment vertical="center" wrapText="1"/>
    </xf>
    <xf numFmtId="0" fontId="6" fillId="5" borderId="7" xfId="0" applyFont="1" applyFill="1" applyBorder="1" applyAlignment="1">
      <alignment horizontal="center" vertical="center" wrapText="1"/>
    </xf>
    <xf numFmtId="0" fontId="5" fillId="3" borderId="8" xfId="0" applyFont="1" applyFill="1" applyBorder="1"/>
    <xf numFmtId="0" fontId="6" fillId="3" borderId="8" xfId="0" applyFont="1" applyFill="1" applyBorder="1" applyAlignment="1">
      <alignment horizontal="center" vertical="center" wrapText="1"/>
    </xf>
    <xf numFmtId="0" fontId="6" fillId="0" borderId="0" xfId="0" applyFont="1" applyAlignment="1">
      <alignment horizontal="center" vertical="center"/>
    </xf>
    <xf numFmtId="0" fontId="6" fillId="5" borderId="9" xfId="0" applyFont="1" applyFill="1" applyBorder="1" applyAlignment="1">
      <alignment horizontal="center" vertical="center" wrapText="1"/>
    </xf>
    <xf numFmtId="0" fontId="6" fillId="5" borderId="8" xfId="0" applyFont="1" applyFill="1" applyBorder="1" applyAlignment="1">
      <alignment vertical="center" wrapText="1"/>
    </xf>
    <xf numFmtId="0" fontId="6" fillId="5" borderId="8" xfId="0" applyFont="1" applyFill="1" applyBorder="1" applyAlignment="1">
      <alignment horizontal="center" vertical="center" wrapText="1"/>
    </xf>
    <xf numFmtId="0" fontId="11" fillId="4" borderId="1" xfId="0" applyFont="1" applyFill="1" applyBorder="1" applyAlignment="1">
      <alignment horizontal="left" vertical="top" wrapText="1"/>
    </xf>
    <xf numFmtId="0" fontId="12" fillId="2" borderId="0" xfId="0" applyFont="1" applyFill="1" applyBorder="1"/>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5" fillId="0" borderId="8" xfId="0" applyFont="1" applyBorder="1" applyAlignment="1">
      <alignment wrapText="1"/>
    </xf>
    <xf numFmtId="0" fontId="6" fillId="0" borderId="0" xfId="0" applyFont="1" applyAlignment="1">
      <alignment horizontal="center" vertical="center" wrapText="1"/>
    </xf>
    <xf numFmtId="0" fontId="11" fillId="4" borderId="10" xfId="0" applyFont="1" applyFill="1" applyBorder="1" applyAlignment="1">
      <alignment horizontal="left" vertical="center" wrapText="1"/>
    </xf>
    <xf numFmtId="0" fontId="6" fillId="5" borderId="8" xfId="0" applyFont="1" applyFill="1" applyBorder="1" applyAlignment="1">
      <alignment vertical="center"/>
    </xf>
    <xf numFmtId="0" fontId="6" fillId="5" borderId="8" xfId="0" applyFont="1" applyFill="1" applyBorder="1" applyAlignment="1">
      <alignment horizontal="center" wrapText="1"/>
    </xf>
    <xf numFmtId="0" fontId="6" fillId="5" borderId="0" xfId="0" applyFont="1" applyFill="1" applyBorder="1" applyAlignment="1">
      <alignment horizontal="center" vertical="center" wrapText="1"/>
    </xf>
    <xf numFmtId="0" fontId="5" fillId="0" borderId="8" xfId="0" applyFont="1" applyBorder="1"/>
    <xf numFmtId="0" fontId="11" fillId="4" borderId="10" xfId="0" applyFont="1" applyFill="1" applyBorder="1" applyAlignment="1">
      <alignment horizontal="center" vertical="center" wrapText="1"/>
    </xf>
    <xf numFmtId="0" fontId="13" fillId="0" borderId="0" xfId="0" applyFont="1" applyAlignment="1">
      <alignment wrapText="1"/>
    </xf>
    <xf numFmtId="0" fontId="5" fillId="0" borderId="8" xfId="0" applyFont="1" applyBorder="1" applyAlignment="1">
      <alignment wrapText="1"/>
    </xf>
    <xf numFmtId="1" fontId="5" fillId="0" borderId="8" xfId="0" applyNumberFormat="1" applyFont="1" applyBorder="1" applyAlignment="1">
      <alignment wrapText="1"/>
    </xf>
    <xf numFmtId="1" fontId="5" fillId="0" borderId="8" xfId="0" applyNumberFormat="1" applyFont="1" applyBorder="1" applyAlignment="1">
      <alignment wrapText="1"/>
    </xf>
    <xf numFmtId="0" fontId="12" fillId="2" borderId="0" xfId="0" applyFont="1" applyFill="1" applyBorder="1" applyAlignment="1">
      <alignment vertical="top" wrapText="1"/>
    </xf>
    <xf numFmtId="0" fontId="0" fillId="2" borderId="0" xfId="0" applyFont="1" applyFill="1" applyBorder="1" applyAlignment="1">
      <alignment vertical="top" wrapText="1"/>
    </xf>
    <xf numFmtId="0" fontId="14" fillId="0" borderId="0" xfId="0" applyFont="1" applyAlignment="1">
      <alignment horizontal="left" vertical="center" wrapText="1"/>
    </xf>
    <xf numFmtId="0" fontId="8" fillId="6" borderId="1" xfId="0" applyFont="1" applyFill="1" applyBorder="1"/>
    <xf numFmtId="0" fontId="15" fillId="6" borderId="2" xfId="0" applyFont="1" applyFill="1" applyBorder="1"/>
    <xf numFmtId="1" fontId="15" fillId="6" borderId="2" xfId="0" applyNumberFormat="1" applyFont="1" applyFill="1" applyBorder="1"/>
    <xf numFmtId="1" fontId="15" fillId="6" borderId="3" xfId="0" applyNumberFormat="1" applyFont="1" applyFill="1" applyBorder="1"/>
    <xf numFmtId="1" fontId="5" fillId="0" borderId="8" xfId="0" applyNumberFormat="1" applyFont="1" applyBorder="1"/>
    <xf numFmtId="164" fontId="5" fillId="0" borderId="0" xfId="0" applyNumberFormat="1" applyFont="1" applyAlignment="1">
      <alignment wrapText="1"/>
    </xf>
    <xf numFmtId="0" fontId="0" fillId="2" borderId="0" xfId="0" applyFont="1" applyFill="1" applyBorder="1"/>
    <xf numFmtId="0" fontId="7" fillId="2" borderId="0" xfId="0" applyFont="1" applyFill="1" applyBorder="1"/>
    <xf numFmtId="0" fontId="9" fillId="0" borderId="0" xfId="0" applyFont="1" applyAlignment="1">
      <alignment vertical="center"/>
    </xf>
    <xf numFmtId="0" fontId="6" fillId="5" borderId="8" xfId="0" applyFont="1" applyFill="1" applyBorder="1" applyAlignment="1">
      <alignment horizontal="left" vertical="center"/>
    </xf>
    <xf numFmtId="0" fontId="6" fillId="5" borderId="8" xfId="0" applyFont="1" applyFill="1" applyBorder="1" applyAlignment="1">
      <alignment horizontal="center" vertical="center"/>
    </xf>
    <xf numFmtId="0" fontId="6" fillId="5" borderId="0" xfId="0" applyFont="1" applyFill="1" applyBorder="1" applyAlignment="1">
      <alignment horizontal="center" vertical="center"/>
    </xf>
    <xf numFmtId="0" fontId="5" fillId="0" borderId="8" xfId="0" applyFont="1" applyBorder="1" applyAlignment="1"/>
    <xf numFmtId="0" fontId="6" fillId="3" borderId="8" xfId="0" applyFont="1" applyFill="1" applyBorder="1"/>
    <xf numFmtId="0" fontId="6" fillId="3" borderId="8" xfId="0" applyFont="1" applyFill="1" applyBorder="1" applyAlignment="1"/>
    <xf numFmtId="0" fontId="16" fillId="0" borderId="0" xfId="0" applyFont="1"/>
    <xf numFmtId="0" fontId="6" fillId="5" borderId="8" xfId="0" applyFont="1" applyFill="1" applyBorder="1"/>
    <xf numFmtId="0" fontId="5" fillId="0" borderId="11" xfId="0" applyFont="1" applyBorder="1"/>
    <xf numFmtId="0" fontId="8" fillId="0" borderId="0" xfId="0" applyFont="1" applyAlignment="1">
      <alignment vertical="center"/>
    </xf>
    <xf numFmtId="0" fontId="5" fillId="0" borderId="0" xfId="0" applyFont="1" applyAlignment="1">
      <alignment vertical="center"/>
    </xf>
    <xf numFmtId="0" fontId="6" fillId="3" borderId="8" xfId="0" applyFont="1" applyFill="1" applyBorder="1" applyAlignment="1">
      <alignment horizontal="center" vertical="center"/>
    </xf>
    <xf numFmtId="0" fontId="17" fillId="0" borderId="8" xfId="0" applyFont="1" applyBorder="1" applyAlignment="1">
      <alignment wrapText="1"/>
    </xf>
    <xf numFmtId="0" fontId="17" fillId="0" borderId="8" xfId="0" applyFont="1" applyBorder="1" applyAlignment="1">
      <alignment horizontal="right"/>
    </xf>
    <xf numFmtId="0" fontId="5" fillId="0" borderId="8" xfId="0" applyFont="1" applyBorder="1" applyAlignment="1">
      <alignment vertical="center"/>
    </xf>
    <xf numFmtId="0" fontId="5" fillId="0" borderId="8" xfId="0" applyFont="1" applyBorder="1" applyAlignment="1">
      <alignment horizontal="right"/>
    </xf>
    <xf numFmtId="0" fontId="8" fillId="3" borderId="8" xfId="0" applyFont="1" applyFill="1" applyBorder="1"/>
    <xf numFmtId="9" fontId="5" fillId="0" borderId="8" xfId="0" applyNumberFormat="1" applyFont="1" applyBorder="1"/>
    <xf numFmtId="0" fontId="18" fillId="0" borderId="0" xfId="0" applyFont="1" applyAlignment="1">
      <alignment vertical="center"/>
    </xf>
    <xf numFmtId="0" fontId="6" fillId="3" borderId="0" xfId="0" applyFont="1" applyFill="1" applyBorder="1" applyAlignment="1">
      <alignment horizontal="left" vertical="center" wrapText="1"/>
    </xf>
    <xf numFmtId="0" fontId="6" fillId="3" borderId="0" xfId="0" applyFont="1" applyFill="1" applyBorder="1" applyAlignment="1">
      <alignment horizontal="left" vertical="center"/>
    </xf>
    <xf numFmtId="0" fontId="6" fillId="0" borderId="12" xfId="0" applyFont="1" applyBorder="1" applyAlignment="1">
      <alignment horizontal="left" vertical="center"/>
    </xf>
    <xf numFmtId="0" fontId="17" fillId="0" borderId="8" xfId="0" applyFont="1" applyBorder="1" applyAlignment="1">
      <alignment vertical="center"/>
    </xf>
    <xf numFmtId="0" fontId="17" fillId="0" borderId="1" xfId="0" applyFont="1" applyBorder="1"/>
    <xf numFmtId="0" fontId="18" fillId="0" borderId="12" xfId="0" applyFont="1" applyBorder="1"/>
    <xf numFmtId="0" fontId="6" fillId="3" borderId="0" xfId="0" applyFont="1" applyFill="1" applyBorder="1" applyAlignment="1">
      <alignment horizontal="center" vertical="center"/>
    </xf>
    <xf numFmtId="0" fontId="16" fillId="5" borderId="8" xfId="0" applyFont="1" applyFill="1" applyBorder="1"/>
    <xf numFmtId="0" fontId="5" fillId="5" borderId="8" xfId="0" applyFont="1" applyFill="1" applyBorder="1"/>
    <xf numFmtId="0" fontId="6" fillId="3" borderId="0"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1" fillId="4" borderId="13" xfId="0" applyFont="1" applyFill="1" applyBorder="1" applyAlignment="1">
      <alignment horizontal="left" vertical="center" wrapText="1"/>
    </xf>
    <xf numFmtId="0" fontId="19" fillId="4" borderId="13" xfId="0" applyFont="1" applyFill="1" applyBorder="1" applyAlignment="1">
      <alignment horizontal="left" vertical="center" wrapText="1"/>
    </xf>
    <xf numFmtId="0" fontId="19" fillId="4" borderId="14" xfId="0" applyFont="1" applyFill="1" applyBorder="1" applyAlignment="1">
      <alignment horizontal="left" vertical="center" wrapText="1"/>
    </xf>
    <xf numFmtId="0" fontId="20" fillId="4" borderId="8" xfId="0" applyFont="1" applyFill="1" applyBorder="1" applyAlignment="1">
      <alignment horizontal="right" vertical="center" wrapText="1"/>
    </xf>
    <xf numFmtId="0" fontId="20" fillId="4" borderId="8" xfId="0" applyFont="1" applyFill="1" applyBorder="1" applyAlignment="1">
      <alignment vertical="center" wrapText="1"/>
    </xf>
    <xf numFmtId="164" fontId="20" fillId="4" borderId="8" xfId="0" applyNumberFormat="1" applyFont="1" applyFill="1" applyBorder="1" applyAlignment="1">
      <alignment vertical="center" wrapText="1"/>
    </xf>
    <xf numFmtId="0" fontId="20" fillId="4" borderId="0" xfId="0" applyFont="1" applyFill="1" applyBorder="1" applyAlignment="1">
      <alignment horizontal="left" vertical="center" wrapText="1"/>
    </xf>
    <xf numFmtId="0" fontId="6" fillId="4" borderId="0" xfId="0" applyFont="1" applyFill="1" applyBorder="1" applyAlignment="1">
      <alignment horizontal="center" vertical="center" wrapText="1"/>
    </xf>
    <xf numFmtId="0" fontId="20" fillId="4" borderId="8" xfId="0" applyFont="1" applyFill="1" applyBorder="1" applyAlignment="1">
      <alignment horizontal="left" vertical="center" wrapText="1"/>
    </xf>
    <xf numFmtId="1" fontId="5" fillId="0" borderId="1" xfId="0" applyNumberFormat="1" applyFont="1" applyBorder="1" applyAlignment="1">
      <alignment wrapText="1"/>
    </xf>
    <xf numFmtId="0" fontId="20" fillId="4" borderId="8"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5" fillId="6" borderId="8" xfId="0" applyFont="1" applyFill="1" applyBorder="1" applyAlignment="1">
      <alignment wrapText="1"/>
    </xf>
    <xf numFmtId="0" fontId="17" fillId="0" borderId="8" xfId="0" applyFont="1" applyBorder="1" applyAlignment="1">
      <alignment wrapText="1"/>
    </xf>
    <xf numFmtId="0" fontId="5" fillId="0" borderId="7" xfId="0" applyFont="1" applyBorder="1" applyAlignment="1">
      <alignment wrapText="1"/>
    </xf>
    <xf numFmtId="1" fontId="5" fillId="0" borderId="7" xfId="0" applyNumberFormat="1" applyFont="1" applyBorder="1" applyAlignment="1">
      <alignment wrapText="1"/>
    </xf>
    <xf numFmtId="0" fontId="8" fillId="6" borderId="2" xfId="0" applyFont="1" applyFill="1" applyBorder="1"/>
    <xf numFmtId="1" fontId="5" fillId="0" borderId="1" xfId="0" applyNumberFormat="1" applyFont="1" applyBorder="1" applyAlignment="1">
      <alignment wrapText="1"/>
    </xf>
    <xf numFmtId="0" fontId="15" fillId="6" borderId="3" xfId="0" applyFont="1" applyFill="1" applyBorder="1"/>
    <xf numFmtId="0" fontId="5" fillId="3" borderId="0" xfId="0" applyFont="1" applyFill="1" applyBorder="1" applyAlignment="1">
      <alignment vertical="center" wrapText="1"/>
    </xf>
    <xf numFmtId="0" fontId="20" fillId="4" borderId="13"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20" fillId="0" borderId="0" xfId="0" applyFont="1" applyAlignment="1">
      <alignment wrapText="1"/>
    </xf>
    <xf numFmtId="0" fontId="0" fillId="0" borderId="0" xfId="0" applyFont="1"/>
    <xf numFmtId="0" fontId="0" fillId="0" borderId="0" xfId="0" applyFont="1" applyAlignment="1"/>
    <xf numFmtId="0" fontId="5" fillId="6" borderId="8" xfId="0" applyFont="1" applyFill="1" applyBorder="1" applyAlignment="1">
      <alignment wrapText="1"/>
    </xf>
    <xf numFmtId="0" fontId="3" fillId="3" borderId="0" xfId="0" applyFont="1" applyFill="1" applyBorder="1" applyAlignment="1">
      <alignment vertical="center"/>
    </xf>
    <xf numFmtId="0" fontId="3" fillId="3" borderId="0" xfId="0" applyFont="1" applyFill="1" applyBorder="1"/>
    <xf numFmtId="0" fontId="3" fillId="0" borderId="0" xfId="0" applyFont="1" applyAlignment="1">
      <alignment vertical="center"/>
    </xf>
    <xf numFmtId="0" fontId="3" fillId="0" borderId="0" xfId="0" applyFont="1"/>
    <xf numFmtId="0" fontId="6" fillId="0" borderId="0" xfId="0" applyFont="1" applyAlignment="1">
      <alignment horizontal="left" vertical="center"/>
    </xf>
    <xf numFmtId="0" fontId="7" fillId="0" borderId="8" xfId="0" applyFont="1" applyBorder="1" applyAlignment="1">
      <alignment vertical="center"/>
    </xf>
    <xf numFmtId="0" fontId="18" fillId="0" borderId="8" xfId="0" applyFont="1" applyBorder="1"/>
    <xf numFmtId="0" fontId="18" fillId="0" borderId="0" xfId="0" applyFont="1"/>
    <xf numFmtId="0" fontId="0" fillId="0" borderId="0" xfId="0" applyFont="1"/>
    <xf numFmtId="0" fontId="19" fillId="0" borderId="0" xfId="0" applyFont="1"/>
    <xf numFmtId="0" fontId="8" fillId="0" borderId="0" xfId="0" applyFont="1" applyAlignment="1">
      <alignment horizontal="left" vertical="center" wrapText="1"/>
    </xf>
    <xf numFmtId="0" fontId="5" fillId="0" borderId="0" xfId="0" applyFont="1" applyAlignment="1">
      <alignment horizontal="left" vertical="center" wrapText="1"/>
    </xf>
    <xf numFmtId="0" fontId="19" fillId="0" borderId="0" xfId="0" applyFont="1" applyAlignment="1">
      <alignment wrapText="1"/>
    </xf>
    <xf numFmtId="0" fontId="0" fillId="4" borderId="13" xfId="0" applyFont="1" applyFill="1" applyBorder="1" applyAlignment="1">
      <alignment horizontal="left" vertical="center" wrapText="1"/>
    </xf>
    <xf numFmtId="0" fontId="0" fillId="4" borderId="3" xfId="0" applyFont="1" applyFill="1" applyBorder="1" applyAlignment="1">
      <alignment horizontal="left" vertical="center" wrapText="1"/>
    </xf>
    <xf numFmtId="9" fontId="20" fillId="4" borderId="8" xfId="0" applyNumberFormat="1" applyFont="1" applyFill="1" applyBorder="1" applyAlignment="1">
      <alignment horizontal="right" vertical="center" wrapText="1"/>
    </xf>
    <xf numFmtId="1" fontId="5" fillId="2" borderId="8" xfId="0" applyNumberFormat="1" applyFont="1" applyFill="1" applyBorder="1" applyAlignment="1">
      <alignment wrapText="1"/>
    </xf>
    <xf numFmtId="3" fontId="5" fillId="0" borderId="8" xfId="0" applyNumberFormat="1" applyFont="1" applyBorder="1" applyAlignment="1">
      <alignment wrapText="1"/>
    </xf>
    <xf numFmtId="9" fontId="5" fillId="0" borderId="8" xfId="0" applyNumberFormat="1" applyFont="1" applyBorder="1" applyAlignment="1">
      <alignment wrapText="1"/>
    </xf>
    <xf numFmtId="0" fontId="8" fillId="0" borderId="0" xfId="0" applyFont="1"/>
    <xf numFmtId="0" fontId="0" fillId="0" borderId="0" xfId="0" applyFont="1" applyAlignment="1">
      <alignment wrapText="1"/>
    </xf>
    <xf numFmtId="3" fontId="15" fillId="6" borderId="2" xfId="0" applyNumberFormat="1" applyFont="1" applyFill="1" applyBorder="1"/>
    <xf numFmtId="9" fontId="15" fillId="6" borderId="2" xfId="0" applyNumberFormat="1" applyFont="1" applyFill="1" applyBorder="1"/>
    <xf numFmtId="0" fontId="8" fillId="0" borderId="8" xfId="0" applyFont="1" applyBorder="1" applyAlignment="1">
      <alignment horizontal="left" vertical="center" wrapText="1"/>
    </xf>
    <xf numFmtId="0" fontId="5" fillId="0" borderId="0" xfId="0" applyFont="1" applyAlignment="1">
      <alignment horizontal="left" vertical="center"/>
    </xf>
    <xf numFmtId="0" fontId="8" fillId="0" borderId="8" xfId="0" applyFont="1" applyBorder="1"/>
    <xf numFmtId="0" fontId="0" fillId="0" borderId="0" xfId="0" applyFont="1" applyAlignment="1">
      <alignment vertical="center"/>
    </xf>
    <xf numFmtId="0" fontId="20" fillId="4" borderId="1" xfId="0" applyFont="1" applyFill="1" applyBorder="1" applyAlignment="1">
      <alignment horizontal="left" vertical="center" wrapText="1"/>
    </xf>
    <xf numFmtId="0" fontId="20" fillId="4" borderId="2"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5" fillId="6" borderId="7" xfId="0" applyFont="1" applyFill="1" applyBorder="1" applyAlignment="1">
      <alignment wrapText="1"/>
    </xf>
    <xf numFmtId="0" fontId="5" fillId="0" borderId="15" xfId="0" applyFont="1" applyBorder="1" applyAlignment="1">
      <alignment wrapText="1"/>
    </xf>
    <xf numFmtId="0" fontId="15" fillId="6" borderId="13" xfId="0" applyFont="1" applyFill="1" applyBorder="1"/>
    <xf numFmtId="0" fontId="8" fillId="6" borderId="16" xfId="0" applyFont="1" applyFill="1" applyBorder="1"/>
    <xf numFmtId="0" fontId="5" fillId="6" borderId="13" xfId="0" applyFont="1" applyFill="1" applyBorder="1" applyAlignment="1">
      <alignment wrapText="1"/>
    </xf>
    <xf numFmtId="0" fontId="17" fillId="0" borderId="7" xfId="0" applyFont="1" applyBorder="1" applyAlignment="1">
      <alignment wrapText="1"/>
    </xf>
    <xf numFmtId="0" fontId="5" fillId="0" borderId="17" xfId="0" applyFont="1" applyBorder="1" applyAlignment="1">
      <alignment wrapText="1"/>
    </xf>
    <xf numFmtId="0" fontId="17" fillId="0" borderId="17" xfId="0" applyFont="1" applyBorder="1" applyAlignment="1">
      <alignment wrapText="1"/>
    </xf>
    <xf numFmtId="1" fontId="5" fillId="0" borderId="17" xfId="0" applyNumberFormat="1" applyFont="1" applyBorder="1" applyAlignment="1">
      <alignment wrapText="1"/>
    </xf>
    <xf numFmtId="1" fontId="5" fillId="0" borderId="15" xfId="0" applyNumberFormat="1" applyFont="1" applyBorder="1" applyAlignment="1">
      <alignment wrapText="1"/>
    </xf>
    <xf numFmtId="0" fontId="5" fillId="6" borderId="17" xfId="0" applyFont="1" applyFill="1" applyBorder="1" applyAlignment="1">
      <alignment wrapText="1"/>
    </xf>
    <xf numFmtId="0" fontId="22" fillId="0" borderId="17" xfId="0" applyFont="1" applyBorder="1" applyAlignment="1">
      <alignment wrapText="1"/>
    </xf>
    <xf numFmtId="1" fontId="21" fillId="0" borderId="17" xfId="0" applyNumberFormat="1" applyFont="1" applyBorder="1" applyAlignment="1">
      <alignment wrapText="1"/>
    </xf>
    <xf numFmtId="0" fontId="15" fillId="6" borderId="14" xfId="0" applyFont="1" applyFill="1" applyBorder="1"/>
    <xf numFmtId="0" fontId="5" fillId="6" borderId="10" xfId="0" applyFont="1" applyFill="1" applyBorder="1" applyAlignment="1">
      <alignment wrapText="1"/>
    </xf>
    <xf numFmtId="1" fontId="15" fillId="6" borderId="13" xfId="0" applyNumberFormat="1" applyFont="1" applyFill="1" applyBorder="1"/>
    <xf numFmtId="0" fontId="5" fillId="0" borderId="18" xfId="0" applyFont="1" applyBorder="1" applyAlignment="1">
      <alignment wrapText="1"/>
    </xf>
    <xf numFmtId="1" fontId="5" fillId="0" borderId="18" xfId="0" applyNumberFormat="1" applyFont="1" applyBorder="1" applyAlignment="1">
      <alignment wrapText="1"/>
    </xf>
    <xf numFmtId="0" fontId="5" fillId="6" borderId="19" xfId="0" applyFont="1" applyFill="1" applyBorder="1" applyAlignment="1">
      <alignment wrapText="1"/>
    </xf>
    <xf numFmtId="0" fontId="5" fillId="0" borderId="0" xfId="0" applyFont="1" applyBorder="1" applyAlignment="1">
      <alignment wrapText="1"/>
    </xf>
    <xf numFmtId="1" fontId="5" fillId="0" borderId="0" xfId="0" applyNumberFormat="1" applyFont="1" applyBorder="1" applyAlignment="1">
      <alignment wrapText="1"/>
    </xf>
    <xf numFmtId="0" fontId="5" fillId="6" borderId="0" xfId="0" applyFont="1" applyFill="1" applyBorder="1" applyAlignment="1">
      <alignment wrapText="1"/>
    </xf>
    <xf numFmtId="0" fontId="8" fillId="6" borderId="17" xfId="0" applyFont="1" applyFill="1" applyBorder="1"/>
    <xf numFmtId="0" fontId="15" fillId="6" borderId="17" xfId="0" applyFont="1" applyFill="1" applyBorder="1"/>
    <xf numFmtId="0" fontId="12" fillId="2" borderId="0" xfId="0" applyFont="1" applyFill="1" applyBorder="1" applyAlignment="1">
      <alignment wrapText="1"/>
    </xf>
    <xf numFmtId="0" fontId="4" fillId="0" borderId="0" xfId="0" applyFont="1" applyBorder="1"/>
    <xf numFmtId="0" fontId="5" fillId="2" borderId="0" xfId="0" applyFont="1" applyFill="1" applyBorder="1" applyAlignment="1">
      <alignment horizontal="left" wrapText="1"/>
    </xf>
    <xf numFmtId="0" fontId="12" fillId="2" borderId="0" xfId="0" applyFont="1" applyFill="1" applyBorder="1" applyAlignment="1">
      <alignment vertical="top" wrapText="1"/>
    </xf>
    <xf numFmtId="0" fontId="6" fillId="5" borderId="1" xfId="0" applyFont="1" applyFill="1" applyBorder="1"/>
    <xf numFmtId="0" fontId="4" fillId="0" borderId="2" xfId="0" applyFont="1" applyBorder="1"/>
    <xf numFmtId="0" fontId="4" fillId="0" borderId="3" xfId="0" applyFont="1" applyBorder="1"/>
    <xf numFmtId="0" fontId="3" fillId="3" borderId="0" xfId="0" applyFont="1" applyFill="1" applyBorder="1" applyAlignment="1">
      <alignment wrapText="1"/>
    </xf>
    <xf numFmtId="0" fontId="6" fillId="3" borderId="1" xfId="0" applyFont="1" applyFill="1" applyBorder="1" applyAlignment="1">
      <alignment wrapText="1"/>
    </xf>
    <xf numFmtId="0" fontId="7" fillId="0" borderId="2" xfId="0" applyFont="1" applyBorder="1" applyAlignment="1">
      <alignment wrapText="1"/>
    </xf>
    <xf numFmtId="0" fontId="7" fillId="0" borderId="2" xfId="0" applyFont="1" applyBorder="1" applyAlignment="1">
      <alignment horizontal="left" wrapText="1"/>
    </xf>
    <xf numFmtId="0" fontId="6" fillId="3" borderId="1" xfId="0" applyFont="1" applyFill="1" applyBorder="1" applyAlignment="1">
      <alignment horizontal="center" vertical="center"/>
    </xf>
    <xf numFmtId="0" fontId="3" fillId="3" borderId="0" xfId="0" applyFont="1" applyFill="1" applyBorder="1" applyAlignment="1">
      <alignment vertical="center" wrapText="1"/>
    </xf>
    <xf numFmtId="0" fontId="6" fillId="5" borderId="13" xfId="0" applyFont="1" applyFill="1" applyBorder="1" applyAlignment="1">
      <alignment horizontal="left" vertical="center" wrapText="1"/>
    </xf>
    <xf numFmtId="0" fontId="4" fillId="0" borderId="13" xfId="0" applyFont="1" applyBorder="1"/>
    <xf numFmtId="0" fontId="4" fillId="0" borderId="14" xfId="0" applyFont="1" applyBorder="1"/>
    <xf numFmtId="0" fontId="5" fillId="0" borderId="1" xfId="0" applyFont="1" applyBorder="1" applyAlignment="1">
      <alignment horizontal="left" vertical="center" wrapText="1"/>
    </xf>
    <xf numFmtId="0" fontId="5" fillId="0" borderId="1" xfId="0" applyFont="1" applyBorder="1" applyAlignment="1">
      <alignment wrapText="1"/>
    </xf>
    <xf numFmtId="0" fontId="8"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60" workbookViewId="0"/>
  </sheetViews>
  <sheetFormatPr defaultColWidth="15.140625" defaultRowHeight="15" customHeight="1"/>
  <cols>
    <col min="1" max="26" width="7.7109375" customWidth="1"/>
  </cols>
  <sheetData>
    <row r="1" spans="1:26" ht="21" customHeight="1">
      <c r="A1" s="1" t="s">
        <v>0</v>
      </c>
      <c r="B1" s="1"/>
      <c r="C1" s="1"/>
      <c r="D1" s="1"/>
      <c r="E1" s="1"/>
      <c r="F1" s="1"/>
      <c r="G1" s="2"/>
      <c r="H1" s="2"/>
      <c r="I1" s="2"/>
      <c r="J1" s="2"/>
      <c r="K1" s="2"/>
      <c r="L1" s="2"/>
      <c r="M1" s="2"/>
      <c r="N1" s="2"/>
      <c r="O1" s="2"/>
      <c r="P1" s="2"/>
      <c r="Q1" s="2"/>
      <c r="R1" s="2"/>
      <c r="S1" s="2"/>
      <c r="T1" s="2"/>
      <c r="U1" s="2"/>
      <c r="V1" s="2"/>
      <c r="W1" s="2"/>
      <c r="X1" s="2"/>
      <c r="Y1" s="2"/>
      <c r="Z1" s="2"/>
    </row>
    <row r="2" spans="1:26" ht="21" customHeight="1">
      <c r="A2" s="3" t="s">
        <v>1</v>
      </c>
      <c r="B2" s="3"/>
      <c r="C2" s="3"/>
      <c r="D2" s="3"/>
      <c r="E2" s="3"/>
      <c r="F2" s="3"/>
      <c r="G2" s="4"/>
      <c r="H2" s="4"/>
      <c r="I2" s="4"/>
      <c r="J2" s="4"/>
      <c r="K2" s="4"/>
      <c r="L2" s="4"/>
      <c r="M2" s="4"/>
      <c r="N2" s="4"/>
      <c r="O2" s="4"/>
      <c r="P2" s="4"/>
      <c r="Q2" s="4"/>
      <c r="R2" s="4"/>
      <c r="S2" s="4"/>
      <c r="T2" s="4"/>
      <c r="U2" s="4"/>
      <c r="V2" s="4"/>
      <c r="W2" s="4"/>
      <c r="X2" s="4"/>
      <c r="Y2" s="4"/>
      <c r="Z2" s="4"/>
    </row>
    <row r="3" spans="1:26" ht="16.5" customHeight="1">
      <c r="A3" s="8"/>
      <c r="B3" s="8"/>
      <c r="C3" s="8"/>
      <c r="D3" s="8"/>
      <c r="E3" s="8"/>
      <c r="F3" s="8"/>
      <c r="G3" s="10"/>
      <c r="H3" s="10"/>
      <c r="I3" s="10"/>
      <c r="J3" s="10"/>
      <c r="K3" s="10"/>
      <c r="L3" s="10"/>
      <c r="M3" s="10"/>
      <c r="N3" s="10"/>
      <c r="O3" s="10"/>
      <c r="P3" s="10"/>
      <c r="Q3" s="10"/>
      <c r="R3" s="10"/>
      <c r="S3" s="10"/>
      <c r="T3" s="10"/>
      <c r="U3" s="10"/>
      <c r="V3" s="10"/>
      <c r="W3" s="10"/>
      <c r="X3" s="10"/>
      <c r="Y3" s="10"/>
      <c r="Z3" s="10"/>
    </row>
    <row r="4" spans="1:26" ht="16.5" customHeight="1">
      <c r="A4" s="11" t="s">
        <v>5</v>
      </c>
      <c r="B4" s="8"/>
      <c r="C4" s="8"/>
      <c r="D4" s="8"/>
      <c r="E4" s="8"/>
      <c r="F4" s="8"/>
      <c r="G4" s="10"/>
      <c r="H4" s="10"/>
      <c r="I4" s="10"/>
      <c r="J4" s="10"/>
      <c r="K4" s="10"/>
      <c r="L4" s="10"/>
      <c r="M4" s="10"/>
      <c r="N4" s="10"/>
      <c r="O4" s="10"/>
      <c r="P4" s="10"/>
      <c r="Q4" s="10"/>
      <c r="R4" s="10"/>
      <c r="S4" s="10"/>
      <c r="T4" s="10"/>
      <c r="U4" s="10"/>
      <c r="V4" s="10"/>
      <c r="W4" s="10"/>
      <c r="X4" s="10"/>
      <c r="Y4" s="10"/>
      <c r="Z4" s="10"/>
    </row>
    <row r="5" spans="1:26" ht="16.5" customHeight="1">
      <c r="A5" s="8" t="s">
        <v>6</v>
      </c>
      <c r="B5" s="8"/>
      <c r="C5" s="8"/>
      <c r="D5" s="8"/>
      <c r="E5" s="8"/>
      <c r="F5" s="8"/>
      <c r="G5" s="10"/>
      <c r="H5" s="10"/>
      <c r="I5" s="10"/>
      <c r="J5" s="10"/>
      <c r="K5" s="10"/>
      <c r="L5" s="10"/>
      <c r="M5" s="10"/>
      <c r="N5" s="10"/>
      <c r="O5" s="10"/>
      <c r="P5" s="10"/>
      <c r="Q5" s="10"/>
      <c r="R5" s="10"/>
      <c r="S5" s="10"/>
      <c r="T5" s="10"/>
      <c r="U5" s="10"/>
      <c r="V5" s="10"/>
      <c r="W5" s="10"/>
      <c r="X5" s="10"/>
      <c r="Y5" s="10"/>
      <c r="Z5" s="10"/>
    </row>
    <row r="6" spans="1:26" ht="16.5" customHeight="1">
      <c r="A6" s="8" t="s">
        <v>7</v>
      </c>
      <c r="B6" s="8"/>
      <c r="C6" s="8"/>
      <c r="D6" s="8"/>
      <c r="E6" s="8"/>
      <c r="F6" s="8"/>
      <c r="G6" s="10"/>
      <c r="H6" s="10"/>
      <c r="I6" s="10"/>
      <c r="J6" s="10"/>
      <c r="K6" s="10"/>
      <c r="L6" s="10"/>
      <c r="M6" s="10"/>
      <c r="N6" s="10"/>
      <c r="O6" s="10"/>
      <c r="P6" s="10"/>
      <c r="Q6" s="10"/>
      <c r="R6" s="10"/>
      <c r="S6" s="10"/>
      <c r="T6" s="10"/>
      <c r="U6" s="10"/>
      <c r="V6" s="10"/>
      <c r="W6" s="10"/>
      <c r="X6" s="10"/>
      <c r="Y6" s="10"/>
      <c r="Z6" s="10"/>
    </row>
    <row r="7" spans="1:26" ht="16.5" customHeight="1">
      <c r="A7" s="12" t="s">
        <v>8</v>
      </c>
      <c r="B7" s="8"/>
      <c r="C7" s="8"/>
      <c r="D7" s="8"/>
      <c r="E7" s="8"/>
      <c r="F7" s="8"/>
      <c r="G7" s="10"/>
      <c r="H7" s="10"/>
      <c r="I7" s="10"/>
      <c r="J7" s="10"/>
      <c r="K7" s="10"/>
      <c r="L7" s="10"/>
      <c r="M7" s="10"/>
      <c r="N7" s="10"/>
      <c r="O7" s="10"/>
      <c r="P7" s="10"/>
      <c r="Q7" s="10"/>
      <c r="R7" s="10"/>
      <c r="S7" s="10"/>
      <c r="T7" s="10"/>
      <c r="U7" s="10"/>
      <c r="V7" s="10"/>
      <c r="W7" s="10"/>
      <c r="X7" s="10"/>
      <c r="Y7" s="10"/>
      <c r="Z7" s="10"/>
    </row>
    <row r="8" spans="1:26" ht="16.5" customHeight="1">
      <c r="A8" s="12" t="s">
        <v>10</v>
      </c>
      <c r="B8" s="8"/>
      <c r="C8" s="8"/>
      <c r="D8" s="8"/>
      <c r="E8" s="8"/>
      <c r="F8" s="8"/>
      <c r="G8" s="10"/>
      <c r="H8" s="10"/>
      <c r="I8" s="10"/>
      <c r="J8" s="10"/>
      <c r="K8" s="10"/>
      <c r="L8" s="10"/>
      <c r="M8" s="10"/>
      <c r="N8" s="10"/>
      <c r="O8" s="10"/>
      <c r="P8" s="10"/>
      <c r="Q8" s="10"/>
      <c r="R8" s="10"/>
      <c r="S8" s="10"/>
      <c r="T8" s="10"/>
      <c r="U8" s="10"/>
      <c r="V8" s="10"/>
      <c r="W8" s="10"/>
      <c r="X8" s="10"/>
      <c r="Y8" s="10"/>
      <c r="Z8" s="10"/>
    </row>
    <row r="9" spans="1:26" ht="16.5" customHeight="1">
      <c r="A9" s="12" t="s">
        <v>12</v>
      </c>
      <c r="B9" s="8"/>
      <c r="C9" s="8"/>
      <c r="D9" s="8"/>
      <c r="E9" s="8"/>
      <c r="F9" s="8"/>
      <c r="G9" s="10"/>
      <c r="H9" s="10"/>
      <c r="I9" s="10"/>
      <c r="J9" s="10"/>
      <c r="K9" s="10"/>
      <c r="L9" s="10"/>
      <c r="M9" s="10"/>
      <c r="N9" s="10"/>
      <c r="O9" s="10"/>
      <c r="P9" s="10"/>
      <c r="Q9" s="10"/>
      <c r="R9" s="10"/>
      <c r="S9" s="10"/>
      <c r="T9" s="10"/>
      <c r="U9" s="10"/>
      <c r="V9" s="10"/>
      <c r="W9" s="10"/>
      <c r="X9" s="10"/>
      <c r="Y9" s="10"/>
      <c r="Z9" s="10"/>
    </row>
    <row r="10" spans="1:26" ht="16.5" customHeight="1">
      <c r="A10" s="12" t="s">
        <v>13</v>
      </c>
      <c r="B10" s="8"/>
      <c r="C10" s="8"/>
      <c r="D10" s="8"/>
      <c r="E10" s="8"/>
      <c r="F10" s="8"/>
      <c r="G10" s="10"/>
      <c r="H10" s="10"/>
      <c r="I10" s="10"/>
      <c r="J10" s="10"/>
      <c r="K10" s="10"/>
      <c r="L10" s="10"/>
      <c r="M10" s="10"/>
      <c r="N10" s="10"/>
      <c r="O10" s="10"/>
      <c r="P10" s="10"/>
      <c r="Q10" s="10"/>
      <c r="R10" s="10"/>
      <c r="S10" s="10"/>
      <c r="T10" s="10"/>
      <c r="U10" s="10"/>
      <c r="V10" s="10"/>
      <c r="W10" s="10"/>
      <c r="X10" s="10"/>
      <c r="Y10" s="10"/>
      <c r="Z10" s="10"/>
    </row>
    <row r="11" spans="1:26" ht="16.5" customHeight="1">
      <c r="A11" s="12" t="s">
        <v>14</v>
      </c>
      <c r="B11" s="8"/>
      <c r="C11" s="8"/>
      <c r="D11" s="8"/>
      <c r="E11" s="8"/>
      <c r="F11" s="8"/>
      <c r="G11" s="10"/>
      <c r="H11" s="10"/>
      <c r="I11" s="10"/>
      <c r="J11" s="10"/>
      <c r="K11" s="10"/>
      <c r="L11" s="10"/>
      <c r="M11" s="10"/>
      <c r="N11" s="10"/>
      <c r="O11" s="10"/>
      <c r="P11" s="10"/>
      <c r="Q11" s="10"/>
      <c r="R11" s="10"/>
      <c r="S11" s="10"/>
      <c r="T11" s="10"/>
      <c r="U11" s="10"/>
      <c r="V11" s="10"/>
      <c r="W11" s="10"/>
      <c r="X11" s="10"/>
      <c r="Y11" s="10"/>
      <c r="Z11" s="10"/>
    </row>
    <row r="12" spans="1:26" ht="16.5" customHeight="1">
      <c r="A12" s="12" t="s">
        <v>16</v>
      </c>
      <c r="B12" s="8"/>
      <c r="C12" s="8"/>
      <c r="D12" s="8"/>
      <c r="E12" s="8"/>
      <c r="F12" s="8"/>
      <c r="G12" s="10"/>
      <c r="H12" s="10"/>
      <c r="I12" s="10"/>
      <c r="J12" s="10"/>
      <c r="K12" s="10"/>
      <c r="L12" s="10"/>
      <c r="M12" s="10"/>
      <c r="N12" s="10"/>
      <c r="O12" s="10"/>
      <c r="P12" s="10"/>
      <c r="Q12" s="10"/>
      <c r="R12" s="10"/>
      <c r="S12" s="10"/>
      <c r="T12" s="10"/>
      <c r="U12" s="10"/>
      <c r="V12" s="10"/>
      <c r="W12" s="10"/>
      <c r="X12" s="10"/>
      <c r="Y12" s="10"/>
      <c r="Z12" s="10"/>
    </row>
    <row r="13" spans="1:26" ht="16.5" customHeight="1">
      <c r="A13" s="12"/>
      <c r="B13" s="8"/>
      <c r="C13" s="8"/>
      <c r="D13" s="8"/>
      <c r="E13" s="8"/>
      <c r="F13" s="8"/>
      <c r="G13" s="10"/>
      <c r="H13" s="10"/>
      <c r="I13" s="10"/>
      <c r="J13" s="10"/>
      <c r="K13" s="10"/>
      <c r="L13" s="10"/>
      <c r="M13" s="10"/>
      <c r="N13" s="10"/>
      <c r="O13" s="10"/>
      <c r="P13" s="10"/>
      <c r="Q13" s="10"/>
      <c r="R13" s="10"/>
      <c r="S13" s="10"/>
      <c r="T13" s="10"/>
      <c r="U13" s="10"/>
      <c r="V13" s="10"/>
      <c r="W13" s="10"/>
      <c r="X13" s="10"/>
      <c r="Y13" s="10"/>
      <c r="Z13" s="10"/>
    </row>
    <row r="14" spans="1:26" ht="16.5" customHeight="1">
      <c r="A14" s="11" t="s">
        <v>18</v>
      </c>
      <c r="B14" s="8"/>
      <c r="C14" s="8"/>
      <c r="D14" s="8"/>
      <c r="E14" s="8"/>
      <c r="F14" s="8"/>
      <c r="G14" s="10"/>
      <c r="H14" s="10"/>
      <c r="I14" s="10"/>
      <c r="J14" s="10"/>
      <c r="K14" s="10"/>
      <c r="L14" s="10"/>
      <c r="M14" s="10"/>
      <c r="N14" s="10"/>
      <c r="O14" s="10"/>
      <c r="P14" s="10"/>
      <c r="Q14" s="10"/>
      <c r="R14" s="10"/>
      <c r="S14" s="10"/>
      <c r="T14" s="10"/>
      <c r="U14" s="10"/>
      <c r="V14" s="10"/>
      <c r="W14" s="10"/>
      <c r="X14" s="10"/>
      <c r="Y14" s="10"/>
      <c r="Z14" s="10"/>
    </row>
    <row r="15" spans="1:26" ht="16.5" customHeight="1">
      <c r="A15" s="8" t="s">
        <v>20</v>
      </c>
      <c r="B15" s="8"/>
      <c r="C15" s="8"/>
      <c r="D15" s="8"/>
      <c r="E15" s="8"/>
      <c r="F15" s="8"/>
      <c r="G15" s="10"/>
      <c r="H15" s="10"/>
      <c r="I15" s="10"/>
      <c r="J15" s="10"/>
      <c r="K15" s="10"/>
      <c r="L15" s="10"/>
      <c r="M15" s="10"/>
      <c r="N15" s="10"/>
      <c r="O15" s="10"/>
      <c r="P15" s="10"/>
      <c r="Q15" s="10"/>
      <c r="R15" s="10"/>
      <c r="S15" s="10"/>
      <c r="T15" s="10"/>
      <c r="U15" s="10"/>
      <c r="V15" s="10"/>
      <c r="W15" s="10"/>
      <c r="X15" s="10"/>
      <c r="Y15" s="10"/>
      <c r="Z15" s="10"/>
    </row>
    <row r="16" spans="1:26" ht="16.5" customHeight="1">
      <c r="A16" s="28" t="s">
        <v>25</v>
      </c>
      <c r="B16" s="8"/>
      <c r="C16" s="8"/>
      <c r="D16" s="8"/>
      <c r="E16" s="8"/>
      <c r="F16" s="8"/>
      <c r="G16" s="10"/>
      <c r="H16" s="10"/>
      <c r="I16" s="10"/>
      <c r="J16" s="10"/>
      <c r="K16" s="10"/>
      <c r="L16" s="10"/>
      <c r="M16" s="10"/>
      <c r="N16" s="10"/>
      <c r="O16" s="10"/>
      <c r="P16" s="10"/>
      <c r="Q16" s="10"/>
      <c r="R16" s="10"/>
      <c r="S16" s="10"/>
      <c r="T16" s="10"/>
      <c r="U16" s="10"/>
      <c r="V16" s="10"/>
      <c r="W16" s="10"/>
      <c r="X16" s="10"/>
      <c r="Y16" s="10"/>
      <c r="Z16" s="10"/>
    </row>
    <row r="17" spans="1:26" ht="4.5" customHeight="1">
      <c r="A17" s="11"/>
      <c r="B17" s="8"/>
      <c r="C17" s="8"/>
      <c r="D17" s="8"/>
      <c r="E17" s="8"/>
      <c r="F17" s="8"/>
      <c r="G17" s="10"/>
      <c r="H17" s="10"/>
      <c r="I17" s="10"/>
      <c r="J17" s="10"/>
      <c r="K17" s="10"/>
      <c r="L17" s="10"/>
      <c r="M17" s="10"/>
      <c r="N17" s="10"/>
      <c r="O17" s="10"/>
      <c r="P17" s="10"/>
      <c r="Q17" s="10"/>
      <c r="R17" s="10"/>
      <c r="S17" s="10"/>
      <c r="T17" s="10"/>
      <c r="U17" s="10"/>
      <c r="V17" s="10"/>
      <c r="W17" s="10"/>
      <c r="X17" s="10"/>
      <c r="Y17" s="10"/>
      <c r="Z17" s="10"/>
    </row>
    <row r="18" spans="1:26" ht="16.5" customHeight="1">
      <c r="A18" s="28" t="s">
        <v>32</v>
      </c>
      <c r="B18" s="8"/>
      <c r="C18" s="8"/>
      <c r="D18" s="8"/>
      <c r="E18" s="8"/>
      <c r="F18" s="8"/>
      <c r="G18" s="10"/>
      <c r="H18" s="10"/>
      <c r="I18" s="10"/>
      <c r="J18" s="10"/>
      <c r="K18" s="10"/>
      <c r="L18" s="10"/>
      <c r="M18" s="10"/>
      <c r="N18" s="10"/>
      <c r="O18" s="10"/>
      <c r="P18" s="10"/>
      <c r="Q18" s="10"/>
      <c r="R18" s="10"/>
      <c r="S18" s="10"/>
      <c r="T18" s="10"/>
      <c r="U18" s="10"/>
      <c r="V18" s="10"/>
      <c r="W18" s="10"/>
      <c r="X18" s="10"/>
      <c r="Y18" s="10"/>
      <c r="Z18" s="10"/>
    </row>
    <row r="19" spans="1:26" ht="4.5" customHeight="1">
      <c r="A19" s="11"/>
      <c r="B19" s="8"/>
      <c r="C19" s="8"/>
      <c r="D19" s="8"/>
      <c r="E19" s="8"/>
      <c r="F19" s="8"/>
      <c r="G19" s="10"/>
      <c r="H19" s="10"/>
      <c r="I19" s="10"/>
      <c r="J19" s="10"/>
      <c r="K19" s="10"/>
      <c r="L19" s="10"/>
      <c r="M19" s="10"/>
      <c r="N19" s="10"/>
      <c r="O19" s="10"/>
      <c r="P19" s="10"/>
      <c r="Q19" s="10"/>
      <c r="R19" s="10"/>
      <c r="S19" s="10"/>
      <c r="T19" s="10"/>
      <c r="U19" s="10"/>
      <c r="V19" s="10"/>
      <c r="W19" s="10"/>
      <c r="X19" s="10"/>
      <c r="Y19" s="10"/>
      <c r="Z19" s="10"/>
    </row>
    <row r="20" spans="1:26" ht="16.5" customHeight="1">
      <c r="A20" s="28" t="s">
        <v>33</v>
      </c>
      <c r="B20" s="8"/>
      <c r="C20" s="8"/>
      <c r="D20" s="8"/>
      <c r="E20" s="8"/>
      <c r="F20" s="8"/>
      <c r="G20" s="10"/>
      <c r="H20" s="10"/>
      <c r="I20" s="10"/>
      <c r="J20" s="10"/>
      <c r="K20" s="10"/>
      <c r="L20" s="10"/>
      <c r="M20" s="10"/>
      <c r="N20" s="10"/>
      <c r="O20" s="10"/>
      <c r="P20" s="10"/>
      <c r="Q20" s="10"/>
      <c r="R20" s="10"/>
      <c r="S20" s="10"/>
      <c r="T20" s="10"/>
      <c r="U20" s="10"/>
      <c r="V20" s="10"/>
      <c r="W20" s="10"/>
      <c r="X20" s="10"/>
      <c r="Y20" s="10"/>
      <c r="Z20" s="10"/>
    </row>
    <row r="21" spans="1:26" ht="16.5" customHeight="1">
      <c r="A21" s="8"/>
      <c r="B21" s="8"/>
      <c r="C21" s="8"/>
      <c r="D21" s="8"/>
      <c r="E21" s="8"/>
      <c r="F21" s="8"/>
      <c r="G21" s="10"/>
      <c r="H21" s="10"/>
      <c r="I21" s="10"/>
      <c r="J21" s="10"/>
      <c r="K21" s="10"/>
      <c r="L21" s="10"/>
      <c r="M21" s="10"/>
      <c r="N21" s="10"/>
      <c r="O21" s="10"/>
      <c r="P21" s="10"/>
      <c r="Q21" s="10"/>
      <c r="R21" s="10"/>
      <c r="S21" s="10"/>
      <c r="T21" s="10"/>
      <c r="U21" s="10"/>
      <c r="V21" s="10"/>
      <c r="W21" s="10"/>
      <c r="X21" s="10"/>
      <c r="Y21" s="10"/>
      <c r="Z21" s="10"/>
    </row>
    <row r="22" spans="1:26" ht="16.5" customHeight="1">
      <c r="A22" s="11" t="s">
        <v>34</v>
      </c>
      <c r="B22" s="8"/>
      <c r="C22" s="8"/>
      <c r="D22" s="8"/>
      <c r="E22" s="8"/>
      <c r="F22" s="8"/>
      <c r="G22" s="10"/>
      <c r="H22" s="10"/>
      <c r="I22" s="10"/>
      <c r="J22" s="10"/>
      <c r="K22" s="10"/>
      <c r="L22" s="10"/>
      <c r="M22" s="10"/>
      <c r="N22" s="10"/>
      <c r="O22" s="10"/>
      <c r="P22" s="10"/>
      <c r="Q22" s="10"/>
      <c r="R22" s="10"/>
      <c r="S22" s="10"/>
      <c r="T22" s="10"/>
      <c r="U22" s="10"/>
      <c r="V22" s="10"/>
      <c r="W22" s="10"/>
      <c r="X22" s="10"/>
      <c r="Y22" s="10"/>
      <c r="Z22" s="10"/>
    </row>
    <row r="23" spans="1:26" ht="6" customHeight="1">
      <c r="A23" s="8"/>
      <c r="B23" s="8"/>
      <c r="C23" s="8"/>
      <c r="D23" s="8"/>
      <c r="E23" s="8"/>
      <c r="F23" s="8"/>
      <c r="G23" s="10"/>
      <c r="H23" s="10"/>
      <c r="I23" s="10"/>
      <c r="J23" s="10"/>
      <c r="K23" s="10"/>
      <c r="L23" s="10"/>
      <c r="M23" s="10"/>
      <c r="N23" s="10"/>
      <c r="O23" s="10"/>
      <c r="P23" s="10"/>
      <c r="Q23" s="10"/>
      <c r="R23" s="10"/>
      <c r="S23" s="10"/>
      <c r="T23" s="10"/>
      <c r="U23" s="10"/>
      <c r="V23" s="10"/>
      <c r="W23" s="10"/>
      <c r="X23" s="10"/>
      <c r="Y23" s="10"/>
      <c r="Z23" s="10"/>
    </row>
    <row r="24" spans="1:26" ht="16.5" customHeight="1">
      <c r="A24" s="28" t="s">
        <v>35</v>
      </c>
      <c r="B24" s="8"/>
      <c r="C24" s="8"/>
      <c r="D24" s="8"/>
      <c r="E24" s="8"/>
      <c r="F24" s="8"/>
      <c r="G24" s="10"/>
      <c r="H24" s="10"/>
      <c r="I24" s="10"/>
      <c r="J24" s="10"/>
      <c r="K24" s="10"/>
      <c r="L24" s="10"/>
      <c r="M24" s="10"/>
      <c r="N24" s="10"/>
      <c r="O24" s="10"/>
      <c r="P24" s="10"/>
      <c r="Q24" s="10"/>
      <c r="R24" s="10"/>
      <c r="S24" s="10"/>
      <c r="T24" s="10"/>
      <c r="U24" s="10"/>
      <c r="V24" s="10"/>
      <c r="W24" s="10"/>
      <c r="X24" s="10"/>
      <c r="Y24" s="10"/>
      <c r="Z24" s="10"/>
    </row>
    <row r="25" spans="1:26" ht="4.5" customHeight="1">
      <c r="A25" s="11"/>
      <c r="B25" s="8"/>
      <c r="C25" s="8"/>
      <c r="D25" s="8"/>
      <c r="E25" s="8"/>
      <c r="F25" s="8"/>
      <c r="G25" s="10"/>
      <c r="H25" s="10"/>
      <c r="I25" s="10"/>
      <c r="J25" s="10"/>
      <c r="K25" s="10"/>
      <c r="L25" s="10"/>
      <c r="M25" s="10"/>
      <c r="N25" s="10"/>
      <c r="O25" s="10"/>
      <c r="P25" s="10"/>
      <c r="Q25" s="10"/>
      <c r="R25" s="10"/>
      <c r="S25" s="10"/>
      <c r="T25" s="10"/>
      <c r="U25" s="10"/>
      <c r="V25" s="10"/>
      <c r="W25" s="10"/>
      <c r="X25" s="10"/>
      <c r="Y25" s="10"/>
      <c r="Z25" s="10"/>
    </row>
    <row r="26" spans="1:26" ht="16.5" customHeight="1">
      <c r="A26" s="28" t="s">
        <v>37</v>
      </c>
      <c r="B26" s="8"/>
      <c r="C26" s="8"/>
      <c r="D26" s="8"/>
      <c r="E26" s="8"/>
      <c r="F26" s="8"/>
      <c r="G26" s="10"/>
      <c r="H26" s="10"/>
      <c r="I26" s="10"/>
      <c r="J26" s="10"/>
      <c r="K26" s="10"/>
      <c r="L26" s="10"/>
      <c r="M26" s="10"/>
      <c r="N26" s="10"/>
      <c r="O26" s="10"/>
      <c r="P26" s="10"/>
      <c r="Q26" s="10"/>
      <c r="R26" s="10"/>
      <c r="S26" s="10"/>
      <c r="T26" s="10"/>
      <c r="U26" s="10"/>
      <c r="V26" s="10"/>
      <c r="W26" s="10"/>
      <c r="X26" s="10"/>
      <c r="Y26" s="10"/>
      <c r="Z26" s="10"/>
    </row>
    <row r="27" spans="1:26" ht="6" customHeight="1">
      <c r="A27" s="28"/>
      <c r="B27" s="8"/>
      <c r="C27" s="8"/>
      <c r="D27" s="8"/>
      <c r="E27" s="8"/>
      <c r="F27" s="8"/>
      <c r="G27" s="10"/>
      <c r="H27" s="10"/>
      <c r="I27" s="10"/>
      <c r="J27" s="10"/>
      <c r="K27" s="10"/>
      <c r="L27" s="10"/>
      <c r="M27" s="10"/>
      <c r="N27" s="10"/>
      <c r="O27" s="10"/>
      <c r="P27" s="10"/>
      <c r="Q27" s="10"/>
      <c r="R27" s="10"/>
      <c r="S27" s="10"/>
      <c r="T27" s="10"/>
      <c r="U27" s="10"/>
      <c r="V27" s="10"/>
      <c r="W27" s="10"/>
      <c r="X27" s="10"/>
      <c r="Y27" s="10"/>
      <c r="Z27" s="10"/>
    </row>
    <row r="28" spans="1:26" ht="33" customHeight="1">
      <c r="A28" s="169" t="s">
        <v>38</v>
      </c>
      <c r="B28" s="167"/>
      <c r="C28" s="167"/>
      <c r="D28" s="167"/>
      <c r="E28" s="167"/>
      <c r="F28" s="167"/>
      <c r="G28" s="10"/>
      <c r="H28" s="10"/>
      <c r="I28" s="10"/>
      <c r="J28" s="10"/>
      <c r="K28" s="10"/>
      <c r="L28" s="10"/>
      <c r="M28" s="10"/>
      <c r="N28" s="10"/>
      <c r="O28" s="10"/>
      <c r="P28" s="10"/>
      <c r="Q28" s="10"/>
      <c r="R28" s="10"/>
      <c r="S28" s="10"/>
      <c r="T28" s="10"/>
      <c r="U28" s="10"/>
      <c r="V28" s="10"/>
      <c r="W28" s="10"/>
      <c r="X28" s="10"/>
      <c r="Y28" s="10"/>
      <c r="Z28" s="10"/>
    </row>
    <row r="29" spans="1:26" ht="7.5" customHeight="1">
      <c r="A29" s="43"/>
      <c r="B29" s="44"/>
      <c r="C29" s="44"/>
      <c r="D29" s="44"/>
      <c r="E29" s="44"/>
      <c r="F29" s="44"/>
      <c r="G29" s="10"/>
      <c r="H29" s="10"/>
      <c r="I29" s="10"/>
      <c r="J29" s="10"/>
      <c r="K29" s="10"/>
      <c r="L29" s="10"/>
      <c r="M29" s="10"/>
      <c r="N29" s="10"/>
      <c r="O29" s="10"/>
      <c r="P29" s="10"/>
      <c r="Q29" s="10"/>
      <c r="R29" s="10"/>
      <c r="S29" s="10"/>
      <c r="T29" s="10"/>
      <c r="U29" s="10"/>
      <c r="V29" s="10"/>
      <c r="W29" s="10"/>
      <c r="X29" s="10"/>
      <c r="Y29" s="10"/>
      <c r="Z29" s="10"/>
    </row>
    <row r="30" spans="1:26" ht="32.25" customHeight="1">
      <c r="A30" s="166" t="s">
        <v>49</v>
      </c>
      <c r="B30" s="167"/>
      <c r="C30" s="167"/>
      <c r="D30" s="167"/>
      <c r="E30" s="167"/>
      <c r="F30" s="167"/>
      <c r="G30" s="10"/>
      <c r="H30" s="10"/>
      <c r="I30" s="10"/>
      <c r="J30" s="10"/>
      <c r="K30" s="10"/>
      <c r="L30" s="10"/>
      <c r="M30" s="10"/>
      <c r="N30" s="10"/>
      <c r="O30" s="10"/>
      <c r="P30" s="10"/>
      <c r="Q30" s="10"/>
      <c r="R30" s="10"/>
      <c r="S30" s="10"/>
      <c r="T30" s="10"/>
      <c r="U30" s="10"/>
      <c r="V30" s="10"/>
      <c r="W30" s="10"/>
      <c r="X30" s="10"/>
      <c r="Y30" s="10"/>
      <c r="Z30" s="10"/>
    </row>
    <row r="31" spans="1:26" ht="39.75" customHeight="1">
      <c r="A31" s="168" t="s">
        <v>52</v>
      </c>
      <c r="B31" s="167"/>
      <c r="C31" s="167"/>
      <c r="D31" s="167"/>
      <c r="E31" s="167"/>
      <c r="F31" s="167"/>
      <c r="G31" s="10"/>
      <c r="H31" s="10"/>
      <c r="I31" s="10"/>
      <c r="J31" s="10"/>
      <c r="K31" s="10"/>
      <c r="L31" s="10"/>
      <c r="M31" s="10"/>
      <c r="N31" s="10"/>
      <c r="O31" s="10"/>
      <c r="P31" s="10"/>
      <c r="Q31" s="10"/>
      <c r="R31" s="10"/>
      <c r="S31" s="10"/>
      <c r="T31" s="10"/>
      <c r="U31" s="10"/>
      <c r="V31" s="10"/>
      <c r="W31" s="10"/>
      <c r="X31" s="10"/>
      <c r="Y31" s="10"/>
      <c r="Z31" s="10"/>
    </row>
    <row r="32" spans="1:26" ht="6" customHeight="1">
      <c r="A32" s="8"/>
      <c r="B32" s="8"/>
      <c r="C32" s="8"/>
      <c r="D32" s="8"/>
      <c r="E32" s="8"/>
      <c r="F32" s="8"/>
      <c r="G32" s="10"/>
      <c r="H32" s="10"/>
      <c r="I32" s="10"/>
      <c r="J32" s="10"/>
      <c r="K32" s="10"/>
      <c r="L32" s="10"/>
      <c r="M32" s="10"/>
      <c r="N32" s="10"/>
      <c r="O32" s="10"/>
      <c r="P32" s="10"/>
      <c r="Q32" s="10"/>
      <c r="R32" s="10"/>
      <c r="S32" s="10"/>
      <c r="T32" s="10"/>
      <c r="U32" s="10"/>
      <c r="V32" s="10"/>
      <c r="W32" s="10"/>
      <c r="X32" s="10"/>
      <c r="Y32" s="10"/>
      <c r="Z32" s="10"/>
    </row>
    <row r="33" spans="1:26" ht="33" customHeight="1">
      <c r="A33" s="166" t="s">
        <v>55</v>
      </c>
      <c r="B33" s="167"/>
      <c r="C33" s="167"/>
      <c r="D33" s="167"/>
      <c r="E33" s="167"/>
      <c r="F33" s="167"/>
      <c r="G33" s="10"/>
      <c r="H33" s="10"/>
      <c r="I33" s="10"/>
      <c r="J33" s="10"/>
      <c r="K33" s="10"/>
      <c r="L33" s="10"/>
      <c r="M33" s="10"/>
      <c r="N33" s="10"/>
      <c r="O33" s="10"/>
      <c r="P33" s="10"/>
      <c r="Q33" s="10"/>
      <c r="R33" s="10"/>
      <c r="S33" s="10"/>
      <c r="T33" s="10"/>
      <c r="U33" s="10"/>
      <c r="V33" s="10"/>
      <c r="W33" s="10"/>
      <c r="X33" s="10"/>
      <c r="Y33" s="10"/>
      <c r="Z33" s="10"/>
    </row>
    <row r="34" spans="1:26" ht="6" customHeight="1">
      <c r="A34" s="8"/>
      <c r="B34" s="8"/>
      <c r="C34" s="8"/>
      <c r="D34" s="8"/>
      <c r="E34" s="8"/>
      <c r="F34" s="8"/>
      <c r="G34" s="10"/>
      <c r="H34" s="10"/>
      <c r="I34" s="10"/>
      <c r="J34" s="10"/>
      <c r="K34" s="10"/>
      <c r="L34" s="10"/>
      <c r="M34" s="10"/>
      <c r="N34" s="10"/>
      <c r="O34" s="10"/>
      <c r="P34" s="10"/>
      <c r="Q34" s="10"/>
      <c r="R34" s="10"/>
      <c r="S34" s="10"/>
      <c r="T34" s="10"/>
      <c r="U34" s="10"/>
      <c r="V34" s="10"/>
      <c r="W34" s="10"/>
      <c r="X34" s="10"/>
      <c r="Y34" s="10"/>
      <c r="Z34" s="10"/>
    </row>
    <row r="35" spans="1:26" ht="32.25" customHeight="1">
      <c r="A35" s="166" t="s">
        <v>56</v>
      </c>
      <c r="B35" s="167"/>
      <c r="C35" s="167"/>
      <c r="D35" s="167"/>
      <c r="E35" s="167"/>
      <c r="F35" s="167"/>
      <c r="G35" s="10"/>
      <c r="H35" s="10"/>
      <c r="I35" s="10"/>
      <c r="J35" s="10"/>
      <c r="K35" s="10"/>
      <c r="L35" s="10"/>
      <c r="M35" s="10"/>
      <c r="N35" s="10"/>
      <c r="O35" s="10"/>
      <c r="P35" s="10"/>
      <c r="Q35" s="10"/>
      <c r="R35" s="10"/>
      <c r="S35" s="10"/>
      <c r="T35" s="10"/>
      <c r="U35" s="10"/>
      <c r="V35" s="10"/>
      <c r="W35" s="10"/>
      <c r="X35" s="10"/>
      <c r="Y35" s="10"/>
      <c r="Z35" s="10"/>
    </row>
    <row r="36" spans="1:26" ht="5.25" customHeight="1">
      <c r="A36" s="8"/>
      <c r="B36" s="8"/>
      <c r="C36" s="8"/>
      <c r="D36" s="8"/>
      <c r="E36" s="8"/>
      <c r="F36" s="8"/>
      <c r="G36" s="10"/>
      <c r="H36" s="10"/>
      <c r="I36" s="10"/>
      <c r="J36" s="10"/>
      <c r="K36" s="10"/>
      <c r="L36" s="10"/>
      <c r="M36" s="10"/>
      <c r="N36" s="10"/>
      <c r="O36" s="10"/>
      <c r="P36" s="10"/>
      <c r="Q36" s="10"/>
      <c r="R36" s="10"/>
      <c r="S36" s="10"/>
      <c r="T36" s="10"/>
      <c r="U36" s="10"/>
      <c r="V36" s="10"/>
      <c r="W36" s="10"/>
      <c r="X36" s="10"/>
      <c r="Y36" s="10"/>
      <c r="Z36" s="10"/>
    </row>
    <row r="37" spans="1:26" ht="16.5" customHeight="1">
      <c r="A37" s="166" t="s">
        <v>57</v>
      </c>
      <c r="B37" s="167"/>
      <c r="C37" s="167"/>
      <c r="D37" s="167"/>
      <c r="E37" s="167"/>
      <c r="F37" s="167"/>
      <c r="G37" s="10"/>
      <c r="H37" s="10"/>
      <c r="I37" s="10"/>
      <c r="J37" s="10"/>
      <c r="K37" s="10"/>
      <c r="L37" s="10"/>
      <c r="M37" s="10"/>
      <c r="N37" s="10"/>
      <c r="O37" s="10"/>
      <c r="P37" s="10"/>
      <c r="Q37" s="10"/>
      <c r="R37" s="10"/>
      <c r="S37" s="10"/>
      <c r="T37" s="10"/>
      <c r="U37" s="10"/>
      <c r="V37" s="10"/>
      <c r="W37" s="10"/>
      <c r="X37" s="10"/>
      <c r="Y37" s="10"/>
      <c r="Z37" s="10"/>
    </row>
    <row r="38" spans="1:26" ht="5.25" customHeight="1">
      <c r="A38" s="8"/>
      <c r="B38" s="8"/>
      <c r="C38" s="8"/>
      <c r="D38" s="8"/>
      <c r="E38" s="8"/>
      <c r="F38" s="8"/>
      <c r="G38" s="10"/>
      <c r="H38" s="10"/>
      <c r="I38" s="10"/>
      <c r="J38" s="10"/>
      <c r="K38" s="10"/>
      <c r="L38" s="10"/>
      <c r="M38" s="10"/>
      <c r="N38" s="10"/>
      <c r="O38" s="10"/>
      <c r="P38" s="10"/>
      <c r="Q38" s="10"/>
      <c r="R38" s="10"/>
      <c r="S38" s="10"/>
      <c r="T38" s="10"/>
      <c r="U38" s="10"/>
      <c r="V38" s="10"/>
      <c r="W38" s="10"/>
      <c r="X38" s="10"/>
      <c r="Y38" s="10"/>
      <c r="Z38" s="10"/>
    </row>
    <row r="39" spans="1:26" ht="16.5" customHeight="1">
      <c r="A39" s="166" t="s">
        <v>59</v>
      </c>
      <c r="B39" s="167"/>
      <c r="C39" s="167"/>
      <c r="D39" s="167"/>
      <c r="E39" s="167"/>
      <c r="F39" s="167"/>
      <c r="G39" s="10"/>
      <c r="H39" s="10"/>
      <c r="I39" s="10"/>
      <c r="J39" s="10"/>
      <c r="K39" s="10"/>
      <c r="L39" s="10"/>
      <c r="M39" s="10"/>
      <c r="N39" s="10"/>
      <c r="O39" s="10"/>
      <c r="P39" s="10"/>
      <c r="Q39" s="10"/>
      <c r="R39" s="10"/>
      <c r="S39" s="10"/>
      <c r="T39" s="10"/>
      <c r="U39" s="10"/>
      <c r="V39" s="10"/>
      <c r="W39" s="10"/>
      <c r="X39" s="10"/>
      <c r="Y39" s="10"/>
      <c r="Z39" s="10"/>
    </row>
    <row r="40" spans="1:26" ht="5.25" customHeight="1">
      <c r="A40" s="8"/>
      <c r="B40" s="8"/>
      <c r="C40" s="8"/>
      <c r="D40" s="8"/>
      <c r="E40" s="8"/>
      <c r="F40" s="8"/>
      <c r="G40" s="10"/>
      <c r="H40" s="10"/>
      <c r="I40" s="10"/>
      <c r="J40" s="10"/>
      <c r="K40" s="10"/>
      <c r="L40" s="10"/>
      <c r="M40" s="10"/>
      <c r="N40" s="10"/>
      <c r="O40" s="10"/>
      <c r="P40" s="10"/>
      <c r="Q40" s="10"/>
      <c r="R40" s="10"/>
      <c r="S40" s="10"/>
      <c r="T40" s="10"/>
      <c r="U40" s="10"/>
      <c r="V40" s="10"/>
      <c r="W40" s="10"/>
      <c r="X40" s="10"/>
      <c r="Y40" s="10"/>
      <c r="Z40" s="10"/>
    </row>
    <row r="41" spans="1:26" ht="33" customHeight="1">
      <c r="A41" s="166" t="s">
        <v>61</v>
      </c>
      <c r="B41" s="167"/>
      <c r="C41" s="167"/>
      <c r="D41" s="167"/>
      <c r="E41" s="167"/>
      <c r="F41" s="167"/>
      <c r="G41" s="10"/>
      <c r="H41" s="10"/>
      <c r="I41" s="10"/>
      <c r="J41" s="10"/>
      <c r="K41" s="10"/>
      <c r="L41" s="10"/>
      <c r="M41" s="10"/>
      <c r="N41" s="10"/>
      <c r="O41" s="10"/>
      <c r="P41" s="10"/>
      <c r="Q41" s="10"/>
      <c r="R41" s="10"/>
      <c r="S41" s="10"/>
      <c r="T41" s="10"/>
      <c r="U41" s="10"/>
      <c r="V41" s="10"/>
      <c r="W41" s="10"/>
      <c r="X41" s="10"/>
      <c r="Y41" s="10"/>
      <c r="Z41" s="10"/>
    </row>
    <row r="42" spans="1:26" ht="17.25" customHeight="1">
      <c r="A42" s="28"/>
      <c r="B42" s="52"/>
      <c r="C42" s="52"/>
      <c r="D42" s="52"/>
      <c r="E42" s="52"/>
      <c r="F42" s="52"/>
      <c r="G42" s="10"/>
      <c r="H42" s="10"/>
      <c r="I42" s="10"/>
      <c r="J42" s="10"/>
      <c r="K42" s="10"/>
      <c r="L42" s="10"/>
      <c r="M42" s="10"/>
      <c r="N42" s="10"/>
      <c r="O42" s="10"/>
      <c r="P42" s="10"/>
      <c r="Q42" s="10"/>
      <c r="R42" s="10"/>
      <c r="S42" s="10"/>
      <c r="T42" s="10"/>
      <c r="U42" s="10"/>
      <c r="V42" s="10"/>
      <c r="W42" s="10"/>
      <c r="X42" s="10"/>
      <c r="Y42" s="10"/>
      <c r="Z42" s="10"/>
    </row>
    <row r="43" spans="1:26" ht="16.5" customHeight="1">
      <c r="A43" s="53" t="s">
        <v>63</v>
      </c>
      <c r="B43" s="52"/>
      <c r="C43" s="52"/>
      <c r="D43" s="52"/>
      <c r="E43" s="52"/>
      <c r="F43" s="52"/>
      <c r="G43" s="10"/>
      <c r="H43" s="10"/>
      <c r="I43" s="10"/>
      <c r="J43" s="10"/>
      <c r="K43" s="10"/>
      <c r="L43" s="10"/>
      <c r="M43" s="10"/>
      <c r="N43" s="10"/>
      <c r="O43" s="10"/>
      <c r="P43" s="10"/>
      <c r="Q43" s="10"/>
      <c r="R43" s="10"/>
      <c r="S43" s="10"/>
      <c r="T43" s="10"/>
      <c r="U43" s="10"/>
      <c r="V43" s="10"/>
      <c r="W43" s="10"/>
      <c r="X43" s="10"/>
      <c r="Y43" s="10"/>
      <c r="Z43" s="10"/>
    </row>
    <row r="44" spans="1:26" ht="6" customHeight="1">
      <c r="A44" s="8"/>
      <c r="B44" s="8"/>
      <c r="C44" s="8"/>
      <c r="D44" s="8"/>
      <c r="E44" s="8"/>
      <c r="F44" s="8"/>
      <c r="G44" s="10"/>
      <c r="H44" s="10"/>
      <c r="I44" s="10"/>
      <c r="J44" s="10"/>
      <c r="K44" s="10"/>
      <c r="L44" s="10"/>
      <c r="M44" s="10"/>
      <c r="N44" s="10"/>
      <c r="O44" s="10"/>
      <c r="P44" s="10"/>
      <c r="Q44" s="10"/>
      <c r="R44" s="10"/>
      <c r="S44" s="10"/>
      <c r="T44" s="10"/>
      <c r="U44" s="10"/>
      <c r="V44" s="10"/>
      <c r="W44" s="10"/>
      <c r="X44" s="10"/>
      <c r="Y44" s="10"/>
      <c r="Z44" s="10"/>
    </row>
    <row r="45" spans="1:26" ht="16.5" customHeight="1">
      <c r="A45" s="28" t="s">
        <v>66</v>
      </c>
      <c r="B45" s="8"/>
      <c r="C45" s="8"/>
      <c r="D45" s="8"/>
      <c r="E45" s="8"/>
      <c r="F45" s="8"/>
      <c r="G45" s="10"/>
      <c r="H45" s="10"/>
      <c r="I45" s="10"/>
      <c r="J45" s="10"/>
      <c r="K45" s="10"/>
      <c r="L45" s="10"/>
      <c r="M45" s="10"/>
      <c r="N45" s="10"/>
      <c r="O45" s="10"/>
      <c r="P45" s="10"/>
      <c r="Q45" s="10"/>
      <c r="R45" s="10"/>
      <c r="S45" s="10"/>
      <c r="T45" s="10"/>
      <c r="U45" s="10"/>
      <c r="V45" s="10"/>
      <c r="W45" s="10"/>
      <c r="X45" s="10"/>
      <c r="Y45" s="10"/>
      <c r="Z45" s="10"/>
    </row>
    <row r="46" spans="1:26" ht="4.5" customHeight="1">
      <c r="A46" s="11"/>
      <c r="B46" s="8"/>
      <c r="C46" s="8"/>
      <c r="D46" s="8"/>
      <c r="E46" s="8"/>
      <c r="F46" s="8"/>
      <c r="G46" s="10"/>
      <c r="H46" s="10"/>
      <c r="I46" s="10"/>
      <c r="J46" s="10"/>
      <c r="K46" s="10"/>
      <c r="L46" s="10"/>
      <c r="M46" s="10"/>
      <c r="N46" s="10"/>
      <c r="O46" s="10"/>
      <c r="P46" s="10"/>
      <c r="Q46" s="10"/>
      <c r="R46" s="10"/>
      <c r="S46" s="10"/>
      <c r="T46" s="10"/>
      <c r="U46" s="10"/>
      <c r="V46" s="10"/>
      <c r="W46" s="10"/>
      <c r="X46" s="10"/>
      <c r="Y46" s="10"/>
      <c r="Z46" s="10"/>
    </row>
    <row r="47" spans="1:26" ht="16.5" customHeight="1">
      <c r="A47" s="28" t="s">
        <v>68</v>
      </c>
      <c r="B47" s="8"/>
      <c r="C47" s="8"/>
      <c r="D47" s="8"/>
      <c r="E47" s="8"/>
      <c r="F47" s="8"/>
      <c r="G47" s="10"/>
      <c r="H47" s="10"/>
      <c r="I47" s="10"/>
      <c r="J47" s="10"/>
      <c r="K47" s="10"/>
      <c r="L47" s="10"/>
      <c r="M47" s="10"/>
      <c r="N47" s="10"/>
      <c r="O47" s="10"/>
      <c r="P47" s="10"/>
      <c r="Q47" s="10"/>
      <c r="R47" s="10"/>
      <c r="S47" s="10"/>
      <c r="T47" s="10"/>
      <c r="U47" s="10"/>
      <c r="V47" s="10"/>
      <c r="W47" s="10"/>
      <c r="X47" s="10"/>
      <c r="Y47" s="10"/>
      <c r="Z47" s="10"/>
    </row>
    <row r="48" spans="1:26" ht="6" customHeight="1">
      <c r="A48" s="28"/>
      <c r="B48" s="8"/>
      <c r="C48" s="8"/>
      <c r="D48" s="8"/>
      <c r="E48" s="8"/>
      <c r="F48" s="8"/>
      <c r="G48" s="10"/>
      <c r="H48" s="10"/>
      <c r="I48" s="10"/>
      <c r="J48" s="10"/>
      <c r="K48" s="10"/>
      <c r="L48" s="10"/>
      <c r="M48" s="10"/>
      <c r="N48" s="10"/>
      <c r="O48" s="10"/>
      <c r="P48" s="10"/>
      <c r="Q48" s="10"/>
      <c r="R48" s="10"/>
      <c r="S48" s="10"/>
      <c r="T48" s="10"/>
      <c r="U48" s="10"/>
      <c r="V48" s="10"/>
      <c r="W48" s="10"/>
      <c r="X48" s="10"/>
      <c r="Y48" s="10"/>
      <c r="Z48" s="10"/>
    </row>
    <row r="49" spans="1:26" ht="16.5" customHeight="1">
      <c r="A49" s="169" t="s">
        <v>71</v>
      </c>
      <c r="B49" s="167"/>
      <c r="C49" s="167"/>
      <c r="D49" s="167"/>
      <c r="E49" s="167"/>
      <c r="F49" s="167"/>
      <c r="G49" s="10"/>
      <c r="H49" s="10"/>
      <c r="I49" s="10"/>
      <c r="J49" s="10"/>
      <c r="K49" s="10"/>
      <c r="L49" s="10"/>
      <c r="M49" s="10"/>
      <c r="N49" s="10"/>
      <c r="O49" s="10"/>
      <c r="P49" s="10"/>
      <c r="Q49" s="10"/>
      <c r="R49" s="10"/>
      <c r="S49" s="10"/>
      <c r="T49" s="10"/>
      <c r="U49" s="10"/>
      <c r="V49" s="10"/>
      <c r="W49" s="10"/>
      <c r="X49" s="10"/>
      <c r="Y49" s="10"/>
      <c r="Z49" s="10"/>
    </row>
    <row r="50" spans="1:26" ht="21.75" customHeight="1">
      <c r="A50" s="43"/>
      <c r="B50" s="44"/>
      <c r="C50" s="44"/>
      <c r="D50" s="44"/>
      <c r="E50" s="44"/>
      <c r="F50" s="44"/>
      <c r="G50" s="10"/>
      <c r="H50" s="10"/>
      <c r="I50" s="10"/>
      <c r="J50" s="10"/>
      <c r="K50" s="10"/>
      <c r="L50" s="10"/>
      <c r="M50" s="10"/>
      <c r="N50" s="10"/>
      <c r="O50" s="10"/>
      <c r="P50" s="10"/>
      <c r="Q50" s="10"/>
      <c r="R50" s="10"/>
      <c r="S50" s="10"/>
      <c r="T50" s="10"/>
      <c r="U50" s="10"/>
      <c r="V50" s="10"/>
      <c r="W50" s="10"/>
      <c r="X50" s="10"/>
      <c r="Y50" s="10"/>
      <c r="Z50" s="10"/>
    </row>
    <row r="51" spans="1:26" ht="16.5" customHeight="1">
      <c r="A51" s="166" t="s">
        <v>78</v>
      </c>
      <c r="B51" s="167"/>
      <c r="C51" s="167"/>
      <c r="D51" s="167"/>
      <c r="E51" s="167"/>
      <c r="F51" s="167"/>
      <c r="G51" s="10"/>
      <c r="H51" s="10"/>
      <c r="I51" s="10"/>
      <c r="J51" s="10"/>
      <c r="K51" s="10"/>
      <c r="L51" s="10"/>
      <c r="M51" s="10"/>
      <c r="N51" s="10"/>
      <c r="O51" s="10"/>
      <c r="P51" s="10"/>
      <c r="Q51" s="10"/>
      <c r="R51" s="10"/>
      <c r="S51" s="10"/>
      <c r="T51" s="10"/>
      <c r="U51" s="10"/>
      <c r="V51" s="10"/>
      <c r="W51" s="10"/>
      <c r="X51" s="10"/>
      <c r="Y51" s="10"/>
      <c r="Z51" s="10"/>
    </row>
    <row r="52" spans="1:26" ht="39.75" customHeight="1">
      <c r="A52" s="168" t="s">
        <v>79</v>
      </c>
      <c r="B52" s="167"/>
      <c r="C52" s="167"/>
      <c r="D52" s="167"/>
      <c r="E52" s="167"/>
      <c r="F52" s="167"/>
      <c r="G52" s="10"/>
      <c r="H52" s="10"/>
      <c r="I52" s="10"/>
      <c r="J52" s="10"/>
      <c r="K52" s="10"/>
      <c r="L52" s="10"/>
      <c r="M52" s="10"/>
      <c r="N52" s="10"/>
      <c r="O52" s="10"/>
      <c r="P52" s="10"/>
      <c r="Q52" s="10"/>
      <c r="R52" s="10"/>
      <c r="S52" s="10"/>
      <c r="T52" s="10"/>
      <c r="U52" s="10"/>
      <c r="V52" s="10"/>
      <c r="W52" s="10"/>
      <c r="X52" s="10"/>
      <c r="Y52" s="10"/>
      <c r="Z52" s="10"/>
    </row>
    <row r="53" spans="1:26" ht="16.5" customHeight="1">
      <c r="A53" s="8"/>
      <c r="B53" s="8"/>
      <c r="C53" s="8"/>
      <c r="D53" s="8"/>
      <c r="E53" s="8"/>
      <c r="F53" s="8"/>
      <c r="G53" s="10"/>
      <c r="H53" s="10"/>
      <c r="I53" s="10"/>
      <c r="J53" s="10"/>
      <c r="K53" s="10"/>
      <c r="L53" s="10"/>
      <c r="M53" s="10"/>
      <c r="N53" s="10"/>
      <c r="O53" s="10"/>
      <c r="P53" s="10"/>
      <c r="Q53" s="10"/>
      <c r="R53" s="10"/>
      <c r="S53" s="10"/>
      <c r="T53" s="10"/>
      <c r="U53" s="10"/>
      <c r="V53" s="10"/>
      <c r="W53" s="10"/>
      <c r="X53" s="10"/>
      <c r="Y53" s="10"/>
      <c r="Z53" s="10"/>
    </row>
    <row r="54" spans="1:26" ht="16.5" customHeight="1">
      <c r="A54" s="53" t="s">
        <v>80</v>
      </c>
      <c r="B54" s="8"/>
      <c r="C54" s="8"/>
      <c r="D54" s="8"/>
      <c r="E54" s="8"/>
      <c r="F54" s="8"/>
      <c r="G54" s="10"/>
      <c r="H54" s="10"/>
      <c r="I54" s="10"/>
      <c r="J54" s="10"/>
      <c r="K54" s="10"/>
      <c r="L54" s="10"/>
      <c r="M54" s="10"/>
      <c r="N54" s="10"/>
      <c r="O54" s="10"/>
      <c r="P54" s="10"/>
      <c r="Q54" s="10"/>
      <c r="R54" s="10"/>
      <c r="S54" s="10"/>
      <c r="T54" s="10"/>
      <c r="U54" s="10"/>
      <c r="V54" s="10"/>
      <c r="W54" s="10"/>
      <c r="X54" s="10"/>
      <c r="Y54" s="10"/>
      <c r="Z54" s="10"/>
    </row>
    <row r="55" spans="1:26" ht="6.75" customHeight="1">
      <c r="A55" s="8"/>
      <c r="B55" s="8"/>
      <c r="C55" s="8"/>
      <c r="D55" s="8"/>
      <c r="E55" s="8"/>
      <c r="F55" s="8"/>
      <c r="G55" s="10"/>
      <c r="H55" s="10"/>
      <c r="I55" s="10"/>
      <c r="J55" s="10"/>
      <c r="K55" s="10"/>
      <c r="L55" s="10"/>
      <c r="M55" s="10"/>
      <c r="N55" s="10"/>
      <c r="O55" s="10"/>
      <c r="P55" s="10"/>
      <c r="Q55" s="10"/>
      <c r="R55" s="10"/>
      <c r="S55" s="10"/>
      <c r="T55" s="10"/>
      <c r="U55" s="10"/>
      <c r="V55" s="10"/>
      <c r="W55" s="10"/>
      <c r="X55" s="10"/>
      <c r="Y55" s="10"/>
      <c r="Z55" s="10"/>
    </row>
    <row r="56" spans="1:26" ht="16.5" customHeight="1">
      <c r="A56" s="28" t="s">
        <v>82</v>
      </c>
      <c r="B56" s="8"/>
      <c r="C56" s="8"/>
      <c r="D56" s="8"/>
      <c r="E56" s="8"/>
      <c r="F56" s="8"/>
      <c r="G56" s="10"/>
      <c r="H56" s="10"/>
      <c r="I56" s="10"/>
      <c r="J56" s="10"/>
      <c r="K56" s="10"/>
      <c r="L56" s="10"/>
      <c r="M56" s="10"/>
      <c r="N56" s="10"/>
      <c r="O56" s="10"/>
      <c r="P56" s="10"/>
      <c r="Q56" s="10"/>
      <c r="R56" s="10"/>
      <c r="S56" s="10"/>
      <c r="T56" s="10"/>
      <c r="U56" s="10"/>
      <c r="V56" s="10"/>
      <c r="W56" s="10"/>
      <c r="X56" s="10"/>
      <c r="Y56" s="10"/>
      <c r="Z56" s="10"/>
    </row>
    <row r="57" spans="1:26" ht="39.75" customHeight="1">
      <c r="A57" s="168" t="s">
        <v>83</v>
      </c>
      <c r="B57" s="167"/>
      <c r="C57" s="167"/>
      <c r="D57" s="167"/>
      <c r="E57" s="167"/>
      <c r="F57" s="167"/>
      <c r="G57" s="10"/>
      <c r="H57" s="10"/>
      <c r="I57" s="10"/>
      <c r="J57" s="10"/>
      <c r="K57" s="10"/>
      <c r="L57" s="10"/>
      <c r="M57" s="10"/>
      <c r="N57" s="10"/>
      <c r="O57" s="10"/>
      <c r="P57" s="10"/>
      <c r="Q57" s="10"/>
      <c r="R57" s="10"/>
      <c r="S57" s="10"/>
      <c r="T57" s="10"/>
      <c r="U57" s="10"/>
      <c r="V57" s="10"/>
      <c r="W57" s="10"/>
      <c r="X57" s="10"/>
      <c r="Y57" s="10"/>
      <c r="Z57" s="10"/>
    </row>
    <row r="58" spans="1:26" ht="6" customHeight="1">
      <c r="A58" s="8"/>
      <c r="B58" s="8"/>
      <c r="C58" s="8"/>
      <c r="D58" s="8"/>
      <c r="E58" s="8"/>
      <c r="F58" s="8"/>
      <c r="G58" s="10"/>
      <c r="H58" s="10"/>
      <c r="I58" s="10"/>
      <c r="J58" s="10"/>
      <c r="K58" s="10"/>
      <c r="L58" s="10"/>
      <c r="M58" s="10"/>
      <c r="N58" s="10"/>
      <c r="O58" s="10"/>
      <c r="P58" s="10"/>
      <c r="Q58" s="10"/>
      <c r="R58" s="10"/>
      <c r="S58" s="10"/>
      <c r="T58" s="10"/>
      <c r="U58" s="10"/>
      <c r="V58" s="10"/>
      <c r="W58" s="10"/>
      <c r="X58" s="10"/>
      <c r="Y58" s="10"/>
      <c r="Z58" s="10"/>
    </row>
    <row r="59" spans="1:26" ht="16.5" customHeight="1">
      <c r="A59" s="28" t="s">
        <v>85</v>
      </c>
      <c r="B59" s="8"/>
      <c r="C59" s="8"/>
      <c r="D59" s="8"/>
      <c r="E59" s="8"/>
      <c r="F59" s="8"/>
      <c r="G59" s="10"/>
      <c r="H59" s="10"/>
      <c r="I59" s="10"/>
      <c r="J59" s="10"/>
      <c r="K59" s="10"/>
      <c r="L59" s="10"/>
      <c r="M59" s="10"/>
      <c r="N59" s="10"/>
      <c r="O59" s="10"/>
      <c r="P59" s="10"/>
      <c r="Q59" s="10"/>
      <c r="R59" s="10"/>
      <c r="S59" s="10"/>
      <c r="T59" s="10"/>
      <c r="U59" s="10"/>
      <c r="V59" s="10"/>
      <c r="W59" s="10"/>
      <c r="X59" s="10"/>
      <c r="Y59" s="10"/>
      <c r="Z59" s="10"/>
    </row>
    <row r="60" spans="1:26" ht="5.25" customHeight="1">
      <c r="A60" s="8"/>
      <c r="B60" s="8"/>
      <c r="C60" s="8"/>
      <c r="D60" s="8"/>
      <c r="E60" s="8"/>
      <c r="F60" s="8"/>
      <c r="G60" s="10"/>
      <c r="H60" s="10"/>
      <c r="I60" s="10"/>
      <c r="J60" s="10"/>
      <c r="K60" s="10"/>
      <c r="L60" s="10"/>
      <c r="M60" s="10"/>
      <c r="N60" s="10"/>
      <c r="O60" s="10"/>
      <c r="P60" s="10"/>
      <c r="Q60" s="10"/>
      <c r="R60" s="10"/>
      <c r="S60" s="10"/>
      <c r="T60" s="10"/>
      <c r="U60" s="10"/>
      <c r="V60" s="10"/>
      <c r="W60" s="10"/>
      <c r="X60" s="10"/>
      <c r="Y60" s="10"/>
      <c r="Z60" s="10"/>
    </row>
    <row r="61" spans="1:26" ht="33" customHeight="1">
      <c r="A61" s="166" t="s">
        <v>87</v>
      </c>
      <c r="B61" s="167"/>
      <c r="C61" s="167"/>
      <c r="D61" s="167"/>
      <c r="E61" s="167"/>
      <c r="F61" s="167"/>
      <c r="G61" s="10"/>
      <c r="H61" s="10"/>
      <c r="I61" s="10"/>
      <c r="J61" s="10"/>
      <c r="K61" s="10"/>
      <c r="L61" s="10"/>
      <c r="M61" s="10"/>
      <c r="N61" s="10"/>
      <c r="O61" s="10"/>
      <c r="P61" s="10"/>
      <c r="Q61" s="10"/>
      <c r="R61" s="10"/>
      <c r="S61" s="10"/>
      <c r="T61" s="10"/>
      <c r="U61" s="10"/>
      <c r="V61" s="10"/>
      <c r="W61" s="10"/>
      <c r="X61" s="10"/>
      <c r="Y61" s="10"/>
      <c r="Z61" s="10"/>
    </row>
    <row r="62" spans="1:26" ht="6" customHeight="1">
      <c r="A62" s="8"/>
      <c r="B62" s="8"/>
      <c r="C62" s="8"/>
      <c r="D62" s="8"/>
      <c r="E62" s="8"/>
      <c r="F62" s="8"/>
      <c r="G62" s="10"/>
      <c r="H62" s="10"/>
      <c r="I62" s="10"/>
      <c r="J62" s="10"/>
      <c r="K62" s="10"/>
      <c r="L62" s="10"/>
      <c r="M62" s="10"/>
      <c r="N62" s="10"/>
      <c r="O62" s="10"/>
      <c r="P62" s="10"/>
      <c r="Q62" s="10"/>
      <c r="R62" s="10"/>
      <c r="S62" s="10"/>
      <c r="T62" s="10"/>
      <c r="U62" s="10"/>
      <c r="V62" s="10"/>
      <c r="W62" s="10"/>
      <c r="X62" s="10"/>
      <c r="Y62" s="10"/>
      <c r="Z62" s="10"/>
    </row>
    <row r="63" spans="1:26" ht="32.25" customHeight="1">
      <c r="A63" s="166" t="s">
        <v>88</v>
      </c>
      <c r="B63" s="167"/>
      <c r="C63" s="167"/>
      <c r="D63" s="167"/>
      <c r="E63" s="167"/>
      <c r="F63" s="167"/>
      <c r="G63" s="10"/>
      <c r="H63" s="10"/>
      <c r="I63" s="10"/>
      <c r="J63" s="10"/>
      <c r="K63" s="10"/>
      <c r="L63" s="10"/>
      <c r="M63" s="10"/>
      <c r="N63" s="10"/>
      <c r="O63" s="10"/>
      <c r="P63" s="10"/>
      <c r="Q63" s="10"/>
      <c r="R63" s="10"/>
      <c r="S63" s="10"/>
      <c r="T63" s="10"/>
      <c r="U63" s="10"/>
      <c r="V63" s="10"/>
      <c r="W63" s="10"/>
      <c r="X63" s="10"/>
      <c r="Y63" s="10"/>
      <c r="Z63" s="10"/>
    </row>
    <row r="64" spans="1:26" ht="5.25" customHeight="1">
      <c r="A64" s="8"/>
      <c r="B64" s="8"/>
      <c r="C64" s="8"/>
      <c r="D64" s="8"/>
      <c r="E64" s="8"/>
      <c r="F64" s="8"/>
      <c r="G64" s="10"/>
      <c r="H64" s="10"/>
      <c r="I64" s="10"/>
      <c r="J64" s="10"/>
      <c r="K64" s="10"/>
      <c r="L64" s="10"/>
      <c r="M64" s="10"/>
      <c r="N64" s="10"/>
      <c r="O64" s="10"/>
      <c r="P64" s="10"/>
      <c r="Q64" s="10"/>
      <c r="R64" s="10"/>
      <c r="S64" s="10"/>
      <c r="T64" s="10"/>
      <c r="U64" s="10"/>
      <c r="V64" s="10"/>
      <c r="W64" s="10"/>
      <c r="X64" s="10"/>
      <c r="Y64" s="10"/>
      <c r="Z64" s="10"/>
    </row>
    <row r="65" spans="1:26" ht="16.5" customHeight="1">
      <c r="A65" s="166" t="s">
        <v>90</v>
      </c>
      <c r="B65" s="167"/>
      <c r="C65" s="167"/>
      <c r="D65" s="167"/>
      <c r="E65" s="167"/>
      <c r="F65" s="167"/>
      <c r="G65" s="10"/>
      <c r="H65" s="10"/>
      <c r="I65" s="10"/>
      <c r="J65" s="10"/>
      <c r="K65" s="10"/>
      <c r="L65" s="10"/>
      <c r="M65" s="10"/>
      <c r="N65" s="10"/>
      <c r="O65" s="10"/>
      <c r="P65" s="10"/>
      <c r="Q65" s="10"/>
      <c r="R65" s="10"/>
      <c r="S65" s="10"/>
      <c r="T65" s="10"/>
      <c r="U65" s="10"/>
      <c r="V65" s="10"/>
      <c r="W65" s="10"/>
      <c r="X65" s="10"/>
      <c r="Y65" s="10"/>
      <c r="Z65" s="10"/>
    </row>
    <row r="66" spans="1:26" ht="5.25" customHeight="1">
      <c r="A66" s="8"/>
      <c r="B66" s="8"/>
      <c r="C66" s="8"/>
      <c r="D66" s="8"/>
      <c r="E66" s="8"/>
      <c r="F66" s="8"/>
      <c r="G66" s="10"/>
      <c r="H66" s="10"/>
      <c r="I66" s="10"/>
      <c r="J66" s="10"/>
      <c r="K66" s="10"/>
      <c r="L66" s="10"/>
      <c r="M66" s="10"/>
      <c r="N66" s="10"/>
      <c r="O66" s="10"/>
      <c r="P66" s="10"/>
      <c r="Q66" s="10"/>
      <c r="R66" s="10"/>
      <c r="S66" s="10"/>
      <c r="T66" s="10"/>
      <c r="U66" s="10"/>
      <c r="V66" s="10"/>
      <c r="W66" s="10"/>
      <c r="X66" s="10"/>
      <c r="Y66" s="10"/>
      <c r="Z66" s="10"/>
    </row>
    <row r="67" spans="1:26" ht="16.5" customHeight="1">
      <c r="A67" s="166" t="s">
        <v>92</v>
      </c>
      <c r="B67" s="167"/>
      <c r="C67" s="167"/>
      <c r="D67" s="167"/>
      <c r="E67" s="167"/>
      <c r="F67" s="167"/>
      <c r="G67" s="10"/>
      <c r="H67" s="10"/>
      <c r="I67" s="10"/>
      <c r="J67" s="10"/>
      <c r="K67" s="10"/>
      <c r="L67" s="10"/>
      <c r="M67" s="10"/>
      <c r="N67" s="10"/>
      <c r="O67" s="10"/>
      <c r="P67" s="10"/>
      <c r="Q67" s="10"/>
      <c r="R67" s="10"/>
      <c r="S67" s="10"/>
      <c r="T67" s="10"/>
      <c r="U67" s="10"/>
      <c r="V67" s="10"/>
      <c r="W67" s="10"/>
      <c r="X67" s="10"/>
      <c r="Y67" s="10"/>
      <c r="Z67" s="10"/>
    </row>
    <row r="68" spans="1:26" ht="5.25" customHeight="1">
      <c r="A68" s="8"/>
      <c r="B68" s="8"/>
      <c r="C68" s="8"/>
      <c r="D68" s="8"/>
      <c r="E68" s="8"/>
      <c r="F68" s="8"/>
      <c r="G68" s="10"/>
      <c r="H68" s="10"/>
      <c r="I68" s="10"/>
      <c r="J68" s="10"/>
      <c r="K68" s="10"/>
      <c r="L68" s="10"/>
      <c r="M68" s="10"/>
      <c r="N68" s="10"/>
      <c r="O68" s="10"/>
      <c r="P68" s="10"/>
      <c r="Q68" s="10"/>
      <c r="R68" s="10"/>
      <c r="S68" s="10"/>
      <c r="T68" s="10"/>
      <c r="U68" s="10"/>
      <c r="V68" s="10"/>
      <c r="W68" s="10"/>
      <c r="X68" s="10"/>
      <c r="Y68" s="10"/>
      <c r="Z68" s="10"/>
    </row>
    <row r="69" spans="1:26" ht="33" customHeight="1">
      <c r="A69" s="166" t="s">
        <v>94</v>
      </c>
      <c r="B69" s="167"/>
      <c r="C69" s="167"/>
      <c r="D69" s="167"/>
      <c r="E69" s="167"/>
      <c r="F69" s="167"/>
      <c r="G69" s="10"/>
      <c r="H69" s="10"/>
      <c r="I69" s="10"/>
      <c r="J69" s="10"/>
      <c r="K69" s="10"/>
      <c r="L69" s="10"/>
      <c r="M69" s="10"/>
      <c r="N69" s="10"/>
      <c r="O69" s="10"/>
      <c r="P69" s="10"/>
      <c r="Q69" s="10"/>
      <c r="R69" s="10"/>
      <c r="S69" s="10"/>
      <c r="T69" s="10"/>
      <c r="U69" s="10"/>
      <c r="V69" s="10"/>
      <c r="W69" s="10"/>
      <c r="X69" s="10"/>
      <c r="Y69" s="10"/>
      <c r="Z69" s="10"/>
    </row>
    <row r="70" spans="1:26" ht="16.5" customHeight="1">
      <c r="A70" s="28"/>
      <c r="B70" s="8"/>
      <c r="C70" s="8"/>
      <c r="D70" s="8"/>
      <c r="E70" s="8"/>
      <c r="F70" s="8"/>
      <c r="G70" s="10"/>
      <c r="H70" s="10"/>
      <c r="I70" s="10"/>
      <c r="J70" s="10"/>
      <c r="K70" s="10"/>
      <c r="L70" s="10"/>
      <c r="M70" s="10"/>
      <c r="N70" s="10"/>
      <c r="O70" s="10"/>
      <c r="P70" s="10"/>
      <c r="Q70" s="10"/>
      <c r="R70" s="10"/>
      <c r="S70" s="10"/>
      <c r="T70" s="10"/>
      <c r="U70" s="10"/>
      <c r="V70" s="10"/>
      <c r="W70" s="10"/>
      <c r="X70" s="10"/>
      <c r="Y70" s="10"/>
      <c r="Z70" s="10"/>
    </row>
    <row r="71" spans="1:26" ht="16.5" customHeight="1">
      <c r="A71" s="53" t="s">
        <v>95</v>
      </c>
      <c r="B71" s="8"/>
      <c r="C71" s="8"/>
      <c r="D71" s="8"/>
      <c r="E71" s="8"/>
      <c r="F71" s="8"/>
      <c r="G71" s="10"/>
      <c r="H71" s="10"/>
      <c r="I71" s="10"/>
      <c r="J71" s="10"/>
      <c r="K71" s="10"/>
      <c r="L71" s="10"/>
      <c r="M71" s="10"/>
      <c r="N71" s="10"/>
      <c r="O71" s="10"/>
      <c r="P71" s="10"/>
      <c r="Q71" s="10"/>
      <c r="R71" s="10"/>
      <c r="S71" s="10"/>
      <c r="T71" s="10"/>
      <c r="U71" s="10"/>
      <c r="V71" s="10"/>
      <c r="W71" s="10"/>
      <c r="X71" s="10"/>
      <c r="Y71" s="10"/>
      <c r="Z71" s="10"/>
    </row>
    <row r="72" spans="1:26" ht="7.5" customHeight="1">
      <c r="A72" s="8"/>
      <c r="B72" s="8"/>
      <c r="C72" s="8"/>
      <c r="D72" s="8"/>
      <c r="E72" s="8"/>
      <c r="F72" s="8"/>
      <c r="G72" s="10"/>
      <c r="H72" s="10"/>
      <c r="I72" s="10"/>
      <c r="J72" s="10"/>
      <c r="K72" s="10"/>
      <c r="L72" s="10"/>
      <c r="M72" s="10"/>
      <c r="N72" s="10"/>
      <c r="O72" s="10"/>
      <c r="P72" s="10"/>
      <c r="Q72" s="10"/>
      <c r="R72" s="10"/>
      <c r="S72" s="10"/>
      <c r="T72" s="10"/>
      <c r="U72" s="10"/>
      <c r="V72" s="10"/>
      <c r="W72" s="10"/>
      <c r="X72" s="10"/>
      <c r="Y72" s="10"/>
      <c r="Z72" s="10"/>
    </row>
    <row r="73" spans="1:26" ht="16.5" customHeight="1">
      <c r="A73" s="28" t="s">
        <v>97</v>
      </c>
      <c r="B73" s="8"/>
      <c r="C73" s="8"/>
      <c r="D73" s="8"/>
      <c r="E73" s="8"/>
      <c r="F73" s="8"/>
      <c r="G73" s="10"/>
      <c r="H73" s="10"/>
      <c r="I73" s="10"/>
      <c r="J73" s="10"/>
      <c r="K73" s="10"/>
      <c r="L73" s="10"/>
      <c r="M73" s="10"/>
      <c r="N73" s="10"/>
      <c r="O73" s="10"/>
      <c r="P73" s="10"/>
      <c r="Q73" s="10"/>
      <c r="R73" s="10"/>
      <c r="S73" s="10"/>
      <c r="T73" s="10"/>
      <c r="U73" s="10"/>
      <c r="V73" s="10"/>
      <c r="W73" s="10"/>
      <c r="X73" s="10"/>
      <c r="Y73" s="10"/>
      <c r="Z73" s="10"/>
    </row>
    <row r="74" spans="1:26" ht="3.75" customHeight="1">
      <c r="A74" s="28"/>
      <c r="B74" s="8"/>
      <c r="C74" s="8"/>
      <c r="D74" s="8"/>
      <c r="E74" s="8"/>
      <c r="F74" s="8"/>
      <c r="G74" s="10"/>
      <c r="H74" s="10"/>
      <c r="I74" s="10"/>
      <c r="J74" s="10"/>
      <c r="K74" s="10"/>
      <c r="L74" s="10"/>
      <c r="M74" s="10"/>
      <c r="N74" s="10"/>
      <c r="O74" s="10"/>
      <c r="P74" s="10"/>
      <c r="Q74" s="10"/>
      <c r="R74" s="10"/>
      <c r="S74" s="10"/>
      <c r="T74" s="10"/>
      <c r="U74" s="10"/>
      <c r="V74" s="10"/>
      <c r="W74" s="10"/>
      <c r="X74" s="10"/>
      <c r="Y74" s="10"/>
      <c r="Z74" s="10"/>
    </row>
    <row r="75" spans="1:26" ht="16.5" customHeight="1">
      <c r="A75" s="28" t="s">
        <v>99</v>
      </c>
      <c r="B75" s="8"/>
      <c r="C75" s="8"/>
      <c r="D75" s="8"/>
      <c r="E75" s="8"/>
      <c r="F75" s="8"/>
      <c r="G75" s="10"/>
      <c r="H75" s="10"/>
      <c r="I75" s="10"/>
      <c r="J75" s="10"/>
      <c r="K75" s="10"/>
      <c r="L75" s="10"/>
      <c r="M75" s="10"/>
      <c r="N75" s="10"/>
      <c r="O75" s="10"/>
      <c r="P75" s="10"/>
      <c r="Q75" s="10"/>
      <c r="R75" s="10"/>
      <c r="S75" s="10"/>
      <c r="T75" s="10"/>
      <c r="U75" s="10"/>
      <c r="V75" s="10"/>
      <c r="W75" s="10"/>
      <c r="X75" s="10"/>
      <c r="Y75" s="10"/>
      <c r="Z75" s="10"/>
    </row>
    <row r="76" spans="1:26" ht="6" customHeight="1">
      <c r="A76" s="28"/>
      <c r="B76" s="8"/>
      <c r="C76" s="8"/>
      <c r="D76" s="8"/>
      <c r="E76" s="8"/>
      <c r="F76" s="8"/>
      <c r="G76" s="10"/>
      <c r="H76" s="10"/>
      <c r="I76" s="10"/>
      <c r="J76" s="10"/>
      <c r="K76" s="10"/>
      <c r="L76" s="10"/>
      <c r="M76" s="10"/>
      <c r="N76" s="10"/>
      <c r="O76" s="10"/>
      <c r="P76" s="10"/>
      <c r="Q76" s="10"/>
      <c r="R76" s="10"/>
      <c r="S76" s="10"/>
      <c r="T76" s="10"/>
      <c r="U76" s="10"/>
      <c r="V76" s="10"/>
      <c r="W76" s="10"/>
      <c r="X76" s="10"/>
      <c r="Y76" s="10"/>
      <c r="Z76" s="10"/>
    </row>
    <row r="77" spans="1:26" ht="16.5" customHeight="1">
      <c r="A77" s="28" t="s">
        <v>102</v>
      </c>
      <c r="B77" s="8"/>
      <c r="C77" s="8"/>
      <c r="D77" s="8"/>
      <c r="E77" s="8"/>
      <c r="F77" s="8"/>
      <c r="G77" s="10"/>
      <c r="H77" s="10"/>
      <c r="I77" s="10"/>
      <c r="J77" s="10"/>
      <c r="K77" s="10"/>
      <c r="L77" s="10"/>
      <c r="M77" s="10"/>
      <c r="N77" s="10"/>
      <c r="O77" s="10"/>
      <c r="P77" s="10"/>
      <c r="Q77" s="10"/>
      <c r="R77" s="10"/>
      <c r="S77" s="10"/>
      <c r="T77" s="10"/>
      <c r="U77" s="10"/>
      <c r="V77" s="10"/>
      <c r="W77" s="10"/>
      <c r="X77" s="10"/>
      <c r="Y77" s="10"/>
      <c r="Z77" s="10"/>
    </row>
    <row r="78" spans="1:26" ht="3.75" customHeight="1">
      <c r="A78" s="8"/>
      <c r="B78" s="8"/>
      <c r="C78" s="8"/>
      <c r="D78" s="8"/>
      <c r="E78" s="8"/>
      <c r="F78" s="8"/>
      <c r="G78" s="10"/>
      <c r="H78" s="10"/>
      <c r="I78" s="10"/>
      <c r="J78" s="10"/>
      <c r="K78" s="10"/>
      <c r="L78" s="10"/>
      <c r="M78" s="10"/>
      <c r="N78" s="10"/>
      <c r="O78" s="10"/>
      <c r="P78" s="10"/>
      <c r="Q78" s="10"/>
      <c r="R78" s="10"/>
      <c r="S78" s="10"/>
      <c r="T78" s="10"/>
      <c r="U78" s="10"/>
      <c r="V78" s="10"/>
      <c r="W78" s="10"/>
      <c r="X78" s="10"/>
      <c r="Y78" s="10"/>
      <c r="Z78" s="10"/>
    </row>
    <row r="79" spans="1:26" ht="16.5" customHeight="1">
      <c r="A79" s="166" t="s">
        <v>103</v>
      </c>
      <c r="B79" s="167"/>
      <c r="C79" s="167"/>
      <c r="D79" s="167"/>
      <c r="E79" s="167"/>
      <c r="F79" s="167"/>
      <c r="G79" s="10"/>
      <c r="H79" s="10"/>
      <c r="I79" s="10"/>
      <c r="J79" s="10"/>
      <c r="K79" s="10"/>
      <c r="L79" s="10"/>
      <c r="M79" s="10"/>
      <c r="N79" s="10"/>
      <c r="O79" s="10"/>
      <c r="P79" s="10"/>
      <c r="Q79" s="10"/>
      <c r="R79" s="10"/>
      <c r="S79" s="10"/>
      <c r="T79" s="10"/>
      <c r="U79" s="10"/>
      <c r="V79" s="10"/>
      <c r="W79" s="10"/>
      <c r="X79" s="10"/>
      <c r="Y79" s="10"/>
      <c r="Z79" s="10"/>
    </row>
    <row r="80" spans="1:26" ht="4.5" customHeight="1">
      <c r="A80" s="8"/>
      <c r="B80" s="8"/>
      <c r="C80" s="8"/>
      <c r="D80" s="8"/>
      <c r="E80" s="8"/>
      <c r="F80" s="8"/>
      <c r="G80" s="10"/>
      <c r="H80" s="10"/>
      <c r="I80" s="10"/>
      <c r="J80" s="10"/>
      <c r="K80" s="10"/>
      <c r="L80" s="10"/>
      <c r="M80" s="10"/>
      <c r="N80" s="10"/>
      <c r="O80" s="10"/>
      <c r="P80" s="10"/>
      <c r="Q80" s="10"/>
      <c r="R80" s="10"/>
      <c r="S80" s="10"/>
      <c r="T80" s="10"/>
      <c r="U80" s="10"/>
      <c r="V80" s="10"/>
      <c r="W80" s="10"/>
      <c r="X80" s="10"/>
      <c r="Y80" s="10"/>
      <c r="Z80" s="10"/>
    </row>
    <row r="81" spans="1:26" ht="16.5" customHeight="1">
      <c r="A81" s="166" t="s">
        <v>105</v>
      </c>
      <c r="B81" s="167"/>
      <c r="C81" s="167"/>
      <c r="D81" s="167"/>
      <c r="E81" s="167"/>
      <c r="F81" s="167"/>
      <c r="G81" s="10"/>
      <c r="H81" s="10"/>
      <c r="I81" s="10"/>
      <c r="J81" s="10"/>
      <c r="K81" s="10"/>
      <c r="L81" s="10"/>
      <c r="M81" s="10"/>
      <c r="N81" s="10"/>
      <c r="O81" s="10"/>
      <c r="P81" s="10"/>
      <c r="Q81" s="10"/>
      <c r="R81" s="10"/>
      <c r="S81" s="10"/>
      <c r="T81" s="10"/>
      <c r="U81" s="10"/>
      <c r="V81" s="10"/>
      <c r="W81" s="10"/>
      <c r="X81" s="10"/>
      <c r="Y81" s="10"/>
      <c r="Z81" s="10"/>
    </row>
    <row r="82" spans="1:26" ht="3.75" customHeight="1">
      <c r="A82" s="8"/>
      <c r="B82" s="8"/>
      <c r="C82" s="8"/>
      <c r="D82" s="8"/>
      <c r="E82" s="8"/>
      <c r="F82" s="8"/>
      <c r="G82" s="10"/>
      <c r="H82" s="10"/>
      <c r="I82" s="10"/>
      <c r="J82" s="10"/>
      <c r="K82" s="10"/>
      <c r="L82" s="10"/>
      <c r="M82" s="10"/>
      <c r="N82" s="10"/>
      <c r="O82" s="10"/>
      <c r="P82" s="10"/>
      <c r="Q82" s="10"/>
      <c r="R82" s="10"/>
      <c r="S82" s="10"/>
      <c r="T82" s="10"/>
      <c r="U82" s="10"/>
      <c r="V82" s="10"/>
      <c r="W82" s="10"/>
      <c r="X82" s="10"/>
      <c r="Y82" s="10"/>
      <c r="Z82" s="10"/>
    </row>
    <row r="83" spans="1:26" ht="16.5" customHeight="1">
      <c r="A83" s="166" t="s">
        <v>107</v>
      </c>
      <c r="B83" s="167"/>
      <c r="C83" s="167"/>
      <c r="D83" s="167"/>
      <c r="E83" s="167"/>
      <c r="F83" s="167"/>
      <c r="G83" s="10"/>
      <c r="H83" s="10"/>
      <c r="I83" s="10"/>
      <c r="J83" s="10"/>
      <c r="K83" s="10"/>
      <c r="L83" s="10"/>
      <c r="M83" s="10"/>
      <c r="N83" s="10"/>
      <c r="O83" s="10"/>
      <c r="P83" s="10"/>
      <c r="Q83" s="10"/>
      <c r="R83" s="10"/>
      <c r="S83" s="10"/>
      <c r="T83" s="10"/>
      <c r="U83" s="10"/>
      <c r="V83" s="10"/>
      <c r="W83" s="10"/>
      <c r="X83" s="10"/>
      <c r="Y83" s="10"/>
      <c r="Z83" s="10"/>
    </row>
    <row r="84" spans="1:26" ht="3" customHeight="1">
      <c r="A84" s="8"/>
      <c r="B84" s="8"/>
      <c r="C84" s="8"/>
      <c r="D84" s="8"/>
      <c r="E84" s="8"/>
      <c r="F84" s="8"/>
      <c r="G84" s="10"/>
      <c r="H84" s="10"/>
      <c r="I84" s="10"/>
      <c r="J84" s="10"/>
      <c r="K84" s="10"/>
      <c r="L84" s="10"/>
      <c r="M84" s="10"/>
      <c r="N84" s="10"/>
      <c r="O84" s="10"/>
      <c r="P84" s="10"/>
      <c r="Q84" s="10"/>
      <c r="R84" s="10"/>
      <c r="S84" s="10"/>
      <c r="T84" s="10"/>
      <c r="U84" s="10"/>
      <c r="V84" s="10"/>
      <c r="W84" s="10"/>
      <c r="X84" s="10"/>
      <c r="Y84" s="10"/>
      <c r="Z84" s="10"/>
    </row>
    <row r="85" spans="1:26" ht="16.5" customHeight="1">
      <c r="A85" s="166" t="s">
        <v>112</v>
      </c>
      <c r="B85" s="167"/>
      <c r="C85" s="167"/>
      <c r="D85" s="167"/>
      <c r="E85" s="167"/>
      <c r="F85" s="167"/>
      <c r="G85" s="10"/>
      <c r="H85" s="10"/>
      <c r="I85" s="10"/>
      <c r="J85" s="10"/>
      <c r="K85" s="10"/>
      <c r="L85" s="10"/>
      <c r="M85" s="10"/>
      <c r="N85" s="10"/>
      <c r="O85" s="10"/>
      <c r="P85" s="10"/>
      <c r="Q85" s="10"/>
      <c r="R85" s="10"/>
      <c r="S85" s="10"/>
      <c r="T85" s="10"/>
      <c r="U85" s="10"/>
      <c r="V85" s="10"/>
      <c r="W85" s="10"/>
      <c r="X85" s="10"/>
      <c r="Y85" s="10"/>
      <c r="Z85" s="10"/>
    </row>
    <row r="86" spans="1:26" ht="6" customHeight="1">
      <c r="A86" s="8"/>
      <c r="B86" s="8"/>
      <c r="C86" s="8"/>
      <c r="D86" s="8"/>
      <c r="E86" s="8"/>
      <c r="F86" s="8"/>
      <c r="G86" s="10"/>
      <c r="H86" s="10"/>
      <c r="I86" s="10"/>
      <c r="J86" s="10"/>
      <c r="K86" s="10"/>
      <c r="L86" s="10"/>
      <c r="M86" s="10"/>
      <c r="N86" s="10"/>
      <c r="O86" s="10"/>
      <c r="P86" s="10"/>
      <c r="Q86" s="10"/>
      <c r="R86" s="10"/>
      <c r="S86" s="10"/>
      <c r="T86" s="10"/>
      <c r="U86" s="10"/>
      <c r="V86" s="10"/>
      <c r="W86" s="10"/>
      <c r="X86" s="10"/>
      <c r="Y86" s="10"/>
      <c r="Z86" s="10"/>
    </row>
    <row r="87" spans="1:26" ht="16.5" customHeight="1">
      <c r="A87" s="166" t="s">
        <v>115</v>
      </c>
      <c r="B87" s="167"/>
      <c r="C87" s="167"/>
      <c r="D87" s="167"/>
      <c r="E87" s="167"/>
      <c r="F87" s="167"/>
      <c r="G87" s="10"/>
      <c r="H87" s="10"/>
      <c r="I87" s="10"/>
      <c r="J87" s="10"/>
      <c r="K87" s="10"/>
      <c r="L87" s="10"/>
      <c r="M87" s="10"/>
      <c r="N87" s="10"/>
      <c r="O87" s="10"/>
      <c r="P87" s="10"/>
      <c r="Q87" s="10"/>
      <c r="R87" s="10"/>
      <c r="S87" s="10"/>
      <c r="T87" s="10"/>
      <c r="U87" s="10"/>
      <c r="V87" s="10"/>
      <c r="W87" s="10"/>
      <c r="X87" s="10"/>
      <c r="Y87" s="10"/>
      <c r="Z87" s="10"/>
    </row>
    <row r="88" spans="1:26" ht="3.75" customHeight="1">
      <c r="A88" s="28"/>
      <c r="B88" s="8"/>
      <c r="C88" s="8"/>
      <c r="D88" s="8"/>
      <c r="E88" s="8"/>
      <c r="F88" s="8"/>
      <c r="G88" s="10"/>
      <c r="H88" s="10"/>
      <c r="I88" s="10"/>
      <c r="J88" s="10"/>
      <c r="K88" s="10"/>
      <c r="L88" s="10"/>
      <c r="M88" s="10"/>
      <c r="N88" s="10"/>
      <c r="O88" s="10"/>
      <c r="P88" s="10"/>
      <c r="Q88" s="10"/>
      <c r="R88" s="10"/>
      <c r="S88" s="10"/>
      <c r="T88" s="10"/>
      <c r="U88" s="10"/>
      <c r="V88" s="10"/>
      <c r="W88" s="10"/>
      <c r="X88" s="10"/>
      <c r="Y88" s="10"/>
      <c r="Z88" s="10"/>
    </row>
    <row r="89" spans="1:26" ht="16.5" customHeight="1">
      <c r="A89" s="28" t="s">
        <v>117</v>
      </c>
      <c r="B89" s="8"/>
      <c r="C89" s="8"/>
      <c r="D89" s="8"/>
      <c r="E89" s="8"/>
      <c r="F89" s="8"/>
      <c r="G89" s="10"/>
      <c r="H89" s="10"/>
      <c r="I89" s="10"/>
      <c r="J89" s="10"/>
      <c r="K89" s="10"/>
      <c r="L89" s="10"/>
      <c r="M89" s="10"/>
      <c r="N89" s="10"/>
      <c r="O89" s="10"/>
      <c r="P89" s="10"/>
      <c r="Q89" s="10"/>
      <c r="R89" s="10"/>
      <c r="S89" s="10"/>
      <c r="T89" s="10"/>
      <c r="U89" s="10"/>
      <c r="V89" s="10"/>
      <c r="W89" s="10"/>
      <c r="X89" s="10"/>
      <c r="Y89" s="10"/>
      <c r="Z89" s="10"/>
    </row>
    <row r="90" spans="1:26" ht="16.5" customHeight="1">
      <c r="A90" s="8"/>
      <c r="B90" s="8"/>
      <c r="C90" s="8"/>
      <c r="D90" s="8"/>
      <c r="E90" s="8"/>
      <c r="F90" s="8"/>
      <c r="G90" s="10"/>
      <c r="H90" s="10"/>
      <c r="I90" s="10"/>
      <c r="J90" s="10"/>
      <c r="K90" s="10"/>
      <c r="L90" s="10"/>
      <c r="M90" s="10"/>
      <c r="N90" s="10"/>
      <c r="O90" s="10"/>
      <c r="P90" s="10"/>
      <c r="Q90" s="10"/>
      <c r="R90" s="10"/>
      <c r="S90" s="10"/>
      <c r="T90" s="10"/>
      <c r="U90" s="10"/>
      <c r="V90" s="10"/>
      <c r="W90" s="10"/>
      <c r="X90" s="10"/>
      <c r="Y90" s="10"/>
      <c r="Z90" s="10"/>
    </row>
    <row r="91" spans="1:26" ht="16.5" customHeight="1">
      <c r="A91" s="53" t="s">
        <v>119</v>
      </c>
      <c r="B91" s="8"/>
      <c r="C91" s="8"/>
      <c r="D91" s="8"/>
      <c r="E91" s="8"/>
      <c r="F91" s="8"/>
      <c r="G91" s="10"/>
      <c r="H91" s="10"/>
      <c r="I91" s="10"/>
      <c r="J91" s="10"/>
      <c r="K91" s="10"/>
      <c r="L91" s="10"/>
      <c r="M91" s="10"/>
      <c r="N91" s="10"/>
      <c r="O91" s="10"/>
      <c r="P91" s="10"/>
      <c r="Q91" s="10"/>
      <c r="R91" s="10"/>
      <c r="S91" s="10"/>
      <c r="T91" s="10"/>
      <c r="U91" s="10"/>
      <c r="V91" s="10"/>
      <c r="W91" s="10"/>
      <c r="X91" s="10"/>
      <c r="Y91" s="10"/>
      <c r="Z91" s="10"/>
    </row>
    <row r="92" spans="1:26" ht="7.5" customHeight="1">
      <c r="A92" s="8"/>
      <c r="B92" s="8"/>
      <c r="C92" s="8"/>
      <c r="D92" s="8"/>
      <c r="E92" s="8"/>
      <c r="F92" s="8"/>
      <c r="G92" s="10"/>
      <c r="H92" s="10"/>
      <c r="I92" s="10"/>
      <c r="J92" s="10"/>
      <c r="K92" s="10"/>
      <c r="L92" s="10"/>
      <c r="M92" s="10"/>
      <c r="N92" s="10"/>
      <c r="O92" s="10"/>
      <c r="P92" s="10"/>
      <c r="Q92" s="10"/>
      <c r="R92" s="10"/>
      <c r="S92" s="10"/>
      <c r="T92" s="10"/>
      <c r="U92" s="10"/>
      <c r="V92" s="10"/>
      <c r="W92" s="10"/>
      <c r="X92" s="10"/>
      <c r="Y92" s="10"/>
      <c r="Z92" s="10"/>
    </row>
    <row r="93" spans="1:26" ht="16.5" customHeight="1">
      <c r="A93" s="28" t="s">
        <v>121</v>
      </c>
      <c r="B93" s="8"/>
      <c r="C93" s="8"/>
      <c r="D93" s="8"/>
      <c r="E93" s="8"/>
      <c r="F93" s="8"/>
      <c r="G93" s="10"/>
      <c r="H93" s="10"/>
      <c r="I93" s="10"/>
      <c r="J93" s="10"/>
      <c r="K93" s="10"/>
      <c r="L93" s="10"/>
      <c r="M93" s="10"/>
      <c r="N93" s="10"/>
      <c r="O93" s="10"/>
      <c r="P93" s="10"/>
      <c r="Q93" s="10"/>
      <c r="R93" s="10"/>
      <c r="S93" s="10"/>
      <c r="T93" s="10"/>
      <c r="U93" s="10"/>
      <c r="V93" s="10"/>
      <c r="W93" s="10"/>
      <c r="X93" s="10"/>
      <c r="Y93" s="10"/>
      <c r="Z93" s="10"/>
    </row>
    <row r="94" spans="1:26" ht="3.75" customHeight="1">
      <c r="A94" s="28"/>
      <c r="B94" s="8"/>
      <c r="C94" s="8"/>
      <c r="D94" s="8"/>
      <c r="E94" s="8"/>
      <c r="F94" s="8"/>
      <c r="G94" s="10"/>
      <c r="H94" s="10"/>
      <c r="I94" s="10"/>
      <c r="J94" s="10"/>
      <c r="K94" s="10"/>
      <c r="L94" s="10"/>
      <c r="M94" s="10"/>
      <c r="N94" s="10"/>
      <c r="O94" s="10"/>
      <c r="P94" s="10"/>
      <c r="Q94" s="10"/>
      <c r="R94" s="10"/>
      <c r="S94" s="10"/>
      <c r="T94" s="10"/>
      <c r="U94" s="10"/>
      <c r="V94" s="10"/>
      <c r="W94" s="10"/>
      <c r="X94" s="10"/>
      <c r="Y94" s="10"/>
      <c r="Z94" s="10"/>
    </row>
    <row r="95" spans="1:26" ht="16.5" customHeight="1">
      <c r="A95" s="28" t="s">
        <v>123</v>
      </c>
      <c r="B95" s="8"/>
      <c r="C95" s="8"/>
      <c r="D95" s="8"/>
      <c r="E95" s="8"/>
      <c r="F95" s="8"/>
      <c r="G95" s="10"/>
      <c r="H95" s="10"/>
      <c r="I95" s="10"/>
      <c r="J95" s="10"/>
      <c r="K95" s="10"/>
      <c r="L95" s="10"/>
      <c r="M95" s="10"/>
      <c r="N95" s="10"/>
      <c r="O95" s="10"/>
      <c r="P95" s="10"/>
      <c r="Q95" s="10"/>
      <c r="R95" s="10"/>
      <c r="S95" s="10"/>
      <c r="T95" s="10"/>
      <c r="U95" s="10"/>
      <c r="V95" s="10"/>
      <c r="W95" s="10"/>
      <c r="X95" s="10"/>
      <c r="Y95" s="10"/>
      <c r="Z95" s="10"/>
    </row>
    <row r="96" spans="1:26" ht="6" customHeight="1">
      <c r="A96" s="28"/>
      <c r="B96" s="8"/>
      <c r="C96" s="8"/>
      <c r="D96" s="8"/>
      <c r="E96" s="8"/>
      <c r="F96" s="8"/>
      <c r="G96" s="10"/>
      <c r="H96" s="10"/>
      <c r="I96" s="10"/>
      <c r="J96" s="10"/>
      <c r="K96" s="10"/>
      <c r="L96" s="10"/>
      <c r="M96" s="10"/>
      <c r="N96" s="10"/>
      <c r="O96" s="10"/>
      <c r="P96" s="10"/>
      <c r="Q96" s="10"/>
      <c r="R96" s="10"/>
      <c r="S96" s="10"/>
      <c r="T96" s="10"/>
      <c r="U96" s="10"/>
      <c r="V96" s="10"/>
      <c r="W96" s="10"/>
      <c r="X96" s="10"/>
      <c r="Y96" s="10"/>
      <c r="Z96" s="10"/>
    </row>
    <row r="97" spans="1:26" ht="16.5" customHeight="1">
      <c r="A97" s="28" t="s">
        <v>125</v>
      </c>
      <c r="B97" s="8"/>
      <c r="C97" s="8"/>
      <c r="D97" s="8"/>
      <c r="E97" s="8"/>
      <c r="F97" s="8"/>
      <c r="G97" s="10"/>
      <c r="H97" s="10"/>
      <c r="I97" s="10"/>
      <c r="J97" s="10"/>
      <c r="K97" s="10"/>
      <c r="L97" s="10"/>
      <c r="M97" s="10"/>
      <c r="N97" s="10"/>
      <c r="O97" s="10"/>
      <c r="P97" s="10"/>
      <c r="Q97" s="10"/>
      <c r="R97" s="10"/>
      <c r="S97" s="10"/>
      <c r="T97" s="10"/>
      <c r="U97" s="10"/>
      <c r="V97" s="10"/>
      <c r="W97" s="10"/>
      <c r="X97" s="10"/>
      <c r="Y97" s="10"/>
      <c r="Z97" s="10"/>
    </row>
    <row r="98" spans="1:26" ht="3.75" customHeight="1">
      <c r="A98" s="8"/>
      <c r="B98" s="8"/>
      <c r="C98" s="8"/>
      <c r="D98" s="8"/>
      <c r="E98" s="8"/>
      <c r="F98" s="8"/>
      <c r="G98" s="10"/>
      <c r="H98" s="10"/>
      <c r="I98" s="10"/>
      <c r="J98" s="10"/>
      <c r="K98" s="10"/>
      <c r="L98" s="10"/>
      <c r="M98" s="10"/>
      <c r="N98" s="10"/>
      <c r="O98" s="10"/>
      <c r="P98" s="10"/>
      <c r="Q98" s="10"/>
      <c r="R98" s="10"/>
      <c r="S98" s="10"/>
      <c r="T98" s="10"/>
      <c r="U98" s="10"/>
      <c r="V98" s="10"/>
      <c r="W98" s="10"/>
      <c r="X98" s="10"/>
      <c r="Y98" s="10"/>
      <c r="Z98" s="10"/>
    </row>
    <row r="99" spans="1:26" ht="16.5" customHeight="1">
      <c r="A99" s="166" t="s">
        <v>127</v>
      </c>
      <c r="B99" s="167"/>
      <c r="C99" s="167"/>
      <c r="D99" s="167"/>
      <c r="E99" s="167"/>
      <c r="F99" s="167"/>
      <c r="G99" s="10"/>
      <c r="H99" s="10"/>
      <c r="I99" s="10"/>
      <c r="J99" s="10"/>
      <c r="K99" s="10"/>
      <c r="L99" s="10"/>
      <c r="M99" s="10"/>
      <c r="N99" s="10"/>
      <c r="O99" s="10"/>
      <c r="P99" s="10"/>
      <c r="Q99" s="10"/>
      <c r="R99" s="10"/>
      <c r="S99" s="10"/>
      <c r="T99" s="10"/>
      <c r="U99" s="10"/>
      <c r="V99" s="10"/>
      <c r="W99" s="10"/>
      <c r="X99" s="10"/>
      <c r="Y99" s="10"/>
      <c r="Z99" s="10"/>
    </row>
    <row r="100" spans="1:26" ht="3.75" customHeight="1">
      <c r="A100" s="8"/>
      <c r="B100" s="8"/>
      <c r="C100" s="8"/>
      <c r="D100" s="8"/>
      <c r="E100" s="8"/>
      <c r="F100" s="8"/>
      <c r="G100" s="10"/>
      <c r="H100" s="10"/>
      <c r="I100" s="10"/>
      <c r="J100" s="10"/>
      <c r="K100" s="10"/>
      <c r="L100" s="10"/>
      <c r="M100" s="10"/>
      <c r="N100" s="10"/>
      <c r="O100" s="10"/>
      <c r="P100" s="10"/>
      <c r="Q100" s="10"/>
      <c r="R100" s="10"/>
      <c r="S100" s="10"/>
      <c r="T100" s="10"/>
      <c r="U100" s="10"/>
      <c r="V100" s="10"/>
      <c r="W100" s="10"/>
      <c r="X100" s="10"/>
      <c r="Y100" s="10"/>
      <c r="Z100" s="10"/>
    </row>
    <row r="101" spans="1:26" ht="33.75" customHeight="1">
      <c r="A101" s="166" t="s">
        <v>129</v>
      </c>
      <c r="B101" s="167"/>
      <c r="C101" s="167"/>
      <c r="D101" s="167"/>
      <c r="E101" s="167"/>
      <c r="F101" s="167"/>
      <c r="G101" s="10"/>
      <c r="H101" s="10"/>
      <c r="I101" s="10"/>
      <c r="J101" s="10"/>
      <c r="K101" s="10"/>
      <c r="L101" s="10"/>
      <c r="M101" s="10"/>
      <c r="N101" s="10"/>
      <c r="O101" s="10"/>
      <c r="P101" s="10"/>
      <c r="Q101" s="10"/>
      <c r="R101" s="10"/>
      <c r="S101" s="10"/>
      <c r="T101" s="10"/>
      <c r="U101" s="10"/>
      <c r="V101" s="10"/>
      <c r="W101" s="10"/>
      <c r="X101" s="10"/>
      <c r="Y101" s="10"/>
      <c r="Z101" s="10"/>
    </row>
    <row r="102" spans="1:26" ht="16.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6.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6.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6.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6.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6.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6.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6.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6.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6.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6.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6.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6.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6.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6.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6.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6.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6.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6.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6.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6.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6.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6.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6.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6.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6.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6.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6.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6.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6.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6.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6.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6.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6.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6.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6.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6.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6.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6.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6.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6.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6.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6.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6.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6.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6.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6.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6.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6.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6.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6.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6.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6.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6.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6.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6.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6.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6.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6.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6.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6.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6.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6.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6.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6.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6.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6.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6.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6.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6.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6.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6.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6.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6.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6.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6.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6.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6.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6.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6.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6.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6.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6.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6.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6.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6.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6.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6.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6.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6.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6.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6.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6.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6.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6.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6.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6.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6.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6.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6.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6.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6.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6.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6.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6.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6.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6.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6.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6.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6.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6.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6.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6.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6.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6.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6.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6.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6.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6.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6.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6.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6.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6.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6.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6.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6.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6.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6.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6.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6.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6.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6.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6.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6.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6.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6.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6.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6.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6.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6.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6.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6.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6.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6.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6.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6.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6.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6.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6.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6.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6.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6.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6.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6.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6.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6.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6.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6.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6.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6.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6.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6.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6.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6.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6.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6.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6.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6.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6.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6.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6.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6.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6.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6.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6.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6.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6.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6.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6.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6.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6.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6.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6.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6.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6.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6.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6.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6.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6.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6.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6.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6.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6.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6.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6.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6.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6.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6.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6.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6.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6.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6.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6.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6.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6.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6.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6.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6.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6.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6.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6.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6.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6.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6.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6.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6.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6.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6.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6.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6.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6.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6.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6.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6.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6.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6.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6.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6.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6.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6.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6.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6.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6.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6.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6.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6.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6.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6.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6.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6.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6.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6.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6.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6.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6.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6.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6.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6.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6.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6.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6.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6.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6.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6.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6.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6.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6.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6.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6.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6.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6.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6.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6.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6.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6.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6.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6.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6.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6.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6.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6.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6.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6.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6.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6.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6.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6.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6.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6.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6.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6.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6.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6.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6.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6.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6.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6.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6.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6.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6.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6.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6.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6.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6.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6.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6.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6.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6.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6.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6.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6.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6.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6.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6.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6.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6.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6.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6.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6.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6.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6.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6.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6.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6.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6.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6.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6.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6.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6.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6.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6.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6.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6.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6.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6.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6.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6.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6.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6.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6.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6.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6.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6.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6.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6.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6.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6.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6.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6.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6.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6.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6.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6.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6.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6.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6.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6.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6.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6.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6.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6.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6.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6.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6.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6.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6.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6.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6.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6.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6.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6.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6.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6.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6.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6.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6.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6.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6.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6.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6.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6.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6.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6.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6.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6.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6.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6.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6.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6.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6.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6.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6.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6.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6.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6.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6.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6.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6.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6.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6.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6.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6.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6.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6.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6.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6.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6.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6.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6.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6.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6.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6.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6.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6.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6.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6.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6.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6.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6.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6.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6.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6.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6.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6.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6.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6.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6.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6.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6.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6.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6.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6.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6.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6.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6.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6.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6.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6.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6.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6.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6.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6.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6.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6.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6.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6.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6.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6.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6.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6.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6.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6.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6.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6.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6.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6.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6.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6.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6.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6.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6.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6.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6.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6.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6.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6.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6.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6.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6.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6.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6.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6.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6.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6.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6.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6.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6.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6.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6.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6.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6.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6.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6.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6.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6.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6.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6.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6.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6.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6.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6.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6.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6.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6.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6.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6.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6.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6.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6.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6.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6.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6.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6.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6.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6.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6.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6.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6.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6.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6.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6.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6.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6.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6.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6.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6.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6.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6.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6.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6.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6.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6.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6.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6.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6.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6.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6.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6.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6.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6.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6.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6.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6.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6.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6.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6.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6.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6.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6.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6.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6.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6.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6.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6.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6.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6.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6.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6.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6.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6.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6.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6.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6.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6.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6.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6.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6.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6.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6.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6.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6.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6.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6.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6.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6.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6.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6.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6.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6.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6.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6.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6.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6.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6.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6.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6.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6.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6.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6.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6.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6.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6.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6.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6.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6.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6.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6.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6.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6.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6.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6.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6.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6.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6.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6.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6.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6.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6.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6.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6.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6.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6.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6.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6.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6.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6.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6.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6.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6.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6.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6.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6.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6.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6.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6.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6.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6.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6.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6.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6.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6.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6.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6.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6.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6.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6.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6.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6.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6.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6.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6.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6.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6.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6.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6.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6.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6.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6.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6.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6.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6.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6.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6.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6.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6.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6.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6.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6.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6.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6.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6.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6.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6.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6.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6.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6.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6.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6.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6.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6.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6.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6.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6.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6.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6.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6.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6.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6.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6.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6.5"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6.5"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6.5"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6.5"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6.5"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6.5"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6.5"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6.5"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6.5"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6.5"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6.5"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6.5"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6.5"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6.5"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6.5"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6.5"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6.5"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6.5"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6.5"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6.5"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6.5"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6.5"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6.5"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6.5"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6.5"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6.5"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6.5"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6.5"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6.5"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6.5"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6.5"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6.5"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6.5"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6.5"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6.5"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6.5"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6.5"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6.5"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6.5"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6.5"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6.5"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6.5"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6.5"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6.5"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6.5"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6.5"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6.5"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6.5"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6.5"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6.5"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6.5"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6.5"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6.5"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6.5"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6.5"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6.5"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6.5"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6.5"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6.5"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6.5"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6.5"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6.5"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6.5"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6.5"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6.5"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6.5"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6.5"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6.5"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6.5"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6.5"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6.5"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6.5"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6.5"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6.5"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6.5"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6.5"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6.5"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6.5"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6.5"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6.5"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6.5"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6.5"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6.5"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6.5"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6.5"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6.5"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6.5"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6.5"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6.5"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6.5"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6.5"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6.5"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6.5"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6.5"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6.5"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6.5"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6.5"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6.5"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6.5"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6.5"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6.5"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6.5"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6.5"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6.5"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6.5"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6.5"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6.5"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6.5"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6.5"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6.5"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6.5"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6.5"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6.5"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6.5"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6.5"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6.5"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6.5"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6.5"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6.5"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6.5"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6.5"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6.5"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6.5"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6.5"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6.5"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6.5"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6.5"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6.5"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6.5"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6.5"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6.5"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6.5"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6.5"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6.5"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6.5"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6.5"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6.5"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6.5"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6.5"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6.5"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6.5"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6.5"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6.5"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6.5"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6.5"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6.5"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6.5"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6.5"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6.5"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6.5"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6.5"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6.5"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6.5"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6.5"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6.5"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6.5"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6.5"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6.5"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6.5"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6.5"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6.5"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6.5"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6.5"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6.5"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6.5"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6.5"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6.5"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6.5"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6.5"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6.5"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6.5"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6.5"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6.5"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6.5"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6.5"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6.5"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6.5"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6.5"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6.5"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6.5"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6.5"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6.5"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6.5"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6.5"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6.5"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6.5"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6.5"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6.5"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6.5"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6.5"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6.5"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6.5"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6.5"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6.5"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6.5"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6.5"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6.5"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6.5"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6.5"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6.5"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6.5"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6.5"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6.5"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6.5"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6.5"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6.5"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6.5"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6.5"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6.5"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6.5"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6.5"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6.5"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6.5"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6.5"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6.5"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6.5"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6.5"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6.5"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6.5"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6.5"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6.5"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6.5"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6.5"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6.5"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6.5"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6.5"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6.5"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6.5"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6.5"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6.5"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6.5"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6.5"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6.5"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6.5"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6.5"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6.5"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6.5"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6.5"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6.5"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6.5"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mergeCells count="24">
    <mergeCell ref="A31:F31"/>
    <mergeCell ref="A30:F30"/>
    <mergeCell ref="A28:F28"/>
    <mergeCell ref="A33:F33"/>
    <mergeCell ref="A35:F35"/>
    <mergeCell ref="A37:F37"/>
    <mergeCell ref="A57:F57"/>
    <mergeCell ref="A67:F67"/>
    <mergeCell ref="A69:F69"/>
    <mergeCell ref="A61:F61"/>
    <mergeCell ref="A65:F65"/>
    <mergeCell ref="A63:F63"/>
    <mergeCell ref="A51:F51"/>
    <mergeCell ref="A52:F52"/>
    <mergeCell ref="A49:F49"/>
    <mergeCell ref="A41:F41"/>
    <mergeCell ref="A39:F39"/>
    <mergeCell ref="A99:F99"/>
    <mergeCell ref="A101:F101"/>
    <mergeCell ref="A79:F79"/>
    <mergeCell ref="A81:F81"/>
    <mergeCell ref="A83:F83"/>
    <mergeCell ref="A85:F85"/>
    <mergeCell ref="A87:F8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000"/>
  <sheetViews>
    <sheetView workbookViewId="0"/>
  </sheetViews>
  <sheetFormatPr defaultColWidth="15.140625" defaultRowHeight="15" customHeight="1"/>
  <cols>
    <col min="1" max="1" width="23.42578125" customWidth="1"/>
    <col min="2" max="2" width="5" customWidth="1"/>
    <col min="3" max="3" width="24.85546875" customWidth="1"/>
    <col min="4" max="4" width="5" customWidth="1"/>
    <col min="5" max="5" width="32.140625" customWidth="1"/>
    <col min="6" max="6" width="5" customWidth="1"/>
    <col min="7" max="7" width="31" customWidth="1"/>
    <col min="8" max="8" width="5" customWidth="1"/>
    <col min="9" max="9" width="37.7109375" customWidth="1"/>
    <col min="10" max="10" width="5" customWidth="1"/>
    <col min="11" max="11" width="37.7109375" customWidth="1"/>
    <col min="12" max="12" width="4.28515625" customWidth="1"/>
    <col min="13" max="13" width="23.42578125" customWidth="1"/>
    <col min="14" max="14" width="5" customWidth="1"/>
    <col min="15" max="15" width="44.85546875" customWidth="1"/>
    <col min="16" max="16" width="5" customWidth="1"/>
    <col min="17" max="17" width="23.42578125" customWidth="1"/>
    <col min="18" max="18" width="5" customWidth="1"/>
    <col min="19" max="19" width="15.7109375" customWidth="1"/>
    <col min="20" max="20" width="16.140625" customWidth="1"/>
    <col min="21" max="21" width="24.28515625" customWidth="1"/>
    <col min="22" max="22" width="26.5703125" customWidth="1"/>
    <col min="23" max="23" width="21.42578125" customWidth="1"/>
    <col min="24" max="24" width="25.42578125" customWidth="1"/>
    <col min="25" max="25" width="21.85546875" customWidth="1"/>
    <col min="26" max="26" width="25.7109375" customWidth="1"/>
    <col min="27" max="27" width="20.42578125" customWidth="1"/>
    <col min="28" max="28" width="17.85546875" customWidth="1"/>
    <col min="29" max="29" width="25.7109375" customWidth="1"/>
    <col min="30" max="30" width="18.140625" customWidth="1"/>
    <col min="31" max="31" width="23.5703125" customWidth="1"/>
    <col min="32" max="32" width="24.42578125" customWidth="1"/>
    <col min="33" max="33" width="22" customWidth="1"/>
    <col min="34" max="34" width="29.85546875" customWidth="1"/>
    <col min="35" max="35" width="22.140625" customWidth="1"/>
    <col min="36" max="36" width="27.42578125" customWidth="1"/>
    <col min="37" max="37" width="23.7109375" customWidth="1"/>
    <col min="38" max="38" width="24.7109375" customWidth="1"/>
    <col min="39" max="39" width="23.140625" customWidth="1"/>
    <col min="40" max="40" width="24.42578125" customWidth="1"/>
    <col min="41" max="42" width="19.42578125" customWidth="1"/>
    <col min="43" max="43" width="21.85546875" customWidth="1"/>
    <col min="44" max="44" width="27.7109375" customWidth="1"/>
    <col min="45" max="45" width="28.7109375" customWidth="1"/>
    <col min="46" max="46" width="27.140625" customWidth="1"/>
    <col min="47" max="47" width="28.42578125" customWidth="1"/>
    <col min="48" max="49" width="23.42578125" customWidth="1"/>
    <col min="50" max="50" width="25.7109375" customWidth="1"/>
  </cols>
  <sheetData>
    <row r="1" spans="1:50" ht="16.5" customHeight="1">
      <c r="A1" s="131" t="s">
        <v>301</v>
      </c>
      <c r="B1" s="131"/>
      <c r="C1" s="131" t="s">
        <v>302</v>
      </c>
      <c r="D1" s="131"/>
      <c r="E1" s="131" t="s">
        <v>303</v>
      </c>
      <c r="F1" s="131"/>
      <c r="G1" s="131" t="s">
        <v>304</v>
      </c>
      <c r="H1" s="131"/>
      <c r="I1" s="131" t="s">
        <v>305</v>
      </c>
      <c r="J1" s="131"/>
      <c r="K1" s="131" t="s">
        <v>306</v>
      </c>
      <c r="L1" s="131"/>
      <c r="M1" s="131"/>
      <c r="N1" s="131"/>
      <c r="O1" s="131"/>
      <c r="P1" s="131"/>
      <c r="Q1" s="131"/>
      <c r="R1" s="131"/>
      <c r="S1" s="131" t="s">
        <v>307</v>
      </c>
      <c r="T1" s="131" t="s">
        <v>17</v>
      </c>
      <c r="U1" s="131" t="s">
        <v>34</v>
      </c>
      <c r="V1" s="131" t="s">
        <v>63</v>
      </c>
      <c r="W1" s="131" t="s">
        <v>308</v>
      </c>
      <c r="X1" s="131" t="s">
        <v>309</v>
      </c>
      <c r="Y1" s="131" t="s">
        <v>310</v>
      </c>
      <c r="Z1" s="131" t="s">
        <v>311</v>
      </c>
      <c r="AA1" s="131" t="s">
        <v>312</v>
      </c>
      <c r="AB1" s="131" t="s">
        <v>313</v>
      </c>
      <c r="AC1" s="131" t="s">
        <v>314</v>
      </c>
      <c r="AD1" s="131" t="s">
        <v>315</v>
      </c>
      <c r="AE1" s="131" t="s">
        <v>316</v>
      </c>
      <c r="AF1" s="131" t="s">
        <v>317</v>
      </c>
      <c r="AG1" s="131" t="s">
        <v>318</v>
      </c>
      <c r="AH1" s="131" t="s">
        <v>319</v>
      </c>
      <c r="AI1" s="131" t="s">
        <v>320</v>
      </c>
      <c r="AJ1" s="131" t="s">
        <v>321</v>
      </c>
      <c r="AK1" s="131" t="s">
        <v>322</v>
      </c>
      <c r="AL1" s="131" t="s">
        <v>323</v>
      </c>
      <c r="AM1" s="131" t="s">
        <v>324</v>
      </c>
      <c r="AN1" s="131" t="s">
        <v>325</v>
      </c>
      <c r="AO1" s="131" t="s">
        <v>326</v>
      </c>
      <c r="AP1" s="131" t="s">
        <v>327</v>
      </c>
      <c r="AQ1" s="131" t="s">
        <v>310</v>
      </c>
      <c r="AR1" s="131" t="s">
        <v>328</v>
      </c>
      <c r="AS1" s="131" t="s">
        <v>329</v>
      </c>
      <c r="AT1" s="131" t="s">
        <v>330</v>
      </c>
      <c r="AU1" s="131" t="s">
        <v>331</v>
      </c>
      <c r="AV1" s="131" t="s">
        <v>332</v>
      </c>
      <c r="AW1" s="131" t="s">
        <v>333</v>
      </c>
      <c r="AX1" s="131" t="s">
        <v>311</v>
      </c>
    </row>
    <row r="2" spans="1:50" ht="16.5" customHeight="1">
      <c r="A2" s="65" t="s">
        <v>130</v>
      </c>
      <c r="B2" s="10"/>
      <c r="C2" s="10" t="s">
        <v>77</v>
      </c>
      <c r="D2" s="10"/>
      <c r="E2" s="10" t="s">
        <v>160</v>
      </c>
      <c r="F2" s="10"/>
      <c r="G2" s="10" t="s">
        <v>101</v>
      </c>
      <c r="H2" s="10"/>
      <c r="I2" s="10" t="s">
        <v>101</v>
      </c>
      <c r="J2" s="10"/>
      <c r="K2" s="65" t="s">
        <v>116</v>
      </c>
      <c r="L2" s="10"/>
      <c r="M2" s="10"/>
      <c r="N2" s="10"/>
      <c r="O2" s="10"/>
      <c r="P2" s="10"/>
      <c r="Q2" s="10"/>
      <c r="R2" s="10"/>
      <c r="S2" s="10"/>
      <c r="T2" s="10" t="b">
        <f>AND(LEFT('EVENT DELIVERY'!B7,2)="HU",OR(LEN('EVENT DELIVERY'!B7)=6,AND(LEN('EVENT DELIVERY'!B7)=7,MID('EVENT DELIVERY'!B7,4,1)=" ")))</f>
        <v>0</v>
      </c>
      <c r="U2" s="10" t="b">
        <f>AND(LEFT('PROJECT DELIVERY TEAM'!B7,2)="HU",OR(LEN('PROJECT DELIVERY TEAM'!B7)=6,AND(LEN('PROJECT DELIVERY TEAM'!B7)=7,MID('PROJECT DELIVERY TEAM'!B7,4,1)=" ")))</f>
        <v>0</v>
      </c>
      <c r="V2" s="10" t="b">
        <f>AND(LEFT('AUDIENCES &amp; PART... - BY TYPE'!B7,2)="HU",OR(LEN('AUDIENCES &amp; PART... - BY TYPE'!B7)=6,AND(LEN('AUDIENCES &amp; PART... - BY TYPE'!B7)=7,MID('AUDIENCES &amp; PART... - BY TYPE'!B7,4,1)=" ")))</f>
        <v>1</v>
      </c>
      <c r="W2" s="10" t="b">
        <f>AND(LEFT(PARTNERS!B6,2)="HU",OR(LEN(PARTNERS!B6)=6,AND(LEN(PARTNERS!B6)=7,MID(PARTNERS!B6,4,1)=" ")),PARTNERS!E6="New partner")</f>
        <v>0</v>
      </c>
      <c r="X2" s="10" t="b">
        <f>AND(LEFT(PARTNERS!B6,2)="HU",OR(LEN(PARTNERS!B6)=6,AND(LEN(PARTNERS!B6)=7,MID(PARTNERS!B6,4,1)=" ")),PARTNERS!E6="Existing partner")</f>
        <v>0</v>
      </c>
      <c r="Y2" s="10" t="b">
        <f>AND(NOT(AND(LEFT(PARTNERS!B6,2)="HU",OR(LEN(PARTNERS!B6)=6,AND(LEN(PARTNERS!B6)=7,MID(PARTNERS!B6,4,1)=" ")))),PARTNERS!E6="New partner")</f>
        <v>0</v>
      </c>
      <c r="Z2" s="10" t="b">
        <f>AND(NOT(AND(LEFT(PARTNERS!B6,2)="HU",OR(LEN(PARTNERS!B6)=6,AND(LEN(PARTNERS!B6)=7,MID(PARTNERS!B6,4,1)=" ")))),PARTNERS!E6="Existing partner")</f>
        <v>0</v>
      </c>
      <c r="AA2" s="10" t="b">
        <f>AND(PARTNERS!$C6="Hull",PARTNERS!$E6="New partner")</f>
        <v>0</v>
      </c>
      <c r="AB2" s="10" t="b">
        <f>AND(PARTNERS!$C6="East Riding of Yorkshire",PARTNERS!$E6="New partner")</f>
        <v>0</v>
      </c>
      <c r="AC2" s="10" t="b">
        <f>AND(PARTNERS!$C6="Elsewhere in Yorkshire &amp; Humber",PARTNERS!$E6="New partner")</f>
        <v>0</v>
      </c>
      <c r="AD2" s="10" t="b">
        <f>AND(PARTNERS!$C6="Elsewhere in the UK",PARTNERS!$E6="New partner")</f>
        <v>0</v>
      </c>
      <c r="AE2" s="10" t="b">
        <f>AND(PARTNERS!$C6="Outside UK",PARTNERS!$E6="New partner")</f>
        <v>0</v>
      </c>
      <c r="AF2" s="10" t="b">
        <f>AND(PARTNERS!$C6="Hull",PARTNERS!$E6="Existing partner")</f>
        <v>0</v>
      </c>
      <c r="AG2" s="10" t="b">
        <f>AND(PARTNERS!$C6="East Riding of Yorkshire",PARTNERS!$E6="Existing partner")</f>
        <v>0</v>
      </c>
      <c r="AH2" s="10" t="b">
        <f>AND(PARTNERS!$C6="Elsewhere in Yorkshire &amp; Humber",PARTNERS!$E6="Existing partner")</f>
        <v>0</v>
      </c>
      <c r="AI2" s="10" t="b">
        <f>AND(PARTNERS!$C6="Elsewhere in the UK",PARTNERS!$E6="Existing partner")</f>
        <v>0</v>
      </c>
      <c r="AJ2" s="10" t="b">
        <f>AND(PARTNERS!$C6="Outside UK",PARTNERS!$E6="Existing partner")</f>
        <v>0</v>
      </c>
      <c r="AK2" s="10" t="b">
        <f>AND(PARTNERS!$D6="Artistic partner",PARTNERS!$E6="New partner")</f>
        <v>0</v>
      </c>
      <c r="AL2" s="10" t="b">
        <f>AND(PARTNERS!$D6="Heritage partner",PARTNERS!$E6="New partner")</f>
        <v>0</v>
      </c>
      <c r="AM2" s="10" t="b">
        <f>AND(PARTNERS!$D6="Funder",PARTNERS!$E6="New partner")</f>
        <v>0</v>
      </c>
      <c r="AN2" s="10" t="b">
        <f>AND(PARTNERS!$D6="Public Service partner",PARTNERS!$E6="New partner")</f>
        <v>0</v>
      </c>
      <c r="AO2" s="10" t="b">
        <f>AND(PARTNERS!$D6="Voluntary Sector / Charity partner",PARTNERS!$E6="New partner")</f>
        <v>0</v>
      </c>
      <c r="AP2" s="10" t="b">
        <f>AND(PARTNERS!$D6="Education partner",PARTNERS!$E6="New partner")</f>
        <v>0</v>
      </c>
      <c r="AQ2" s="10" t="b">
        <f>AND(PARTNERS!$D6="Other",PARTNERS!$E6="New partner")</f>
        <v>0</v>
      </c>
      <c r="AR2" s="10" t="b">
        <f>AND(PARTNERS!$D6="Artistic partner",PARTNERS!$E6="Existing partner")</f>
        <v>0</v>
      </c>
      <c r="AS2" s="10" t="b">
        <f>AND(PARTNERS!$D6="Heritage partner",PARTNERS!$E6="Existing partner")</f>
        <v>0</v>
      </c>
      <c r="AT2" s="10" t="b">
        <f>AND(PARTNERS!$D6="Funder",PARTNERS!$E6="Existing partner")</f>
        <v>0</v>
      </c>
      <c r="AU2" s="10" t="b">
        <f>AND(PARTNERS!$D6="Public Service partner",PARTNERS!$E6="Existing partner")</f>
        <v>0</v>
      </c>
      <c r="AV2" s="10" t="b">
        <f>AND(PARTNERS!$D6="Voluntary Sector / Charity partner",PARTNERS!$E6="Existing partner")</f>
        <v>0</v>
      </c>
      <c r="AW2" s="10" t="b">
        <f>AND(PARTNERS!$D6="Education partner",PARTNERS!$E6="Existing partner")</f>
        <v>0</v>
      </c>
      <c r="AX2" s="10" t="b">
        <f>AND(PARTNERS!$D6="Other",PARTNERS!$E6="Existing partner")</f>
        <v>0</v>
      </c>
    </row>
    <row r="3" spans="1:50" ht="16.5" customHeight="1">
      <c r="A3" s="65" t="s">
        <v>132</v>
      </c>
      <c r="B3" s="10"/>
      <c r="C3" s="10" t="s">
        <v>84</v>
      </c>
      <c r="D3" s="10"/>
      <c r="E3" s="10" t="s">
        <v>161</v>
      </c>
      <c r="F3" s="10"/>
      <c r="G3" s="10" t="s">
        <v>165</v>
      </c>
      <c r="H3" s="10"/>
      <c r="I3" s="10"/>
      <c r="J3" s="10"/>
      <c r="K3" s="65" t="s">
        <v>120</v>
      </c>
      <c r="L3" s="10"/>
      <c r="M3" s="10"/>
      <c r="N3" s="10"/>
      <c r="O3" s="10"/>
      <c r="P3" s="10"/>
      <c r="Q3" s="10"/>
      <c r="R3" s="10"/>
      <c r="S3" s="10"/>
      <c r="T3" s="10" t="b">
        <f>AND(LEFT('EVENT DELIVERY'!B8,2)="HU",OR(LEN('EVENT DELIVERY'!B8)=6,AND(LEN('EVENT DELIVERY'!B8)=7,MID('EVENT DELIVERY'!B8,4,1)=" ")))</f>
        <v>0</v>
      </c>
      <c r="U3" s="10" t="b">
        <f>AND(LEFT('PROJECT DELIVERY TEAM'!B8,2)="HU",OR(LEN('PROJECT DELIVERY TEAM'!B8)=6,AND(LEN('PROJECT DELIVERY TEAM'!B8)=7,MID('PROJECT DELIVERY TEAM'!B8,4,1)=" ")))</f>
        <v>0</v>
      </c>
      <c r="V3" s="10" t="b">
        <f>AND(LEFT('AUDIENCES &amp; PART... - BY TYPE'!B8,2)="HU",OR(LEN('AUDIENCES &amp; PART... - BY TYPE'!B8)=6,AND(LEN('AUDIENCES &amp; PART... - BY TYPE'!B8)=7,MID('AUDIENCES &amp; PART... - BY TYPE'!B8,4,1)=" ")))</f>
        <v>1</v>
      </c>
      <c r="W3" s="10" t="b">
        <f>AND(LEFT(PARTNERS!B7,2)="HU",OR(LEN(PARTNERS!B7)=6,AND(LEN(PARTNERS!B7)=7,MID(PARTNERS!B7,4,1)=" ")),PARTNERS!E7="New partner")</f>
        <v>0</v>
      </c>
      <c r="X3" s="10" t="b">
        <f>AND(LEFT(PARTNERS!B7,2)="HU",OR(LEN(PARTNERS!B7)=6,AND(LEN(PARTNERS!B7)=7,MID(PARTNERS!B7,4,1)=" ")),PARTNERS!E7="Existing partner")</f>
        <v>0</v>
      </c>
      <c r="Y3" s="10" t="b">
        <f>AND(NOT(AND(LEFT(PARTNERS!B7,2)="HU",OR(LEN(PARTNERS!B7)=6,AND(LEN(PARTNERS!B7)=7,MID(PARTNERS!B7,4,1)=" ")))),PARTNERS!E7="New partner")</f>
        <v>0</v>
      </c>
      <c r="Z3" s="10" t="b">
        <f>AND(NOT(AND(LEFT(PARTNERS!B7,2)="HU",OR(LEN(PARTNERS!B7)=6,AND(LEN(PARTNERS!B7)=7,MID(PARTNERS!B7,4,1)=" ")))),PARTNERS!E7="Existing partner")</f>
        <v>0</v>
      </c>
      <c r="AA3" s="10" t="b">
        <f>AND(PARTNERS!$C7="Hull",PARTNERS!$E7="New partner")</f>
        <v>0</v>
      </c>
      <c r="AB3" s="10" t="b">
        <f>AND(PARTNERS!$C7="East Riding of Yorkshire",PARTNERS!$E7="New partner")</f>
        <v>0</v>
      </c>
      <c r="AC3" s="10" t="b">
        <f>AND(PARTNERS!$C7="Elsewhere in Yorkshire &amp; Humber",PARTNERS!$E7="New partner")</f>
        <v>0</v>
      </c>
      <c r="AD3" s="10" t="b">
        <f>AND(PARTNERS!$C7="Elsewhere in the UK",PARTNERS!$E7="New partner")</f>
        <v>0</v>
      </c>
      <c r="AE3" s="10" t="b">
        <f>AND(PARTNERS!$C7="Outside UK",PARTNERS!$E7="New partner")</f>
        <v>0</v>
      </c>
      <c r="AF3" s="10" t="b">
        <f>AND(PARTNERS!$C7="Hull",PARTNERS!$E7="Existing partner")</f>
        <v>0</v>
      </c>
      <c r="AG3" s="10" t="b">
        <f>AND(PARTNERS!$C7="East Riding of Yorkshire",PARTNERS!$E7="Existing partner")</f>
        <v>0</v>
      </c>
      <c r="AH3" s="10" t="b">
        <f>AND(PARTNERS!$C7="Elsewhere in Yorkshire &amp; Humber",PARTNERS!$E7="Existing partner")</f>
        <v>0</v>
      </c>
      <c r="AI3" s="10" t="b">
        <f>AND(PARTNERS!$C7="Elsewhere in the UK",PARTNERS!$E7="Existing partner")</f>
        <v>0</v>
      </c>
      <c r="AJ3" s="10" t="b">
        <f>AND(PARTNERS!$C7="Outside UK",PARTNERS!$E7="Existing partner")</f>
        <v>0</v>
      </c>
      <c r="AK3" s="10" t="b">
        <f>AND(PARTNERS!$D7="Artistic partner",PARTNERS!$E7="New partner")</f>
        <v>0</v>
      </c>
      <c r="AL3" s="10" t="b">
        <f>AND(PARTNERS!$D7="Heritage partner",PARTNERS!$E7="New partner")</f>
        <v>0</v>
      </c>
      <c r="AM3" s="10" t="b">
        <f>AND(PARTNERS!$D7="Funder",PARTNERS!$E7="New partner")</f>
        <v>0</v>
      </c>
      <c r="AN3" s="10" t="b">
        <f>AND(PARTNERS!$D7="Public Service partner",PARTNERS!$E7="New partner")</f>
        <v>0</v>
      </c>
      <c r="AO3" s="10" t="b">
        <f>AND(PARTNERS!$D7="Voluntary Sector / Charity partner",PARTNERS!$E7="New partner")</f>
        <v>0</v>
      </c>
      <c r="AP3" s="10" t="b">
        <f>AND(PARTNERS!$D7="Education partner",PARTNERS!$E7="New partner")</f>
        <v>0</v>
      </c>
      <c r="AQ3" s="10" t="b">
        <f>AND(PARTNERS!$D7="Other",PARTNERS!$E7="New partner")</f>
        <v>0</v>
      </c>
      <c r="AR3" s="10" t="b">
        <f>AND(PARTNERS!$D7="Artistic partner",PARTNERS!$E7="Existing partner")</f>
        <v>0</v>
      </c>
      <c r="AS3" s="10" t="b">
        <f>AND(PARTNERS!$D7="Heritage partner",PARTNERS!$E7="Existing partner")</f>
        <v>0</v>
      </c>
      <c r="AT3" s="10" t="b">
        <f>AND(PARTNERS!$D7="Funder",PARTNERS!$E7="Existing partner")</f>
        <v>0</v>
      </c>
      <c r="AU3" s="10" t="b">
        <f>AND(PARTNERS!$D7="Public Service partner",PARTNERS!$E7="Existing partner")</f>
        <v>0</v>
      </c>
      <c r="AV3" s="10" t="b">
        <f>AND(PARTNERS!$D7="Voluntary Sector / Charity partner",PARTNERS!$E7="Existing partner")</f>
        <v>0</v>
      </c>
      <c r="AW3" s="10" t="b">
        <f>AND(PARTNERS!$D7="Education partner",PARTNERS!$E7="Existing partner")</f>
        <v>0</v>
      </c>
      <c r="AX3" s="10" t="b">
        <f>AND(PARTNERS!$D7="Other",PARTNERS!$E7="Existing partner")</f>
        <v>0</v>
      </c>
    </row>
    <row r="4" spans="1:50" ht="16.5" customHeight="1">
      <c r="A4" s="65" t="s">
        <v>134</v>
      </c>
      <c r="B4" s="10"/>
      <c r="C4" s="10" t="s">
        <v>89</v>
      </c>
      <c r="D4" s="10"/>
      <c r="E4" s="10" t="s">
        <v>162</v>
      </c>
      <c r="F4" s="10"/>
      <c r="G4" s="10" t="s">
        <v>158</v>
      </c>
      <c r="H4" s="10"/>
      <c r="I4" s="10"/>
      <c r="J4" s="10"/>
      <c r="K4" s="65" t="s">
        <v>124</v>
      </c>
      <c r="L4" s="10"/>
      <c r="M4" s="10"/>
      <c r="N4" s="10"/>
      <c r="O4" s="10"/>
      <c r="P4" s="10"/>
      <c r="Q4" s="10"/>
      <c r="R4" s="10"/>
      <c r="S4" s="10"/>
      <c r="T4" s="10" t="b">
        <f>AND(LEFT('EVENT DELIVERY'!B9,2)="HU",OR(LEN('EVENT DELIVERY'!B9)=6,AND(LEN('EVENT DELIVERY'!B9)=7,MID('EVENT DELIVERY'!B9,4,1)=" ")))</f>
        <v>0</v>
      </c>
      <c r="U4" s="10" t="b">
        <f>AND(LEFT('PROJECT DELIVERY TEAM'!B9,2)="HU",OR(LEN('PROJECT DELIVERY TEAM'!B9)=6,AND(LEN('PROJECT DELIVERY TEAM'!B9)=7,MID('PROJECT DELIVERY TEAM'!B9,4,1)=" ")))</f>
        <v>0</v>
      </c>
      <c r="V4" s="10" t="b">
        <f>AND(LEFT('AUDIENCES &amp; PART... - BY TYPE'!B9,2)="HU",OR(LEN('AUDIENCES &amp; PART... - BY TYPE'!B9)=6,AND(LEN('AUDIENCES &amp; PART... - BY TYPE'!B9)=7,MID('AUDIENCES &amp; PART... - BY TYPE'!B9,4,1)=" ")))</f>
        <v>1</v>
      </c>
      <c r="W4" s="10" t="b">
        <f>AND(LEFT(PARTNERS!B8,2)="HU",OR(LEN(PARTNERS!B8)=6,AND(LEN(PARTNERS!B8)=7,MID(PARTNERS!B8,4,1)=" ")),PARTNERS!E8="New partner")</f>
        <v>0</v>
      </c>
      <c r="X4" s="10" t="b">
        <f>AND(LEFT(PARTNERS!B8,2)="HU",OR(LEN(PARTNERS!B8)=6,AND(LEN(PARTNERS!B8)=7,MID(PARTNERS!B8,4,1)=" ")),PARTNERS!E8="Existing partner")</f>
        <v>0</v>
      </c>
      <c r="Y4" s="10" t="b">
        <f>AND(NOT(AND(LEFT(PARTNERS!B8,2)="HU",OR(LEN(PARTNERS!B8)=6,AND(LEN(PARTNERS!B8)=7,MID(PARTNERS!B8,4,1)=" ")))),PARTNERS!E8="New partner")</f>
        <v>0</v>
      </c>
      <c r="Z4" s="10" t="b">
        <f>AND(NOT(AND(LEFT(PARTNERS!B8,2)="HU",OR(LEN(PARTNERS!B8)=6,AND(LEN(PARTNERS!B8)=7,MID(PARTNERS!B8,4,1)=" ")))),PARTNERS!E8="Existing partner")</f>
        <v>0</v>
      </c>
      <c r="AA4" s="10" t="b">
        <f>AND(PARTNERS!$C8="Hull",PARTNERS!$E8="New partner")</f>
        <v>0</v>
      </c>
      <c r="AB4" s="10" t="b">
        <f>AND(PARTNERS!$C8="East Riding of Yorkshire",PARTNERS!$E8="New partner")</f>
        <v>0</v>
      </c>
      <c r="AC4" s="10" t="b">
        <f>AND(PARTNERS!$C8="Elsewhere in Yorkshire &amp; Humber",PARTNERS!$E8="New partner")</f>
        <v>0</v>
      </c>
      <c r="AD4" s="10" t="b">
        <f>AND(PARTNERS!$C8="Elsewhere in the UK",PARTNERS!$E8="New partner")</f>
        <v>0</v>
      </c>
      <c r="AE4" s="10" t="b">
        <f>AND(PARTNERS!$C8="Outside UK",PARTNERS!$E8="New partner")</f>
        <v>0</v>
      </c>
      <c r="AF4" s="10" t="b">
        <f>AND(PARTNERS!$C8="Hull",PARTNERS!$E8="Existing partner")</f>
        <v>0</v>
      </c>
      <c r="AG4" s="10" t="b">
        <f>AND(PARTNERS!$C8="East Riding of Yorkshire",PARTNERS!$E8="Existing partner")</f>
        <v>0</v>
      </c>
      <c r="AH4" s="10" t="b">
        <f>AND(PARTNERS!$C8="Elsewhere in Yorkshire &amp; Humber",PARTNERS!$E8="Existing partner")</f>
        <v>0</v>
      </c>
      <c r="AI4" s="10" t="b">
        <f>AND(PARTNERS!$C8="Elsewhere in the UK",PARTNERS!$E8="Existing partner")</f>
        <v>0</v>
      </c>
      <c r="AJ4" s="10" t="b">
        <f>AND(PARTNERS!$C8="Outside UK",PARTNERS!$E8="Existing partner")</f>
        <v>0</v>
      </c>
      <c r="AK4" s="10" t="b">
        <f>AND(PARTNERS!$D8="Artistic partner",PARTNERS!$E8="New partner")</f>
        <v>0</v>
      </c>
      <c r="AL4" s="10" t="b">
        <f>AND(PARTNERS!$D8="Heritage partner",PARTNERS!$E8="New partner")</f>
        <v>0</v>
      </c>
      <c r="AM4" s="10" t="b">
        <f>AND(PARTNERS!$D8="Funder",PARTNERS!$E8="New partner")</f>
        <v>0</v>
      </c>
      <c r="AN4" s="10" t="b">
        <f>AND(PARTNERS!$D8="Public Service partner",PARTNERS!$E8="New partner")</f>
        <v>0</v>
      </c>
      <c r="AO4" s="10" t="b">
        <f>AND(PARTNERS!$D8="Voluntary Sector / Charity partner",PARTNERS!$E8="New partner")</f>
        <v>0</v>
      </c>
      <c r="AP4" s="10" t="b">
        <f>AND(PARTNERS!$D8="Education partner",PARTNERS!$E8="New partner")</f>
        <v>0</v>
      </c>
      <c r="AQ4" s="10" t="b">
        <f>AND(PARTNERS!$D8="Other",PARTNERS!$E8="New partner")</f>
        <v>0</v>
      </c>
      <c r="AR4" s="10" t="b">
        <f>AND(PARTNERS!$D8="Artistic partner",PARTNERS!$E8="Existing partner")</f>
        <v>0</v>
      </c>
      <c r="AS4" s="10" t="b">
        <f>AND(PARTNERS!$D8="Heritage partner",PARTNERS!$E8="Existing partner")</f>
        <v>0</v>
      </c>
      <c r="AT4" s="10" t="b">
        <f>AND(PARTNERS!$D8="Funder",PARTNERS!$E8="Existing partner")</f>
        <v>0</v>
      </c>
      <c r="AU4" s="10" t="b">
        <f>AND(PARTNERS!$D8="Public Service partner",PARTNERS!$E8="Existing partner")</f>
        <v>0</v>
      </c>
      <c r="AV4" s="10" t="b">
        <f>AND(PARTNERS!$D8="Voluntary Sector / Charity partner",PARTNERS!$E8="Existing partner")</f>
        <v>0</v>
      </c>
      <c r="AW4" s="10" t="b">
        <f>AND(PARTNERS!$D8="Education partner",PARTNERS!$E8="Existing partner")</f>
        <v>0</v>
      </c>
      <c r="AX4" s="10" t="b">
        <f>AND(PARTNERS!$D8="Other",PARTNERS!$E8="Existing partner")</f>
        <v>0</v>
      </c>
    </row>
    <row r="5" spans="1:50" ht="16.5" customHeight="1">
      <c r="A5" s="65" t="s">
        <v>136</v>
      </c>
      <c r="B5" s="10"/>
      <c r="C5" s="10" t="s">
        <v>93</v>
      </c>
      <c r="D5" s="10"/>
      <c r="E5" s="10" t="s">
        <v>163</v>
      </c>
      <c r="F5" s="10"/>
      <c r="G5" s="10"/>
      <c r="H5" s="10"/>
      <c r="I5" s="10"/>
      <c r="J5" s="10"/>
      <c r="K5" s="65" t="s">
        <v>128</v>
      </c>
      <c r="L5" s="10"/>
      <c r="M5" s="10"/>
      <c r="N5" s="10"/>
      <c r="O5" s="10"/>
      <c r="P5" s="10"/>
      <c r="Q5" s="10"/>
      <c r="R5" s="10"/>
      <c r="S5" s="10"/>
      <c r="T5" s="10" t="b">
        <f>AND(LEFT('EVENT DELIVERY'!B10,2)="HU",OR(LEN('EVENT DELIVERY'!B10)=6,AND(LEN('EVENT DELIVERY'!B10)=7,MID('EVENT DELIVERY'!B10,4,1)=" ")))</f>
        <v>0</v>
      </c>
      <c r="U5" s="10" t="b">
        <f>AND(LEFT('PROJECT DELIVERY TEAM'!B10,2)="HU",OR(LEN('PROJECT DELIVERY TEAM'!B10)=6,AND(LEN('PROJECT DELIVERY TEAM'!B10)=7,MID('PROJECT DELIVERY TEAM'!B10,4,1)=" ")))</f>
        <v>0</v>
      </c>
      <c r="V5" s="10" t="b">
        <f>AND(LEFT('AUDIENCES &amp; PART... - BY TYPE'!B10,2)="HU",OR(LEN('AUDIENCES &amp; PART... - BY TYPE'!B10)=6,AND(LEN('AUDIENCES &amp; PART... - BY TYPE'!B10)=7,MID('AUDIENCES &amp; PART... - BY TYPE'!B10,4,1)=" ")))</f>
        <v>0</v>
      </c>
      <c r="W5" s="10" t="b">
        <f>AND(LEFT(PARTNERS!B9,2)="HU",OR(LEN(PARTNERS!B9)=6,AND(LEN(PARTNERS!B9)=7,MID(PARTNERS!B9,4,1)=" ")),PARTNERS!E9="New partner")</f>
        <v>0</v>
      </c>
      <c r="X5" s="10" t="b">
        <f>AND(LEFT(PARTNERS!B9,2)="HU",OR(LEN(PARTNERS!B9)=6,AND(LEN(PARTNERS!B9)=7,MID(PARTNERS!B9,4,1)=" ")),PARTNERS!E9="Existing partner")</f>
        <v>0</v>
      </c>
      <c r="Y5" s="10" t="b">
        <f>AND(NOT(AND(LEFT(PARTNERS!B9,2)="HU",OR(LEN(PARTNERS!B9)=6,AND(LEN(PARTNERS!B9)=7,MID(PARTNERS!B9,4,1)=" ")))),PARTNERS!E9="New partner")</f>
        <v>0</v>
      </c>
      <c r="Z5" s="10" t="b">
        <f>AND(NOT(AND(LEFT(PARTNERS!B9,2)="HU",OR(LEN(PARTNERS!B9)=6,AND(LEN(PARTNERS!B9)=7,MID(PARTNERS!B9,4,1)=" ")))),PARTNERS!E9="Existing partner")</f>
        <v>0</v>
      </c>
      <c r="AA5" s="10" t="b">
        <f>AND(PARTNERS!$C9="Hull",PARTNERS!$E9="New partner")</f>
        <v>0</v>
      </c>
      <c r="AB5" s="10" t="b">
        <f>AND(PARTNERS!$C9="East Riding of Yorkshire",PARTNERS!$E9="New partner")</f>
        <v>0</v>
      </c>
      <c r="AC5" s="10" t="b">
        <f>AND(PARTNERS!$C9="Elsewhere in Yorkshire &amp; Humber",PARTNERS!$E9="New partner")</f>
        <v>0</v>
      </c>
      <c r="AD5" s="10" t="b">
        <f>AND(PARTNERS!$C9="Elsewhere in the UK",PARTNERS!$E9="New partner")</f>
        <v>0</v>
      </c>
      <c r="AE5" s="10" t="b">
        <f>AND(PARTNERS!$C9="Outside UK",PARTNERS!$E9="New partner")</f>
        <v>0</v>
      </c>
      <c r="AF5" s="10" t="b">
        <f>AND(PARTNERS!$C9="Hull",PARTNERS!$E9="Existing partner")</f>
        <v>0</v>
      </c>
      <c r="AG5" s="10" t="b">
        <f>AND(PARTNERS!$C9="East Riding of Yorkshire",PARTNERS!$E9="Existing partner")</f>
        <v>0</v>
      </c>
      <c r="AH5" s="10" t="b">
        <f>AND(PARTNERS!$C9="Elsewhere in Yorkshire &amp; Humber",PARTNERS!$E9="Existing partner")</f>
        <v>0</v>
      </c>
      <c r="AI5" s="10" t="b">
        <f>AND(PARTNERS!$C9="Elsewhere in the UK",PARTNERS!$E9="Existing partner")</f>
        <v>0</v>
      </c>
      <c r="AJ5" s="10" t="b">
        <f>AND(PARTNERS!$C9="Outside UK",PARTNERS!$E9="Existing partner")</f>
        <v>0</v>
      </c>
      <c r="AK5" s="10" t="b">
        <f>AND(PARTNERS!$D9="Artistic partner",PARTNERS!$E9="New partner")</f>
        <v>0</v>
      </c>
      <c r="AL5" s="10" t="b">
        <f>AND(PARTNERS!$D9="Heritage partner",PARTNERS!$E9="New partner")</f>
        <v>0</v>
      </c>
      <c r="AM5" s="10" t="b">
        <f>AND(PARTNERS!$D9="Funder",PARTNERS!$E9="New partner")</f>
        <v>0</v>
      </c>
      <c r="AN5" s="10" t="b">
        <f>AND(PARTNERS!$D9="Public Service partner",PARTNERS!$E9="New partner")</f>
        <v>0</v>
      </c>
      <c r="AO5" s="10" t="b">
        <f>AND(PARTNERS!$D9="Voluntary Sector / Charity partner",PARTNERS!$E9="New partner")</f>
        <v>0</v>
      </c>
      <c r="AP5" s="10" t="b">
        <f>AND(PARTNERS!$D9="Education partner",PARTNERS!$E9="New partner")</f>
        <v>0</v>
      </c>
      <c r="AQ5" s="10" t="b">
        <f>AND(PARTNERS!$D9="Other",PARTNERS!$E9="New partner")</f>
        <v>0</v>
      </c>
      <c r="AR5" s="10" t="b">
        <f>AND(PARTNERS!$D9="Artistic partner",PARTNERS!$E9="Existing partner")</f>
        <v>0</v>
      </c>
      <c r="AS5" s="10" t="b">
        <f>AND(PARTNERS!$D9="Heritage partner",PARTNERS!$E9="Existing partner")</f>
        <v>0</v>
      </c>
      <c r="AT5" s="10" t="b">
        <f>AND(PARTNERS!$D9="Funder",PARTNERS!$E9="Existing partner")</f>
        <v>0</v>
      </c>
      <c r="AU5" s="10" t="b">
        <f>AND(PARTNERS!$D9="Public Service partner",PARTNERS!$E9="Existing partner")</f>
        <v>0</v>
      </c>
      <c r="AV5" s="10" t="b">
        <f>AND(PARTNERS!$D9="Voluntary Sector / Charity partner",PARTNERS!$E9="Existing partner")</f>
        <v>0</v>
      </c>
      <c r="AW5" s="10" t="b">
        <f>AND(PARTNERS!$D9="Education partner",PARTNERS!$E9="Existing partner")</f>
        <v>0</v>
      </c>
      <c r="AX5" s="10" t="b">
        <f>AND(PARTNERS!$D9="Other",PARTNERS!$E9="Existing partner")</f>
        <v>0</v>
      </c>
    </row>
    <row r="6" spans="1:50" ht="16.5" customHeight="1">
      <c r="A6" s="65" t="s">
        <v>138</v>
      </c>
      <c r="B6" s="10"/>
      <c r="C6" s="10" t="s">
        <v>96</v>
      </c>
      <c r="D6" s="10"/>
      <c r="E6" s="10" t="s">
        <v>158</v>
      </c>
      <c r="F6" s="10"/>
      <c r="G6" s="10"/>
      <c r="H6" s="10"/>
      <c r="I6" s="10"/>
      <c r="J6" s="10"/>
      <c r="K6" s="65" t="s">
        <v>131</v>
      </c>
      <c r="L6" s="10"/>
      <c r="M6" s="10"/>
      <c r="N6" s="10"/>
      <c r="O6" s="10"/>
      <c r="P6" s="10"/>
      <c r="Q6" s="10"/>
      <c r="R6" s="10"/>
      <c r="S6" s="10"/>
      <c r="T6" s="10" t="b">
        <f>AND(LEFT('EVENT DELIVERY'!B11,2)="HU",OR(LEN('EVENT DELIVERY'!B11)=6,AND(LEN('EVENT DELIVERY'!B11)=7,MID('EVENT DELIVERY'!B11,4,1)=" ")))</f>
        <v>0</v>
      </c>
      <c r="U6" s="10" t="b">
        <f>AND(LEFT('PROJECT DELIVERY TEAM'!B11,2)="HU",OR(LEN('PROJECT DELIVERY TEAM'!B11)=6,AND(LEN('PROJECT DELIVERY TEAM'!B11)=7,MID('PROJECT DELIVERY TEAM'!B11,4,1)=" ")))</f>
        <v>0</v>
      </c>
      <c r="V6" s="10" t="b">
        <f>AND(LEFT('AUDIENCES &amp; PART... - BY TYPE'!B11,2)="HU",OR(LEN('AUDIENCES &amp; PART... - BY TYPE'!B11)=6,AND(LEN('AUDIENCES &amp; PART... - BY TYPE'!B11)=7,MID('AUDIENCES &amp; PART... - BY TYPE'!B11,4,1)=" ")))</f>
        <v>1</v>
      </c>
      <c r="W6" s="10" t="b">
        <f>AND(LEFT(PARTNERS!B10,2)="HU",OR(LEN(PARTNERS!B10)=6,AND(LEN(PARTNERS!B10)=7,MID(PARTNERS!B10,4,1)=" ")),PARTNERS!E10="New partner")</f>
        <v>0</v>
      </c>
      <c r="X6" s="10" t="b">
        <f>AND(LEFT(PARTNERS!B10,2)="HU",OR(LEN(PARTNERS!B10)=6,AND(LEN(PARTNERS!B10)=7,MID(PARTNERS!B10,4,1)=" ")),PARTNERS!E10="Existing partner")</f>
        <v>0</v>
      </c>
      <c r="Y6" s="10" t="b">
        <f>AND(NOT(AND(LEFT(PARTNERS!B10,2)="HU",OR(LEN(PARTNERS!B10)=6,AND(LEN(PARTNERS!B10)=7,MID(PARTNERS!B10,4,1)=" ")))),PARTNERS!E10="New partner")</f>
        <v>0</v>
      </c>
      <c r="Z6" s="10" t="b">
        <f>AND(NOT(AND(LEFT(PARTNERS!B10,2)="HU",OR(LEN(PARTNERS!B10)=6,AND(LEN(PARTNERS!B10)=7,MID(PARTNERS!B10,4,1)=" ")))),PARTNERS!E10="Existing partner")</f>
        <v>0</v>
      </c>
      <c r="AA6" s="10" t="b">
        <f>AND(PARTNERS!$C10="Hull",PARTNERS!$E10="New partner")</f>
        <v>0</v>
      </c>
      <c r="AB6" s="10" t="b">
        <f>AND(PARTNERS!$C10="East Riding of Yorkshire",PARTNERS!$E10="New partner")</f>
        <v>0</v>
      </c>
      <c r="AC6" s="10" t="b">
        <f>AND(PARTNERS!$C10="Elsewhere in Yorkshire &amp; Humber",PARTNERS!$E10="New partner")</f>
        <v>0</v>
      </c>
      <c r="AD6" s="10" t="b">
        <f>AND(PARTNERS!$C10="Elsewhere in the UK",PARTNERS!$E10="New partner")</f>
        <v>0</v>
      </c>
      <c r="AE6" s="10" t="b">
        <f>AND(PARTNERS!$C10="Outside UK",PARTNERS!$E10="New partner")</f>
        <v>0</v>
      </c>
      <c r="AF6" s="10" t="b">
        <f>AND(PARTNERS!$C10="Hull",PARTNERS!$E10="Existing partner")</f>
        <v>0</v>
      </c>
      <c r="AG6" s="10" t="b">
        <f>AND(PARTNERS!$C10="East Riding of Yorkshire",PARTNERS!$E10="Existing partner")</f>
        <v>0</v>
      </c>
      <c r="AH6" s="10" t="b">
        <f>AND(PARTNERS!$C10="Elsewhere in Yorkshire &amp; Humber",PARTNERS!$E10="Existing partner")</f>
        <v>0</v>
      </c>
      <c r="AI6" s="10" t="b">
        <f>AND(PARTNERS!$C10="Elsewhere in the UK",PARTNERS!$E10="Existing partner")</f>
        <v>0</v>
      </c>
      <c r="AJ6" s="10" t="b">
        <f>AND(PARTNERS!$C10="Outside UK",PARTNERS!$E10="Existing partner")</f>
        <v>0</v>
      </c>
      <c r="AK6" s="10" t="b">
        <f>AND(PARTNERS!$D10="Artistic partner",PARTNERS!$E10="New partner")</f>
        <v>0</v>
      </c>
      <c r="AL6" s="10" t="b">
        <f>AND(PARTNERS!$D10="Heritage partner",PARTNERS!$E10="New partner")</f>
        <v>0</v>
      </c>
      <c r="AM6" s="10" t="b">
        <f>AND(PARTNERS!$D10="Funder",PARTNERS!$E10="New partner")</f>
        <v>0</v>
      </c>
      <c r="AN6" s="10" t="b">
        <f>AND(PARTNERS!$D10="Public Service partner",PARTNERS!$E10="New partner")</f>
        <v>0</v>
      </c>
      <c r="AO6" s="10" t="b">
        <f>AND(PARTNERS!$D10="Voluntary Sector / Charity partner",PARTNERS!$E10="New partner")</f>
        <v>0</v>
      </c>
      <c r="AP6" s="10" t="b">
        <f>AND(PARTNERS!$D10="Education partner",PARTNERS!$E10="New partner")</f>
        <v>0</v>
      </c>
      <c r="AQ6" s="10" t="b">
        <f>AND(PARTNERS!$D10="Other",PARTNERS!$E10="New partner")</f>
        <v>0</v>
      </c>
      <c r="AR6" s="10" t="b">
        <f>AND(PARTNERS!$D10="Artistic partner",PARTNERS!$E10="Existing partner")</f>
        <v>0</v>
      </c>
      <c r="AS6" s="10" t="b">
        <f>AND(PARTNERS!$D10="Heritage partner",PARTNERS!$E10="Existing partner")</f>
        <v>0</v>
      </c>
      <c r="AT6" s="10" t="b">
        <f>AND(PARTNERS!$D10="Funder",PARTNERS!$E10="Existing partner")</f>
        <v>0</v>
      </c>
      <c r="AU6" s="10" t="b">
        <f>AND(PARTNERS!$D10="Public Service partner",PARTNERS!$E10="Existing partner")</f>
        <v>0</v>
      </c>
      <c r="AV6" s="10" t="b">
        <f>AND(PARTNERS!$D10="Voluntary Sector / Charity partner",PARTNERS!$E10="Existing partner")</f>
        <v>0</v>
      </c>
      <c r="AW6" s="10" t="b">
        <f>AND(PARTNERS!$D10="Education partner",PARTNERS!$E10="Existing partner")</f>
        <v>0</v>
      </c>
      <c r="AX6" s="10" t="b">
        <f>AND(PARTNERS!$D10="Other",PARTNERS!$E10="Existing partner")</f>
        <v>0</v>
      </c>
    </row>
    <row r="7" spans="1:50" ht="16.5" customHeight="1">
      <c r="A7" s="65" t="s">
        <v>140</v>
      </c>
      <c r="B7" s="10"/>
      <c r="C7" s="10"/>
      <c r="D7" s="10"/>
      <c r="E7" s="10"/>
      <c r="F7" s="10"/>
      <c r="G7" s="10"/>
      <c r="H7" s="10"/>
      <c r="I7" s="10"/>
      <c r="J7" s="10"/>
      <c r="K7" s="65" t="s">
        <v>133</v>
      </c>
      <c r="L7" s="10"/>
      <c r="M7" s="10"/>
      <c r="N7" s="10"/>
      <c r="O7" s="10"/>
      <c r="P7" s="10"/>
      <c r="Q7" s="10"/>
      <c r="R7" s="10"/>
      <c r="S7" s="10"/>
      <c r="T7" s="10" t="b">
        <f>AND(LEFT('EVENT DELIVERY'!B12,2)="HU",OR(LEN('EVENT DELIVERY'!B12)=6,AND(LEN('EVENT DELIVERY'!B12)=7,MID('EVENT DELIVERY'!B12,4,1)=" ")))</f>
        <v>1</v>
      </c>
      <c r="U7" s="10" t="b">
        <f>AND(LEFT('PROJECT DELIVERY TEAM'!B12,2)="HU",OR(LEN('PROJECT DELIVERY TEAM'!B12)=6,AND(LEN('PROJECT DELIVERY TEAM'!B12)=7,MID('PROJECT DELIVERY TEAM'!B12,4,1)=" ")))</f>
        <v>0</v>
      </c>
      <c r="V7" s="10" t="b">
        <f>AND(LEFT('AUDIENCES &amp; PART... - BY TYPE'!B12,2)="HU",OR(LEN('AUDIENCES &amp; PART... - BY TYPE'!B12)=6,AND(LEN('AUDIENCES &amp; PART... - BY TYPE'!B12)=7,MID('AUDIENCES &amp; PART... - BY TYPE'!B12,4,1)=" ")))</f>
        <v>1</v>
      </c>
      <c r="W7" s="10" t="b">
        <f>AND(LEFT(PARTNERS!B11,2)="HU",OR(LEN(PARTNERS!B11)=6,AND(LEN(PARTNERS!B11)=7,MID(PARTNERS!B11,4,1)=" ")),PARTNERS!E11="New partner")</f>
        <v>0</v>
      </c>
      <c r="X7" s="10" t="b">
        <f>AND(LEFT(PARTNERS!B11,2)="HU",OR(LEN(PARTNERS!B11)=6,AND(LEN(PARTNERS!B11)=7,MID(PARTNERS!B11,4,1)=" ")),PARTNERS!E11="Existing partner")</f>
        <v>0</v>
      </c>
      <c r="Y7" s="10" t="b">
        <f>AND(NOT(AND(LEFT(PARTNERS!B11,2)="HU",OR(LEN(PARTNERS!B11)=6,AND(LEN(PARTNERS!B11)=7,MID(PARTNERS!B11,4,1)=" ")))),PARTNERS!E11="New partner")</f>
        <v>0</v>
      </c>
      <c r="Z7" s="10" t="b">
        <f>AND(NOT(AND(LEFT(PARTNERS!B11,2)="HU",OR(LEN(PARTNERS!B11)=6,AND(LEN(PARTNERS!B11)=7,MID(PARTNERS!B11,4,1)=" ")))),PARTNERS!E11="Existing partner")</f>
        <v>0</v>
      </c>
      <c r="AA7" s="10" t="b">
        <f>AND(PARTNERS!$C11="Hull",PARTNERS!$E11="New partner")</f>
        <v>0</v>
      </c>
      <c r="AB7" s="10" t="b">
        <f>AND(PARTNERS!$C11="East Riding of Yorkshire",PARTNERS!$E11="New partner")</f>
        <v>0</v>
      </c>
      <c r="AC7" s="10" t="b">
        <f>AND(PARTNERS!$C11="Elsewhere in Yorkshire &amp; Humber",PARTNERS!$E11="New partner")</f>
        <v>0</v>
      </c>
      <c r="AD7" s="10" t="b">
        <f>AND(PARTNERS!$C11="Elsewhere in the UK",PARTNERS!$E11="New partner")</f>
        <v>0</v>
      </c>
      <c r="AE7" s="10" t="b">
        <f>AND(PARTNERS!$C11="Outside UK",PARTNERS!$E11="New partner")</f>
        <v>0</v>
      </c>
      <c r="AF7" s="10" t="b">
        <f>AND(PARTNERS!$C11="Hull",PARTNERS!$E11="Existing partner")</f>
        <v>0</v>
      </c>
      <c r="AG7" s="10" t="b">
        <f>AND(PARTNERS!$C11="East Riding of Yorkshire",PARTNERS!$E11="Existing partner")</f>
        <v>0</v>
      </c>
      <c r="AH7" s="10" t="b">
        <f>AND(PARTNERS!$C11="Elsewhere in Yorkshire &amp; Humber",PARTNERS!$E11="Existing partner")</f>
        <v>0</v>
      </c>
      <c r="AI7" s="10" t="b">
        <f>AND(PARTNERS!$C11="Elsewhere in the UK",PARTNERS!$E11="Existing partner")</f>
        <v>0</v>
      </c>
      <c r="AJ7" s="10" t="b">
        <f>AND(PARTNERS!$C11="Outside UK",PARTNERS!$E11="Existing partner")</f>
        <v>0</v>
      </c>
      <c r="AK7" s="10" t="b">
        <f>AND(PARTNERS!$D11="Artistic partner",PARTNERS!$E11="New partner")</f>
        <v>0</v>
      </c>
      <c r="AL7" s="10" t="b">
        <f>AND(PARTNERS!$D11="Heritage partner",PARTNERS!$E11="New partner")</f>
        <v>0</v>
      </c>
      <c r="AM7" s="10" t="b">
        <f>AND(PARTNERS!$D11="Funder",PARTNERS!$E11="New partner")</f>
        <v>0</v>
      </c>
      <c r="AN7" s="10" t="b">
        <f>AND(PARTNERS!$D11="Public Service partner",PARTNERS!$E11="New partner")</f>
        <v>0</v>
      </c>
      <c r="AO7" s="10" t="b">
        <f>AND(PARTNERS!$D11="Voluntary Sector / Charity partner",PARTNERS!$E11="New partner")</f>
        <v>0</v>
      </c>
      <c r="AP7" s="10" t="b">
        <f>AND(PARTNERS!$D11="Education partner",PARTNERS!$E11="New partner")</f>
        <v>0</v>
      </c>
      <c r="AQ7" s="10" t="b">
        <f>AND(PARTNERS!$D11="Other",PARTNERS!$E11="New partner")</f>
        <v>0</v>
      </c>
      <c r="AR7" s="10" t="b">
        <f>AND(PARTNERS!$D11="Artistic partner",PARTNERS!$E11="Existing partner")</f>
        <v>0</v>
      </c>
      <c r="AS7" s="10" t="b">
        <f>AND(PARTNERS!$D11="Heritage partner",PARTNERS!$E11="Existing partner")</f>
        <v>0</v>
      </c>
      <c r="AT7" s="10" t="b">
        <f>AND(PARTNERS!$D11="Funder",PARTNERS!$E11="Existing partner")</f>
        <v>0</v>
      </c>
      <c r="AU7" s="10" t="b">
        <f>AND(PARTNERS!$D11="Public Service partner",PARTNERS!$E11="Existing partner")</f>
        <v>0</v>
      </c>
      <c r="AV7" s="10" t="b">
        <f>AND(PARTNERS!$D11="Voluntary Sector / Charity partner",PARTNERS!$E11="Existing partner")</f>
        <v>0</v>
      </c>
      <c r="AW7" s="10" t="b">
        <f>AND(PARTNERS!$D11="Education partner",PARTNERS!$E11="Existing partner")</f>
        <v>0</v>
      </c>
      <c r="AX7" s="10" t="b">
        <f>AND(PARTNERS!$D11="Other",PARTNERS!$E11="Existing partner")</f>
        <v>0</v>
      </c>
    </row>
    <row r="8" spans="1:50" ht="16.5" customHeight="1">
      <c r="A8" s="65" t="s">
        <v>142</v>
      </c>
      <c r="B8" s="10"/>
      <c r="C8" s="10"/>
      <c r="D8" s="10"/>
      <c r="E8" s="10"/>
      <c r="F8" s="10"/>
      <c r="G8" s="10"/>
      <c r="H8" s="10"/>
      <c r="I8" s="10"/>
      <c r="J8" s="10"/>
      <c r="K8" s="65" t="s">
        <v>135</v>
      </c>
      <c r="L8" s="10"/>
      <c r="M8" s="10"/>
      <c r="N8" s="10"/>
      <c r="O8" s="10"/>
      <c r="P8" s="10"/>
      <c r="Q8" s="10"/>
      <c r="R8" s="10"/>
      <c r="S8" s="10"/>
      <c r="T8" s="10" t="b">
        <f>AND(LEFT('EVENT DELIVERY'!B13,2)="HU",OR(LEN('EVENT DELIVERY'!B13)=6,AND(LEN('EVENT DELIVERY'!B13)=7,MID('EVENT DELIVERY'!B13,4,1)=" ")))</f>
        <v>0</v>
      </c>
      <c r="U8" s="10" t="b">
        <f>AND(LEFT('PROJECT DELIVERY TEAM'!B13,2)="HU",OR(LEN('PROJECT DELIVERY TEAM'!B13)=6,AND(LEN('PROJECT DELIVERY TEAM'!B13)=7,MID('PROJECT DELIVERY TEAM'!B13,4,1)=" ")))</f>
        <v>0</v>
      </c>
      <c r="V8" s="10" t="b">
        <f>AND(LEFT('AUDIENCES &amp; PART... - BY TYPE'!B13,2)="HU",OR(LEN('AUDIENCES &amp; PART... - BY TYPE'!B13)=6,AND(LEN('AUDIENCES &amp; PART... - BY TYPE'!B13)=7,MID('AUDIENCES &amp; PART... - BY TYPE'!B13,4,1)=" ")))</f>
        <v>0</v>
      </c>
      <c r="W8" s="10" t="b">
        <f>AND(LEFT(PARTNERS!B12,2)="HU",OR(LEN(PARTNERS!B12)=6,AND(LEN(PARTNERS!B12)=7,MID(PARTNERS!B12,4,1)=" ")),PARTNERS!E12="New partner")</f>
        <v>0</v>
      </c>
      <c r="X8" s="10" t="b">
        <f>AND(LEFT(PARTNERS!B12,2)="HU",OR(LEN(PARTNERS!B12)=6,AND(LEN(PARTNERS!B12)=7,MID(PARTNERS!B12,4,1)=" ")),PARTNERS!E12="Existing partner")</f>
        <v>0</v>
      </c>
      <c r="Y8" s="10" t="b">
        <f>AND(NOT(AND(LEFT(PARTNERS!B12,2)="HU",OR(LEN(PARTNERS!B12)=6,AND(LEN(PARTNERS!B12)=7,MID(PARTNERS!B12,4,1)=" ")))),PARTNERS!E12="New partner")</f>
        <v>0</v>
      </c>
      <c r="Z8" s="10" t="b">
        <f>AND(NOT(AND(LEFT(PARTNERS!B12,2)="HU",OR(LEN(PARTNERS!B12)=6,AND(LEN(PARTNERS!B12)=7,MID(PARTNERS!B12,4,1)=" ")))),PARTNERS!E12="Existing partner")</f>
        <v>0</v>
      </c>
      <c r="AA8" s="10" t="b">
        <f>AND(PARTNERS!$C12="Hull",PARTNERS!$E12="New partner")</f>
        <v>0</v>
      </c>
      <c r="AB8" s="10" t="b">
        <f>AND(PARTNERS!$C12="East Riding of Yorkshire",PARTNERS!$E12="New partner")</f>
        <v>0</v>
      </c>
      <c r="AC8" s="10" t="b">
        <f>AND(PARTNERS!$C12="Elsewhere in Yorkshire &amp; Humber",PARTNERS!$E12="New partner")</f>
        <v>0</v>
      </c>
      <c r="AD8" s="10" t="b">
        <f>AND(PARTNERS!$C12="Elsewhere in the UK",PARTNERS!$E12="New partner")</f>
        <v>0</v>
      </c>
      <c r="AE8" s="10" t="b">
        <f>AND(PARTNERS!$C12="Outside UK",PARTNERS!$E12="New partner")</f>
        <v>0</v>
      </c>
      <c r="AF8" s="10" t="b">
        <f>AND(PARTNERS!$C12="Hull",PARTNERS!$E12="Existing partner")</f>
        <v>0</v>
      </c>
      <c r="AG8" s="10" t="b">
        <f>AND(PARTNERS!$C12="East Riding of Yorkshire",PARTNERS!$E12="Existing partner")</f>
        <v>0</v>
      </c>
      <c r="AH8" s="10" t="b">
        <f>AND(PARTNERS!$C12="Elsewhere in Yorkshire &amp; Humber",PARTNERS!$E12="Existing partner")</f>
        <v>0</v>
      </c>
      <c r="AI8" s="10" t="b">
        <f>AND(PARTNERS!$C12="Elsewhere in the UK",PARTNERS!$E12="Existing partner")</f>
        <v>0</v>
      </c>
      <c r="AJ8" s="10" t="b">
        <f>AND(PARTNERS!$C12="Outside UK",PARTNERS!$E12="Existing partner")</f>
        <v>0</v>
      </c>
      <c r="AK8" s="10" t="b">
        <f>AND(PARTNERS!$D12="Artistic partner",PARTNERS!$E12="New partner")</f>
        <v>0</v>
      </c>
      <c r="AL8" s="10" t="b">
        <f>AND(PARTNERS!$D12="Heritage partner",PARTNERS!$E12="New partner")</f>
        <v>0</v>
      </c>
      <c r="AM8" s="10" t="b">
        <f>AND(PARTNERS!$D12="Funder",PARTNERS!$E12="New partner")</f>
        <v>0</v>
      </c>
      <c r="AN8" s="10" t="b">
        <f>AND(PARTNERS!$D12="Public Service partner",PARTNERS!$E12="New partner")</f>
        <v>0</v>
      </c>
      <c r="AO8" s="10" t="b">
        <f>AND(PARTNERS!$D12="Voluntary Sector / Charity partner",PARTNERS!$E12="New partner")</f>
        <v>0</v>
      </c>
      <c r="AP8" s="10" t="b">
        <f>AND(PARTNERS!$D12="Education partner",PARTNERS!$E12="New partner")</f>
        <v>0</v>
      </c>
      <c r="AQ8" s="10" t="b">
        <f>AND(PARTNERS!$D12="Other",PARTNERS!$E12="New partner")</f>
        <v>0</v>
      </c>
      <c r="AR8" s="10" t="b">
        <f>AND(PARTNERS!$D12="Artistic partner",PARTNERS!$E12="Existing partner")</f>
        <v>0</v>
      </c>
      <c r="AS8" s="10" t="b">
        <f>AND(PARTNERS!$D12="Heritage partner",PARTNERS!$E12="Existing partner")</f>
        <v>0</v>
      </c>
      <c r="AT8" s="10" t="b">
        <f>AND(PARTNERS!$D12="Funder",PARTNERS!$E12="Existing partner")</f>
        <v>0</v>
      </c>
      <c r="AU8" s="10" t="b">
        <f>AND(PARTNERS!$D12="Public Service partner",PARTNERS!$E12="Existing partner")</f>
        <v>0</v>
      </c>
      <c r="AV8" s="10" t="b">
        <f>AND(PARTNERS!$D12="Voluntary Sector / Charity partner",PARTNERS!$E12="Existing partner")</f>
        <v>0</v>
      </c>
      <c r="AW8" s="10" t="b">
        <f>AND(PARTNERS!$D12="Education partner",PARTNERS!$E12="Existing partner")</f>
        <v>0</v>
      </c>
      <c r="AX8" s="10" t="b">
        <f>AND(PARTNERS!$D12="Other",PARTNERS!$E12="Existing partner")</f>
        <v>0</v>
      </c>
    </row>
    <row r="9" spans="1:50" ht="16.5" customHeight="1">
      <c r="A9" s="65" t="s">
        <v>144</v>
      </c>
      <c r="B9" s="10"/>
      <c r="C9" s="10"/>
      <c r="D9" s="10"/>
      <c r="E9" s="10"/>
      <c r="F9" s="10"/>
      <c r="G9" s="10"/>
      <c r="H9" s="10"/>
      <c r="I9" s="10"/>
      <c r="J9" s="10"/>
      <c r="K9" s="65" t="s">
        <v>137</v>
      </c>
      <c r="L9" s="10"/>
      <c r="M9" s="10"/>
      <c r="N9" s="10"/>
      <c r="O9" s="10"/>
      <c r="P9" s="10"/>
      <c r="Q9" s="10"/>
      <c r="R9" s="10"/>
      <c r="S9" s="10"/>
      <c r="T9" s="10" t="b">
        <f>AND(LEFT('EVENT DELIVERY'!B14,2)="HU",OR(LEN('EVENT DELIVERY'!B14)=6,AND(LEN('EVENT DELIVERY'!B14)=7,MID('EVENT DELIVERY'!B14,4,1)=" ")))</f>
        <v>0</v>
      </c>
      <c r="U9" s="10" t="b">
        <f>AND(LEFT('PROJECT DELIVERY TEAM'!B14,2)="HU",OR(LEN('PROJECT DELIVERY TEAM'!B14)=6,AND(LEN('PROJECT DELIVERY TEAM'!B14)=7,MID('PROJECT DELIVERY TEAM'!B14,4,1)=" ")))</f>
        <v>0</v>
      </c>
      <c r="V9" s="10" t="b">
        <f>AND(LEFT('AUDIENCES &amp; PART... - BY TYPE'!B14,2)="HU",OR(LEN('AUDIENCES &amp; PART... - BY TYPE'!B14)=6,AND(LEN('AUDIENCES &amp; PART... - BY TYPE'!B14)=7,MID('AUDIENCES &amp; PART... - BY TYPE'!B14,4,1)=" ")))</f>
        <v>0</v>
      </c>
      <c r="W9" s="10" t="b">
        <f>AND(LEFT(PARTNERS!B13,2)="HU",OR(LEN(PARTNERS!B13)=6,AND(LEN(PARTNERS!B13)=7,MID(PARTNERS!B13,4,1)=" ")),PARTNERS!E13="New partner")</f>
        <v>0</v>
      </c>
      <c r="X9" s="10" t="b">
        <f>AND(LEFT(PARTNERS!B13,2)="HU",OR(LEN(PARTNERS!B13)=6,AND(LEN(PARTNERS!B13)=7,MID(PARTNERS!B13,4,1)=" ")),PARTNERS!E13="Existing partner")</f>
        <v>0</v>
      </c>
      <c r="Y9" s="10" t="b">
        <f>AND(NOT(AND(LEFT(PARTNERS!B13,2)="HU",OR(LEN(PARTNERS!B13)=6,AND(LEN(PARTNERS!B13)=7,MID(PARTNERS!B13,4,1)=" ")))),PARTNERS!E13="New partner")</f>
        <v>0</v>
      </c>
      <c r="Z9" s="10" t="b">
        <f>AND(NOT(AND(LEFT(PARTNERS!B13,2)="HU",OR(LEN(PARTNERS!B13)=6,AND(LEN(PARTNERS!B13)=7,MID(PARTNERS!B13,4,1)=" ")))),PARTNERS!E13="Existing partner")</f>
        <v>0</v>
      </c>
      <c r="AA9" s="10" t="b">
        <f>AND(PARTNERS!$C13="Hull",PARTNERS!$E13="New partner")</f>
        <v>0</v>
      </c>
      <c r="AB9" s="10" t="b">
        <f>AND(PARTNERS!$C13="East Riding of Yorkshire",PARTNERS!$E13="New partner")</f>
        <v>0</v>
      </c>
      <c r="AC9" s="10" t="b">
        <f>AND(PARTNERS!$C13="Elsewhere in Yorkshire &amp; Humber",PARTNERS!$E13="New partner")</f>
        <v>0</v>
      </c>
      <c r="AD9" s="10" t="b">
        <f>AND(PARTNERS!$C13="Elsewhere in the UK",PARTNERS!$E13="New partner")</f>
        <v>0</v>
      </c>
      <c r="AE9" s="10" t="b">
        <f>AND(PARTNERS!$C13="Outside UK",PARTNERS!$E13="New partner")</f>
        <v>0</v>
      </c>
      <c r="AF9" s="10" t="b">
        <f>AND(PARTNERS!$C13="Hull",PARTNERS!$E13="Existing partner")</f>
        <v>0</v>
      </c>
      <c r="AG9" s="10" t="b">
        <f>AND(PARTNERS!$C13="East Riding of Yorkshire",PARTNERS!$E13="Existing partner")</f>
        <v>0</v>
      </c>
      <c r="AH9" s="10" t="b">
        <f>AND(PARTNERS!$C13="Elsewhere in Yorkshire &amp; Humber",PARTNERS!$E13="Existing partner")</f>
        <v>0</v>
      </c>
      <c r="AI9" s="10" t="b">
        <f>AND(PARTNERS!$C13="Elsewhere in the UK",PARTNERS!$E13="Existing partner")</f>
        <v>0</v>
      </c>
      <c r="AJ9" s="10" t="b">
        <f>AND(PARTNERS!$C13="Outside UK",PARTNERS!$E13="Existing partner")</f>
        <v>0</v>
      </c>
      <c r="AK9" s="10" t="b">
        <f>AND(PARTNERS!$D13="Artistic partner",PARTNERS!$E13="New partner")</f>
        <v>0</v>
      </c>
      <c r="AL9" s="10" t="b">
        <f>AND(PARTNERS!$D13="Heritage partner",PARTNERS!$E13="New partner")</f>
        <v>0</v>
      </c>
      <c r="AM9" s="10" t="b">
        <f>AND(PARTNERS!$D13="Funder",PARTNERS!$E13="New partner")</f>
        <v>0</v>
      </c>
      <c r="AN9" s="10" t="b">
        <f>AND(PARTNERS!$D13="Public Service partner",PARTNERS!$E13="New partner")</f>
        <v>0</v>
      </c>
      <c r="AO9" s="10" t="b">
        <f>AND(PARTNERS!$D13="Voluntary Sector / Charity partner",PARTNERS!$E13="New partner")</f>
        <v>0</v>
      </c>
      <c r="AP9" s="10" t="b">
        <f>AND(PARTNERS!$D13="Education partner",PARTNERS!$E13="New partner")</f>
        <v>0</v>
      </c>
      <c r="AQ9" s="10" t="b">
        <f>AND(PARTNERS!$D13="Other",PARTNERS!$E13="New partner")</f>
        <v>0</v>
      </c>
      <c r="AR9" s="10" t="b">
        <f>AND(PARTNERS!$D13="Artistic partner",PARTNERS!$E13="Existing partner")</f>
        <v>0</v>
      </c>
      <c r="AS9" s="10" t="b">
        <f>AND(PARTNERS!$D13="Heritage partner",PARTNERS!$E13="Existing partner")</f>
        <v>0</v>
      </c>
      <c r="AT9" s="10" t="b">
        <f>AND(PARTNERS!$D13="Funder",PARTNERS!$E13="Existing partner")</f>
        <v>0</v>
      </c>
      <c r="AU9" s="10" t="b">
        <f>AND(PARTNERS!$D13="Public Service partner",PARTNERS!$E13="Existing partner")</f>
        <v>0</v>
      </c>
      <c r="AV9" s="10" t="b">
        <f>AND(PARTNERS!$D13="Voluntary Sector / Charity partner",PARTNERS!$E13="Existing partner")</f>
        <v>0</v>
      </c>
      <c r="AW9" s="10" t="b">
        <f>AND(PARTNERS!$D13="Education partner",PARTNERS!$E13="Existing partner")</f>
        <v>0</v>
      </c>
      <c r="AX9" s="10" t="b">
        <f>AND(PARTNERS!$D13="Other",PARTNERS!$E13="Existing partner")</f>
        <v>0</v>
      </c>
    </row>
    <row r="10" spans="1:50" ht="16.5" customHeight="1">
      <c r="A10" s="10" t="s">
        <v>146</v>
      </c>
      <c r="B10" s="10"/>
      <c r="C10" s="10"/>
      <c r="D10" s="10"/>
      <c r="E10" s="10"/>
      <c r="F10" s="10"/>
      <c r="G10" s="10"/>
      <c r="H10" s="10"/>
      <c r="I10" s="10"/>
      <c r="J10" s="10"/>
      <c r="K10" s="65" t="s">
        <v>139</v>
      </c>
      <c r="L10" s="10"/>
      <c r="M10" s="10"/>
      <c r="N10" s="10"/>
      <c r="O10" s="10"/>
      <c r="P10" s="10"/>
      <c r="Q10" s="10"/>
      <c r="R10" s="10"/>
      <c r="S10" s="10"/>
      <c r="T10" s="10" t="b">
        <f>AND(LEFT('EVENT DELIVERY'!B15,2)="HU",OR(LEN('EVENT DELIVERY'!B15)=6,AND(LEN('EVENT DELIVERY'!B15)=7,MID('EVENT DELIVERY'!B15,4,1)=" ")))</f>
        <v>0</v>
      </c>
      <c r="U10" s="10" t="b">
        <f>AND(LEFT('PROJECT DELIVERY TEAM'!B15,2)="HU",OR(LEN('PROJECT DELIVERY TEAM'!B15)=6,AND(LEN('PROJECT DELIVERY TEAM'!B15)=7,MID('PROJECT DELIVERY TEAM'!B15,4,1)=" ")))</f>
        <v>0</v>
      </c>
      <c r="V10" s="10" t="b">
        <f>AND(LEFT('AUDIENCES &amp; PART... - BY TYPE'!B15,2)="HU",OR(LEN('AUDIENCES &amp; PART... - BY TYPE'!B15)=6,AND(LEN('AUDIENCES &amp; PART... - BY TYPE'!B15)=7,MID('AUDIENCES &amp; PART... - BY TYPE'!B15,4,1)=" ")))</f>
        <v>1</v>
      </c>
      <c r="W10" s="10" t="b">
        <f>AND(LEFT(PARTNERS!B14,2)="HU",OR(LEN(PARTNERS!B14)=6,AND(LEN(PARTNERS!B14)=7,MID(PARTNERS!B14,4,1)=" ")),PARTNERS!E14="New partner")</f>
        <v>0</v>
      </c>
      <c r="X10" s="10" t="b">
        <f>AND(LEFT(PARTNERS!B14,2)="HU",OR(LEN(PARTNERS!B14)=6,AND(LEN(PARTNERS!B14)=7,MID(PARTNERS!B14,4,1)=" ")),PARTNERS!E14="Existing partner")</f>
        <v>0</v>
      </c>
      <c r="Y10" s="10" t="b">
        <f>AND(NOT(AND(LEFT(PARTNERS!B14,2)="HU",OR(LEN(PARTNERS!B14)=6,AND(LEN(PARTNERS!B14)=7,MID(PARTNERS!B14,4,1)=" ")))),PARTNERS!E14="New partner")</f>
        <v>0</v>
      </c>
      <c r="Z10" s="10" t="b">
        <f>AND(NOT(AND(LEFT(PARTNERS!B14,2)="HU",OR(LEN(PARTNERS!B14)=6,AND(LEN(PARTNERS!B14)=7,MID(PARTNERS!B14,4,1)=" ")))),PARTNERS!E14="Existing partner")</f>
        <v>0</v>
      </c>
      <c r="AA10" s="10" t="b">
        <f>AND(PARTNERS!$C14="Hull",PARTNERS!$E14="New partner")</f>
        <v>0</v>
      </c>
      <c r="AB10" s="10" t="b">
        <f>AND(PARTNERS!$C14="East Riding of Yorkshire",PARTNERS!$E14="New partner")</f>
        <v>0</v>
      </c>
      <c r="AC10" s="10" t="b">
        <f>AND(PARTNERS!$C14="Elsewhere in Yorkshire &amp; Humber",PARTNERS!$E14="New partner")</f>
        <v>0</v>
      </c>
      <c r="AD10" s="10" t="b">
        <f>AND(PARTNERS!$C14="Elsewhere in the UK",PARTNERS!$E14="New partner")</f>
        <v>0</v>
      </c>
      <c r="AE10" s="10" t="b">
        <f>AND(PARTNERS!$C14="Outside UK",PARTNERS!$E14="New partner")</f>
        <v>0</v>
      </c>
      <c r="AF10" s="10" t="b">
        <f>AND(PARTNERS!$C14="Hull",PARTNERS!$E14="Existing partner")</f>
        <v>0</v>
      </c>
      <c r="AG10" s="10" t="b">
        <f>AND(PARTNERS!$C14="East Riding of Yorkshire",PARTNERS!$E14="Existing partner")</f>
        <v>0</v>
      </c>
      <c r="AH10" s="10" t="b">
        <f>AND(PARTNERS!$C14="Elsewhere in Yorkshire &amp; Humber",PARTNERS!$E14="Existing partner")</f>
        <v>0</v>
      </c>
      <c r="AI10" s="10" t="b">
        <f>AND(PARTNERS!$C14="Elsewhere in the UK",PARTNERS!$E14="Existing partner")</f>
        <v>0</v>
      </c>
      <c r="AJ10" s="10" t="b">
        <f>AND(PARTNERS!$C14="Outside UK",PARTNERS!$E14="Existing partner")</f>
        <v>0</v>
      </c>
      <c r="AK10" s="10" t="b">
        <f>AND(PARTNERS!$D14="Artistic partner",PARTNERS!$E14="New partner")</f>
        <v>0</v>
      </c>
      <c r="AL10" s="10" t="b">
        <f>AND(PARTNERS!$D14="Heritage partner",PARTNERS!$E14="New partner")</f>
        <v>0</v>
      </c>
      <c r="AM10" s="10" t="b">
        <f>AND(PARTNERS!$D14="Funder",PARTNERS!$E14="New partner")</f>
        <v>0</v>
      </c>
      <c r="AN10" s="10" t="b">
        <f>AND(PARTNERS!$D14="Public Service partner",PARTNERS!$E14="New partner")</f>
        <v>0</v>
      </c>
      <c r="AO10" s="10" t="b">
        <f>AND(PARTNERS!$D14="Voluntary Sector / Charity partner",PARTNERS!$E14="New partner")</f>
        <v>0</v>
      </c>
      <c r="AP10" s="10" t="b">
        <f>AND(PARTNERS!$D14="Education partner",PARTNERS!$E14="New partner")</f>
        <v>0</v>
      </c>
      <c r="AQ10" s="10" t="b">
        <f>AND(PARTNERS!$D14="Other",PARTNERS!$E14="New partner")</f>
        <v>0</v>
      </c>
      <c r="AR10" s="10" t="b">
        <f>AND(PARTNERS!$D14="Artistic partner",PARTNERS!$E14="Existing partner")</f>
        <v>0</v>
      </c>
      <c r="AS10" s="10" t="b">
        <f>AND(PARTNERS!$D14="Heritage partner",PARTNERS!$E14="Existing partner")</f>
        <v>0</v>
      </c>
      <c r="AT10" s="10" t="b">
        <f>AND(PARTNERS!$D14="Funder",PARTNERS!$E14="Existing partner")</f>
        <v>0</v>
      </c>
      <c r="AU10" s="10" t="b">
        <f>AND(PARTNERS!$D14="Public Service partner",PARTNERS!$E14="Existing partner")</f>
        <v>0</v>
      </c>
      <c r="AV10" s="10" t="b">
        <f>AND(PARTNERS!$D14="Voluntary Sector / Charity partner",PARTNERS!$E14="Existing partner")</f>
        <v>0</v>
      </c>
      <c r="AW10" s="10" t="b">
        <f>AND(PARTNERS!$D14="Education partner",PARTNERS!$E14="Existing partner")</f>
        <v>0</v>
      </c>
      <c r="AX10" s="10" t="b">
        <f>AND(PARTNERS!$D14="Other",PARTNERS!$E14="Existing partner")</f>
        <v>0</v>
      </c>
    </row>
    <row r="11" spans="1:50" ht="16.5" customHeight="1">
      <c r="A11" s="10" t="s">
        <v>148</v>
      </c>
      <c r="B11" s="10"/>
      <c r="C11" s="10"/>
      <c r="D11" s="10"/>
      <c r="E11" s="10"/>
      <c r="F11" s="10"/>
      <c r="G11" s="10"/>
      <c r="H11" s="10"/>
      <c r="I11" s="10"/>
      <c r="J11" s="10"/>
      <c r="K11" s="65" t="s">
        <v>141</v>
      </c>
      <c r="L11" s="10"/>
      <c r="M11" s="10"/>
      <c r="N11" s="10"/>
      <c r="O11" s="10"/>
      <c r="P11" s="10"/>
      <c r="Q11" s="10"/>
      <c r="R11" s="10"/>
      <c r="S11" s="10"/>
      <c r="T11" s="10" t="b">
        <f>AND(LEFT('EVENT DELIVERY'!B16,2)="HU",OR(LEN('EVENT DELIVERY'!B16)=6,AND(LEN('EVENT DELIVERY'!B16)=7,MID('EVENT DELIVERY'!B16,4,1)=" ")))</f>
        <v>0</v>
      </c>
      <c r="U11" s="10" t="b">
        <f>AND(LEFT('PROJECT DELIVERY TEAM'!B16,2)="HU",OR(LEN('PROJECT DELIVERY TEAM'!B16)=6,AND(LEN('PROJECT DELIVERY TEAM'!B16)=7,MID('PROJECT DELIVERY TEAM'!B16,4,1)=" ")))</f>
        <v>0</v>
      </c>
      <c r="V11" s="10" t="b">
        <f>AND(LEFT('AUDIENCES &amp; PART... - BY TYPE'!B16,2)="HU",OR(LEN('AUDIENCES &amp; PART... - BY TYPE'!B16)=6,AND(LEN('AUDIENCES &amp; PART... - BY TYPE'!B16)=7,MID('AUDIENCES &amp; PART... - BY TYPE'!B16,4,1)=" ")))</f>
        <v>1</v>
      </c>
      <c r="W11" s="10" t="b">
        <f>AND(LEFT(PARTNERS!B15,2)="HU",OR(LEN(PARTNERS!B15)=6,AND(LEN(PARTNERS!B15)=7,MID(PARTNERS!B15,4,1)=" ")),PARTNERS!E15="New partner")</f>
        <v>0</v>
      </c>
      <c r="X11" s="10" t="b">
        <f>AND(LEFT(PARTNERS!B15,2)="HU",OR(LEN(PARTNERS!B15)=6,AND(LEN(PARTNERS!B15)=7,MID(PARTNERS!B15,4,1)=" ")),PARTNERS!E15="Existing partner")</f>
        <v>0</v>
      </c>
      <c r="Y11" s="10" t="b">
        <f>AND(NOT(AND(LEFT(PARTNERS!B15,2)="HU",OR(LEN(PARTNERS!B15)=6,AND(LEN(PARTNERS!B15)=7,MID(PARTNERS!B15,4,1)=" ")))),PARTNERS!E15="New partner")</f>
        <v>0</v>
      </c>
      <c r="Z11" s="10" t="b">
        <f>AND(NOT(AND(LEFT(PARTNERS!B15,2)="HU",OR(LEN(PARTNERS!B15)=6,AND(LEN(PARTNERS!B15)=7,MID(PARTNERS!B15,4,1)=" ")))),PARTNERS!E15="Existing partner")</f>
        <v>0</v>
      </c>
      <c r="AA11" s="10" t="b">
        <f>AND(PARTNERS!$C15="Hull",PARTNERS!$E15="New partner")</f>
        <v>0</v>
      </c>
      <c r="AB11" s="10" t="b">
        <f>AND(PARTNERS!$C15="East Riding of Yorkshire",PARTNERS!$E15="New partner")</f>
        <v>0</v>
      </c>
      <c r="AC11" s="10" t="b">
        <f>AND(PARTNERS!$C15="Elsewhere in Yorkshire &amp; Humber",PARTNERS!$E15="New partner")</f>
        <v>0</v>
      </c>
      <c r="AD11" s="10" t="b">
        <f>AND(PARTNERS!$C15="Elsewhere in the UK",PARTNERS!$E15="New partner")</f>
        <v>0</v>
      </c>
      <c r="AE11" s="10" t="b">
        <f>AND(PARTNERS!$C15="Outside UK",PARTNERS!$E15="New partner")</f>
        <v>0</v>
      </c>
      <c r="AF11" s="10" t="b">
        <f>AND(PARTNERS!$C15="Hull",PARTNERS!$E15="Existing partner")</f>
        <v>0</v>
      </c>
      <c r="AG11" s="10" t="b">
        <f>AND(PARTNERS!$C15="East Riding of Yorkshire",PARTNERS!$E15="Existing partner")</f>
        <v>0</v>
      </c>
      <c r="AH11" s="10" t="b">
        <f>AND(PARTNERS!$C15="Elsewhere in Yorkshire &amp; Humber",PARTNERS!$E15="Existing partner")</f>
        <v>0</v>
      </c>
      <c r="AI11" s="10" t="b">
        <f>AND(PARTNERS!$C15="Elsewhere in the UK",PARTNERS!$E15="Existing partner")</f>
        <v>0</v>
      </c>
      <c r="AJ11" s="10" t="b">
        <f>AND(PARTNERS!$C15="Outside UK",PARTNERS!$E15="Existing partner")</f>
        <v>0</v>
      </c>
      <c r="AK11" s="10" t="b">
        <f>AND(PARTNERS!$D15="Artistic partner",PARTNERS!$E15="New partner")</f>
        <v>0</v>
      </c>
      <c r="AL11" s="10" t="b">
        <f>AND(PARTNERS!$D15="Heritage partner",PARTNERS!$E15="New partner")</f>
        <v>0</v>
      </c>
      <c r="AM11" s="10" t="b">
        <f>AND(PARTNERS!$D15="Funder",PARTNERS!$E15="New partner")</f>
        <v>0</v>
      </c>
      <c r="AN11" s="10" t="b">
        <f>AND(PARTNERS!$D15="Public Service partner",PARTNERS!$E15="New partner")</f>
        <v>0</v>
      </c>
      <c r="AO11" s="10" t="b">
        <f>AND(PARTNERS!$D15="Voluntary Sector / Charity partner",PARTNERS!$E15="New partner")</f>
        <v>0</v>
      </c>
      <c r="AP11" s="10" t="b">
        <f>AND(PARTNERS!$D15="Education partner",PARTNERS!$E15="New partner")</f>
        <v>0</v>
      </c>
      <c r="AQ11" s="10" t="b">
        <f>AND(PARTNERS!$D15="Other",PARTNERS!$E15="New partner")</f>
        <v>0</v>
      </c>
      <c r="AR11" s="10" t="b">
        <f>AND(PARTNERS!$D15="Artistic partner",PARTNERS!$E15="Existing partner")</f>
        <v>0</v>
      </c>
      <c r="AS11" s="10" t="b">
        <f>AND(PARTNERS!$D15="Heritage partner",PARTNERS!$E15="Existing partner")</f>
        <v>0</v>
      </c>
      <c r="AT11" s="10" t="b">
        <f>AND(PARTNERS!$D15="Funder",PARTNERS!$E15="Existing partner")</f>
        <v>0</v>
      </c>
      <c r="AU11" s="10" t="b">
        <f>AND(PARTNERS!$D15="Public Service partner",PARTNERS!$E15="Existing partner")</f>
        <v>0</v>
      </c>
      <c r="AV11" s="10" t="b">
        <f>AND(PARTNERS!$D15="Voluntary Sector / Charity partner",PARTNERS!$E15="Existing partner")</f>
        <v>0</v>
      </c>
      <c r="AW11" s="10" t="b">
        <f>AND(PARTNERS!$D15="Education partner",PARTNERS!$E15="Existing partner")</f>
        <v>0</v>
      </c>
      <c r="AX11" s="10" t="b">
        <f>AND(PARTNERS!$D15="Other",PARTNERS!$E15="Existing partner")</f>
        <v>0</v>
      </c>
    </row>
    <row r="12" spans="1:50" ht="16.5" customHeight="1">
      <c r="A12" s="10" t="s">
        <v>150</v>
      </c>
      <c r="B12" s="10"/>
      <c r="C12" s="10"/>
      <c r="D12" s="10"/>
      <c r="E12" s="10"/>
      <c r="F12" s="10"/>
      <c r="G12" s="10"/>
      <c r="H12" s="10"/>
      <c r="I12" s="10"/>
      <c r="J12" s="10"/>
      <c r="K12" s="65" t="s">
        <v>143</v>
      </c>
      <c r="L12" s="10"/>
      <c r="M12" s="10"/>
      <c r="N12" s="10"/>
      <c r="O12" s="10"/>
      <c r="P12" s="10"/>
      <c r="Q12" s="10"/>
      <c r="R12" s="10"/>
      <c r="S12" s="10"/>
      <c r="T12" s="10" t="b">
        <f>AND(LEFT('EVENT DELIVERY'!B17,2)="HU",OR(LEN('EVENT DELIVERY'!B17)=6,AND(LEN('EVENT DELIVERY'!B17)=7,MID('EVENT DELIVERY'!B17,4,1)=" ")))</f>
        <v>0</v>
      </c>
      <c r="U12" s="10" t="b">
        <f>AND(LEFT('PROJECT DELIVERY TEAM'!B39,2)="HU",OR(LEN('PROJECT DELIVERY TEAM'!B39)=6,AND(LEN('PROJECT DELIVERY TEAM'!B39)=7,MID('PROJECT DELIVERY TEAM'!B39,4,1)=" ")))</f>
        <v>0</v>
      </c>
      <c r="V12" s="10" t="b">
        <f>AND(LEFT('AUDIENCES &amp; PART... - BY TYPE'!B180,2)="HU",OR(LEN('AUDIENCES &amp; PART... - BY TYPE'!B180)=6,AND(LEN('AUDIENCES &amp; PART... - BY TYPE'!B180)=7,MID('AUDIENCES &amp; PART... - BY TYPE'!B180,4,1)=" ")))</f>
        <v>0</v>
      </c>
      <c r="W12" s="10" t="b">
        <f>AND(LEFT(PARTNERS!B16,2)="HU",OR(LEN(PARTNERS!B16)=6,AND(LEN(PARTNERS!B16)=7,MID(PARTNERS!B16,4,1)=" ")),PARTNERS!E16="New partner")</f>
        <v>0</v>
      </c>
      <c r="X12" s="10" t="b">
        <f>AND(LEFT(PARTNERS!B16,2)="HU",OR(LEN(PARTNERS!B16)=6,AND(LEN(PARTNERS!B16)=7,MID(PARTNERS!B16,4,1)=" ")),PARTNERS!E16="Existing partner")</f>
        <v>0</v>
      </c>
      <c r="Y12" s="10" t="b">
        <f>AND(NOT(AND(LEFT(PARTNERS!B16,2)="HU",OR(LEN(PARTNERS!B16)=6,AND(LEN(PARTNERS!B16)=7,MID(PARTNERS!B16,4,1)=" ")))),PARTNERS!E16="New partner")</f>
        <v>0</v>
      </c>
      <c r="Z12" s="10" t="b">
        <f>AND(NOT(AND(LEFT(PARTNERS!B16,2)="HU",OR(LEN(PARTNERS!B16)=6,AND(LEN(PARTNERS!B16)=7,MID(PARTNERS!B16,4,1)=" ")))),PARTNERS!E16="Existing partner")</f>
        <v>0</v>
      </c>
      <c r="AA12" s="10" t="b">
        <f>AND(PARTNERS!$C16="Hull",PARTNERS!$E16="New partner")</f>
        <v>0</v>
      </c>
      <c r="AB12" s="10" t="b">
        <f>AND(PARTNERS!$C16="East Riding of Yorkshire",PARTNERS!$E16="New partner")</f>
        <v>0</v>
      </c>
      <c r="AC12" s="10" t="b">
        <f>AND(PARTNERS!$C16="Elsewhere in Yorkshire &amp; Humber",PARTNERS!$E16="New partner")</f>
        <v>0</v>
      </c>
      <c r="AD12" s="10" t="b">
        <f>AND(PARTNERS!$C16="Elsewhere in the UK",PARTNERS!$E16="New partner")</f>
        <v>0</v>
      </c>
      <c r="AE12" s="10" t="b">
        <f>AND(PARTNERS!$C16="Outside UK",PARTNERS!$E16="New partner")</f>
        <v>0</v>
      </c>
      <c r="AF12" s="10" t="b">
        <f>AND(PARTNERS!$C16="Hull",PARTNERS!$E16="Existing partner")</f>
        <v>0</v>
      </c>
      <c r="AG12" s="10" t="b">
        <f>AND(PARTNERS!$C16="East Riding of Yorkshire",PARTNERS!$E16="Existing partner")</f>
        <v>0</v>
      </c>
      <c r="AH12" s="10" t="b">
        <f>AND(PARTNERS!$C16="Elsewhere in Yorkshire &amp; Humber",PARTNERS!$E16="Existing partner")</f>
        <v>0</v>
      </c>
      <c r="AI12" s="10" t="b">
        <f>AND(PARTNERS!$C16="Elsewhere in the UK",PARTNERS!$E16="Existing partner")</f>
        <v>0</v>
      </c>
      <c r="AJ12" s="10" t="b">
        <f>AND(PARTNERS!$C16="Outside UK",PARTNERS!$E16="Existing partner")</f>
        <v>0</v>
      </c>
      <c r="AK12" s="10" t="b">
        <f>AND(PARTNERS!$D16="Artistic partner",PARTNERS!$E16="New partner")</f>
        <v>0</v>
      </c>
      <c r="AL12" s="10" t="b">
        <f>AND(PARTNERS!$D16="Heritage partner",PARTNERS!$E16="New partner")</f>
        <v>0</v>
      </c>
      <c r="AM12" s="10" t="b">
        <f>AND(PARTNERS!$D16="Funder",PARTNERS!$E16="New partner")</f>
        <v>0</v>
      </c>
      <c r="AN12" s="10" t="b">
        <f>AND(PARTNERS!$D16="Public Service partner",PARTNERS!$E16="New partner")</f>
        <v>0</v>
      </c>
      <c r="AO12" s="10" t="b">
        <f>AND(PARTNERS!$D16="Voluntary Sector / Charity partner",PARTNERS!$E16="New partner")</f>
        <v>0</v>
      </c>
      <c r="AP12" s="10" t="b">
        <f>AND(PARTNERS!$D16="Education partner",PARTNERS!$E16="New partner")</f>
        <v>0</v>
      </c>
      <c r="AQ12" s="10" t="b">
        <f>AND(PARTNERS!$D16="Other",PARTNERS!$E16="New partner")</f>
        <v>0</v>
      </c>
      <c r="AR12" s="10" t="b">
        <f>AND(PARTNERS!$D16="Artistic partner",PARTNERS!$E16="Existing partner")</f>
        <v>0</v>
      </c>
      <c r="AS12" s="10" t="b">
        <f>AND(PARTNERS!$D16="Heritage partner",PARTNERS!$E16="Existing partner")</f>
        <v>0</v>
      </c>
      <c r="AT12" s="10" t="b">
        <f>AND(PARTNERS!$D16="Funder",PARTNERS!$E16="Existing partner")</f>
        <v>0</v>
      </c>
      <c r="AU12" s="10" t="b">
        <f>AND(PARTNERS!$D16="Public Service partner",PARTNERS!$E16="Existing partner")</f>
        <v>0</v>
      </c>
      <c r="AV12" s="10" t="b">
        <f>AND(PARTNERS!$D16="Voluntary Sector / Charity partner",PARTNERS!$E16="Existing partner")</f>
        <v>0</v>
      </c>
      <c r="AW12" s="10" t="b">
        <f>AND(PARTNERS!$D16="Education partner",PARTNERS!$E16="Existing partner")</f>
        <v>0</v>
      </c>
      <c r="AX12" s="10" t="b">
        <f>AND(PARTNERS!$D16="Other",PARTNERS!$E16="Existing partner")</f>
        <v>0</v>
      </c>
    </row>
    <row r="13" spans="1:50" ht="16.5" customHeight="1">
      <c r="A13" s="10" t="s">
        <v>152</v>
      </c>
      <c r="B13" s="10"/>
      <c r="C13" s="10"/>
      <c r="D13" s="10"/>
      <c r="E13" s="10"/>
      <c r="F13" s="10"/>
      <c r="G13" s="10"/>
      <c r="H13" s="10"/>
      <c r="I13" s="10"/>
      <c r="J13" s="10"/>
      <c r="K13" s="65" t="s">
        <v>145</v>
      </c>
      <c r="L13" s="10"/>
      <c r="M13" s="10"/>
      <c r="N13" s="10"/>
      <c r="O13" s="10"/>
      <c r="P13" s="10"/>
      <c r="Q13" s="10"/>
      <c r="R13" s="10"/>
      <c r="S13" s="10"/>
      <c r="T13" s="10" t="b">
        <f>AND(LEFT('EVENT DELIVERY'!B18,2)="HU",OR(LEN('EVENT DELIVERY'!B18)=6,AND(LEN('EVENT DELIVERY'!B18)=7,MID('EVENT DELIVERY'!B18,4,1)=" ")))</f>
        <v>0</v>
      </c>
      <c r="U13" s="10" t="b">
        <f>AND(LEFT('PROJECT DELIVERY TEAM'!B40,2)="HU",OR(LEN('PROJECT DELIVERY TEAM'!B40)=6,AND(LEN('PROJECT DELIVERY TEAM'!B40)=7,MID('PROJECT DELIVERY TEAM'!B40,4,1)=" ")))</f>
        <v>0</v>
      </c>
      <c r="V13" s="10" t="b">
        <f>AND(LEFT('AUDIENCES &amp; PART... - BY TYPE'!B181,2)="HU",OR(LEN('AUDIENCES &amp; PART... - BY TYPE'!B181)=6,AND(LEN('AUDIENCES &amp; PART... - BY TYPE'!B181)=7,MID('AUDIENCES &amp; PART... - BY TYPE'!B181,4,1)=" ")))</f>
        <v>0</v>
      </c>
      <c r="W13" s="10" t="b">
        <f>AND(LEFT(PARTNERS!B17,2)="HU",OR(LEN(PARTNERS!B17)=6,AND(LEN(PARTNERS!B17)=7,MID(PARTNERS!B17,4,1)=" ")),PARTNERS!E17="New partner")</f>
        <v>0</v>
      </c>
      <c r="X13" s="10" t="b">
        <f>AND(LEFT(PARTNERS!B17,2)="HU",OR(LEN(PARTNERS!B17)=6,AND(LEN(PARTNERS!B17)=7,MID(PARTNERS!B17,4,1)=" ")),PARTNERS!E17="Existing partner")</f>
        <v>0</v>
      </c>
      <c r="Y13" s="10" t="b">
        <f>AND(NOT(AND(LEFT(PARTNERS!B17,2)="HU",OR(LEN(PARTNERS!B17)=6,AND(LEN(PARTNERS!B17)=7,MID(PARTNERS!B17,4,1)=" ")))),PARTNERS!E17="New partner")</f>
        <v>0</v>
      </c>
      <c r="Z13" s="10" t="b">
        <f>AND(NOT(AND(LEFT(PARTNERS!B17,2)="HU",OR(LEN(PARTNERS!B17)=6,AND(LEN(PARTNERS!B17)=7,MID(PARTNERS!B17,4,1)=" ")))),PARTNERS!E17="Existing partner")</f>
        <v>0</v>
      </c>
      <c r="AA13" s="10" t="b">
        <f>AND(PARTNERS!$C17="Hull",PARTNERS!$E17="New partner")</f>
        <v>0</v>
      </c>
      <c r="AB13" s="10" t="b">
        <f>AND(PARTNERS!$C17="East Riding of Yorkshire",PARTNERS!$E17="New partner")</f>
        <v>0</v>
      </c>
      <c r="AC13" s="10" t="b">
        <f>AND(PARTNERS!$C17="Elsewhere in Yorkshire &amp; Humber",PARTNERS!$E17="New partner")</f>
        <v>0</v>
      </c>
      <c r="AD13" s="10" t="b">
        <f>AND(PARTNERS!$C17="Elsewhere in the UK",PARTNERS!$E17="New partner")</f>
        <v>0</v>
      </c>
      <c r="AE13" s="10" t="b">
        <f>AND(PARTNERS!$C17="Outside UK",PARTNERS!$E17="New partner")</f>
        <v>0</v>
      </c>
      <c r="AF13" s="10" t="b">
        <f>AND(PARTNERS!$C17="Hull",PARTNERS!$E17="Existing partner")</f>
        <v>0</v>
      </c>
      <c r="AG13" s="10" t="b">
        <f>AND(PARTNERS!$C17="East Riding of Yorkshire",PARTNERS!$E17="Existing partner")</f>
        <v>0</v>
      </c>
      <c r="AH13" s="10" t="b">
        <f>AND(PARTNERS!$C17="Elsewhere in Yorkshire &amp; Humber",PARTNERS!$E17="Existing partner")</f>
        <v>0</v>
      </c>
      <c r="AI13" s="10" t="b">
        <f>AND(PARTNERS!$C17="Elsewhere in the UK",PARTNERS!$E17="Existing partner")</f>
        <v>0</v>
      </c>
      <c r="AJ13" s="10" t="b">
        <f>AND(PARTNERS!$C17="Outside UK",PARTNERS!$E17="Existing partner")</f>
        <v>0</v>
      </c>
      <c r="AK13" s="10" t="b">
        <f>AND(PARTNERS!$D17="Artistic partner",PARTNERS!$E17="New partner")</f>
        <v>0</v>
      </c>
      <c r="AL13" s="10" t="b">
        <f>AND(PARTNERS!$D17="Heritage partner",PARTNERS!$E17="New partner")</f>
        <v>0</v>
      </c>
      <c r="AM13" s="10" t="b">
        <f>AND(PARTNERS!$D17="Funder",PARTNERS!$E17="New partner")</f>
        <v>0</v>
      </c>
      <c r="AN13" s="10" t="b">
        <f>AND(PARTNERS!$D17="Public Service partner",PARTNERS!$E17="New partner")</f>
        <v>0</v>
      </c>
      <c r="AO13" s="10" t="b">
        <f>AND(PARTNERS!$D17="Voluntary Sector / Charity partner",PARTNERS!$E17="New partner")</f>
        <v>0</v>
      </c>
      <c r="AP13" s="10" t="b">
        <f>AND(PARTNERS!$D17="Education partner",PARTNERS!$E17="New partner")</f>
        <v>0</v>
      </c>
      <c r="AQ13" s="10" t="b">
        <f>AND(PARTNERS!$D17="Other",PARTNERS!$E17="New partner")</f>
        <v>0</v>
      </c>
      <c r="AR13" s="10" t="b">
        <f>AND(PARTNERS!$D17="Artistic partner",PARTNERS!$E17="Existing partner")</f>
        <v>0</v>
      </c>
      <c r="AS13" s="10" t="b">
        <f>AND(PARTNERS!$D17="Heritage partner",PARTNERS!$E17="Existing partner")</f>
        <v>0</v>
      </c>
      <c r="AT13" s="10" t="b">
        <f>AND(PARTNERS!$D17="Funder",PARTNERS!$E17="Existing partner")</f>
        <v>0</v>
      </c>
      <c r="AU13" s="10" t="b">
        <f>AND(PARTNERS!$D17="Public Service partner",PARTNERS!$E17="Existing partner")</f>
        <v>0</v>
      </c>
      <c r="AV13" s="10" t="b">
        <f>AND(PARTNERS!$D17="Voluntary Sector / Charity partner",PARTNERS!$E17="Existing partner")</f>
        <v>0</v>
      </c>
      <c r="AW13" s="10" t="b">
        <f>AND(PARTNERS!$D17="Education partner",PARTNERS!$E17="Existing partner")</f>
        <v>0</v>
      </c>
      <c r="AX13" s="10" t="b">
        <f>AND(PARTNERS!$D17="Other",PARTNERS!$E17="Existing partner")</f>
        <v>0</v>
      </c>
    </row>
    <row r="14" spans="1:50" ht="16.5" customHeight="1">
      <c r="A14" s="10" t="s">
        <v>154</v>
      </c>
      <c r="B14" s="10"/>
      <c r="C14" s="10"/>
      <c r="D14" s="10"/>
      <c r="E14" s="10"/>
      <c r="F14" s="10"/>
      <c r="G14" s="10"/>
      <c r="H14" s="10"/>
      <c r="I14" s="10"/>
      <c r="J14" s="10"/>
      <c r="K14" s="65" t="s">
        <v>147</v>
      </c>
      <c r="L14" s="10"/>
      <c r="M14" s="10"/>
      <c r="N14" s="10"/>
      <c r="O14" s="10"/>
      <c r="P14" s="10"/>
      <c r="Q14" s="10"/>
      <c r="R14" s="10"/>
      <c r="S14" s="10"/>
      <c r="T14" s="10" t="b">
        <f>AND(LEFT('EVENT DELIVERY'!B19,2)="HU",OR(LEN('EVENT DELIVERY'!B19)=6,AND(LEN('EVENT DELIVERY'!B19)=7,MID('EVENT DELIVERY'!B19,4,1)=" ")))</f>
        <v>0</v>
      </c>
      <c r="U14" s="10" t="b">
        <f>AND(LEFT('PROJECT DELIVERY TEAM'!B41,2)="HU",OR(LEN('PROJECT DELIVERY TEAM'!B41)=6,AND(LEN('PROJECT DELIVERY TEAM'!B41)=7,MID('PROJECT DELIVERY TEAM'!B41,4,1)=" ")))</f>
        <v>0</v>
      </c>
      <c r="V14" s="10" t="b">
        <f>AND(LEFT('AUDIENCES &amp; PART... - BY TYPE'!B182,2)="HU",OR(LEN('AUDIENCES &amp; PART... - BY TYPE'!B182)=6,AND(LEN('AUDIENCES &amp; PART... - BY TYPE'!B182)=7,MID('AUDIENCES &amp; PART... - BY TYPE'!B182,4,1)=" ")))</f>
        <v>0</v>
      </c>
      <c r="W14" s="10" t="b">
        <f>AND(LEFT(PARTNERS!B18,2)="HU",OR(LEN(PARTNERS!B18)=6,AND(LEN(PARTNERS!B18)=7,MID(PARTNERS!B18,4,1)=" ")),PARTNERS!E18="New partner")</f>
        <v>0</v>
      </c>
      <c r="X14" s="10" t="b">
        <f>AND(LEFT(PARTNERS!B18,2)="HU",OR(LEN(PARTNERS!B18)=6,AND(LEN(PARTNERS!B18)=7,MID(PARTNERS!B18,4,1)=" ")),PARTNERS!E18="Existing partner")</f>
        <v>0</v>
      </c>
      <c r="Y14" s="10" t="b">
        <f>AND(NOT(AND(LEFT(PARTNERS!B18,2)="HU",OR(LEN(PARTNERS!B18)=6,AND(LEN(PARTNERS!B18)=7,MID(PARTNERS!B18,4,1)=" ")))),PARTNERS!E18="New partner")</f>
        <v>0</v>
      </c>
      <c r="Z14" s="10" t="b">
        <f>AND(NOT(AND(LEFT(PARTNERS!B18,2)="HU",OR(LEN(PARTNERS!B18)=6,AND(LEN(PARTNERS!B18)=7,MID(PARTNERS!B18,4,1)=" ")))),PARTNERS!E18="Existing partner")</f>
        <v>0</v>
      </c>
      <c r="AA14" s="10" t="b">
        <f>AND(PARTNERS!$C18="Hull",PARTNERS!$E18="New partner")</f>
        <v>0</v>
      </c>
      <c r="AB14" s="10" t="b">
        <f>AND(PARTNERS!$C18="East Riding of Yorkshire",PARTNERS!$E18="New partner")</f>
        <v>0</v>
      </c>
      <c r="AC14" s="10" t="b">
        <f>AND(PARTNERS!$C18="Elsewhere in Yorkshire &amp; Humber",PARTNERS!$E18="New partner")</f>
        <v>0</v>
      </c>
      <c r="AD14" s="10" t="b">
        <f>AND(PARTNERS!$C18="Elsewhere in the UK",PARTNERS!$E18="New partner")</f>
        <v>0</v>
      </c>
      <c r="AE14" s="10" t="b">
        <f>AND(PARTNERS!$C18="Outside UK",PARTNERS!$E18="New partner")</f>
        <v>0</v>
      </c>
      <c r="AF14" s="10" t="b">
        <f>AND(PARTNERS!$C18="Hull",PARTNERS!$E18="Existing partner")</f>
        <v>0</v>
      </c>
      <c r="AG14" s="10" t="b">
        <f>AND(PARTNERS!$C18="East Riding of Yorkshire",PARTNERS!$E18="Existing partner")</f>
        <v>0</v>
      </c>
      <c r="AH14" s="10" t="b">
        <f>AND(PARTNERS!$C18="Elsewhere in Yorkshire &amp; Humber",PARTNERS!$E18="Existing partner")</f>
        <v>0</v>
      </c>
      <c r="AI14" s="10" t="b">
        <f>AND(PARTNERS!$C18="Elsewhere in the UK",PARTNERS!$E18="Existing partner")</f>
        <v>0</v>
      </c>
      <c r="AJ14" s="10" t="b">
        <f>AND(PARTNERS!$C18="Outside UK",PARTNERS!$E18="Existing partner")</f>
        <v>0</v>
      </c>
      <c r="AK14" s="10" t="b">
        <f>AND(PARTNERS!$D18="Artistic partner",PARTNERS!$E18="New partner")</f>
        <v>0</v>
      </c>
      <c r="AL14" s="10" t="b">
        <f>AND(PARTNERS!$D18="Heritage partner",PARTNERS!$E18="New partner")</f>
        <v>0</v>
      </c>
      <c r="AM14" s="10" t="b">
        <f>AND(PARTNERS!$D18="Funder",PARTNERS!$E18="New partner")</f>
        <v>0</v>
      </c>
      <c r="AN14" s="10" t="b">
        <f>AND(PARTNERS!$D18="Public Service partner",PARTNERS!$E18="New partner")</f>
        <v>0</v>
      </c>
      <c r="AO14" s="10" t="b">
        <f>AND(PARTNERS!$D18="Voluntary Sector / Charity partner",PARTNERS!$E18="New partner")</f>
        <v>0</v>
      </c>
      <c r="AP14" s="10" t="b">
        <f>AND(PARTNERS!$D18="Education partner",PARTNERS!$E18="New partner")</f>
        <v>0</v>
      </c>
      <c r="AQ14" s="10" t="b">
        <f>AND(PARTNERS!$D18="Other",PARTNERS!$E18="New partner")</f>
        <v>0</v>
      </c>
      <c r="AR14" s="10" t="b">
        <f>AND(PARTNERS!$D18="Artistic partner",PARTNERS!$E18="Existing partner")</f>
        <v>0</v>
      </c>
      <c r="AS14" s="10" t="b">
        <f>AND(PARTNERS!$D18="Heritage partner",PARTNERS!$E18="Existing partner")</f>
        <v>0</v>
      </c>
      <c r="AT14" s="10" t="b">
        <f>AND(PARTNERS!$D18="Funder",PARTNERS!$E18="Existing partner")</f>
        <v>0</v>
      </c>
      <c r="AU14" s="10" t="b">
        <f>AND(PARTNERS!$D18="Public Service partner",PARTNERS!$E18="Existing partner")</f>
        <v>0</v>
      </c>
      <c r="AV14" s="10" t="b">
        <f>AND(PARTNERS!$D18="Voluntary Sector / Charity partner",PARTNERS!$E18="Existing partner")</f>
        <v>0</v>
      </c>
      <c r="AW14" s="10" t="b">
        <f>AND(PARTNERS!$D18="Education partner",PARTNERS!$E18="Existing partner")</f>
        <v>0</v>
      </c>
      <c r="AX14" s="10" t="b">
        <f>AND(PARTNERS!$D18="Other",PARTNERS!$E18="Existing partner")</f>
        <v>0</v>
      </c>
    </row>
    <row r="15" spans="1:50" ht="16.5" customHeight="1">
      <c r="A15" s="10" t="s">
        <v>156</v>
      </c>
      <c r="B15" s="10"/>
      <c r="C15" s="10"/>
      <c r="D15" s="10"/>
      <c r="E15" s="10"/>
      <c r="F15" s="10"/>
      <c r="G15" s="10"/>
      <c r="H15" s="10"/>
      <c r="I15" s="10"/>
      <c r="J15" s="10"/>
      <c r="K15" s="65" t="s">
        <v>149</v>
      </c>
      <c r="L15" s="10"/>
      <c r="M15" s="10"/>
      <c r="N15" s="10"/>
      <c r="O15" s="10"/>
      <c r="P15" s="10"/>
      <c r="Q15" s="10"/>
      <c r="R15" s="10"/>
      <c r="S15" s="10"/>
      <c r="T15" s="10" t="b">
        <f>AND(LEFT('EVENT DELIVERY'!B20,2)="HU",OR(LEN('EVENT DELIVERY'!B20)=6,AND(LEN('EVENT DELIVERY'!B20)=7,MID('EVENT DELIVERY'!B20,4,1)=" ")))</f>
        <v>0</v>
      </c>
      <c r="U15" s="10" t="b">
        <f>AND(LEFT('PROJECT DELIVERY TEAM'!B42,2)="HU",OR(LEN('PROJECT DELIVERY TEAM'!B42)=6,AND(LEN('PROJECT DELIVERY TEAM'!B42)=7,MID('PROJECT DELIVERY TEAM'!B42,4,1)=" ")))</f>
        <v>0</v>
      </c>
      <c r="V15" s="10" t="b">
        <f>AND(LEFT('AUDIENCES &amp; PART... - BY TYPE'!B183,2)="HU",OR(LEN('AUDIENCES &amp; PART... - BY TYPE'!B183)=6,AND(LEN('AUDIENCES &amp; PART... - BY TYPE'!B183)=7,MID('AUDIENCES &amp; PART... - BY TYPE'!B183,4,1)=" ")))</f>
        <v>0</v>
      </c>
      <c r="W15" s="10" t="b">
        <f>AND(LEFT(PARTNERS!B19,2)="HU",OR(LEN(PARTNERS!B19)=6,AND(LEN(PARTNERS!B19)=7,MID(PARTNERS!B19,4,1)=" ")),PARTNERS!E19="New partner")</f>
        <v>0</v>
      </c>
      <c r="X15" s="10" t="b">
        <f>AND(LEFT(PARTNERS!B19,2)="HU",OR(LEN(PARTNERS!B19)=6,AND(LEN(PARTNERS!B19)=7,MID(PARTNERS!B19,4,1)=" ")),PARTNERS!E19="Existing partner")</f>
        <v>0</v>
      </c>
      <c r="Y15" s="10" t="b">
        <f>AND(NOT(AND(LEFT(PARTNERS!B19,2)="HU",OR(LEN(PARTNERS!B19)=6,AND(LEN(PARTNERS!B19)=7,MID(PARTNERS!B19,4,1)=" ")))),PARTNERS!E19="New partner")</f>
        <v>0</v>
      </c>
      <c r="Z15" s="10" t="b">
        <f>AND(NOT(AND(LEFT(PARTNERS!B19,2)="HU",OR(LEN(PARTNERS!B19)=6,AND(LEN(PARTNERS!B19)=7,MID(PARTNERS!B19,4,1)=" ")))),PARTNERS!E19="Existing partner")</f>
        <v>0</v>
      </c>
      <c r="AA15" s="10" t="b">
        <f>AND(PARTNERS!$C19="Hull",PARTNERS!$E19="New partner")</f>
        <v>0</v>
      </c>
      <c r="AB15" s="10" t="b">
        <f>AND(PARTNERS!$C19="East Riding of Yorkshire",PARTNERS!$E19="New partner")</f>
        <v>0</v>
      </c>
      <c r="AC15" s="10" t="b">
        <f>AND(PARTNERS!$C19="Elsewhere in Yorkshire &amp; Humber",PARTNERS!$E19="New partner")</f>
        <v>0</v>
      </c>
      <c r="AD15" s="10" t="b">
        <f>AND(PARTNERS!$C19="Elsewhere in the UK",PARTNERS!$E19="New partner")</f>
        <v>0</v>
      </c>
      <c r="AE15" s="10" t="b">
        <f>AND(PARTNERS!$C19="Outside UK",PARTNERS!$E19="New partner")</f>
        <v>0</v>
      </c>
      <c r="AF15" s="10" t="b">
        <f>AND(PARTNERS!$C19="Hull",PARTNERS!$E19="Existing partner")</f>
        <v>0</v>
      </c>
      <c r="AG15" s="10" t="b">
        <f>AND(PARTNERS!$C19="East Riding of Yorkshire",PARTNERS!$E19="Existing partner")</f>
        <v>0</v>
      </c>
      <c r="AH15" s="10" t="b">
        <f>AND(PARTNERS!$C19="Elsewhere in Yorkshire &amp; Humber",PARTNERS!$E19="Existing partner")</f>
        <v>0</v>
      </c>
      <c r="AI15" s="10" t="b">
        <f>AND(PARTNERS!$C19="Elsewhere in the UK",PARTNERS!$E19="Existing partner")</f>
        <v>0</v>
      </c>
      <c r="AJ15" s="10" t="b">
        <f>AND(PARTNERS!$C19="Outside UK",PARTNERS!$E19="Existing partner")</f>
        <v>0</v>
      </c>
      <c r="AK15" s="10" t="b">
        <f>AND(PARTNERS!$D19="Artistic partner",PARTNERS!$E19="New partner")</f>
        <v>0</v>
      </c>
      <c r="AL15" s="10" t="b">
        <f>AND(PARTNERS!$D19="Heritage partner",PARTNERS!$E19="New partner")</f>
        <v>0</v>
      </c>
      <c r="AM15" s="10" t="b">
        <f>AND(PARTNERS!$D19="Funder",PARTNERS!$E19="New partner")</f>
        <v>0</v>
      </c>
      <c r="AN15" s="10" t="b">
        <f>AND(PARTNERS!$D19="Public Service partner",PARTNERS!$E19="New partner")</f>
        <v>0</v>
      </c>
      <c r="AO15" s="10" t="b">
        <f>AND(PARTNERS!$D19="Voluntary Sector / Charity partner",PARTNERS!$E19="New partner")</f>
        <v>0</v>
      </c>
      <c r="AP15" s="10" t="b">
        <f>AND(PARTNERS!$D19="Education partner",PARTNERS!$E19="New partner")</f>
        <v>0</v>
      </c>
      <c r="AQ15" s="10" t="b">
        <f>AND(PARTNERS!$D19="Other",PARTNERS!$E19="New partner")</f>
        <v>0</v>
      </c>
      <c r="AR15" s="10" t="b">
        <f>AND(PARTNERS!$D19="Artistic partner",PARTNERS!$E19="Existing partner")</f>
        <v>0</v>
      </c>
      <c r="AS15" s="10" t="b">
        <f>AND(PARTNERS!$D19="Heritage partner",PARTNERS!$E19="Existing partner")</f>
        <v>0</v>
      </c>
      <c r="AT15" s="10" t="b">
        <f>AND(PARTNERS!$D19="Funder",PARTNERS!$E19="Existing partner")</f>
        <v>0</v>
      </c>
      <c r="AU15" s="10" t="b">
        <f>AND(PARTNERS!$D19="Public Service partner",PARTNERS!$E19="Existing partner")</f>
        <v>0</v>
      </c>
      <c r="AV15" s="10" t="b">
        <f>AND(PARTNERS!$D19="Voluntary Sector / Charity partner",PARTNERS!$E19="Existing partner")</f>
        <v>0</v>
      </c>
      <c r="AW15" s="10" t="b">
        <f>AND(PARTNERS!$D19="Education partner",PARTNERS!$E19="Existing partner")</f>
        <v>0</v>
      </c>
      <c r="AX15" s="10" t="b">
        <f>AND(PARTNERS!$D19="Other",PARTNERS!$E19="Existing partner")</f>
        <v>0</v>
      </c>
    </row>
    <row r="16" spans="1:50" ht="16.5" customHeight="1">
      <c r="A16" s="10" t="s">
        <v>158</v>
      </c>
      <c r="B16" s="10"/>
      <c r="C16" s="10"/>
      <c r="D16" s="10"/>
      <c r="E16" s="10"/>
      <c r="F16" s="10"/>
      <c r="G16" s="10"/>
      <c r="H16" s="10"/>
      <c r="I16" s="10"/>
      <c r="J16" s="10"/>
      <c r="K16" s="65" t="s">
        <v>151</v>
      </c>
      <c r="L16" s="10"/>
      <c r="M16" s="10"/>
      <c r="N16" s="10"/>
      <c r="O16" s="10"/>
      <c r="P16" s="10"/>
      <c r="Q16" s="10"/>
      <c r="R16" s="10"/>
      <c r="S16" s="10"/>
      <c r="T16" s="10" t="b">
        <f>AND(LEFT('EVENT DELIVERY'!B21,2)="HU",OR(LEN('EVENT DELIVERY'!B21)=6,AND(LEN('EVENT DELIVERY'!B21)=7,MID('EVENT DELIVERY'!B21,4,1)=" ")))</f>
        <v>0</v>
      </c>
      <c r="U16" s="10" t="b">
        <f>AND(LEFT('PROJECT DELIVERY TEAM'!B43,2)="HU",OR(LEN('PROJECT DELIVERY TEAM'!B43)=6,AND(LEN('PROJECT DELIVERY TEAM'!B43)=7,MID('PROJECT DELIVERY TEAM'!B43,4,1)=" ")))</f>
        <v>0</v>
      </c>
      <c r="V16" s="10" t="b">
        <f>AND(LEFT('AUDIENCES &amp; PART... - BY TYPE'!B184,2)="HU",OR(LEN('AUDIENCES &amp; PART... - BY TYPE'!B184)=6,AND(LEN('AUDIENCES &amp; PART... - BY TYPE'!B184)=7,MID('AUDIENCES &amp; PART... - BY TYPE'!B184,4,1)=" ")))</f>
        <v>0</v>
      </c>
      <c r="W16" s="10" t="b">
        <f>AND(LEFT(PARTNERS!B20,2)="HU",OR(LEN(PARTNERS!B20)=6,AND(LEN(PARTNERS!B20)=7,MID(PARTNERS!B20,4,1)=" ")),PARTNERS!E20="New partner")</f>
        <v>0</v>
      </c>
      <c r="X16" s="10" t="b">
        <f>AND(LEFT(PARTNERS!B20,2)="HU",OR(LEN(PARTNERS!B20)=6,AND(LEN(PARTNERS!B20)=7,MID(PARTNERS!B20,4,1)=" ")),PARTNERS!E20="Existing partner")</f>
        <v>0</v>
      </c>
      <c r="Y16" s="10" t="b">
        <f>AND(NOT(AND(LEFT(PARTNERS!B20,2)="HU",OR(LEN(PARTNERS!B20)=6,AND(LEN(PARTNERS!B20)=7,MID(PARTNERS!B20,4,1)=" ")))),PARTNERS!E20="New partner")</f>
        <v>0</v>
      </c>
      <c r="Z16" s="10" t="b">
        <f>AND(NOT(AND(LEFT(PARTNERS!B20,2)="HU",OR(LEN(PARTNERS!B20)=6,AND(LEN(PARTNERS!B20)=7,MID(PARTNERS!B20,4,1)=" ")))),PARTNERS!E20="Existing partner")</f>
        <v>0</v>
      </c>
      <c r="AA16" s="10" t="b">
        <f>AND(PARTNERS!$C20="Hull",PARTNERS!$E20="New partner")</f>
        <v>0</v>
      </c>
      <c r="AB16" s="10" t="b">
        <f>AND(PARTNERS!$C20="East Riding of Yorkshire",PARTNERS!$E20="New partner")</f>
        <v>0</v>
      </c>
      <c r="AC16" s="10" t="b">
        <f>AND(PARTNERS!$C20="Elsewhere in Yorkshire &amp; Humber",PARTNERS!$E20="New partner")</f>
        <v>0</v>
      </c>
      <c r="AD16" s="10" t="b">
        <f>AND(PARTNERS!$C20="Elsewhere in the UK",PARTNERS!$E20="New partner")</f>
        <v>0</v>
      </c>
      <c r="AE16" s="10" t="b">
        <f>AND(PARTNERS!$C20="Outside UK",PARTNERS!$E20="New partner")</f>
        <v>0</v>
      </c>
      <c r="AF16" s="10" t="b">
        <f>AND(PARTNERS!$C20="Hull",PARTNERS!$E20="Existing partner")</f>
        <v>0</v>
      </c>
      <c r="AG16" s="10" t="b">
        <f>AND(PARTNERS!$C20="East Riding of Yorkshire",PARTNERS!$E20="Existing partner")</f>
        <v>0</v>
      </c>
      <c r="AH16" s="10" t="b">
        <f>AND(PARTNERS!$C20="Elsewhere in Yorkshire &amp; Humber",PARTNERS!$E20="Existing partner")</f>
        <v>0</v>
      </c>
      <c r="AI16" s="10" t="b">
        <f>AND(PARTNERS!$C20="Elsewhere in the UK",PARTNERS!$E20="Existing partner")</f>
        <v>0</v>
      </c>
      <c r="AJ16" s="10" t="b">
        <f>AND(PARTNERS!$C20="Outside UK",PARTNERS!$E20="Existing partner")</f>
        <v>0</v>
      </c>
      <c r="AK16" s="10" t="b">
        <f>AND(PARTNERS!$D20="Artistic partner",PARTNERS!$E20="New partner")</f>
        <v>0</v>
      </c>
      <c r="AL16" s="10" t="b">
        <f>AND(PARTNERS!$D20="Heritage partner",PARTNERS!$E20="New partner")</f>
        <v>0</v>
      </c>
      <c r="AM16" s="10" t="b">
        <f>AND(PARTNERS!$D20="Funder",PARTNERS!$E20="New partner")</f>
        <v>0</v>
      </c>
      <c r="AN16" s="10" t="b">
        <f>AND(PARTNERS!$D20="Public Service partner",PARTNERS!$E20="New partner")</f>
        <v>0</v>
      </c>
      <c r="AO16" s="10" t="b">
        <f>AND(PARTNERS!$D20="Voluntary Sector / Charity partner",PARTNERS!$E20="New partner")</f>
        <v>0</v>
      </c>
      <c r="AP16" s="10" t="b">
        <f>AND(PARTNERS!$D20="Education partner",PARTNERS!$E20="New partner")</f>
        <v>0</v>
      </c>
      <c r="AQ16" s="10" t="b">
        <f>AND(PARTNERS!$D20="Other",PARTNERS!$E20="New partner")</f>
        <v>0</v>
      </c>
      <c r="AR16" s="10" t="b">
        <f>AND(PARTNERS!$D20="Artistic partner",PARTNERS!$E20="Existing partner")</f>
        <v>0</v>
      </c>
      <c r="AS16" s="10" t="b">
        <f>AND(PARTNERS!$D20="Heritage partner",PARTNERS!$E20="Existing partner")</f>
        <v>0</v>
      </c>
      <c r="AT16" s="10" t="b">
        <f>AND(PARTNERS!$D20="Funder",PARTNERS!$E20="Existing partner")</f>
        <v>0</v>
      </c>
      <c r="AU16" s="10" t="b">
        <f>AND(PARTNERS!$D20="Public Service partner",PARTNERS!$E20="Existing partner")</f>
        <v>0</v>
      </c>
      <c r="AV16" s="10" t="b">
        <f>AND(PARTNERS!$D20="Voluntary Sector / Charity partner",PARTNERS!$E20="Existing partner")</f>
        <v>0</v>
      </c>
      <c r="AW16" s="10" t="b">
        <f>AND(PARTNERS!$D20="Education partner",PARTNERS!$E20="Existing partner")</f>
        <v>0</v>
      </c>
      <c r="AX16" s="10" t="b">
        <f>AND(PARTNERS!$D20="Other",PARTNERS!$E20="Existing partner")</f>
        <v>0</v>
      </c>
    </row>
    <row r="17" spans="1:50" ht="16.5" customHeight="1">
      <c r="A17" s="10"/>
      <c r="B17" s="10"/>
      <c r="C17" s="10"/>
      <c r="D17" s="10"/>
      <c r="E17" s="10"/>
      <c r="F17" s="10"/>
      <c r="G17" s="10"/>
      <c r="H17" s="10"/>
      <c r="I17" s="10"/>
      <c r="J17" s="10"/>
      <c r="K17" s="65" t="s">
        <v>153</v>
      </c>
      <c r="L17" s="10"/>
      <c r="M17" s="10"/>
      <c r="N17" s="10"/>
      <c r="O17" s="10"/>
      <c r="P17" s="10"/>
      <c r="Q17" s="10"/>
      <c r="R17" s="10"/>
      <c r="S17" s="10"/>
      <c r="T17" s="10" t="b">
        <f>AND(LEFT('EVENT DELIVERY'!B22,2)="HU",OR(LEN('EVENT DELIVERY'!B22)=6,AND(LEN('EVENT DELIVERY'!B22)=7,MID('EVENT DELIVERY'!B22,4,1)=" ")))</f>
        <v>0</v>
      </c>
      <c r="U17" s="10" t="b">
        <f>AND(LEFT('PROJECT DELIVERY TEAM'!B44,2)="HU",OR(LEN('PROJECT DELIVERY TEAM'!B44)=6,AND(LEN('PROJECT DELIVERY TEAM'!B44)=7,MID('PROJECT DELIVERY TEAM'!B44,4,1)=" ")))</f>
        <v>0</v>
      </c>
      <c r="V17" s="10" t="b">
        <f>AND(LEFT('AUDIENCES &amp; PART... - BY TYPE'!B185,2)="HU",OR(LEN('AUDIENCES &amp; PART... - BY TYPE'!B185)=6,AND(LEN('AUDIENCES &amp; PART... - BY TYPE'!B185)=7,MID('AUDIENCES &amp; PART... - BY TYPE'!B185,4,1)=" ")))</f>
        <v>0</v>
      </c>
      <c r="W17" s="10" t="b">
        <f>AND(LEFT(PARTNERS!B21,2)="HU",OR(LEN(PARTNERS!B21)=6,AND(LEN(PARTNERS!B21)=7,MID(PARTNERS!B21,4,1)=" ")),PARTNERS!E21="New partner")</f>
        <v>0</v>
      </c>
      <c r="X17" s="10" t="b">
        <f>AND(LEFT(PARTNERS!B21,2)="HU",OR(LEN(PARTNERS!B21)=6,AND(LEN(PARTNERS!B21)=7,MID(PARTNERS!B21,4,1)=" ")),PARTNERS!E21="Existing partner")</f>
        <v>0</v>
      </c>
      <c r="Y17" s="10" t="b">
        <f>AND(NOT(AND(LEFT(PARTNERS!B21,2)="HU",OR(LEN(PARTNERS!B21)=6,AND(LEN(PARTNERS!B21)=7,MID(PARTNERS!B21,4,1)=" ")))),PARTNERS!E21="New partner")</f>
        <v>0</v>
      </c>
      <c r="Z17" s="10" t="b">
        <f>AND(NOT(AND(LEFT(PARTNERS!B21,2)="HU",OR(LEN(PARTNERS!B21)=6,AND(LEN(PARTNERS!B21)=7,MID(PARTNERS!B21,4,1)=" ")))),PARTNERS!E21="Existing partner")</f>
        <v>0</v>
      </c>
      <c r="AA17" s="10" t="b">
        <f>AND(PARTNERS!$C21="Hull",PARTNERS!$E21="New partner")</f>
        <v>0</v>
      </c>
      <c r="AB17" s="10" t="b">
        <f>AND(PARTNERS!$C21="East Riding of Yorkshire",PARTNERS!$E21="New partner")</f>
        <v>0</v>
      </c>
      <c r="AC17" s="10" t="b">
        <f>AND(PARTNERS!$C21="Elsewhere in Yorkshire &amp; Humber",PARTNERS!$E21="New partner")</f>
        <v>0</v>
      </c>
      <c r="AD17" s="10" t="b">
        <f>AND(PARTNERS!$C21="Elsewhere in the UK",PARTNERS!$E21="New partner")</f>
        <v>0</v>
      </c>
      <c r="AE17" s="10" t="b">
        <f>AND(PARTNERS!$C21="Outside UK",PARTNERS!$E21="New partner")</f>
        <v>0</v>
      </c>
      <c r="AF17" s="10" t="b">
        <f>AND(PARTNERS!$C21="Hull",PARTNERS!$E21="Existing partner")</f>
        <v>0</v>
      </c>
      <c r="AG17" s="10" t="b">
        <f>AND(PARTNERS!$C21="East Riding of Yorkshire",PARTNERS!$E21="Existing partner")</f>
        <v>0</v>
      </c>
      <c r="AH17" s="10" t="b">
        <f>AND(PARTNERS!$C21="Elsewhere in Yorkshire &amp; Humber",PARTNERS!$E21="Existing partner")</f>
        <v>0</v>
      </c>
      <c r="AI17" s="10" t="b">
        <f>AND(PARTNERS!$C21="Elsewhere in the UK",PARTNERS!$E21="Existing partner")</f>
        <v>0</v>
      </c>
      <c r="AJ17" s="10" t="b">
        <f>AND(PARTNERS!$C21="Outside UK",PARTNERS!$E21="Existing partner")</f>
        <v>0</v>
      </c>
      <c r="AK17" s="10" t="b">
        <f>AND(PARTNERS!$D21="Artistic partner",PARTNERS!$E21="New partner")</f>
        <v>0</v>
      </c>
      <c r="AL17" s="10" t="b">
        <f>AND(PARTNERS!$D21="Heritage partner",PARTNERS!$E21="New partner")</f>
        <v>0</v>
      </c>
      <c r="AM17" s="10" t="b">
        <f>AND(PARTNERS!$D21="Funder",PARTNERS!$E21="New partner")</f>
        <v>0</v>
      </c>
      <c r="AN17" s="10" t="b">
        <f>AND(PARTNERS!$D21="Public Service partner",PARTNERS!$E21="New partner")</f>
        <v>0</v>
      </c>
      <c r="AO17" s="10" t="b">
        <f>AND(PARTNERS!$D21="Voluntary Sector / Charity partner",PARTNERS!$E21="New partner")</f>
        <v>0</v>
      </c>
      <c r="AP17" s="10" t="b">
        <f>AND(PARTNERS!$D21="Education partner",PARTNERS!$E21="New partner")</f>
        <v>0</v>
      </c>
      <c r="AQ17" s="10" t="b">
        <f>AND(PARTNERS!$D21="Other",PARTNERS!$E21="New partner")</f>
        <v>0</v>
      </c>
      <c r="AR17" s="10" t="b">
        <f>AND(PARTNERS!$D21="Artistic partner",PARTNERS!$E21="Existing partner")</f>
        <v>0</v>
      </c>
      <c r="AS17" s="10" t="b">
        <f>AND(PARTNERS!$D21="Heritage partner",PARTNERS!$E21="Existing partner")</f>
        <v>0</v>
      </c>
      <c r="AT17" s="10" t="b">
        <f>AND(PARTNERS!$D21="Funder",PARTNERS!$E21="Existing partner")</f>
        <v>0</v>
      </c>
      <c r="AU17" s="10" t="b">
        <f>AND(PARTNERS!$D21="Public Service partner",PARTNERS!$E21="Existing partner")</f>
        <v>0</v>
      </c>
      <c r="AV17" s="10" t="b">
        <f>AND(PARTNERS!$D21="Voluntary Sector / Charity partner",PARTNERS!$E21="Existing partner")</f>
        <v>0</v>
      </c>
      <c r="AW17" s="10" t="b">
        <f>AND(PARTNERS!$D21="Education partner",PARTNERS!$E21="Existing partner")</f>
        <v>0</v>
      </c>
      <c r="AX17" s="10" t="b">
        <f>AND(PARTNERS!$D21="Other",PARTNERS!$E21="Existing partner")</f>
        <v>0</v>
      </c>
    </row>
    <row r="18" spans="1:50" ht="16.5" customHeight="1">
      <c r="A18" s="10"/>
      <c r="B18" s="10"/>
      <c r="C18" s="10"/>
      <c r="D18" s="10"/>
      <c r="E18" s="10"/>
      <c r="F18" s="10"/>
      <c r="G18" s="10"/>
      <c r="H18" s="10"/>
      <c r="I18" s="10"/>
      <c r="J18" s="10"/>
      <c r="K18" s="65" t="s">
        <v>155</v>
      </c>
      <c r="L18" s="10"/>
      <c r="M18" s="10"/>
      <c r="N18" s="10"/>
      <c r="O18" s="10"/>
      <c r="P18" s="10"/>
      <c r="Q18" s="10"/>
      <c r="R18" s="10"/>
      <c r="S18" s="10"/>
      <c r="T18" s="10" t="b">
        <f>AND(LEFT('EVENT DELIVERY'!B23,2)="HU",OR(LEN('EVENT DELIVERY'!B23)=6,AND(LEN('EVENT DELIVERY'!B23)=7,MID('EVENT DELIVERY'!B23,4,1)=" ")))</f>
        <v>0</v>
      </c>
      <c r="U18" s="10" t="b">
        <f>AND(LEFT('PROJECT DELIVERY TEAM'!B45,2)="HU",OR(LEN('PROJECT DELIVERY TEAM'!B45)=6,AND(LEN('PROJECT DELIVERY TEAM'!B45)=7,MID('PROJECT DELIVERY TEAM'!B45,4,1)=" ")))</f>
        <v>0</v>
      </c>
      <c r="V18" s="10" t="b">
        <f>AND(LEFT('AUDIENCES &amp; PART... - BY TYPE'!B186,2)="HU",OR(LEN('AUDIENCES &amp; PART... - BY TYPE'!B186)=6,AND(LEN('AUDIENCES &amp; PART... - BY TYPE'!B186)=7,MID('AUDIENCES &amp; PART... - BY TYPE'!B186,4,1)=" ")))</f>
        <v>0</v>
      </c>
      <c r="W18" s="10" t="b">
        <f>AND(LEFT(PARTNERS!B22,2)="HU",OR(LEN(PARTNERS!B22)=6,AND(LEN(PARTNERS!B22)=7,MID(PARTNERS!B22,4,1)=" ")),PARTNERS!E22="New partner")</f>
        <v>0</v>
      </c>
      <c r="X18" s="10" t="b">
        <f>AND(LEFT(PARTNERS!B22,2)="HU",OR(LEN(PARTNERS!B22)=6,AND(LEN(PARTNERS!B22)=7,MID(PARTNERS!B22,4,1)=" ")),PARTNERS!E22="Existing partner")</f>
        <v>0</v>
      </c>
      <c r="Y18" s="10" t="b">
        <f>AND(NOT(AND(LEFT(PARTNERS!B22,2)="HU",OR(LEN(PARTNERS!B22)=6,AND(LEN(PARTNERS!B22)=7,MID(PARTNERS!B22,4,1)=" ")))),PARTNERS!E22="New partner")</f>
        <v>0</v>
      </c>
      <c r="Z18" s="10" t="b">
        <f>AND(NOT(AND(LEFT(PARTNERS!B22,2)="HU",OR(LEN(PARTNERS!B22)=6,AND(LEN(PARTNERS!B22)=7,MID(PARTNERS!B22,4,1)=" ")))),PARTNERS!E22="Existing partner")</f>
        <v>0</v>
      </c>
      <c r="AA18" s="10" t="b">
        <f>AND(PARTNERS!$C22="Hull",PARTNERS!$E22="New partner")</f>
        <v>0</v>
      </c>
      <c r="AB18" s="10" t="b">
        <f>AND(PARTNERS!$C22="East Riding of Yorkshire",PARTNERS!$E22="New partner")</f>
        <v>0</v>
      </c>
      <c r="AC18" s="10" t="b">
        <f>AND(PARTNERS!$C22="Elsewhere in Yorkshire &amp; Humber",PARTNERS!$E22="New partner")</f>
        <v>0</v>
      </c>
      <c r="AD18" s="10" t="b">
        <f>AND(PARTNERS!$C22="Elsewhere in the UK",PARTNERS!$E22="New partner")</f>
        <v>0</v>
      </c>
      <c r="AE18" s="10" t="b">
        <f>AND(PARTNERS!$C22="Outside UK",PARTNERS!$E22="New partner")</f>
        <v>0</v>
      </c>
      <c r="AF18" s="10" t="b">
        <f>AND(PARTNERS!$C22="Hull",PARTNERS!$E22="Existing partner")</f>
        <v>0</v>
      </c>
      <c r="AG18" s="10" t="b">
        <f>AND(PARTNERS!$C22="East Riding of Yorkshire",PARTNERS!$E22="Existing partner")</f>
        <v>0</v>
      </c>
      <c r="AH18" s="10" t="b">
        <f>AND(PARTNERS!$C22="Elsewhere in Yorkshire &amp; Humber",PARTNERS!$E22="Existing partner")</f>
        <v>0</v>
      </c>
      <c r="AI18" s="10" t="b">
        <f>AND(PARTNERS!$C22="Elsewhere in the UK",PARTNERS!$E22="Existing partner")</f>
        <v>0</v>
      </c>
      <c r="AJ18" s="10" t="b">
        <f>AND(PARTNERS!$C22="Outside UK",PARTNERS!$E22="Existing partner")</f>
        <v>0</v>
      </c>
      <c r="AK18" s="10" t="b">
        <f>AND(PARTNERS!$D22="Artistic partner",PARTNERS!$E22="New partner")</f>
        <v>0</v>
      </c>
      <c r="AL18" s="10" t="b">
        <f>AND(PARTNERS!$D22="Heritage partner",PARTNERS!$E22="New partner")</f>
        <v>0</v>
      </c>
      <c r="AM18" s="10" t="b">
        <f>AND(PARTNERS!$D22="Funder",PARTNERS!$E22="New partner")</f>
        <v>0</v>
      </c>
      <c r="AN18" s="10" t="b">
        <f>AND(PARTNERS!$D22="Public Service partner",PARTNERS!$E22="New partner")</f>
        <v>0</v>
      </c>
      <c r="AO18" s="10" t="b">
        <f>AND(PARTNERS!$D22="Voluntary Sector / Charity partner",PARTNERS!$E22="New partner")</f>
        <v>0</v>
      </c>
      <c r="AP18" s="10" t="b">
        <f>AND(PARTNERS!$D22="Education partner",PARTNERS!$E22="New partner")</f>
        <v>0</v>
      </c>
      <c r="AQ18" s="10" t="b">
        <f>AND(PARTNERS!$D22="Other",PARTNERS!$E22="New partner")</f>
        <v>0</v>
      </c>
      <c r="AR18" s="10" t="b">
        <f>AND(PARTNERS!$D22="Artistic partner",PARTNERS!$E22="Existing partner")</f>
        <v>0</v>
      </c>
      <c r="AS18" s="10" t="b">
        <f>AND(PARTNERS!$D22="Heritage partner",PARTNERS!$E22="Existing partner")</f>
        <v>0</v>
      </c>
      <c r="AT18" s="10" t="b">
        <f>AND(PARTNERS!$D22="Funder",PARTNERS!$E22="Existing partner")</f>
        <v>0</v>
      </c>
      <c r="AU18" s="10" t="b">
        <f>AND(PARTNERS!$D22="Public Service partner",PARTNERS!$E22="Existing partner")</f>
        <v>0</v>
      </c>
      <c r="AV18" s="10" t="b">
        <f>AND(PARTNERS!$D22="Voluntary Sector / Charity partner",PARTNERS!$E22="Existing partner")</f>
        <v>0</v>
      </c>
      <c r="AW18" s="10" t="b">
        <f>AND(PARTNERS!$D22="Education partner",PARTNERS!$E22="Existing partner")</f>
        <v>0</v>
      </c>
      <c r="AX18" s="10" t="b">
        <f>AND(PARTNERS!$D22="Other",PARTNERS!$E22="Existing partner")</f>
        <v>0</v>
      </c>
    </row>
    <row r="19" spans="1:50" ht="16.5" customHeight="1">
      <c r="A19" s="10"/>
      <c r="B19" s="10"/>
      <c r="C19" s="10"/>
      <c r="D19" s="10"/>
      <c r="E19" s="10"/>
      <c r="F19" s="10"/>
      <c r="G19" s="10"/>
      <c r="H19" s="10"/>
      <c r="I19" s="10"/>
      <c r="J19" s="10"/>
      <c r="K19" s="65" t="s">
        <v>157</v>
      </c>
      <c r="L19" s="10"/>
      <c r="M19" s="10"/>
      <c r="N19" s="10"/>
      <c r="O19" s="10"/>
      <c r="P19" s="10"/>
      <c r="Q19" s="10"/>
      <c r="R19" s="10"/>
      <c r="S19" s="10"/>
      <c r="T19" s="10" t="b">
        <f>AND(LEFT('EVENT DELIVERY'!B24,2)="HU",OR(LEN('EVENT DELIVERY'!B24)=6,AND(LEN('EVENT DELIVERY'!B24)=7,MID('EVENT DELIVERY'!B24,4,1)=" ")))</f>
        <v>0</v>
      </c>
      <c r="U19" s="10" t="b">
        <f>AND(LEFT('PROJECT DELIVERY TEAM'!B46,2)="HU",OR(LEN('PROJECT DELIVERY TEAM'!B46)=6,AND(LEN('PROJECT DELIVERY TEAM'!B46)=7,MID('PROJECT DELIVERY TEAM'!B46,4,1)=" ")))</f>
        <v>0</v>
      </c>
      <c r="V19" s="10" t="b">
        <f>AND(LEFT('AUDIENCES &amp; PART... - BY TYPE'!B187,2)="HU",OR(LEN('AUDIENCES &amp; PART... - BY TYPE'!B187)=6,AND(LEN('AUDIENCES &amp; PART... - BY TYPE'!B187)=7,MID('AUDIENCES &amp; PART... - BY TYPE'!B187,4,1)=" ")))</f>
        <v>0</v>
      </c>
      <c r="W19" s="10" t="b">
        <f>AND(LEFT(PARTNERS!B23,2)="HU",OR(LEN(PARTNERS!B23)=6,AND(LEN(PARTNERS!B23)=7,MID(PARTNERS!B23,4,1)=" ")),PARTNERS!E23="New partner")</f>
        <v>0</v>
      </c>
      <c r="X19" s="10" t="b">
        <f>AND(LEFT(PARTNERS!B23,2)="HU",OR(LEN(PARTNERS!B23)=6,AND(LEN(PARTNERS!B23)=7,MID(PARTNERS!B23,4,1)=" ")),PARTNERS!E23="Existing partner")</f>
        <v>0</v>
      </c>
      <c r="Y19" s="10" t="b">
        <f>AND(NOT(AND(LEFT(PARTNERS!B23,2)="HU",OR(LEN(PARTNERS!B23)=6,AND(LEN(PARTNERS!B23)=7,MID(PARTNERS!B23,4,1)=" ")))),PARTNERS!E23="New partner")</f>
        <v>0</v>
      </c>
      <c r="Z19" s="10" t="b">
        <f>AND(NOT(AND(LEFT(PARTNERS!B23,2)="HU",OR(LEN(PARTNERS!B23)=6,AND(LEN(PARTNERS!B23)=7,MID(PARTNERS!B23,4,1)=" ")))),PARTNERS!E23="Existing partner")</f>
        <v>0</v>
      </c>
      <c r="AA19" s="10" t="b">
        <f>AND(PARTNERS!$C23="Hull",PARTNERS!$E23="New partner")</f>
        <v>0</v>
      </c>
      <c r="AB19" s="10" t="b">
        <f>AND(PARTNERS!$C23="East Riding of Yorkshire",PARTNERS!$E23="New partner")</f>
        <v>0</v>
      </c>
      <c r="AC19" s="10" t="b">
        <f>AND(PARTNERS!$C23="Elsewhere in Yorkshire &amp; Humber",PARTNERS!$E23="New partner")</f>
        <v>0</v>
      </c>
      <c r="AD19" s="10" t="b">
        <f>AND(PARTNERS!$C23="Elsewhere in the UK",PARTNERS!$E23="New partner")</f>
        <v>0</v>
      </c>
      <c r="AE19" s="10" t="b">
        <f>AND(PARTNERS!$C23="Outside UK",PARTNERS!$E23="New partner")</f>
        <v>0</v>
      </c>
      <c r="AF19" s="10" t="b">
        <f>AND(PARTNERS!$C23="Hull",PARTNERS!$E23="Existing partner")</f>
        <v>0</v>
      </c>
      <c r="AG19" s="10" t="b">
        <f>AND(PARTNERS!$C23="East Riding of Yorkshire",PARTNERS!$E23="Existing partner")</f>
        <v>0</v>
      </c>
      <c r="AH19" s="10" t="b">
        <f>AND(PARTNERS!$C23="Elsewhere in Yorkshire &amp; Humber",PARTNERS!$E23="Existing partner")</f>
        <v>0</v>
      </c>
      <c r="AI19" s="10" t="b">
        <f>AND(PARTNERS!$C23="Elsewhere in the UK",PARTNERS!$E23="Existing partner")</f>
        <v>0</v>
      </c>
      <c r="AJ19" s="10" t="b">
        <f>AND(PARTNERS!$C23="Outside UK",PARTNERS!$E23="Existing partner")</f>
        <v>0</v>
      </c>
      <c r="AK19" s="10" t="b">
        <f>AND(PARTNERS!$D23="Artistic partner",PARTNERS!$E23="New partner")</f>
        <v>0</v>
      </c>
      <c r="AL19" s="10" t="b">
        <f>AND(PARTNERS!$D23="Heritage partner",PARTNERS!$E23="New partner")</f>
        <v>0</v>
      </c>
      <c r="AM19" s="10" t="b">
        <f>AND(PARTNERS!$D23="Funder",PARTNERS!$E23="New partner")</f>
        <v>0</v>
      </c>
      <c r="AN19" s="10" t="b">
        <f>AND(PARTNERS!$D23="Public Service partner",PARTNERS!$E23="New partner")</f>
        <v>0</v>
      </c>
      <c r="AO19" s="10" t="b">
        <f>AND(PARTNERS!$D23="Voluntary Sector / Charity partner",PARTNERS!$E23="New partner")</f>
        <v>0</v>
      </c>
      <c r="AP19" s="10" t="b">
        <f>AND(PARTNERS!$D23="Education partner",PARTNERS!$E23="New partner")</f>
        <v>0</v>
      </c>
      <c r="AQ19" s="10" t="b">
        <f>AND(PARTNERS!$D23="Other",PARTNERS!$E23="New partner")</f>
        <v>0</v>
      </c>
      <c r="AR19" s="10" t="b">
        <f>AND(PARTNERS!$D23="Artistic partner",PARTNERS!$E23="Existing partner")</f>
        <v>0</v>
      </c>
      <c r="AS19" s="10" t="b">
        <f>AND(PARTNERS!$D23="Heritage partner",PARTNERS!$E23="Existing partner")</f>
        <v>0</v>
      </c>
      <c r="AT19" s="10" t="b">
        <f>AND(PARTNERS!$D23="Funder",PARTNERS!$E23="Existing partner")</f>
        <v>0</v>
      </c>
      <c r="AU19" s="10" t="b">
        <f>AND(PARTNERS!$D23="Public Service partner",PARTNERS!$E23="Existing partner")</f>
        <v>0</v>
      </c>
      <c r="AV19" s="10" t="b">
        <f>AND(PARTNERS!$D23="Voluntary Sector / Charity partner",PARTNERS!$E23="Existing partner")</f>
        <v>0</v>
      </c>
      <c r="AW19" s="10" t="b">
        <f>AND(PARTNERS!$D23="Education partner",PARTNERS!$E23="Existing partner")</f>
        <v>0</v>
      </c>
      <c r="AX19" s="10" t="b">
        <f>AND(PARTNERS!$D23="Other",PARTNERS!$E23="Existing partner")</f>
        <v>0</v>
      </c>
    </row>
    <row r="20" spans="1:50" ht="16.5" customHeight="1">
      <c r="A20" s="10"/>
      <c r="B20" s="10"/>
      <c r="C20" s="10"/>
      <c r="D20" s="10"/>
      <c r="E20" s="10"/>
      <c r="F20" s="10"/>
      <c r="G20" s="10"/>
      <c r="H20" s="10"/>
      <c r="I20" s="10"/>
      <c r="J20" s="10"/>
      <c r="K20" s="10" t="s">
        <v>158</v>
      </c>
      <c r="L20" s="10"/>
      <c r="M20" s="10"/>
      <c r="N20" s="10"/>
      <c r="O20" s="10"/>
      <c r="P20" s="10"/>
      <c r="Q20" s="10"/>
      <c r="R20" s="10"/>
      <c r="S20" s="10"/>
      <c r="T20" s="10" t="b">
        <f>AND(LEFT('EVENT DELIVERY'!B25,2)="HU",OR(LEN('EVENT DELIVERY'!B25)=6,AND(LEN('EVENT DELIVERY'!B25)=7,MID('EVENT DELIVERY'!B25,4,1)=" ")))</f>
        <v>0</v>
      </c>
      <c r="U20" s="10" t="b">
        <f>AND(LEFT('PROJECT DELIVERY TEAM'!B47,2)="HU",OR(LEN('PROJECT DELIVERY TEAM'!B47)=6,AND(LEN('PROJECT DELIVERY TEAM'!B47)=7,MID('PROJECT DELIVERY TEAM'!B47,4,1)=" ")))</f>
        <v>0</v>
      </c>
      <c r="V20" s="10" t="b">
        <f>AND(LEFT('AUDIENCES &amp; PART... - BY TYPE'!B188,2)="HU",OR(LEN('AUDIENCES &amp; PART... - BY TYPE'!B188)=6,AND(LEN('AUDIENCES &amp; PART... - BY TYPE'!B188)=7,MID('AUDIENCES &amp; PART... - BY TYPE'!B188,4,1)=" ")))</f>
        <v>0</v>
      </c>
      <c r="W20" s="10" t="b">
        <f>AND(LEFT(PARTNERS!B24,2)="HU",OR(LEN(PARTNERS!B24)=6,AND(LEN(PARTNERS!B24)=7,MID(PARTNERS!B24,4,1)=" ")),PARTNERS!E24="New partner")</f>
        <v>0</v>
      </c>
      <c r="X20" s="10" t="b">
        <f>AND(LEFT(PARTNERS!B24,2)="HU",OR(LEN(PARTNERS!B24)=6,AND(LEN(PARTNERS!B24)=7,MID(PARTNERS!B24,4,1)=" ")),PARTNERS!E24="Existing partner")</f>
        <v>0</v>
      </c>
      <c r="Y20" s="10" t="b">
        <f>AND(NOT(AND(LEFT(PARTNERS!B24,2)="HU",OR(LEN(PARTNERS!B24)=6,AND(LEN(PARTNERS!B24)=7,MID(PARTNERS!B24,4,1)=" ")))),PARTNERS!E24="New partner")</f>
        <v>0</v>
      </c>
      <c r="Z20" s="10" t="b">
        <f>AND(NOT(AND(LEFT(PARTNERS!B24,2)="HU",OR(LEN(PARTNERS!B24)=6,AND(LEN(PARTNERS!B24)=7,MID(PARTNERS!B24,4,1)=" ")))),PARTNERS!E24="Existing partner")</f>
        <v>0</v>
      </c>
      <c r="AA20" s="10" t="b">
        <f>AND(PARTNERS!$C24="Hull",PARTNERS!$E24="New partner")</f>
        <v>0</v>
      </c>
      <c r="AB20" s="10" t="b">
        <f>AND(PARTNERS!$C24="East Riding of Yorkshire",PARTNERS!$E24="New partner")</f>
        <v>0</v>
      </c>
      <c r="AC20" s="10" t="b">
        <f>AND(PARTNERS!$C24="Elsewhere in Yorkshire &amp; Humber",PARTNERS!$E24="New partner")</f>
        <v>0</v>
      </c>
      <c r="AD20" s="10" t="b">
        <f>AND(PARTNERS!$C24="Elsewhere in the UK",PARTNERS!$E24="New partner")</f>
        <v>0</v>
      </c>
      <c r="AE20" s="10" t="b">
        <f>AND(PARTNERS!$C24="Outside UK",PARTNERS!$E24="New partner")</f>
        <v>0</v>
      </c>
      <c r="AF20" s="10" t="b">
        <f>AND(PARTNERS!$C24="Hull",PARTNERS!$E24="Existing partner")</f>
        <v>0</v>
      </c>
      <c r="AG20" s="10" t="b">
        <f>AND(PARTNERS!$C24="East Riding of Yorkshire",PARTNERS!$E24="Existing partner")</f>
        <v>0</v>
      </c>
      <c r="AH20" s="10" t="b">
        <f>AND(PARTNERS!$C24="Elsewhere in Yorkshire &amp; Humber",PARTNERS!$E24="Existing partner")</f>
        <v>0</v>
      </c>
      <c r="AI20" s="10" t="b">
        <f>AND(PARTNERS!$C24="Elsewhere in the UK",PARTNERS!$E24="Existing partner")</f>
        <v>0</v>
      </c>
      <c r="AJ20" s="10" t="b">
        <f>AND(PARTNERS!$C24="Outside UK",PARTNERS!$E24="Existing partner")</f>
        <v>0</v>
      </c>
      <c r="AK20" s="10" t="b">
        <f>AND(PARTNERS!$D24="Artistic partner",PARTNERS!$E24="New partner")</f>
        <v>0</v>
      </c>
      <c r="AL20" s="10" t="b">
        <f>AND(PARTNERS!$D24="Heritage partner",PARTNERS!$E24="New partner")</f>
        <v>0</v>
      </c>
      <c r="AM20" s="10" t="b">
        <f>AND(PARTNERS!$D24="Funder",PARTNERS!$E24="New partner")</f>
        <v>0</v>
      </c>
      <c r="AN20" s="10" t="b">
        <f>AND(PARTNERS!$D24="Public Service partner",PARTNERS!$E24="New partner")</f>
        <v>0</v>
      </c>
      <c r="AO20" s="10" t="b">
        <f>AND(PARTNERS!$D24="Voluntary Sector / Charity partner",PARTNERS!$E24="New partner")</f>
        <v>0</v>
      </c>
      <c r="AP20" s="10" t="b">
        <f>AND(PARTNERS!$D24="Education partner",PARTNERS!$E24="New partner")</f>
        <v>0</v>
      </c>
      <c r="AQ20" s="10" t="b">
        <f>AND(PARTNERS!$D24="Other",PARTNERS!$E24="New partner")</f>
        <v>0</v>
      </c>
      <c r="AR20" s="10" t="b">
        <f>AND(PARTNERS!$D24="Artistic partner",PARTNERS!$E24="Existing partner")</f>
        <v>0</v>
      </c>
      <c r="AS20" s="10" t="b">
        <f>AND(PARTNERS!$D24="Heritage partner",PARTNERS!$E24="Existing partner")</f>
        <v>0</v>
      </c>
      <c r="AT20" s="10" t="b">
        <f>AND(PARTNERS!$D24="Funder",PARTNERS!$E24="Existing partner")</f>
        <v>0</v>
      </c>
      <c r="AU20" s="10" t="b">
        <f>AND(PARTNERS!$D24="Public Service partner",PARTNERS!$E24="Existing partner")</f>
        <v>0</v>
      </c>
      <c r="AV20" s="10" t="b">
        <f>AND(PARTNERS!$D24="Voluntary Sector / Charity partner",PARTNERS!$E24="Existing partner")</f>
        <v>0</v>
      </c>
      <c r="AW20" s="10" t="b">
        <f>AND(PARTNERS!$D24="Education partner",PARTNERS!$E24="Existing partner")</f>
        <v>0</v>
      </c>
      <c r="AX20" s="10" t="b">
        <f>AND(PARTNERS!$D24="Other",PARTNERS!$E24="Existing partner")</f>
        <v>0</v>
      </c>
    </row>
    <row r="21" spans="1:50" ht="16.5" customHeight="1">
      <c r="A21" s="10"/>
      <c r="B21" s="10"/>
      <c r="C21" s="10"/>
      <c r="D21" s="10"/>
      <c r="E21" s="10"/>
      <c r="F21" s="10"/>
      <c r="G21" s="10"/>
      <c r="H21" s="10"/>
      <c r="I21" s="10"/>
      <c r="J21" s="10"/>
      <c r="K21" s="10"/>
      <c r="L21" s="10"/>
      <c r="M21" s="10"/>
      <c r="N21" s="10"/>
      <c r="O21" s="10"/>
      <c r="P21" s="10"/>
      <c r="Q21" s="10"/>
      <c r="R21" s="10"/>
      <c r="S21" s="10"/>
      <c r="T21" s="10" t="b">
        <f>AND(LEFT('EVENT DELIVERY'!B26,2)="HU",OR(LEN('EVENT DELIVERY'!B26)=6,AND(LEN('EVENT DELIVERY'!B26)=7,MID('EVENT DELIVERY'!B26,4,1)=" ")))</f>
        <v>0</v>
      </c>
      <c r="U21" s="10" t="b">
        <f>AND(LEFT('PROJECT DELIVERY TEAM'!B48,2)="HU",OR(LEN('PROJECT DELIVERY TEAM'!B48)=6,AND(LEN('PROJECT DELIVERY TEAM'!B48)=7,MID('PROJECT DELIVERY TEAM'!B48,4,1)=" ")))</f>
        <v>0</v>
      </c>
      <c r="V21" s="10" t="b">
        <f>AND(LEFT('AUDIENCES &amp; PART... - BY TYPE'!B189,2)="HU",OR(LEN('AUDIENCES &amp; PART... - BY TYPE'!B189)=6,AND(LEN('AUDIENCES &amp; PART... - BY TYPE'!B189)=7,MID('AUDIENCES &amp; PART... - BY TYPE'!B189,4,1)=" ")))</f>
        <v>0</v>
      </c>
      <c r="W21" s="10" t="b">
        <f>AND(LEFT(PARTNERS!B25,2)="HU",OR(LEN(PARTNERS!B25)=6,AND(LEN(PARTNERS!B25)=7,MID(PARTNERS!B25,4,1)=" ")),PARTNERS!E25="New partner")</f>
        <v>0</v>
      </c>
      <c r="X21" s="10" t="b">
        <f>AND(LEFT(PARTNERS!B25,2)="HU",OR(LEN(PARTNERS!B25)=6,AND(LEN(PARTNERS!B25)=7,MID(PARTNERS!B25,4,1)=" ")),PARTNERS!E25="Existing partner")</f>
        <v>0</v>
      </c>
      <c r="Y21" s="10" t="b">
        <f>AND(NOT(AND(LEFT(PARTNERS!B25,2)="HU",OR(LEN(PARTNERS!B25)=6,AND(LEN(PARTNERS!B25)=7,MID(PARTNERS!B25,4,1)=" ")))),PARTNERS!E25="New partner")</f>
        <v>0</v>
      </c>
      <c r="Z21" s="10" t="b">
        <f>AND(NOT(AND(LEFT(PARTNERS!B25,2)="HU",OR(LEN(PARTNERS!B25)=6,AND(LEN(PARTNERS!B25)=7,MID(PARTNERS!B25,4,1)=" ")))),PARTNERS!E25="Existing partner")</f>
        <v>0</v>
      </c>
      <c r="AA21" s="10" t="b">
        <f>AND(PARTNERS!$C25="Hull",PARTNERS!$E25="New partner")</f>
        <v>0</v>
      </c>
      <c r="AB21" s="10" t="b">
        <f>AND(PARTNERS!$C25="East Riding of Yorkshire",PARTNERS!$E25="New partner")</f>
        <v>0</v>
      </c>
      <c r="AC21" s="10" t="b">
        <f>AND(PARTNERS!$C25="Elsewhere in Yorkshire &amp; Humber",PARTNERS!$E25="New partner")</f>
        <v>0</v>
      </c>
      <c r="AD21" s="10" t="b">
        <f>AND(PARTNERS!$C25="Elsewhere in the UK",PARTNERS!$E25="New partner")</f>
        <v>0</v>
      </c>
      <c r="AE21" s="10" t="b">
        <f>AND(PARTNERS!$C25="Outside UK",PARTNERS!$E25="New partner")</f>
        <v>0</v>
      </c>
      <c r="AF21" s="10" t="b">
        <f>AND(PARTNERS!$C25="Hull",PARTNERS!$E25="Existing partner")</f>
        <v>0</v>
      </c>
      <c r="AG21" s="10" t="b">
        <f>AND(PARTNERS!$C25="East Riding of Yorkshire",PARTNERS!$E25="Existing partner")</f>
        <v>0</v>
      </c>
      <c r="AH21" s="10" t="b">
        <f>AND(PARTNERS!$C25="Elsewhere in Yorkshire &amp; Humber",PARTNERS!$E25="Existing partner")</f>
        <v>0</v>
      </c>
      <c r="AI21" s="10" t="b">
        <f>AND(PARTNERS!$C25="Elsewhere in the UK",PARTNERS!$E25="Existing partner")</f>
        <v>0</v>
      </c>
      <c r="AJ21" s="10" t="b">
        <f>AND(PARTNERS!$C25="Outside UK",PARTNERS!$E25="Existing partner")</f>
        <v>0</v>
      </c>
      <c r="AK21" s="10" t="b">
        <f>AND(PARTNERS!$D25="Artistic partner",PARTNERS!$E25="New partner")</f>
        <v>0</v>
      </c>
      <c r="AL21" s="10" t="b">
        <f>AND(PARTNERS!$D25="Heritage partner",PARTNERS!$E25="New partner")</f>
        <v>0</v>
      </c>
      <c r="AM21" s="10" t="b">
        <f>AND(PARTNERS!$D25="Funder",PARTNERS!$E25="New partner")</f>
        <v>0</v>
      </c>
      <c r="AN21" s="10" t="b">
        <f>AND(PARTNERS!$D25="Public Service partner",PARTNERS!$E25="New partner")</f>
        <v>0</v>
      </c>
      <c r="AO21" s="10" t="b">
        <f>AND(PARTNERS!$D25="Voluntary Sector / Charity partner",PARTNERS!$E25="New partner")</f>
        <v>0</v>
      </c>
      <c r="AP21" s="10" t="b">
        <f>AND(PARTNERS!$D25="Education partner",PARTNERS!$E25="New partner")</f>
        <v>0</v>
      </c>
      <c r="AQ21" s="10" t="b">
        <f>AND(PARTNERS!$D25="Other",PARTNERS!$E25="New partner")</f>
        <v>0</v>
      </c>
      <c r="AR21" s="10" t="b">
        <f>AND(PARTNERS!$D25="Artistic partner",PARTNERS!$E25="Existing partner")</f>
        <v>0</v>
      </c>
      <c r="AS21" s="10" t="b">
        <f>AND(PARTNERS!$D25="Heritage partner",PARTNERS!$E25="Existing partner")</f>
        <v>0</v>
      </c>
      <c r="AT21" s="10" t="b">
        <f>AND(PARTNERS!$D25="Funder",PARTNERS!$E25="Existing partner")</f>
        <v>0</v>
      </c>
      <c r="AU21" s="10" t="b">
        <f>AND(PARTNERS!$D25="Public Service partner",PARTNERS!$E25="Existing partner")</f>
        <v>0</v>
      </c>
      <c r="AV21" s="10" t="b">
        <f>AND(PARTNERS!$D25="Voluntary Sector / Charity partner",PARTNERS!$E25="Existing partner")</f>
        <v>0</v>
      </c>
      <c r="AW21" s="10" t="b">
        <f>AND(PARTNERS!$D25="Education partner",PARTNERS!$E25="Existing partner")</f>
        <v>0</v>
      </c>
      <c r="AX21" s="10" t="b">
        <f>AND(PARTNERS!$D25="Other",PARTNERS!$E25="Existing partner")</f>
        <v>0</v>
      </c>
    </row>
    <row r="22" spans="1:50" ht="16.5" customHeight="1">
      <c r="A22" s="10"/>
      <c r="B22" s="10"/>
      <c r="C22" s="10"/>
      <c r="D22" s="10"/>
      <c r="E22" s="10"/>
      <c r="F22" s="10"/>
      <c r="G22" s="10"/>
      <c r="H22" s="10"/>
      <c r="I22" s="10"/>
      <c r="J22" s="10"/>
      <c r="K22" s="10"/>
      <c r="L22" s="10"/>
      <c r="M22" s="10"/>
      <c r="N22" s="10"/>
      <c r="O22" s="10"/>
      <c r="P22" s="10"/>
      <c r="Q22" s="10"/>
      <c r="R22" s="10"/>
      <c r="S22" s="10"/>
      <c r="T22" s="10" t="b">
        <f>AND(LEFT('EVENT DELIVERY'!B27,2)="HU",OR(LEN('EVENT DELIVERY'!B27)=6,AND(LEN('EVENT DELIVERY'!B27)=7,MID('EVENT DELIVERY'!B27,4,1)=" ")))</f>
        <v>0</v>
      </c>
      <c r="U22" s="10" t="b">
        <f>AND(LEFT('PROJECT DELIVERY TEAM'!B49,2)="HU",OR(LEN('PROJECT DELIVERY TEAM'!B49)=6,AND(LEN('PROJECT DELIVERY TEAM'!B49)=7,MID('PROJECT DELIVERY TEAM'!B49,4,1)=" ")))</f>
        <v>0</v>
      </c>
      <c r="V22" s="10" t="b">
        <f>AND(LEFT('AUDIENCES &amp; PART... - BY TYPE'!B190,2)="HU",OR(LEN('AUDIENCES &amp; PART... - BY TYPE'!B190)=6,AND(LEN('AUDIENCES &amp; PART... - BY TYPE'!B190)=7,MID('AUDIENCES &amp; PART... - BY TYPE'!B190,4,1)=" ")))</f>
        <v>0</v>
      </c>
      <c r="W22" s="10" t="b">
        <f>AND(LEFT(PARTNERS!B26,2)="HU",OR(LEN(PARTNERS!B26)=6,AND(LEN(PARTNERS!B26)=7,MID(PARTNERS!B26,4,1)=" ")),PARTNERS!E26="New partner")</f>
        <v>0</v>
      </c>
      <c r="X22" s="10" t="b">
        <f>AND(LEFT(PARTNERS!B26,2)="HU",OR(LEN(PARTNERS!B26)=6,AND(LEN(PARTNERS!B26)=7,MID(PARTNERS!B26,4,1)=" ")),PARTNERS!E26="Existing partner")</f>
        <v>0</v>
      </c>
      <c r="Y22" s="10" t="b">
        <f>AND(NOT(AND(LEFT(PARTNERS!B26,2)="HU",OR(LEN(PARTNERS!B26)=6,AND(LEN(PARTNERS!B26)=7,MID(PARTNERS!B26,4,1)=" ")))),PARTNERS!E26="New partner")</f>
        <v>0</v>
      </c>
      <c r="Z22" s="10" t="b">
        <f>AND(NOT(AND(LEFT(PARTNERS!B26,2)="HU",OR(LEN(PARTNERS!B26)=6,AND(LEN(PARTNERS!B26)=7,MID(PARTNERS!B26,4,1)=" ")))),PARTNERS!E26="Existing partner")</f>
        <v>0</v>
      </c>
      <c r="AA22" s="10" t="b">
        <f>AND(PARTNERS!$C26="Hull",PARTNERS!$E26="New partner")</f>
        <v>0</v>
      </c>
      <c r="AB22" s="10" t="b">
        <f>AND(PARTNERS!$C26="East Riding of Yorkshire",PARTNERS!$E26="New partner")</f>
        <v>0</v>
      </c>
      <c r="AC22" s="10" t="b">
        <f>AND(PARTNERS!$C26="Elsewhere in Yorkshire &amp; Humber",PARTNERS!$E26="New partner")</f>
        <v>0</v>
      </c>
      <c r="AD22" s="10" t="b">
        <f>AND(PARTNERS!$C26="Elsewhere in the UK",PARTNERS!$E26="New partner")</f>
        <v>0</v>
      </c>
      <c r="AE22" s="10" t="b">
        <f>AND(PARTNERS!$C26="Outside UK",PARTNERS!$E26="New partner")</f>
        <v>0</v>
      </c>
      <c r="AF22" s="10" t="b">
        <f>AND(PARTNERS!$C26="Hull",PARTNERS!$E26="Existing partner")</f>
        <v>0</v>
      </c>
      <c r="AG22" s="10" t="b">
        <f>AND(PARTNERS!$C26="East Riding of Yorkshire",PARTNERS!$E26="Existing partner")</f>
        <v>0</v>
      </c>
      <c r="AH22" s="10" t="b">
        <f>AND(PARTNERS!$C26="Elsewhere in Yorkshire &amp; Humber",PARTNERS!$E26="Existing partner")</f>
        <v>0</v>
      </c>
      <c r="AI22" s="10" t="b">
        <f>AND(PARTNERS!$C26="Elsewhere in the UK",PARTNERS!$E26="Existing partner")</f>
        <v>0</v>
      </c>
      <c r="AJ22" s="10" t="b">
        <f>AND(PARTNERS!$C26="Outside UK",PARTNERS!$E26="Existing partner")</f>
        <v>0</v>
      </c>
      <c r="AK22" s="10" t="b">
        <f>AND(PARTNERS!$D26="Artistic partner",PARTNERS!$E26="New partner")</f>
        <v>0</v>
      </c>
      <c r="AL22" s="10" t="b">
        <f>AND(PARTNERS!$D26="Heritage partner",PARTNERS!$E26="New partner")</f>
        <v>0</v>
      </c>
      <c r="AM22" s="10" t="b">
        <f>AND(PARTNERS!$D26="Funder",PARTNERS!$E26="New partner")</f>
        <v>0</v>
      </c>
      <c r="AN22" s="10" t="b">
        <f>AND(PARTNERS!$D26="Public Service partner",PARTNERS!$E26="New partner")</f>
        <v>0</v>
      </c>
      <c r="AO22" s="10" t="b">
        <f>AND(PARTNERS!$D26="Voluntary Sector / Charity partner",PARTNERS!$E26="New partner")</f>
        <v>0</v>
      </c>
      <c r="AP22" s="10" t="b">
        <f>AND(PARTNERS!$D26="Education partner",PARTNERS!$E26="New partner")</f>
        <v>0</v>
      </c>
      <c r="AQ22" s="10" t="b">
        <f>AND(PARTNERS!$D26="Other",PARTNERS!$E26="New partner")</f>
        <v>0</v>
      </c>
      <c r="AR22" s="10" t="b">
        <f>AND(PARTNERS!$D26="Artistic partner",PARTNERS!$E26="Existing partner")</f>
        <v>0</v>
      </c>
      <c r="AS22" s="10" t="b">
        <f>AND(PARTNERS!$D26="Heritage partner",PARTNERS!$E26="Existing partner")</f>
        <v>0</v>
      </c>
      <c r="AT22" s="10" t="b">
        <f>AND(PARTNERS!$D26="Funder",PARTNERS!$E26="Existing partner")</f>
        <v>0</v>
      </c>
      <c r="AU22" s="10" t="b">
        <f>AND(PARTNERS!$D26="Public Service partner",PARTNERS!$E26="Existing partner")</f>
        <v>0</v>
      </c>
      <c r="AV22" s="10" t="b">
        <f>AND(PARTNERS!$D26="Voluntary Sector / Charity partner",PARTNERS!$E26="Existing partner")</f>
        <v>0</v>
      </c>
      <c r="AW22" s="10" t="b">
        <f>AND(PARTNERS!$D26="Education partner",PARTNERS!$E26="Existing partner")</f>
        <v>0</v>
      </c>
      <c r="AX22" s="10" t="b">
        <f>AND(PARTNERS!$D26="Other",PARTNERS!$E26="Existing partner")</f>
        <v>0</v>
      </c>
    </row>
    <row r="23" spans="1:50" ht="16.5" customHeight="1">
      <c r="A23" s="10"/>
      <c r="B23" s="10"/>
      <c r="C23" s="10"/>
      <c r="D23" s="10"/>
      <c r="E23" s="10"/>
      <c r="F23" s="10"/>
      <c r="G23" s="10"/>
      <c r="H23" s="10"/>
      <c r="I23" s="10"/>
      <c r="J23" s="10"/>
      <c r="K23" s="10"/>
      <c r="L23" s="10"/>
      <c r="M23" s="10"/>
      <c r="N23" s="10"/>
      <c r="O23" s="10"/>
      <c r="P23" s="10"/>
      <c r="Q23" s="10"/>
      <c r="R23" s="10"/>
      <c r="S23" s="10"/>
      <c r="T23" s="10" t="b">
        <f>AND(LEFT('EVENT DELIVERY'!B28,2)="HU",OR(LEN('EVENT DELIVERY'!B28)=6,AND(LEN('EVENT DELIVERY'!B28)=7,MID('EVENT DELIVERY'!B28,4,1)=" ")))</f>
        <v>0</v>
      </c>
      <c r="U23" s="10" t="b">
        <f>AND(LEFT('PROJECT DELIVERY TEAM'!B50,2)="HU",OR(LEN('PROJECT DELIVERY TEAM'!B50)=6,AND(LEN('PROJECT DELIVERY TEAM'!B50)=7,MID('PROJECT DELIVERY TEAM'!B50,4,1)=" ")))</f>
        <v>0</v>
      </c>
      <c r="V23" s="10" t="b">
        <f>AND(LEFT('AUDIENCES &amp; PART... - BY TYPE'!B191,2)="HU",OR(LEN('AUDIENCES &amp; PART... - BY TYPE'!B191)=6,AND(LEN('AUDIENCES &amp; PART... - BY TYPE'!B191)=7,MID('AUDIENCES &amp; PART... - BY TYPE'!B191,4,1)=" ")))</f>
        <v>0</v>
      </c>
      <c r="W23" s="10" t="b">
        <f>AND(LEFT(PARTNERS!B27,2)="HU",OR(LEN(PARTNERS!B27)=6,AND(LEN(PARTNERS!B27)=7,MID(PARTNERS!B27,4,1)=" ")),PARTNERS!E27="New partner")</f>
        <v>0</v>
      </c>
      <c r="X23" s="10" t="b">
        <f>AND(LEFT(PARTNERS!B27,2)="HU",OR(LEN(PARTNERS!B27)=6,AND(LEN(PARTNERS!B27)=7,MID(PARTNERS!B27,4,1)=" ")),PARTNERS!E27="Existing partner")</f>
        <v>0</v>
      </c>
      <c r="Y23" s="10" t="b">
        <f>AND(NOT(AND(LEFT(PARTNERS!B27,2)="HU",OR(LEN(PARTNERS!B27)=6,AND(LEN(PARTNERS!B27)=7,MID(PARTNERS!B27,4,1)=" ")))),PARTNERS!E27="New partner")</f>
        <v>0</v>
      </c>
      <c r="Z23" s="10" t="b">
        <f>AND(NOT(AND(LEFT(PARTNERS!B27,2)="HU",OR(LEN(PARTNERS!B27)=6,AND(LEN(PARTNERS!B27)=7,MID(PARTNERS!B27,4,1)=" ")))),PARTNERS!E27="Existing partner")</f>
        <v>0</v>
      </c>
      <c r="AA23" s="10" t="b">
        <f>AND(PARTNERS!$C27="Hull",PARTNERS!$E27="New partner")</f>
        <v>0</v>
      </c>
      <c r="AB23" s="10" t="b">
        <f>AND(PARTNERS!$C27="East Riding of Yorkshire",PARTNERS!$E27="New partner")</f>
        <v>0</v>
      </c>
      <c r="AC23" s="10" t="b">
        <f>AND(PARTNERS!$C27="Elsewhere in Yorkshire &amp; Humber",PARTNERS!$E27="New partner")</f>
        <v>0</v>
      </c>
      <c r="AD23" s="10" t="b">
        <f>AND(PARTNERS!$C27="Elsewhere in the UK",PARTNERS!$E27="New partner")</f>
        <v>0</v>
      </c>
      <c r="AE23" s="10" t="b">
        <f>AND(PARTNERS!$C27="Outside UK",PARTNERS!$E27="New partner")</f>
        <v>0</v>
      </c>
      <c r="AF23" s="10" t="b">
        <f>AND(PARTNERS!$C27="Hull",PARTNERS!$E27="Existing partner")</f>
        <v>0</v>
      </c>
      <c r="AG23" s="10" t="b">
        <f>AND(PARTNERS!$C27="East Riding of Yorkshire",PARTNERS!$E27="Existing partner")</f>
        <v>0</v>
      </c>
      <c r="AH23" s="10" t="b">
        <f>AND(PARTNERS!$C27="Elsewhere in Yorkshire &amp; Humber",PARTNERS!$E27="Existing partner")</f>
        <v>0</v>
      </c>
      <c r="AI23" s="10" t="b">
        <f>AND(PARTNERS!$C27="Elsewhere in the UK",PARTNERS!$E27="Existing partner")</f>
        <v>0</v>
      </c>
      <c r="AJ23" s="10" t="b">
        <f>AND(PARTNERS!$C27="Outside UK",PARTNERS!$E27="Existing partner")</f>
        <v>0</v>
      </c>
      <c r="AK23" s="10" t="b">
        <f>AND(PARTNERS!$D27="Artistic partner",PARTNERS!$E27="New partner")</f>
        <v>0</v>
      </c>
      <c r="AL23" s="10" t="b">
        <f>AND(PARTNERS!$D27="Heritage partner",PARTNERS!$E27="New partner")</f>
        <v>0</v>
      </c>
      <c r="AM23" s="10" t="b">
        <f>AND(PARTNERS!$D27="Funder",PARTNERS!$E27="New partner")</f>
        <v>0</v>
      </c>
      <c r="AN23" s="10" t="b">
        <f>AND(PARTNERS!$D27="Public Service partner",PARTNERS!$E27="New partner")</f>
        <v>0</v>
      </c>
      <c r="AO23" s="10" t="b">
        <f>AND(PARTNERS!$D27="Voluntary Sector / Charity partner",PARTNERS!$E27="New partner")</f>
        <v>0</v>
      </c>
      <c r="AP23" s="10" t="b">
        <f>AND(PARTNERS!$D27="Education partner",PARTNERS!$E27="New partner")</f>
        <v>0</v>
      </c>
      <c r="AQ23" s="10" t="b">
        <f>AND(PARTNERS!$D27="Other",PARTNERS!$E27="New partner")</f>
        <v>0</v>
      </c>
      <c r="AR23" s="10" t="b">
        <f>AND(PARTNERS!$D27="Artistic partner",PARTNERS!$E27="Existing partner")</f>
        <v>0</v>
      </c>
      <c r="AS23" s="10" t="b">
        <f>AND(PARTNERS!$D27="Heritage partner",PARTNERS!$E27="Existing partner")</f>
        <v>0</v>
      </c>
      <c r="AT23" s="10" t="b">
        <f>AND(PARTNERS!$D27="Funder",PARTNERS!$E27="Existing partner")</f>
        <v>0</v>
      </c>
      <c r="AU23" s="10" t="b">
        <f>AND(PARTNERS!$D27="Public Service partner",PARTNERS!$E27="Existing partner")</f>
        <v>0</v>
      </c>
      <c r="AV23" s="10" t="b">
        <f>AND(PARTNERS!$D27="Voluntary Sector / Charity partner",PARTNERS!$E27="Existing partner")</f>
        <v>0</v>
      </c>
      <c r="AW23" s="10" t="b">
        <f>AND(PARTNERS!$D27="Education partner",PARTNERS!$E27="Existing partner")</f>
        <v>0</v>
      </c>
      <c r="AX23" s="10" t="b">
        <f>AND(PARTNERS!$D27="Other",PARTNERS!$E27="Existing partner")</f>
        <v>0</v>
      </c>
    </row>
    <row r="24" spans="1:50" ht="16.5" customHeight="1">
      <c r="A24" s="131" t="s">
        <v>334</v>
      </c>
      <c r="B24" s="10"/>
      <c r="C24" s="131" t="s">
        <v>335</v>
      </c>
      <c r="D24" s="10"/>
      <c r="E24" s="131" t="s">
        <v>336</v>
      </c>
      <c r="F24" s="10"/>
      <c r="G24" s="131" t="s">
        <v>337</v>
      </c>
      <c r="H24" s="10"/>
      <c r="I24" s="131" t="s">
        <v>338</v>
      </c>
      <c r="J24" s="10"/>
      <c r="K24" s="10"/>
      <c r="L24" s="10"/>
      <c r="M24" s="10"/>
      <c r="N24" s="10"/>
      <c r="O24" s="10"/>
      <c r="P24" s="10"/>
      <c r="Q24" s="10"/>
      <c r="R24" s="10"/>
      <c r="S24" s="10"/>
      <c r="T24" s="10" t="b">
        <f>AND(LEFT('EVENT DELIVERY'!B29,2)="HU",OR(LEN('EVENT DELIVERY'!B29)=6,AND(LEN('EVENT DELIVERY'!B29)=7,MID('EVENT DELIVERY'!B29,4,1)=" ")))</f>
        <v>0</v>
      </c>
      <c r="U24" s="10" t="b">
        <f>AND(LEFT('PROJECT DELIVERY TEAM'!B51,2)="HU",OR(LEN('PROJECT DELIVERY TEAM'!B51)=6,AND(LEN('PROJECT DELIVERY TEAM'!B51)=7,MID('PROJECT DELIVERY TEAM'!B51,4,1)=" ")))</f>
        <v>0</v>
      </c>
      <c r="V24" s="10" t="b">
        <f>AND(LEFT('AUDIENCES &amp; PART... - BY TYPE'!B192,2)="HU",OR(LEN('AUDIENCES &amp; PART... - BY TYPE'!B192)=6,AND(LEN('AUDIENCES &amp; PART... - BY TYPE'!B192)=7,MID('AUDIENCES &amp; PART... - BY TYPE'!B192,4,1)=" ")))</f>
        <v>0</v>
      </c>
      <c r="W24" s="10" t="b">
        <f>AND(LEFT(PARTNERS!B28,2)="HU",OR(LEN(PARTNERS!B28)=6,AND(LEN(PARTNERS!B28)=7,MID(PARTNERS!B28,4,1)=" ")),PARTNERS!E28="New partner")</f>
        <v>0</v>
      </c>
      <c r="X24" s="10" t="b">
        <f>AND(LEFT(PARTNERS!B28,2)="HU",OR(LEN(PARTNERS!B28)=6,AND(LEN(PARTNERS!B28)=7,MID(PARTNERS!B28,4,1)=" ")),PARTNERS!E28="Existing partner")</f>
        <v>0</v>
      </c>
      <c r="Y24" s="10" t="b">
        <f>AND(NOT(AND(LEFT(PARTNERS!B28,2)="HU",OR(LEN(PARTNERS!B28)=6,AND(LEN(PARTNERS!B28)=7,MID(PARTNERS!B28,4,1)=" ")))),PARTNERS!E28="New partner")</f>
        <v>0</v>
      </c>
      <c r="Z24" s="10" t="b">
        <f>AND(NOT(AND(LEFT(PARTNERS!B28,2)="HU",OR(LEN(PARTNERS!B28)=6,AND(LEN(PARTNERS!B28)=7,MID(PARTNERS!B28,4,1)=" ")))),PARTNERS!E28="Existing partner")</f>
        <v>0</v>
      </c>
      <c r="AA24" s="10" t="b">
        <f>AND(PARTNERS!$C28="Hull",PARTNERS!$E28="New partner")</f>
        <v>0</v>
      </c>
      <c r="AB24" s="10" t="b">
        <f>AND(PARTNERS!$C28="East Riding of Yorkshire",PARTNERS!$E28="New partner")</f>
        <v>0</v>
      </c>
      <c r="AC24" s="10" t="b">
        <f>AND(PARTNERS!$C28="Elsewhere in Yorkshire &amp; Humber",PARTNERS!$E28="New partner")</f>
        <v>0</v>
      </c>
      <c r="AD24" s="10" t="b">
        <f>AND(PARTNERS!$C28="Elsewhere in the UK",PARTNERS!$E28="New partner")</f>
        <v>0</v>
      </c>
      <c r="AE24" s="10" t="b">
        <f>AND(PARTNERS!$C28="Outside UK",PARTNERS!$E28="New partner")</f>
        <v>0</v>
      </c>
      <c r="AF24" s="10" t="b">
        <f>AND(PARTNERS!$C28="Hull",PARTNERS!$E28="Existing partner")</f>
        <v>0</v>
      </c>
      <c r="AG24" s="10" t="b">
        <f>AND(PARTNERS!$C28="East Riding of Yorkshire",PARTNERS!$E28="Existing partner")</f>
        <v>0</v>
      </c>
      <c r="AH24" s="10" t="b">
        <f>AND(PARTNERS!$C28="Elsewhere in Yorkshire &amp; Humber",PARTNERS!$E28="Existing partner")</f>
        <v>0</v>
      </c>
      <c r="AI24" s="10" t="b">
        <f>AND(PARTNERS!$C28="Elsewhere in the UK",PARTNERS!$E28="Existing partner")</f>
        <v>0</v>
      </c>
      <c r="AJ24" s="10" t="b">
        <f>AND(PARTNERS!$C28="Outside UK",PARTNERS!$E28="Existing partner")</f>
        <v>0</v>
      </c>
      <c r="AK24" s="10" t="b">
        <f>AND(PARTNERS!$D28="Artistic partner",PARTNERS!$E28="New partner")</f>
        <v>0</v>
      </c>
      <c r="AL24" s="10" t="b">
        <f>AND(PARTNERS!$D28="Heritage partner",PARTNERS!$E28="New partner")</f>
        <v>0</v>
      </c>
      <c r="AM24" s="10" t="b">
        <f>AND(PARTNERS!$D28="Funder",PARTNERS!$E28="New partner")</f>
        <v>0</v>
      </c>
      <c r="AN24" s="10" t="b">
        <f>AND(PARTNERS!$D28="Public Service partner",PARTNERS!$E28="New partner")</f>
        <v>0</v>
      </c>
      <c r="AO24" s="10" t="b">
        <f>AND(PARTNERS!$D28="Voluntary Sector / Charity partner",PARTNERS!$E28="New partner")</f>
        <v>0</v>
      </c>
      <c r="AP24" s="10" t="b">
        <f>AND(PARTNERS!$D28="Education partner",PARTNERS!$E28="New partner")</f>
        <v>0</v>
      </c>
      <c r="AQ24" s="10" t="b">
        <f>AND(PARTNERS!$D28="Other",PARTNERS!$E28="New partner")</f>
        <v>0</v>
      </c>
      <c r="AR24" s="10" t="b">
        <f>AND(PARTNERS!$D28="Artistic partner",PARTNERS!$E28="Existing partner")</f>
        <v>0</v>
      </c>
      <c r="AS24" s="10" t="b">
        <f>AND(PARTNERS!$D28="Heritage partner",PARTNERS!$E28="Existing partner")</f>
        <v>0</v>
      </c>
      <c r="AT24" s="10" t="b">
        <f>AND(PARTNERS!$D28="Funder",PARTNERS!$E28="Existing partner")</f>
        <v>0</v>
      </c>
      <c r="AU24" s="10" t="b">
        <f>AND(PARTNERS!$D28="Public Service partner",PARTNERS!$E28="Existing partner")</f>
        <v>0</v>
      </c>
      <c r="AV24" s="10" t="b">
        <f>AND(PARTNERS!$D28="Voluntary Sector / Charity partner",PARTNERS!$E28="Existing partner")</f>
        <v>0</v>
      </c>
      <c r="AW24" s="10" t="b">
        <f>AND(PARTNERS!$D28="Education partner",PARTNERS!$E28="Existing partner")</f>
        <v>0</v>
      </c>
      <c r="AX24" s="10" t="b">
        <f>AND(PARTNERS!$D28="Other",PARTNERS!$E28="Existing partner")</f>
        <v>0</v>
      </c>
    </row>
    <row r="25" spans="1:50" ht="16.5" customHeight="1">
      <c r="A25" s="10" t="s">
        <v>113</v>
      </c>
      <c r="B25" s="10"/>
      <c r="C25" s="10" t="s">
        <v>339</v>
      </c>
      <c r="D25" s="10"/>
      <c r="E25" s="10" t="s">
        <v>183</v>
      </c>
      <c r="F25" s="10"/>
      <c r="G25" s="10" t="s">
        <v>189</v>
      </c>
      <c r="H25" s="10"/>
      <c r="I25" s="10" t="s">
        <v>340</v>
      </c>
      <c r="J25" s="10"/>
      <c r="K25" s="10"/>
      <c r="L25" s="10"/>
      <c r="M25" s="10"/>
      <c r="N25" s="10"/>
      <c r="O25" s="10"/>
      <c r="P25" s="10"/>
      <c r="Q25" s="10"/>
      <c r="R25" s="10"/>
      <c r="S25" s="10"/>
      <c r="T25" s="10" t="b">
        <f>AND(LEFT('EVENT DELIVERY'!B30,2)="HU",OR(LEN('EVENT DELIVERY'!B30)=6,AND(LEN('EVENT DELIVERY'!B30)=7,MID('EVENT DELIVERY'!B30,4,1)=" ")))</f>
        <v>0</v>
      </c>
      <c r="U25" s="10" t="b">
        <f>AND(LEFT('PROJECT DELIVERY TEAM'!B52,2)="HU",OR(LEN('PROJECT DELIVERY TEAM'!B52)=6,AND(LEN('PROJECT DELIVERY TEAM'!B52)=7,MID('PROJECT DELIVERY TEAM'!B52,4,1)=" ")))</f>
        <v>0</v>
      </c>
      <c r="V25" s="10" t="b">
        <f>AND(LEFT('AUDIENCES &amp; PART... - BY TYPE'!B193,2)="HU",OR(LEN('AUDIENCES &amp; PART... - BY TYPE'!B193)=6,AND(LEN('AUDIENCES &amp; PART... - BY TYPE'!B193)=7,MID('AUDIENCES &amp; PART... - BY TYPE'!B193,4,1)=" ")))</f>
        <v>0</v>
      </c>
      <c r="W25" s="10" t="b">
        <f>AND(LEFT(PARTNERS!B29,2)="HU",OR(LEN(PARTNERS!B29)=6,AND(LEN(PARTNERS!B29)=7,MID(PARTNERS!B29,4,1)=" ")),PARTNERS!E29="New partner")</f>
        <v>0</v>
      </c>
      <c r="X25" s="10" t="b">
        <f>AND(LEFT(PARTNERS!B29,2)="HU",OR(LEN(PARTNERS!B29)=6,AND(LEN(PARTNERS!B29)=7,MID(PARTNERS!B29,4,1)=" ")),PARTNERS!E29="Existing partner")</f>
        <v>0</v>
      </c>
      <c r="Y25" s="10" t="b">
        <f>AND(NOT(AND(LEFT(PARTNERS!B29,2)="HU",OR(LEN(PARTNERS!B29)=6,AND(LEN(PARTNERS!B29)=7,MID(PARTNERS!B29,4,1)=" ")))),PARTNERS!E29="New partner")</f>
        <v>0</v>
      </c>
      <c r="Z25" s="10" t="b">
        <f>AND(NOT(AND(LEFT(PARTNERS!B29,2)="HU",OR(LEN(PARTNERS!B29)=6,AND(LEN(PARTNERS!B29)=7,MID(PARTNERS!B29,4,1)=" ")))),PARTNERS!E29="Existing partner")</f>
        <v>0</v>
      </c>
      <c r="AA25" s="10" t="b">
        <f>AND(PARTNERS!$C29="Hull",PARTNERS!$E29="New partner")</f>
        <v>0</v>
      </c>
      <c r="AB25" s="10" t="b">
        <f>AND(PARTNERS!$C29="East Riding of Yorkshire",PARTNERS!$E29="New partner")</f>
        <v>0</v>
      </c>
      <c r="AC25" s="10" t="b">
        <f>AND(PARTNERS!$C29="Elsewhere in Yorkshire &amp; Humber",PARTNERS!$E29="New partner")</f>
        <v>0</v>
      </c>
      <c r="AD25" s="10" t="b">
        <f>AND(PARTNERS!$C29="Elsewhere in the UK",PARTNERS!$E29="New partner")</f>
        <v>0</v>
      </c>
      <c r="AE25" s="10" t="b">
        <f>AND(PARTNERS!$C29="Outside UK",PARTNERS!$E29="New partner")</f>
        <v>0</v>
      </c>
      <c r="AF25" s="10" t="b">
        <f>AND(PARTNERS!$C29="Hull",PARTNERS!$E29="Existing partner")</f>
        <v>0</v>
      </c>
      <c r="AG25" s="10" t="b">
        <f>AND(PARTNERS!$C29="East Riding of Yorkshire",PARTNERS!$E29="Existing partner")</f>
        <v>0</v>
      </c>
      <c r="AH25" s="10" t="b">
        <f>AND(PARTNERS!$C29="Elsewhere in Yorkshire &amp; Humber",PARTNERS!$E29="Existing partner")</f>
        <v>0</v>
      </c>
      <c r="AI25" s="10" t="b">
        <f>AND(PARTNERS!$C29="Elsewhere in the UK",PARTNERS!$E29="Existing partner")</f>
        <v>0</v>
      </c>
      <c r="AJ25" s="10" t="b">
        <f>AND(PARTNERS!$C29="Outside UK",PARTNERS!$E29="Existing partner")</f>
        <v>0</v>
      </c>
      <c r="AK25" s="10" t="b">
        <f>AND(PARTNERS!$D29="Artistic partner",PARTNERS!$E29="New partner")</f>
        <v>0</v>
      </c>
      <c r="AL25" s="10" t="b">
        <f>AND(PARTNERS!$D29="Heritage partner",PARTNERS!$E29="New partner")</f>
        <v>0</v>
      </c>
      <c r="AM25" s="10" t="b">
        <f>AND(PARTNERS!$D29="Funder",PARTNERS!$E29="New partner")</f>
        <v>0</v>
      </c>
      <c r="AN25" s="10" t="b">
        <f>AND(PARTNERS!$D29="Public Service partner",PARTNERS!$E29="New partner")</f>
        <v>0</v>
      </c>
      <c r="AO25" s="10" t="b">
        <f>AND(PARTNERS!$D29="Voluntary Sector / Charity partner",PARTNERS!$E29="New partner")</f>
        <v>0</v>
      </c>
      <c r="AP25" s="10" t="b">
        <f>AND(PARTNERS!$D29="Education partner",PARTNERS!$E29="New partner")</f>
        <v>0</v>
      </c>
      <c r="AQ25" s="10" t="b">
        <f>AND(PARTNERS!$D29="Other",PARTNERS!$E29="New partner")</f>
        <v>0</v>
      </c>
      <c r="AR25" s="10" t="b">
        <f>AND(PARTNERS!$D29="Artistic partner",PARTNERS!$E29="Existing partner")</f>
        <v>0</v>
      </c>
      <c r="AS25" s="10" t="b">
        <f>AND(PARTNERS!$D29="Heritage partner",PARTNERS!$E29="Existing partner")</f>
        <v>0</v>
      </c>
      <c r="AT25" s="10" t="b">
        <f>AND(PARTNERS!$D29="Funder",PARTNERS!$E29="Existing partner")</f>
        <v>0</v>
      </c>
      <c r="AU25" s="10" t="b">
        <f>AND(PARTNERS!$D29="Public Service partner",PARTNERS!$E29="Existing partner")</f>
        <v>0</v>
      </c>
      <c r="AV25" s="10" t="b">
        <f>AND(PARTNERS!$D29="Voluntary Sector / Charity partner",PARTNERS!$E29="Existing partner")</f>
        <v>0</v>
      </c>
      <c r="AW25" s="10" t="b">
        <f>AND(PARTNERS!$D29="Education partner",PARTNERS!$E29="Existing partner")</f>
        <v>0</v>
      </c>
      <c r="AX25" s="10" t="b">
        <f>AND(PARTNERS!$D29="Other",PARTNERS!$E29="Existing partner")</f>
        <v>0</v>
      </c>
    </row>
    <row r="26" spans="1:50" ht="16.5" customHeight="1">
      <c r="A26" s="65" t="s">
        <v>118</v>
      </c>
      <c r="B26" s="10"/>
      <c r="C26" s="10" t="s">
        <v>213</v>
      </c>
      <c r="D26" s="10"/>
      <c r="E26" s="10" t="s">
        <v>184</v>
      </c>
      <c r="F26" s="10"/>
      <c r="G26" s="10" t="s">
        <v>190</v>
      </c>
      <c r="H26" s="10"/>
      <c r="I26" s="10" t="s">
        <v>341</v>
      </c>
      <c r="J26" s="10"/>
      <c r="K26" s="10"/>
      <c r="L26" s="10"/>
      <c r="M26" s="10"/>
      <c r="N26" s="10"/>
      <c r="O26" s="10"/>
      <c r="P26" s="10"/>
      <c r="Q26" s="10"/>
      <c r="R26" s="10"/>
      <c r="S26" s="10"/>
      <c r="T26" s="10" t="b">
        <f>AND(LEFT('EVENT DELIVERY'!B31,2)="HU",OR(LEN('EVENT DELIVERY'!B31)=6,AND(LEN('EVENT DELIVERY'!B31)=7,MID('EVENT DELIVERY'!B31,4,1)=" ")))</f>
        <v>0</v>
      </c>
      <c r="U26" s="10" t="b">
        <f>AND(LEFT('PROJECT DELIVERY TEAM'!B53,2)="HU",OR(LEN('PROJECT DELIVERY TEAM'!B53)=6,AND(LEN('PROJECT DELIVERY TEAM'!B53)=7,MID('PROJECT DELIVERY TEAM'!B53,4,1)=" ")))</f>
        <v>0</v>
      </c>
      <c r="V26" s="10" t="b">
        <f>AND(LEFT('AUDIENCES &amp; PART... - BY TYPE'!B194,2)="HU",OR(LEN('AUDIENCES &amp; PART... - BY TYPE'!B194)=6,AND(LEN('AUDIENCES &amp; PART... - BY TYPE'!B194)=7,MID('AUDIENCES &amp; PART... - BY TYPE'!B194,4,1)=" ")))</f>
        <v>0</v>
      </c>
      <c r="W26" s="10" t="b">
        <f>AND(LEFT(PARTNERS!B30,2)="HU",OR(LEN(PARTNERS!B30)=6,AND(LEN(PARTNERS!B30)=7,MID(PARTNERS!B30,4,1)=" ")),PARTNERS!E30="New partner")</f>
        <v>0</v>
      </c>
      <c r="X26" s="10" t="b">
        <f>AND(LEFT(PARTNERS!B30,2)="HU",OR(LEN(PARTNERS!B30)=6,AND(LEN(PARTNERS!B30)=7,MID(PARTNERS!B30,4,1)=" ")),PARTNERS!E30="Existing partner")</f>
        <v>0</v>
      </c>
      <c r="Y26" s="10" t="b">
        <f>AND(NOT(AND(LEFT(PARTNERS!B30,2)="HU",OR(LEN(PARTNERS!B30)=6,AND(LEN(PARTNERS!B30)=7,MID(PARTNERS!B30,4,1)=" ")))),PARTNERS!E30="New partner")</f>
        <v>0</v>
      </c>
      <c r="Z26" s="10" t="b">
        <f>AND(NOT(AND(LEFT(PARTNERS!B30,2)="HU",OR(LEN(PARTNERS!B30)=6,AND(LEN(PARTNERS!B30)=7,MID(PARTNERS!B30,4,1)=" ")))),PARTNERS!E30="Existing partner")</f>
        <v>0</v>
      </c>
      <c r="AA26" s="10" t="b">
        <f>AND(PARTNERS!$C30="Hull",PARTNERS!$E30="New partner")</f>
        <v>0</v>
      </c>
      <c r="AB26" s="10" t="b">
        <f>AND(PARTNERS!$C30="East Riding of Yorkshire",PARTNERS!$E30="New partner")</f>
        <v>0</v>
      </c>
      <c r="AC26" s="10" t="b">
        <f>AND(PARTNERS!$C30="Elsewhere in Yorkshire &amp; Humber",PARTNERS!$E30="New partner")</f>
        <v>0</v>
      </c>
      <c r="AD26" s="10" t="b">
        <f>AND(PARTNERS!$C30="Elsewhere in the UK",PARTNERS!$E30="New partner")</f>
        <v>0</v>
      </c>
      <c r="AE26" s="10" t="b">
        <f>AND(PARTNERS!$C30="Outside UK",PARTNERS!$E30="New partner")</f>
        <v>0</v>
      </c>
      <c r="AF26" s="10" t="b">
        <f>AND(PARTNERS!$C30="Hull",PARTNERS!$E30="Existing partner")</f>
        <v>0</v>
      </c>
      <c r="AG26" s="10" t="b">
        <f>AND(PARTNERS!$C30="East Riding of Yorkshire",PARTNERS!$E30="Existing partner")</f>
        <v>0</v>
      </c>
      <c r="AH26" s="10" t="b">
        <f>AND(PARTNERS!$C30="Elsewhere in Yorkshire &amp; Humber",PARTNERS!$E30="Existing partner")</f>
        <v>0</v>
      </c>
      <c r="AI26" s="10" t="b">
        <f>AND(PARTNERS!$C30="Elsewhere in the UK",PARTNERS!$E30="Existing partner")</f>
        <v>0</v>
      </c>
      <c r="AJ26" s="10" t="b">
        <f>AND(PARTNERS!$C30="Outside UK",PARTNERS!$E30="Existing partner")</f>
        <v>0</v>
      </c>
      <c r="AK26" s="10" t="b">
        <f>AND(PARTNERS!$D30="Artistic partner",PARTNERS!$E30="New partner")</f>
        <v>0</v>
      </c>
      <c r="AL26" s="10" t="b">
        <f>AND(PARTNERS!$D30="Heritage partner",PARTNERS!$E30="New partner")</f>
        <v>0</v>
      </c>
      <c r="AM26" s="10" t="b">
        <f>AND(PARTNERS!$D30="Funder",PARTNERS!$E30="New partner")</f>
        <v>0</v>
      </c>
      <c r="AN26" s="10" t="b">
        <f>AND(PARTNERS!$D30="Public Service partner",PARTNERS!$E30="New partner")</f>
        <v>0</v>
      </c>
      <c r="AO26" s="10" t="b">
        <f>AND(PARTNERS!$D30="Voluntary Sector / Charity partner",PARTNERS!$E30="New partner")</f>
        <v>0</v>
      </c>
      <c r="AP26" s="10" t="b">
        <f>AND(PARTNERS!$D30="Education partner",PARTNERS!$E30="New partner")</f>
        <v>0</v>
      </c>
      <c r="AQ26" s="10" t="b">
        <f>AND(PARTNERS!$D30="Other",PARTNERS!$E30="New partner")</f>
        <v>0</v>
      </c>
      <c r="AR26" s="10" t="b">
        <f>AND(PARTNERS!$D30="Artistic partner",PARTNERS!$E30="Existing partner")</f>
        <v>0</v>
      </c>
      <c r="AS26" s="10" t="b">
        <f>AND(PARTNERS!$D30="Heritage partner",PARTNERS!$E30="Existing partner")</f>
        <v>0</v>
      </c>
      <c r="AT26" s="10" t="b">
        <f>AND(PARTNERS!$D30="Funder",PARTNERS!$E30="Existing partner")</f>
        <v>0</v>
      </c>
      <c r="AU26" s="10" t="b">
        <f>AND(PARTNERS!$D30="Public Service partner",PARTNERS!$E30="Existing partner")</f>
        <v>0</v>
      </c>
      <c r="AV26" s="10" t="b">
        <f>AND(PARTNERS!$D30="Voluntary Sector / Charity partner",PARTNERS!$E30="Existing partner")</f>
        <v>0</v>
      </c>
      <c r="AW26" s="10" t="b">
        <f>AND(PARTNERS!$D30="Education partner",PARTNERS!$E30="Existing partner")</f>
        <v>0</v>
      </c>
      <c r="AX26" s="10" t="b">
        <f>AND(PARTNERS!$D30="Other",PARTNERS!$E30="Existing partner")</f>
        <v>0</v>
      </c>
    </row>
    <row r="27" spans="1:50" ht="16.5" customHeight="1">
      <c r="A27" s="65" t="s">
        <v>122</v>
      </c>
      <c r="B27" s="10"/>
      <c r="C27" s="10" t="s">
        <v>342</v>
      </c>
      <c r="D27" s="10"/>
      <c r="E27" s="10" t="s">
        <v>185</v>
      </c>
      <c r="F27" s="10"/>
      <c r="G27" s="10" t="s">
        <v>191</v>
      </c>
      <c r="H27" s="10"/>
      <c r="I27" s="10"/>
      <c r="J27" s="10"/>
      <c r="K27" s="10"/>
      <c r="L27" s="10"/>
      <c r="M27" s="10"/>
      <c r="N27" s="10"/>
      <c r="O27" s="10"/>
      <c r="P27" s="10"/>
      <c r="Q27" s="10"/>
      <c r="R27" s="10"/>
      <c r="S27" s="10"/>
      <c r="T27" s="10" t="b">
        <f>AND(LEFT('EVENT DELIVERY'!B32,2)="HU",OR(LEN('EVENT DELIVERY'!B32)=6,AND(LEN('EVENT DELIVERY'!B32)=7,MID('EVENT DELIVERY'!B32,4,1)=" ")))</f>
        <v>0</v>
      </c>
      <c r="U27" s="10" t="b">
        <f>AND(LEFT('PROJECT DELIVERY TEAM'!B54,2)="HU",OR(LEN('PROJECT DELIVERY TEAM'!B54)=6,AND(LEN('PROJECT DELIVERY TEAM'!B54)=7,MID('PROJECT DELIVERY TEAM'!B54,4,1)=" ")))</f>
        <v>0</v>
      </c>
      <c r="V27" s="10" t="b">
        <f>AND(LEFT('AUDIENCES &amp; PART... - BY TYPE'!B195,2)="HU",OR(LEN('AUDIENCES &amp; PART... - BY TYPE'!B195)=6,AND(LEN('AUDIENCES &amp; PART... - BY TYPE'!B195)=7,MID('AUDIENCES &amp; PART... - BY TYPE'!B195,4,1)=" ")))</f>
        <v>0</v>
      </c>
      <c r="W27" s="10" t="b">
        <f>AND(LEFT(PARTNERS!B31,2)="HU",OR(LEN(PARTNERS!B31)=6,AND(LEN(PARTNERS!B31)=7,MID(PARTNERS!B31,4,1)=" ")),PARTNERS!E31="New partner")</f>
        <v>0</v>
      </c>
      <c r="X27" s="10" t="b">
        <f>AND(LEFT(PARTNERS!B31,2)="HU",OR(LEN(PARTNERS!B31)=6,AND(LEN(PARTNERS!B31)=7,MID(PARTNERS!B31,4,1)=" ")),PARTNERS!E31="Existing partner")</f>
        <v>0</v>
      </c>
      <c r="Y27" s="10" t="b">
        <f>AND(NOT(AND(LEFT(PARTNERS!B31,2)="HU",OR(LEN(PARTNERS!B31)=6,AND(LEN(PARTNERS!B31)=7,MID(PARTNERS!B31,4,1)=" ")))),PARTNERS!E31="New partner")</f>
        <v>0</v>
      </c>
      <c r="Z27" s="10" t="b">
        <f>AND(NOT(AND(LEFT(PARTNERS!B31,2)="HU",OR(LEN(PARTNERS!B31)=6,AND(LEN(PARTNERS!B31)=7,MID(PARTNERS!B31,4,1)=" ")))),PARTNERS!E31="Existing partner")</f>
        <v>0</v>
      </c>
      <c r="AA27" s="10" t="b">
        <f>AND(PARTNERS!$C31="Hull",PARTNERS!$E31="New partner")</f>
        <v>0</v>
      </c>
      <c r="AB27" s="10" t="b">
        <f>AND(PARTNERS!$C31="East Riding of Yorkshire",PARTNERS!$E31="New partner")</f>
        <v>0</v>
      </c>
      <c r="AC27" s="10" t="b">
        <f>AND(PARTNERS!$C31="Elsewhere in Yorkshire &amp; Humber",PARTNERS!$E31="New partner")</f>
        <v>0</v>
      </c>
      <c r="AD27" s="10" t="b">
        <f>AND(PARTNERS!$C31="Elsewhere in the UK",PARTNERS!$E31="New partner")</f>
        <v>0</v>
      </c>
      <c r="AE27" s="10" t="b">
        <f>AND(PARTNERS!$C31="Outside UK",PARTNERS!$E31="New partner")</f>
        <v>0</v>
      </c>
      <c r="AF27" s="10" t="b">
        <f>AND(PARTNERS!$C31="Hull",PARTNERS!$E31="Existing partner")</f>
        <v>0</v>
      </c>
      <c r="AG27" s="10" t="b">
        <f>AND(PARTNERS!$C31="East Riding of Yorkshire",PARTNERS!$E31="Existing partner")</f>
        <v>0</v>
      </c>
      <c r="AH27" s="10" t="b">
        <f>AND(PARTNERS!$C31="Elsewhere in Yorkshire &amp; Humber",PARTNERS!$E31="Existing partner")</f>
        <v>0</v>
      </c>
      <c r="AI27" s="10" t="b">
        <f>AND(PARTNERS!$C31="Elsewhere in the UK",PARTNERS!$E31="Existing partner")</f>
        <v>0</v>
      </c>
      <c r="AJ27" s="10" t="b">
        <f>AND(PARTNERS!$C31="Outside UK",PARTNERS!$E31="Existing partner")</f>
        <v>0</v>
      </c>
      <c r="AK27" s="10" t="b">
        <f>AND(PARTNERS!$D31="Artistic partner",PARTNERS!$E31="New partner")</f>
        <v>0</v>
      </c>
      <c r="AL27" s="10" t="b">
        <f>AND(PARTNERS!$D31="Heritage partner",PARTNERS!$E31="New partner")</f>
        <v>0</v>
      </c>
      <c r="AM27" s="10" t="b">
        <f>AND(PARTNERS!$D31="Funder",PARTNERS!$E31="New partner")</f>
        <v>0</v>
      </c>
      <c r="AN27" s="10" t="b">
        <f>AND(PARTNERS!$D31="Public Service partner",PARTNERS!$E31="New partner")</f>
        <v>0</v>
      </c>
      <c r="AO27" s="10" t="b">
        <f>AND(PARTNERS!$D31="Voluntary Sector / Charity partner",PARTNERS!$E31="New partner")</f>
        <v>0</v>
      </c>
      <c r="AP27" s="10" t="b">
        <f>AND(PARTNERS!$D31="Education partner",PARTNERS!$E31="New partner")</f>
        <v>0</v>
      </c>
      <c r="AQ27" s="10" t="b">
        <f>AND(PARTNERS!$D31="Other",PARTNERS!$E31="New partner")</f>
        <v>0</v>
      </c>
      <c r="AR27" s="10" t="b">
        <f>AND(PARTNERS!$D31="Artistic partner",PARTNERS!$E31="Existing partner")</f>
        <v>0</v>
      </c>
      <c r="AS27" s="10" t="b">
        <f>AND(PARTNERS!$D31="Heritage partner",PARTNERS!$E31="Existing partner")</f>
        <v>0</v>
      </c>
      <c r="AT27" s="10" t="b">
        <f>AND(PARTNERS!$D31="Funder",PARTNERS!$E31="Existing partner")</f>
        <v>0</v>
      </c>
      <c r="AU27" s="10" t="b">
        <f>AND(PARTNERS!$D31="Public Service partner",PARTNERS!$E31="Existing partner")</f>
        <v>0</v>
      </c>
      <c r="AV27" s="10" t="b">
        <f>AND(PARTNERS!$D31="Voluntary Sector / Charity partner",PARTNERS!$E31="Existing partner")</f>
        <v>0</v>
      </c>
      <c r="AW27" s="10" t="b">
        <f>AND(PARTNERS!$D31="Education partner",PARTNERS!$E31="Existing partner")</f>
        <v>0</v>
      </c>
      <c r="AX27" s="10" t="b">
        <f>AND(PARTNERS!$D31="Other",PARTNERS!$E31="Existing partner")</f>
        <v>0</v>
      </c>
    </row>
    <row r="28" spans="1:50" ht="16.5" customHeight="1">
      <c r="A28" s="65" t="s">
        <v>126</v>
      </c>
      <c r="B28" s="10"/>
      <c r="C28" s="10" t="s">
        <v>221</v>
      </c>
      <c r="D28" s="10"/>
      <c r="E28" s="10" t="s">
        <v>186</v>
      </c>
      <c r="F28" s="10"/>
      <c r="G28" s="10" t="s">
        <v>192</v>
      </c>
      <c r="H28" s="10"/>
      <c r="I28" s="10"/>
      <c r="J28" s="10"/>
      <c r="K28" s="10"/>
      <c r="L28" s="10"/>
      <c r="M28" s="10"/>
      <c r="N28" s="10"/>
      <c r="O28" s="10"/>
      <c r="P28" s="10"/>
      <c r="Q28" s="10"/>
      <c r="R28" s="10"/>
      <c r="S28" s="10"/>
      <c r="T28" s="10" t="b">
        <f>AND(LEFT('EVENT DELIVERY'!B33,2)="HU",OR(LEN('EVENT DELIVERY'!B33)=6,AND(LEN('EVENT DELIVERY'!B33)=7,MID('EVENT DELIVERY'!B33,4,1)=" ")))</f>
        <v>0</v>
      </c>
      <c r="U28" s="10" t="b">
        <f>AND(LEFT('PROJECT DELIVERY TEAM'!B55,2)="HU",OR(LEN('PROJECT DELIVERY TEAM'!B55)=6,AND(LEN('PROJECT DELIVERY TEAM'!B55)=7,MID('PROJECT DELIVERY TEAM'!B55,4,1)=" ")))</f>
        <v>0</v>
      </c>
      <c r="V28" s="10" t="b">
        <f>AND(LEFT('AUDIENCES &amp; PART... - BY TYPE'!B196,2)="HU",OR(LEN('AUDIENCES &amp; PART... - BY TYPE'!B196)=6,AND(LEN('AUDIENCES &amp; PART... - BY TYPE'!B196)=7,MID('AUDIENCES &amp; PART... - BY TYPE'!B196,4,1)=" ")))</f>
        <v>0</v>
      </c>
      <c r="W28" s="10" t="b">
        <f>AND(LEFT(PARTNERS!B32,2)="HU",OR(LEN(PARTNERS!B32)=6,AND(LEN(PARTNERS!B32)=7,MID(PARTNERS!B32,4,1)=" ")),PARTNERS!E32="New partner")</f>
        <v>0</v>
      </c>
      <c r="X28" s="10" t="b">
        <f>AND(LEFT(PARTNERS!B32,2)="HU",OR(LEN(PARTNERS!B32)=6,AND(LEN(PARTNERS!B32)=7,MID(PARTNERS!B32,4,1)=" ")),PARTNERS!E32="Existing partner")</f>
        <v>0</v>
      </c>
      <c r="Y28" s="10" t="b">
        <f>AND(NOT(AND(LEFT(PARTNERS!B32,2)="HU",OR(LEN(PARTNERS!B32)=6,AND(LEN(PARTNERS!B32)=7,MID(PARTNERS!B32,4,1)=" ")))),PARTNERS!E32="New partner")</f>
        <v>0</v>
      </c>
      <c r="Z28" s="10" t="b">
        <f>AND(NOT(AND(LEFT(PARTNERS!B32,2)="HU",OR(LEN(PARTNERS!B32)=6,AND(LEN(PARTNERS!B32)=7,MID(PARTNERS!B32,4,1)=" ")))),PARTNERS!E32="Existing partner")</f>
        <v>0</v>
      </c>
      <c r="AA28" s="10" t="b">
        <f>AND(PARTNERS!$C32="Hull",PARTNERS!$E32="New partner")</f>
        <v>0</v>
      </c>
      <c r="AB28" s="10" t="b">
        <f>AND(PARTNERS!$C32="East Riding of Yorkshire",PARTNERS!$E32="New partner")</f>
        <v>0</v>
      </c>
      <c r="AC28" s="10" t="b">
        <f>AND(PARTNERS!$C32="Elsewhere in Yorkshire &amp; Humber",PARTNERS!$E32="New partner")</f>
        <v>0</v>
      </c>
      <c r="AD28" s="10" t="b">
        <f>AND(PARTNERS!$C32="Elsewhere in the UK",PARTNERS!$E32="New partner")</f>
        <v>0</v>
      </c>
      <c r="AE28" s="10" t="b">
        <f>AND(PARTNERS!$C32="Outside UK",PARTNERS!$E32="New partner")</f>
        <v>0</v>
      </c>
      <c r="AF28" s="10" t="b">
        <f>AND(PARTNERS!$C32="Hull",PARTNERS!$E32="Existing partner")</f>
        <v>0</v>
      </c>
      <c r="AG28" s="10" t="b">
        <f>AND(PARTNERS!$C32="East Riding of Yorkshire",PARTNERS!$E32="Existing partner")</f>
        <v>0</v>
      </c>
      <c r="AH28" s="10" t="b">
        <f>AND(PARTNERS!$C32="Elsewhere in Yorkshire &amp; Humber",PARTNERS!$E32="Existing partner")</f>
        <v>0</v>
      </c>
      <c r="AI28" s="10" t="b">
        <f>AND(PARTNERS!$C32="Elsewhere in the UK",PARTNERS!$E32="Existing partner")</f>
        <v>0</v>
      </c>
      <c r="AJ28" s="10" t="b">
        <f>AND(PARTNERS!$C32="Outside UK",PARTNERS!$E32="Existing partner")</f>
        <v>0</v>
      </c>
      <c r="AK28" s="10" t="b">
        <f>AND(PARTNERS!$D32="Artistic partner",PARTNERS!$E32="New partner")</f>
        <v>0</v>
      </c>
      <c r="AL28" s="10" t="b">
        <f>AND(PARTNERS!$D32="Heritage partner",PARTNERS!$E32="New partner")</f>
        <v>0</v>
      </c>
      <c r="AM28" s="10" t="b">
        <f>AND(PARTNERS!$D32="Funder",PARTNERS!$E32="New partner")</f>
        <v>0</v>
      </c>
      <c r="AN28" s="10" t="b">
        <f>AND(PARTNERS!$D32="Public Service partner",PARTNERS!$E32="New partner")</f>
        <v>0</v>
      </c>
      <c r="AO28" s="10" t="b">
        <f>AND(PARTNERS!$D32="Voluntary Sector / Charity partner",PARTNERS!$E32="New partner")</f>
        <v>0</v>
      </c>
      <c r="AP28" s="10" t="b">
        <f>AND(PARTNERS!$D32="Education partner",PARTNERS!$E32="New partner")</f>
        <v>0</v>
      </c>
      <c r="AQ28" s="10" t="b">
        <f>AND(PARTNERS!$D32="Other",PARTNERS!$E32="New partner")</f>
        <v>0</v>
      </c>
      <c r="AR28" s="10" t="b">
        <f>AND(PARTNERS!$D32="Artistic partner",PARTNERS!$E32="Existing partner")</f>
        <v>0</v>
      </c>
      <c r="AS28" s="10" t="b">
        <f>AND(PARTNERS!$D32="Heritage partner",PARTNERS!$E32="Existing partner")</f>
        <v>0</v>
      </c>
      <c r="AT28" s="10" t="b">
        <f>AND(PARTNERS!$D32="Funder",PARTNERS!$E32="Existing partner")</f>
        <v>0</v>
      </c>
      <c r="AU28" s="10" t="b">
        <f>AND(PARTNERS!$D32="Public Service partner",PARTNERS!$E32="Existing partner")</f>
        <v>0</v>
      </c>
      <c r="AV28" s="10" t="b">
        <f>AND(PARTNERS!$D32="Voluntary Sector / Charity partner",PARTNERS!$E32="Existing partner")</f>
        <v>0</v>
      </c>
      <c r="AW28" s="10" t="b">
        <f>AND(PARTNERS!$D32="Education partner",PARTNERS!$E32="Existing partner")</f>
        <v>0</v>
      </c>
      <c r="AX28" s="10" t="b">
        <f>AND(PARTNERS!$D32="Other",PARTNERS!$E32="Existing partner")</f>
        <v>0</v>
      </c>
    </row>
    <row r="29" spans="1:50" ht="16.5" customHeight="1">
      <c r="A29" s="65" t="s">
        <v>130</v>
      </c>
      <c r="B29" s="10"/>
      <c r="C29" s="10"/>
      <c r="D29" s="10"/>
      <c r="E29" s="10" t="s">
        <v>187</v>
      </c>
      <c r="F29" s="10"/>
      <c r="G29" s="10" t="s">
        <v>193</v>
      </c>
      <c r="H29" s="10"/>
      <c r="I29" s="10"/>
      <c r="J29" s="10"/>
      <c r="K29" s="10"/>
      <c r="L29" s="10"/>
      <c r="M29" s="10"/>
      <c r="N29" s="10"/>
      <c r="O29" s="10"/>
      <c r="P29" s="10"/>
      <c r="Q29" s="10"/>
      <c r="R29" s="10"/>
      <c r="S29" s="10"/>
      <c r="T29" s="10" t="b">
        <f>AND(LEFT('EVENT DELIVERY'!B34,2)="HU",OR(LEN('EVENT DELIVERY'!B34)=6,AND(LEN('EVENT DELIVERY'!B34)=7,MID('EVENT DELIVERY'!B34,4,1)=" ")))</f>
        <v>0</v>
      </c>
      <c r="U29" s="10" t="b">
        <f>AND(LEFT('PROJECT DELIVERY TEAM'!B56,2)="HU",OR(LEN('PROJECT DELIVERY TEAM'!B56)=6,AND(LEN('PROJECT DELIVERY TEAM'!B56)=7,MID('PROJECT DELIVERY TEAM'!B56,4,1)=" ")))</f>
        <v>0</v>
      </c>
      <c r="V29" s="10" t="b">
        <f>AND(LEFT('AUDIENCES &amp; PART... - BY TYPE'!B197,2)="HU",OR(LEN('AUDIENCES &amp; PART... - BY TYPE'!B197)=6,AND(LEN('AUDIENCES &amp; PART... - BY TYPE'!B197)=7,MID('AUDIENCES &amp; PART... - BY TYPE'!B197,4,1)=" ")))</f>
        <v>0</v>
      </c>
      <c r="W29" s="10" t="b">
        <f>AND(LEFT(PARTNERS!B33,2)="HU",OR(LEN(PARTNERS!B33)=6,AND(LEN(PARTNERS!B33)=7,MID(PARTNERS!B33,4,1)=" ")),PARTNERS!E33="New partner")</f>
        <v>0</v>
      </c>
      <c r="X29" s="10" t="b">
        <f>AND(LEFT(PARTNERS!B33,2)="HU",OR(LEN(PARTNERS!B33)=6,AND(LEN(PARTNERS!B33)=7,MID(PARTNERS!B33,4,1)=" ")),PARTNERS!E33="Existing partner")</f>
        <v>0</v>
      </c>
      <c r="Y29" s="10" t="b">
        <f>AND(NOT(AND(LEFT(PARTNERS!B33,2)="HU",OR(LEN(PARTNERS!B33)=6,AND(LEN(PARTNERS!B33)=7,MID(PARTNERS!B33,4,1)=" ")))),PARTNERS!E33="New partner")</f>
        <v>0</v>
      </c>
      <c r="Z29" s="10" t="b">
        <f>AND(NOT(AND(LEFT(PARTNERS!B33,2)="HU",OR(LEN(PARTNERS!B33)=6,AND(LEN(PARTNERS!B33)=7,MID(PARTNERS!B33,4,1)=" ")))),PARTNERS!E33="Existing partner")</f>
        <v>0</v>
      </c>
      <c r="AA29" s="10" t="b">
        <f>AND(PARTNERS!$C33="Hull",PARTNERS!$E33="New partner")</f>
        <v>0</v>
      </c>
      <c r="AB29" s="10" t="b">
        <f>AND(PARTNERS!$C33="East Riding of Yorkshire",PARTNERS!$E33="New partner")</f>
        <v>0</v>
      </c>
      <c r="AC29" s="10" t="b">
        <f>AND(PARTNERS!$C33="Elsewhere in Yorkshire &amp; Humber",PARTNERS!$E33="New partner")</f>
        <v>0</v>
      </c>
      <c r="AD29" s="10" t="b">
        <f>AND(PARTNERS!$C33="Elsewhere in the UK",PARTNERS!$E33="New partner")</f>
        <v>0</v>
      </c>
      <c r="AE29" s="10" t="b">
        <f>AND(PARTNERS!$C33="Outside UK",PARTNERS!$E33="New partner")</f>
        <v>0</v>
      </c>
      <c r="AF29" s="10" t="b">
        <f>AND(PARTNERS!$C33="Hull",PARTNERS!$E33="Existing partner")</f>
        <v>0</v>
      </c>
      <c r="AG29" s="10" t="b">
        <f>AND(PARTNERS!$C33="East Riding of Yorkshire",PARTNERS!$E33="Existing partner")</f>
        <v>0</v>
      </c>
      <c r="AH29" s="10" t="b">
        <f>AND(PARTNERS!$C33="Elsewhere in Yorkshire &amp; Humber",PARTNERS!$E33="Existing partner")</f>
        <v>0</v>
      </c>
      <c r="AI29" s="10" t="b">
        <f>AND(PARTNERS!$C33="Elsewhere in the UK",PARTNERS!$E33="Existing partner")</f>
        <v>0</v>
      </c>
      <c r="AJ29" s="10" t="b">
        <f>AND(PARTNERS!$C33="Outside UK",PARTNERS!$E33="Existing partner")</f>
        <v>0</v>
      </c>
      <c r="AK29" s="10" t="b">
        <f>AND(PARTNERS!$D33="Artistic partner",PARTNERS!$E33="New partner")</f>
        <v>0</v>
      </c>
      <c r="AL29" s="10" t="b">
        <f>AND(PARTNERS!$D33="Heritage partner",PARTNERS!$E33="New partner")</f>
        <v>0</v>
      </c>
      <c r="AM29" s="10" t="b">
        <f>AND(PARTNERS!$D33="Funder",PARTNERS!$E33="New partner")</f>
        <v>0</v>
      </c>
      <c r="AN29" s="10" t="b">
        <f>AND(PARTNERS!$D33="Public Service partner",PARTNERS!$E33="New partner")</f>
        <v>0</v>
      </c>
      <c r="AO29" s="10" t="b">
        <f>AND(PARTNERS!$D33="Voluntary Sector / Charity partner",PARTNERS!$E33="New partner")</f>
        <v>0</v>
      </c>
      <c r="AP29" s="10" t="b">
        <f>AND(PARTNERS!$D33="Education partner",PARTNERS!$E33="New partner")</f>
        <v>0</v>
      </c>
      <c r="AQ29" s="10" t="b">
        <f>AND(PARTNERS!$D33="Other",PARTNERS!$E33="New partner")</f>
        <v>0</v>
      </c>
      <c r="AR29" s="10" t="b">
        <f>AND(PARTNERS!$D33="Artistic partner",PARTNERS!$E33="Existing partner")</f>
        <v>0</v>
      </c>
      <c r="AS29" s="10" t="b">
        <f>AND(PARTNERS!$D33="Heritage partner",PARTNERS!$E33="Existing partner")</f>
        <v>0</v>
      </c>
      <c r="AT29" s="10" t="b">
        <f>AND(PARTNERS!$D33="Funder",PARTNERS!$E33="Existing partner")</f>
        <v>0</v>
      </c>
      <c r="AU29" s="10" t="b">
        <f>AND(PARTNERS!$D33="Public Service partner",PARTNERS!$E33="Existing partner")</f>
        <v>0</v>
      </c>
      <c r="AV29" s="10" t="b">
        <f>AND(PARTNERS!$D33="Voluntary Sector / Charity partner",PARTNERS!$E33="Existing partner")</f>
        <v>0</v>
      </c>
      <c r="AW29" s="10" t="b">
        <f>AND(PARTNERS!$D33="Education partner",PARTNERS!$E33="Existing partner")</f>
        <v>0</v>
      </c>
      <c r="AX29" s="10" t="b">
        <f>AND(PARTNERS!$D33="Other",PARTNERS!$E33="Existing partner")</f>
        <v>0</v>
      </c>
    </row>
    <row r="30" spans="1:50" ht="16.5" customHeight="1">
      <c r="A30" s="65" t="s">
        <v>132</v>
      </c>
      <c r="B30" s="10"/>
      <c r="C30" s="10"/>
      <c r="D30" s="10"/>
      <c r="E30" s="10"/>
      <c r="F30" s="10"/>
      <c r="G30" s="10" t="s">
        <v>194</v>
      </c>
      <c r="H30" s="10"/>
      <c r="I30" s="10"/>
      <c r="J30" s="10"/>
      <c r="K30" s="10"/>
      <c r="L30" s="10"/>
      <c r="M30" s="10"/>
      <c r="N30" s="10"/>
      <c r="O30" s="10"/>
      <c r="P30" s="10"/>
      <c r="Q30" s="10"/>
      <c r="R30" s="10"/>
      <c r="S30" s="10"/>
      <c r="T30" s="10" t="b">
        <f>AND(LEFT('EVENT DELIVERY'!B35,2)="HU",OR(LEN('EVENT DELIVERY'!B35)=6,AND(LEN('EVENT DELIVERY'!B35)=7,MID('EVENT DELIVERY'!B35,4,1)=" ")))</f>
        <v>0</v>
      </c>
      <c r="U30" s="10" t="b">
        <f>AND(LEFT('PROJECT DELIVERY TEAM'!B57,2)="HU",OR(LEN('PROJECT DELIVERY TEAM'!B57)=6,AND(LEN('PROJECT DELIVERY TEAM'!B57)=7,MID('PROJECT DELIVERY TEAM'!B57,4,1)=" ")))</f>
        <v>0</v>
      </c>
      <c r="V30" s="10" t="b">
        <f>AND(LEFT('AUDIENCES &amp; PART... - BY TYPE'!B198,2)="HU",OR(LEN('AUDIENCES &amp; PART... - BY TYPE'!B198)=6,AND(LEN('AUDIENCES &amp; PART... - BY TYPE'!B198)=7,MID('AUDIENCES &amp; PART... - BY TYPE'!B198,4,1)=" ")))</f>
        <v>0</v>
      </c>
      <c r="W30" s="10" t="b">
        <f>AND(LEFT(PARTNERS!B34,2)="HU",OR(LEN(PARTNERS!B34)=6,AND(LEN(PARTNERS!B34)=7,MID(PARTNERS!B34,4,1)=" ")),PARTNERS!E34="New partner")</f>
        <v>0</v>
      </c>
      <c r="X30" s="10" t="b">
        <f>AND(LEFT(PARTNERS!B34,2)="HU",OR(LEN(PARTNERS!B34)=6,AND(LEN(PARTNERS!B34)=7,MID(PARTNERS!B34,4,1)=" ")),PARTNERS!E34="Existing partner")</f>
        <v>0</v>
      </c>
      <c r="Y30" s="10" t="b">
        <f>AND(NOT(AND(LEFT(PARTNERS!B34,2)="HU",OR(LEN(PARTNERS!B34)=6,AND(LEN(PARTNERS!B34)=7,MID(PARTNERS!B34,4,1)=" ")))),PARTNERS!E34="New partner")</f>
        <v>0</v>
      </c>
      <c r="Z30" s="10" t="b">
        <f>AND(NOT(AND(LEFT(PARTNERS!B34,2)="HU",OR(LEN(PARTNERS!B34)=6,AND(LEN(PARTNERS!B34)=7,MID(PARTNERS!B34,4,1)=" ")))),PARTNERS!E34="Existing partner")</f>
        <v>0</v>
      </c>
      <c r="AA30" s="10" t="b">
        <f>AND(PARTNERS!$C34="Hull",PARTNERS!$E34="New partner")</f>
        <v>0</v>
      </c>
      <c r="AB30" s="10" t="b">
        <f>AND(PARTNERS!$C34="East Riding of Yorkshire",PARTNERS!$E34="New partner")</f>
        <v>0</v>
      </c>
      <c r="AC30" s="10" t="b">
        <f>AND(PARTNERS!$C34="Elsewhere in Yorkshire &amp; Humber",PARTNERS!$E34="New partner")</f>
        <v>0</v>
      </c>
      <c r="AD30" s="10" t="b">
        <f>AND(PARTNERS!$C34="Elsewhere in the UK",PARTNERS!$E34="New partner")</f>
        <v>0</v>
      </c>
      <c r="AE30" s="10" t="b">
        <f>AND(PARTNERS!$C34="Outside UK",PARTNERS!$E34="New partner")</f>
        <v>0</v>
      </c>
      <c r="AF30" s="10" t="b">
        <f>AND(PARTNERS!$C34="Hull",PARTNERS!$E34="Existing partner")</f>
        <v>0</v>
      </c>
      <c r="AG30" s="10" t="b">
        <f>AND(PARTNERS!$C34="East Riding of Yorkshire",PARTNERS!$E34="Existing partner")</f>
        <v>0</v>
      </c>
      <c r="AH30" s="10" t="b">
        <f>AND(PARTNERS!$C34="Elsewhere in Yorkshire &amp; Humber",PARTNERS!$E34="Existing partner")</f>
        <v>0</v>
      </c>
      <c r="AI30" s="10" t="b">
        <f>AND(PARTNERS!$C34="Elsewhere in the UK",PARTNERS!$E34="Existing partner")</f>
        <v>0</v>
      </c>
      <c r="AJ30" s="10" t="b">
        <f>AND(PARTNERS!$C34="Outside UK",PARTNERS!$E34="Existing partner")</f>
        <v>0</v>
      </c>
      <c r="AK30" s="10" t="b">
        <f>AND(PARTNERS!$D34="Artistic partner",PARTNERS!$E34="New partner")</f>
        <v>0</v>
      </c>
      <c r="AL30" s="10" t="b">
        <f>AND(PARTNERS!$D34="Heritage partner",PARTNERS!$E34="New partner")</f>
        <v>0</v>
      </c>
      <c r="AM30" s="10" t="b">
        <f>AND(PARTNERS!$D34="Funder",PARTNERS!$E34="New partner")</f>
        <v>0</v>
      </c>
      <c r="AN30" s="10" t="b">
        <f>AND(PARTNERS!$D34="Public Service partner",PARTNERS!$E34="New partner")</f>
        <v>0</v>
      </c>
      <c r="AO30" s="10" t="b">
        <f>AND(PARTNERS!$D34="Voluntary Sector / Charity partner",PARTNERS!$E34="New partner")</f>
        <v>0</v>
      </c>
      <c r="AP30" s="10" t="b">
        <f>AND(PARTNERS!$D34="Education partner",PARTNERS!$E34="New partner")</f>
        <v>0</v>
      </c>
      <c r="AQ30" s="10" t="b">
        <f>AND(PARTNERS!$D34="Other",PARTNERS!$E34="New partner")</f>
        <v>0</v>
      </c>
      <c r="AR30" s="10" t="b">
        <f>AND(PARTNERS!$D34="Artistic partner",PARTNERS!$E34="Existing partner")</f>
        <v>0</v>
      </c>
      <c r="AS30" s="10" t="b">
        <f>AND(PARTNERS!$D34="Heritage partner",PARTNERS!$E34="Existing partner")</f>
        <v>0</v>
      </c>
      <c r="AT30" s="10" t="b">
        <f>AND(PARTNERS!$D34="Funder",PARTNERS!$E34="Existing partner")</f>
        <v>0</v>
      </c>
      <c r="AU30" s="10" t="b">
        <f>AND(PARTNERS!$D34="Public Service partner",PARTNERS!$E34="Existing partner")</f>
        <v>0</v>
      </c>
      <c r="AV30" s="10" t="b">
        <f>AND(PARTNERS!$D34="Voluntary Sector / Charity partner",PARTNERS!$E34="Existing partner")</f>
        <v>0</v>
      </c>
      <c r="AW30" s="10" t="b">
        <f>AND(PARTNERS!$D34="Education partner",PARTNERS!$E34="Existing partner")</f>
        <v>0</v>
      </c>
      <c r="AX30" s="10" t="b">
        <f>AND(PARTNERS!$D34="Other",PARTNERS!$E34="Existing partner")</f>
        <v>0</v>
      </c>
    </row>
    <row r="31" spans="1:50" ht="16.5" customHeight="1">
      <c r="A31" s="65" t="s">
        <v>134</v>
      </c>
      <c r="B31" s="10"/>
      <c r="C31" s="10"/>
      <c r="D31" s="10"/>
      <c r="E31" s="10"/>
      <c r="F31" s="10"/>
      <c r="G31" s="10" t="s">
        <v>163</v>
      </c>
      <c r="H31" s="10"/>
      <c r="I31" s="10"/>
      <c r="J31" s="10"/>
      <c r="K31" s="10"/>
      <c r="L31" s="10"/>
      <c r="M31" s="10"/>
      <c r="N31" s="10"/>
      <c r="O31" s="10"/>
      <c r="P31" s="10"/>
      <c r="Q31" s="10"/>
      <c r="R31" s="10"/>
      <c r="S31" s="10"/>
      <c r="T31" s="10" t="b">
        <f>AND(LEFT('EVENT DELIVERY'!B36,2)="HU",OR(LEN('EVENT DELIVERY'!B36)=6,AND(LEN('EVENT DELIVERY'!B36)=7,MID('EVENT DELIVERY'!B36,4,1)=" ")))</f>
        <v>0</v>
      </c>
      <c r="U31" s="10" t="b">
        <f>AND(LEFT('PROJECT DELIVERY TEAM'!B58,2)="HU",OR(LEN('PROJECT DELIVERY TEAM'!B58)=6,AND(LEN('PROJECT DELIVERY TEAM'!B58)=7,MID('PROJECT DELIVERY TEAM'!B58,4,1)=" ")))</f>
        <v>0</v>
      </c>
      <c r="V31" s="10" t="b">
        <f>AND(LEFT('AUDIENCES &amp; PART... - BY TYPE'!B199,2)="HU",OR(LEN('AUDIENCES &amp; PART... - BY TYPE'!B199)=6,AND(LEN('AUDIENCES &amp; PART... - BY TYPE'!B199)=7,MID('AUDIENCES &amp; PART... - BY TYPE'!B199,4,1)=" ")))</f>
        <v>0</v>
      </c>
      <c r="W31" s="10" t="b">
        <f>AND(LEFT(PARTNERS!B35,2)="HU",OR(LEN(PARTNERS!B35)=6,AND(LEN(PARTNERS!B35)=7,MID(PARTNERS!B35,4,1)=" ")),PARTNERS!E35="New partner")</f>
        <v>0</v>
      </c>
      <c r="X31" s="10" t="b">
        <f>AND(LEFT(PARTNERS!B35,2)="HU",OR(LEN(PARTNERS!B35)=6,AND(LEN(PARTNERS!B35)=7,MID(PARTNERS!B35,4,1)=" ")),PARTNERS!E35="Existing partner")</f>
        <v>0</v>
      </c>
      <c r="Y31" s="10" t="b">
        <f>AND(NOT(AND(LEFT(PARTNERS!B35,2)="HU",OR(LEN(PARTNERS!B35)=6,AND(LEN(PARTNERS!B35)=7,MID(PARTNERS!B35,4,1)=" ")))),PARTNERS!E35="New partner")</f>
        <v>0</v>
      </c>
      <c r="Z31" s="10" t="b">
        <f>AND(NOT(AND(LEFT(PARTNERS!B35,2)="HU",OR(LEN(PARTNERS!B35)=6,AND(LEN(PARTNERS!B35)=7,MID(PARTNERS!B35,4,1)=" ")))),PARTNERS!E35="Existing partner")</f>
        <v>0</v>
      </c>
      <c r="AA31" s="10" t="b">
        <f>AND(PARTNERS!$C35="Hull",PARTNERS!$E35="New partner")</f>
        <v>0</v>
      </c>
      <c r="AB31" s="10" t="b">
        <f>AND(PARTNERS!$C35="East Riding of Yorkshire",PARTNERS!$E35="New partner")</f>
        <v>0</v>
      </c>
      <c r="AC31" s="10" t="b">
        <f>AND(PARTNERS!$C35="Elsewhere in Yorkshire &amp; Humber",PARTNERS!$E35="New partner")</f>
        <v>0</v>
      </c>
      <c r="AD31" s="10" t="b">
        <f>AND(PARTNERS!$C35="Elsewhere in the UK",PARTNERS!$E35="New partner")</f>
        <v>0</v>
      </c>
      <c r="AE31" s="10" t="b">
        <f>AND(PARTNERS!$C35="Outside UK",PARTNERS!$E35="New partner")</f>
        <v>0</v>
      </c>
      <c r="AF31" s="10" t="b">
        <f>AND(PARTNERS!$C35="Hull",PARTNERS!$E35="Existing partner")</f>
        <v>0</v>
      </c>
      <c r="AG31" s="10" t="b">
        <f>AND(PARTNERS!$C35="East Riding of Yorkshire",PARTNERS!$E35="Existing partner")</f>
        <v>0</v>
      </c>
      <c r="AH31" s="10" t="b">
        <f>AND(PARTNERS!$C35="Elsewhere in Yorkshire &amp; Humber",PARTNERS!$E35="Existing partner")</f>
        <v>0</v>
      </c>
      <c r="AI31" s="10" t="b">
        <f>AND(PARTNERS!$C35="Elsewhere in the UK",PARTNERS!$E35="Existing partner")</f>
        <v>0</v>
      </c>
      <c r="AJ31" s="10" t="b">
        <f>AND(PARTNERS!$C35="Outside UK",PARTNERS!$E35="Existing partner")</f>
        <v>0</v>
      </c>
      <c r="AK31" s="10" t="b">
        <f>AND(PARTNERS!$D35="Artistic partner",PARTNERS!$E35="New partner")</f>
        <v>0</v>
      </c>
      <c r="AL31" s="10" t="b">
        <f>AND(PARTNERS!$D35="Heritage partner",PARTNERS!$E35="New partner")</f>
        <v>0</v>
      </c>
      <c r="AM31" s="10" t="b">
        <f>AND(PARTNERS!$D35="Funder",PARTNERS!$E35="New partner")</f>
        <v>0</v>
      </c>
      <c r="AN31" s="10" t="b">
        <f>AND(PARTNERS!$D35="Public Service partner",PARTNERS!$E35="New partner")</f>
        <v>0</v>
      </c>
      <c r="AO31" s="10" t="b">
        <f>AND(PARTNERS!$D35="Voluntary Sector / Charity partner",PARTNERS!$E35="New partner")</f>
        <v>0</v>
      </c>
      <c r="AP31" s="10" t="b">
        <f>AND(PARTNERS!$D35="Education partner",PARTNERS!$E35="New partner")</f>
        <v>0</v>
      </c>
      <c r="AQ31" s="10" t="b">
        <f>AND(PARTNERS!$D35="Other",PARTNERS!$E35="New partner")</f>
        <v>0</v>
      </c>
      <c r="AR31" s="10" t="b">
        <f>AND(PARTNERS!$D35="Artistic partner",PARTNERS!$E35="Existing partner")</f>
        <v>0</v>
      </c>
      <c r="AS31" s="10" t="b">
        <f>AND(PARTNERS!$D35="Heritage partner",PARTNERS!$E35="Existing partner")</f>
        <v>0</v>
      </c>
      <c r="AT31" s="10" t="b">
        <f>AND(PARTNERS!$D35="Funder",PARTNERS!$E35="Existing partner")</f>
        <v>0</v>
      </c>
      <c r="AU31" s="10" t="b">
        <f>AND(PARTNERS!$D35="Public Service partner",PARTNERS!$E35="Existing partner")</f>
        <v>0</v>
      </c>
      <c r="AV31" s="10" t="b">
        <f>AND(PARTNERS!$D35="Voluntary Sector / Charity partner",PARTNERS!$E35="Existing partner")</f>
        <v>0</v>
      </c>
      <c r="AW31" s="10" t="b">
        <f>AND(PARTNERS!$D35="Education partner",PARTNERS!$E35="Existing partner")</f>
        <v>0</v>
      </c>
      <c r="AX31" s="10" t="b">
        <f>AND(PARTNERS!$D35="Other",PARTNERS!$E35="Existing partner")</f>
        <v>0</v>
      </c>
    </row>
    <row r="32" spans="1:50" ht="16.5" customHeight="1">
      <c r="A32" s="65" t="s">
        <v>136</v>
      </c>
      <c r="B32" s="10"/>
      <c r="C32" s="10"/>
      <c r="D32" s="10"/>
      <c r="E32" s="10"/>
      <c r="F32" s="10"/>
      <c r="G32" s="10"/>
      <c r="H32" s="10"/>
      <c r="I32" s="10"/>
      <c r="J32" s="10"/>
      <c r="K32" s="10"/>
      <c r="L32" s="10"/>
      <c r="M32" s="10"/>
      <c r="N32" s="10"/>
      <c r="O32" s="10"/>
      <c r="P32" s="10"/>
      <c r="Q32" s="10"/>
      <c r="R32" s="10"/>
      <c r="S32" s="10"/>
      <c r="T32" s="10" t="b">
        <f>AND(LEFT('EVENT DELIVERY'!B37,2)="HU",OR(LEN('EVENT DELIVERY'!B37)=6,AND(LEN('EVENT DELIVERY'!B37)=7,MID('EVENT DELIVERY'!B37,4,1)=" ")))</f>
        <v>0</v>
      </c>
      <c r="U32" s="10" t="b">
        <f>AND(LEFT('PROJECT DELIVERY TEAM'!B59,2)="HU",OR(LEN('PROJECT DELIVERY TEAM'!B59)=6,AND(LEN('PROJECT DELIVERY TEAM'!B59)=7,MID('PROJECT DELIVERY TEAM'!B59,4,1)=" ")))</f>
        <v>0</v>
      </c>
      <c r="V32" s="10" t="b">
        <f>AND(LEFT('AUDIENCES &amp; PART... - BY TYPE'!B200,2)="HU",OR(LEN('AUDIENCES &amp; PART... - BY TYPE'!B200)=6,AND(LEN('AUDIENCES &amp; PART... - BY TYPE'!B200)=7,MID('AUDIENCES &amp; PART... - BY TYPE'!B200,4,1)=" ")))</f>
        <v>0</v>
      </c>
      <c r="W32" s="10" t="b">
        <f>AND(LEFT(PARTNERS!B36,2)="HU",OR(LEN(PARTNERS!B36)=6,AND(LEN(PARTNERS!B36)=7,MID(PARTNERS!B36,4,1)=" ")),PARTNERS!E36="New partner")</f>
        <v>0</v>
      </c>
      <c r="X32" s="10" t="b">
        <f>AND(LEFT(PARTNERS!B36,2)="HU",OR(LEN(PARTNERS!B36)=6,AND(LEN(PARTNERS!B36)=7,MID(PARTNERS!B36,4,1)=" ")),PARTNERS!E36="Existing partner")</f>
        <v>0</v>
      </c>
      <c r="Y32" s="10" t="b">
        <f>AND(NOT(AND(LEFT(PARTNERS!B36,2)="HU",OR(LEN(PARTNERS!B36)=6,AND(LEN(PARTNERS!B36)=7,MID(PARTNERS!B36,4,1)=" ")))),PARTNERS!E36="New partner")</f>
        <v>0</v>
      </c>
      <c r="Z32" s="10" t="b">
        <f>AND(NOT(AND(LEFT(PARTNERS!B36,2)="HU",OR(LEN(PARTNERS!B36)=6,AND(LEN(PARTNERS!B36)=7,MID(PARTNERS!B36,4,1)=" ")))),PARTNERS!E36="Existing partner")</f>
        <v>0</v>
      </c>
      <c r="AA32" s="10" t="b">
        <f>AND(PARTNERS!$C36="Hull",PARTNERS!$E36="New partner")</f>
        <v>0</v>
      </c>
      <c r="AB32" s="10" t="b">
        <f>AND(PARTNERS!$C36="East Riding of Yorkshire",PARTNERS!$E36="New partner")</f>
        <v>0</v>
      </c>
      <c r="AC32" s="10" t="b">
        <f>AND(PARTNERS!$C36="Elsewhere in Yorkshire &amp; Humber",PARTNERS!$E36="New partner")</f>
        <v>0</v>
      </c>
      <c r="AD32" s="10" t="b">
        <f>AND(PARTNERS!$C36="Elsewhere in the UK",PARTNERS!$E36="New partner")</f>
        <v>0</v>
      </c>
      <c r="AE32" s="10" t="b">
        <f>AND(PARTNERS!$C36="Outside UK",PARTNERS!$E36="New partner")</f>
        <v>0</v>
      </c>
      <c r="AF32" s="10" t="b">
        <f>AND(PARTNERS!$C36="Hull",PARTNERS!$E36="Existing partner")</f>
        <v>0</v>
      </c>
      <c r="AG32" s="10" t="b">
        <f>AND(PARTNERS!$C36="East Riding of Yorkshire",PARTNERS!$E36="Existing partner")</f>
        <v>0</v>
      </c>
      <c r="AH32" s="10" t="b">
        <f>AND(PARTNERS!$C36="Elsewhere in Yorkshire &amp; Humber",PARTNERS!$E36="Existing partner")</f>
        <v>0</v>
      </c>
      <c r="AI32" s="10" t="b">
        <f>AND(PARTNERS!$C36="Elsewhere in the UK",PARTNERS!$E36="Existing partner")</f>
        <v>0</v>
      </c>
      <c r="AJ32" s="10" t="b">
        <f>AND(PARTNERS!$C36="Outside UK",PARTNERS!$E36="Existing partner")</f>
        <v>0</v>
      </c>
      <c r="AK32" s="10" t="b">
        <f>AND(PARTNERS!$D36="Artistic partner",PARTNERS!$E36="New partner")</f>
        <v>0</v>
      </c>
      <c r="AL32" s="10" t="b">
        <f>AND(PARTNERS!$D36="Heritage partner",PARTNERS!$E36="New partner")</f>
        <v>0</v>
      </c>
      <c r="AM32" s="10" t="b">
        <f>AND(PARTNERS!$D36="Funder",PARTNERS!$E36="New partner")</f>
        <v>0</v>
      </c>
      <c r="AN32" s="10" t="b">
        <f>AND(PARTNERS!$D36="Public Service partner",PARTNERS!$E36="New partner")</f>
        <v>0</v>
      </c>
      <c r="AO32" s="10" t="b">
        <f>AND(PARTNERS!$D36="Voluntary Sector / Charity partner",PARTNERS!$E36="New partner")</f>
        <v>0</v>
      </c>
      <c r="AP32" s="10" t="b">
        <f>AND(PARTNERS!$D36="Education partner",PARTNERS!$E36="New partner")</f>
        <v>0</v>
      </c>
      <c r="AQ32" s="10" t="b">
        <f>AND(PARTNERS!$D36="Other",PARTNERS!$E36="New partner")</f>
        <v>0</v>
      </c>
      <c r="AR32" s="10" t="b">
        <f>AND(PARTNERS!$D36="Artistic partner",PARTNERS!$E36="Existing partner")</f>
        <v>0</v>
      </c>
      <c r="AS32" s="10" t="b">
        <f>AND(PARTNERS!$D36="Heritage partner",PARTNERS!$E36="Existing partner")</f>
        <v>0</v>
      </c>
      <c r="AT32" s="10" t="b">
        <f>AND(PARTNERS!$D36="Funder",PARTNERS!$E36="Existing partner")</f>
        <v>0</v>
      </c>
      <c r="AU32" s="10" t="b">
        <f>AND(PARTNERS!$D36="Public Service partner",PARTNERS!$E36="Existing partner")</f>
        <v>0</v>
      </c>
      <c r="AV32" s="10" t="b">
        <f>AND(PARTNERS!$D36="Voluntary Sector / Charity partner",PARTNERS!$E36="Existing partner")</f>
        <v>0</v>
      </c>
      <c r="AW32" s="10" t="b">
        <f>AND(PARTNERS!$D36="Education partner",PARTNERS!$E36="Existing partner")</f>
        <v>0</v>
      </c>
      <c r="AX32" s="10" t="b">
        <f>AND(PARTNERS!$D36="Other",PARTNERS!$E36="Existing partner")</f>
        <v>0</v>
      </c>
    </row>
    <row r="33" spans="1:50" ht="16.5" customHeight="1">
      <c r="A33" s="65" t="s">
        <v>138</v>
      </c>
      <c r="B33" s="10"/>
      <c r="C33" s="10"/>
      <c r="D33" s="10"/>
      <c r="E33" s="10"/>
      <c r="F33" s="10"/>
      <c r="G33" s="10"/>
      <c r="H33" s="10"/>
      <c r="I33" s="10"/>
      <c r="J33" s="10"/>
      <c r="K33" s="10"/>
      <c r="L33" s="10"/>
      <c r="M33" s="10"/>
      <c r="N33" s="10"/>
      <c r="O33" s="10"/>
      <c r="P33" s="10"/>
      <c r="Q33" s="10"/>
      <c r="R33" s="10"/>
      <c r="S33" s="10"/>
      <c r="T33" s="10" t="b">
        <f>AND(LEFT('EVENT DELIVERY'!B38,2)="HU",OR(LEN('EVENT DELIVERY'!B38)=6,AND(LEN('EVENT DELIVERY'!B38)=7,MID('EVENT DELIVERY'!B38,4,1)=" ")))</f>
        <v>0</v>
      </c>
      <c r="U33" s="10" t="b">
        <f>AND(LEFT('PROJECT DELIVERY TEAM'!B60,2)="HU",OR(LEN('PROJECT DELIVERY TEAM'!B60)=6,AND(LEN('PROJECT DELIVERY TEAM'!B60)=7,MID('PROJECT DELIVERY TEAM'!B60,4,1)=" ")))</f>
        <v>0</v>
      </c>
      <c r="V33" s="10" t="b">
        <f>AND(LEFT('AUDIENCES &amp; PART... - BY TYPE'!B201,2)="HU",OR(LEN('AUDIENCES &amp; PART... - BY TYPE'!B201)=6,AND(LEN('AUDIENCES &amp; PART... - BY TYPE'!B201)=7,MID('AUDIENCES &amp; PART... - BY TYPE'!B201,4,1)=" ")))</f>
        <v>0</v>
      </c>
      <c r="W33" s="10" t="b">
        <f>AND(LEFT(PARTNERS!B37,2)="HU",OR(LEN(PARTNERS!B37)=6,AND(LEN(PARTNERS!B37)=7,MID(PARTNERS!B37,4,1)=" ")),PARTNERS!E37="New partner")</f>
        <v>0</v>
      </c>
      <c r="X33" s="10" t="b">
        <f>AND(LEFT(PARTNERS!B37,2)="HU",OR(LEN(PARTNERS!B37)=6,AND(LEN(PARTNERS!B37)=7,MID(PARTNERS!B37,4,1)=" ")),PARTNERS!E37="Existing partner")</f>
        <v>0</v>
      </c>
      <c r="Y33" s="10" t="b">
        <f>AND(NOT(AND(LEFT(PARTNERS!B37,2)="HU",OR(LEN(PARTNERS!B37)=6,AND(LEN(PARTNERS!B37)=7,MID(PARTNERS!B37,4,1)=" ")))),PARTNERS!E37="New partner")</f>
        <v>0</v>
      </c>
      <c r="Z33" s="10" t="b">
        <f>AND(NOT(AND(LEFT(PARTNERS!B37,2)="HU",OR(LEN(PARTNERS!B37)=6,AND(LEN(PARTNERS!B37)=7,MID(PARTNERS!B37,4,1)=" ")))),PARTNERS!E37="Existing partner")</f>
        <v>0</v>
      </c>
      <c r="AA33" s="10" t="b">
        <f>AND(PARTNERS!$C37="Hull",PARTNERS!$E37="New partner")</f>
        <v>0</v>
      </c>
      <c r="AB33" s="10" t="b">
        <f>AND(PARTNERS!$C37="East Riding of Yorkshire",PARTNERS!$E37="New partner")</f>
        <v>0</v>
      </c>
      <c r="AC33" s="10" t="b">
        <f>AND(PARTNERS!$C37="Elsewhere in Yorkshire &amp; Humber",PARTNERS!$E37="New partner")</f>
        <v>0</v>
      </c>
      <c r="AD33" s="10" t="b">
        <f>AND(PARTNERS!$C37="Elsewhere in the UK",PARTNERS!$E37="New partner")</f>
        <v>0</v>
      </c>
      <c r="AE33" s="10" t="b">
        <f>AND(PARTNERS!$C37="Outside UK",PARTNERS!$E37="New partner")</f>
        <v>0</v>
      </c>
      <c r="AF33" s="10" t="b">
        <f>AND(PARTNERS!$C37="Hull",PARTNERS!$E37="Existing partner")</f>
        <v>0</v>
      </c>
      <c r="AG33" s="10" t="b">
        <f>AND(PARTNERS!$C37="East Riding of Yorkshire",PARTNERS!$E37="Existing partner")</f>
        <v>0</v>
      </c>
      <c r="AH33" s="10" t="b">
        <f>AND(PARTNERS!$C37="Elsewhere in Yorkshire &amp; Humber",PARTNERS!$E37="Existing partner")</f>
        <v>0</v>
      </c>
      <c r="AI33" s="10" t="b">
        <f>AND(PARTNERS!$C37="Elsewhere in the UK",PARTNERS!$E37="Existing partner")</f>
        <v>0</v>
      </c>
      <c r="AJ33" s="10" t="b">
        <f>AND(PARTNERS!$C37="Outside UK",PARTNERS!$E37="Existing partner")</f>
        <v>0</v>
      </c>
      <c r="AK33" s="10" t="b">
        <f>AND(PARTNERS!$D37="Artistic partner",PARTNERS!$E37="New partner")</f>
        <v>0</v>
      </c>
      <c r="AL33" s="10" t="b">
        <f>AND(PARTNERS!$D37="Heritage partner",PARTNERS!$E37="New partner")</f>
        <v>0</v>
      </c>
      <c r="AM33" s="10" t="b">
        <f>AND(PARTNERS!$D37="Funder",PARTNERS!$E37="New partner")</f>
        <v>0</v>
      </c>
      <c r="AN33" s="10" t="b">
        <f>AND(PARTNERS!$D37="Public Service partner",PARTNERS!$E37="New partner")</f>
        <v>0</v>
      </c>
      <c r="AO33" s="10" t="b">
        <f>AND(PARTNERS!$D37="Voluntary Sector / Charity partner",PARTNERS!$E37="New partner")</f>
        <v>0</v>
      </c>
      <c r="AP33" s="10" t="b">
        <f>AND(PARTNERS!$D37="Education partner",PARTNERS!$E37="New partner")</f>
        <v>0</v>
      </c>
      <c r="AQ33" s="10" t="b">
        <f>AND(PARTNERS!$D37="Other",PARTNERS!$E37="New partner")</f>
        <v>0</v>
      </c>
      <c r="AR33" s="10" t="b">
        <f>AND(PARTNERS!$D37="Artistic partner",PARTNERS!$E37="Existing partner")</f>
        <v>0</v>
      </c>
      <c r="AS33" s="10" t="b">
        <f>AND(PARTNERS!$D37="Heritage partner",PARTNERS!$E37="Existing partner")</f>
        <v>0</v>
      </c>
      <c r="AT33" s="10" t="b">
        <f>AND(PARTNERS!$D37="Funder",PARTNERS!$E37="Existing partner")</f>
        <v>0</v>
      </c>
      <c r="AU33" s="10" t="b">
        <f>AND(PARTNERS!$D37="Public Service partner",PARTNERS!$E37="Existing partner")</f>
        <v>0</v>
      </c>
      <c r="AV33" s="10" t="b">
        <f>AND(PARTNERS!$D37="Voluntary Sector / Charity partner",PARTNERS!$E37="Existing partner")</f>
        <v>0</v>
      </c>
      <c r="AW33" s="10" t="b">
        <f>AND(PARTNERS!$D37="Education partner",PARTNERS!$E37="Existing partner")</f>
        <v>0</v>
      </c>
      <c r="AX33" s="10" t="b">
        <f>AND(PARTNERS!$D37="Other",PARTNERS!$E37="Existing partner")</f>
        <v>0</v>
      </c>
    </row>
    <row r="34" spans="1:50" ht="16.5" customHeight="1">
      <c r="A34" s="65" t="s">
        <v>140</v>
      </c>
      <c r="B34" s="10"/>
      <c r="C34" s="10"/>
      <c r="D34" s="10"/>
      <c r="E34" s="10"/>
      <c r="F34" s="10"/>
      <c r="G34" s="10"/>
      <c r="H34" s="10"/>
      <c r="I34" s="10"/>
      <c r="J34" s="10"/>
      <c r="K34" s="10"/>
      <c r="L34" s="10"/>
      <c r="M34" s="10"/>
      <c r="N34" s="10"/>
      <c r="O34" s="10"/>
      <c r="P34" s="10"/>
      <c r="Q34" s="10"/>
      <c r="R34" s="10"/>
      <c r="S34" s="10"/>
      <c r="T34" s="10" t="b">
        <f>AND(LEFT('EVENT DELIVERY'!B39,2)="HU",OR(LEN('EVENT DELIVERY'!B39)=6,AND(LEN('EVENT DELIVERY'!B39)=7,MID('EVENT DELIVERY'!B39,4,1)=" ")))</f>
        <v>0</v>
      </c>
      <c r="U34" s="10" t="b">
        <f>AND(LEFT('PROJECT DELIVERY TEAM'!B61,2)="HU",OR(LEN('PROJECT DELIVERY TEAM'!B61)=6,AND(LEN('PROJECT DELIVERY TEAM'!B61)=7,MID('PROJECT DELIVERY TEAM'!B61,4,1)=" ")))</f>
        <v>0</v>
      </c>
      <c r="V34" s="10" t="b">
        <f>AND(LEFT('AUDIENCES &amp; PART... - BY TYPE'!B202,2)="HU",OR(LEN('AUDIENCES &amp; PART... - BY TYPE'!B202)=6,AND(LEN('AUDIENCES &amp; PART... - BY TYPE'!B202)=7,MID('AUDIENCES &amp; PART... - BY TYPE'!B202,4,1)=" ")))</f>
        <v>0</v>
      </c>
      <c r="W34" s="10" t="b">
        <f>AND(LEFT(PARTNERS!B38,2)="HU",OR(LEN(PARTNERS!B38)=6,AND(LEN(PARTNERS!B38)=7,MID(PARTNERS!B38,4,1)=" ")),PARTNERS!E38="New partner")</f>
        <v>0</v>
      </c>
      <c r="X34" s="10" t="b">
        <f>AND(LEFT(PARTNERS!B38,2)="HU",OR(LEN(PARTNERS!B38)=6,AND(LEN(PARTNERS!B38)=7,MID(PARTNERS!B38,4,1)=" ")),PARTNERS!E38="Existing partner")</f>
        <v>0</v>
      </c>
      <c r="Y34" s="10" t="b">
        <f>AND(NOT(AND(LEFT(PARTNERS!B38,2)="HU",OR(LEN(PARTNERS!B38)=6,AND(LEN(PARTNERS!B38)=7,MID(PARTNERS!B38,4,1)=" ")))),PARTNERS!E38="New partner")</f>
        <v>0</v>
      </c>
      <c r="Z34" s="10" t="b">
        <f>AND(NOT(AND(LEFT(PARTNERS!B38,2)="HU",OR(LEN(PARTNERS!B38)=6,AND(LEN(PARTNERS!B38)=7,MID(PARTNERS!B38,4,1)=" ")))),PARTNERS!E38="Existing partner")</f>
        <v>0</v>
      </c>
      <c r="AA34" s="10" t="b">
        <f>AND(PARTNERS!$C38="Hull",PARTNERS!$E38="New partner")</f>
        <v>0</v>
      </c>
      <c r="AB34" s="10" t="b">
        <f>AND(PARTNERS!$C38="East Riding of Yorkshire",PARTNERS!$E38="New partner")</f>
        <v>0</v>
      </c>
      <c r="AC34" s="10" t="b">
        <f>AND(PARTNERS!$C38="Elsewhere in Yorkshire &amp; Humber",PARTNERS!$E38="New partner")</f>
        <v>0</v>
      </c>
      <c r="AD34" s="10" t="b">
        <f>AND(PARTNERS!$C38="Elsewhere in the UK",PARTNERS!$E38="New partner")</f>
        <v>0</v>
      </c>
      <c r="AE34" s="10" t="b">
        <f>AND(PARTNERS!$C38="Outside UK",PARTNERS!$E38="New partner")</f>
        <v>0</v>
      </c>
      <c r="AF34" s="10" t="b">
        <f>AND(PARTNERS!$C38="Hull",PARTNERS!$E38="Existing partner")</f>
        <v>0</v>
      </c>
      <c r="AG34" s="10" t="b">
        <f>AND(PARTNERS!$C38="East Riding of Yorkshire",PARTNERS!$E38="Existing partner")</f>
        <v>0</v>
      </c>
      <c r="AH34" s="10" t="b">
        <f>AND(PARTNERS!$C38="Elsewhere in Yorkshire &amp; Humber",PARTNERS!$E38="Existing partner")</f>
        <v>0</v>
      </c>
      <c r="AI34" s="10" t="b">
        <f>AND(PARTNERS!$C38="Elsewhere in the UK",PARTNERS!$E38="Existing partner")</f>
        <v>0</v>
      </c>
      <c r="AJ34" s="10" t="b">
        <f>AND(PARTNERS!$C38="Outside UK",PARTNERS!$E38="Existing partner")</f>
        <v>0</v>
      </c>
      <c r="AK34" s="10" t="b">
        <f>AND(PARTNERS!$D38="Artistic partner",PARTNERS!$E38="New partner")</f>
        <v>0</v>
      </c>
      <c r="AL34" s="10" t="b">
        <f>AND(PARTNERS!$D38="Heritage partner",PARTNERS!$E38="New partner")</f>
        <v>0</v>
      </c>
      <c r="AM34" s="10" t="b">
        <f>AND(PARTNERS!$D38="Funder",PARTNERS!$E38="New partner")</f>
        <v>0</v>
      </c>
      <c r="AN34" s="10" t="b">
        <f>AND(PARTNERS!$D38="Public Service partner",PARTNERS!$E38="New partner")</f>
        <v>0</v>
      </c>
      <c r="AO34" s="10" t="b">
        <f>AND(PARTNERS!$D38="Voluntary Sector / Charity partner",PARTNERS!$E38="New partner")</f>
        <v>0</v>
      </c>
      <c r="AP34" s="10" t="b">
        <f>AND(PARTNERS!$D38="Education partner",PARTNERS!$E38="New partner")</f>
        <v>0</v>
      </c>
      <c r="AQ34" s="10" t="b">
        <f>AND(PARTNERS!$D38="Other",PARTNERS!$E38="New partner")</f>
        <v>0</v>
      </c>
      <c r="AR34" s="10" t="b">
        <f>AND(PARTNERS!$D38="Artistic partner",PARTNERS!$E38="Existing partner")</f>
        <v>0</v>
      </c>
      <c r="AS34" s="10" t="b">
        <f>AND(PARTNERS!$D38="Heritage partner",PARTNERS!$E38="Existing partner")</f>
        <v>0</v>
      </c>
      <c r="AT34" s="10" t="b">
        <f>AND(PARTNERS!$D38="Funder",PARTNERS!$E38="Existing partner")</f>
        <v>0</v>
      </c>
      <c r="AU34" s="10" t="b">
        <f>AND(PARTNERS!$D38="Public Service partner",PARTNERS!$E38="Existing partner")</f>
        <v>0</v>
      </c>
      <c r="AV34" s="10" t="b">
        <f>AND(PARTNERS!$D38="Voluntary Sector / Charity partner",PARTNERS!$E38="Existing partner")</f>
        <v>0</v>
      </c>
      <c r="AW34" s="10" t="b">
        <f>AND(PARTNERS!$D38="Education partner",PARTNERS!$E38="Existing partner")</f>
        <v>0</v>
      </c>
      <c r="AX34" s="10" t="b">
        <f>AND(PARTNERS!$D38="Other",PARTNERS!$E38="Existing partner")</f>
        <v>0</v>
      </c>
    </row>
    <row r="35" spans="1:50" ht="16.5" customHeight="1">
      <c r="A35" s="65" t="s">
        <v>142</v>
      </c>
      <c r="B35" s="10"/>
      <c r="C35" s="10"/>
      <c r="D35" s="10"/>
      <c r="E35" s="10"/>
      <c r="F35" s="10"/>
      <c r="G35" s="10"/>
      <c r="H35" s="10"/>
      <c r="I35" s="10"/>
      <c r="J35" s="10"/>
      <c r="K35" s="10"/>
      <c r="L35" s="10"/>
      <c r="M35" s="10"/>
      <c r="N35" s="10"/>
      <c r="O35" s="10"/>
      <c r="P35" s="10"/>
      <c r="Q35" s="10"/>
      <c r="R35" s="10"/>
      <c r="S35" s="10"/>
      <c r="T35" s="10" t="b">
        <f>AND(LEFT('EVENT DELIVERY'!B40,2)="HU",OR(LEN('EVENT DELIVERY'!B40)=6,AND(LEN('EVENT DELIVERY'!B40)=7,MID('EVENT DELIVERY'!B40,4,1)=" ")))</f>
        <v>0</v>
      </c>
      <c r="U35" s="10" t="b">
        <f>AND(LEFT('PROJECT DELIVERY TEAM'!B62,2)="HU",OR(LEN('PROJECT DELIVERY TEAM'!B62)=6,AND(LEN('PROJECT DELIVERY TEAM'!B62)=7,MID('PROJECT DELIVERY TEAM'!B62,4,1)=" ")))</f>
        <v>0</v>
      </c>
      <c r="V35" s="10" t="b">
        <f>AND(LEFT('AUDIENCES &amp; PART... - BY TYPE'!B203,2)="HU",OR(LEN('AUDIENCES &amp; PART... - BY TYPE'!B203)=6,AND(LEN('AUDIENCES &amp; PART... - BY TYPE'!B203)=7,MID('AUDIENCES &amp; PART... - BY TYPE'!B203,4,1)=" ")))</f>
        <v>0</v>
      </c>
      <c r="W35" s="10" t="b">
        <f>AND(LEFT(PARTNERS!B39,2)="HU",OR(LEN(PARTNERS!B39)=6,AND(LEN(PARTNERS!B39)=7,MID(PARTNERS!B39,4,1)=" ")),PARTNERS!E39="New partner")</f>
        <v>0</v>
      </c>
      <c r="X35" s="10" t="b">
        <f>AND(LEFT(PARTNERS!B39,2)="HU",OR(LEN(PARTNERS!B39)=6,AND(LEN(PARTNERS!B39)=7,MID(PARTNERS!B39,4,1)=" ")),PARTNERS!E39="Existing partner")</f>
        <v>0</v>
      </c>
      <c r="Y35" s="10" t="b">
        <f>AND(NOT(AND(LEFT(PARTNERS!B39,2)="HU",OR(LEN(PARTNERS!B39)=6,AND(LEN(PARTNERS!B39)=7,MID(PARTNERS!B39,4,1)=" ")))),PARTNERS!E39="New partner")</f>
        <v>0</v>
      </c>
      <c r="Z35" s="10" t="b">
        <f>AND(NOT(AND(LEFT(PARTNERS!B39,2)="HU",OR(LEN(PARTNERS!B39)=6,AND(LEN(PARTNERS!B39)=7,MID(PARTNERS!B39,4,1)=" ")))),PARTNERS!E39="Existing partner")</f>
        <v>0</v>
      </c>
      <c r="AA35" s="10" t="b">
        <f>AND(PARTNERS!$C39="Hull",PARTNERS!$E39="New partner")</f>
        <v>0</v>
      </c>
      <c r="AB35" s="10" t="b">
        <f>AND(PARTNERS!$C39="East Riding of Yorkshire",PARTNERS!$E39="New partner")</f>
        <v>0</v>
      </c>
      <c r="AC35" s="10" t="b">
        <f>AND(PARTNERS!$C39="Elsewhere in Yorkshire &amp; Humber",PARTNERS!$E39="New partner")</f>
        <v>0</v>
      </c>
      <c r="AD35" s="10" t="b">
        <f>AND(PARTNERS!$C39="Elsewhere in the UK",PARTNERS!$E39="New partner")</f>
        <v>0</v>
      </c>
      <c r="AE35" s="10" t="b">
        <f>AND(PARTNERS!$C39="Outside UK",PARTNERS!$E39="New partner")</f>
        <v>0</v>
      </c>
      <c r="AF35" s="10" t="b">
        <f>AND(PARTNERS!$C39="Hull",PARTNERS!$E39="Existing partner")</f>
        <v>0</v>
      </c>
      <c r="AG35" s="10" t="b">
        <f>AND(PARTNERS!$C39="East Riding of Yorkshire",PARTNERS!$E39="Existing partner")</f>
        <v>0</v>
      </c>
      <c r="AH35" s="10" t="b">
        <f>AND(PARTNERS!$C39="Elsewhere in Yorkshire &amp; Humber",PARTNERS!$E39="Existing partner")</f>
        <v>0</v>
      </c>
      <c r="AI35" s="10" t="b">
        <f>AND(PARTNERS!$C39="Elsewhere in the UK",PARTNERS!$E39="Existing partner")</f>
        <v>0</v>
      </c>
      <c r="AJ35" s="10" t="b">
        <f>AND(PARTNERS!$C39="Outside UK",PARTNERS!$E39="Existing partner")</f>
        <v>0</v>
      </c>
      <c r="AK35" s="10" t="b">
        <f>AND(PARTNERS!$D39="Artistic partner",PARTNERS!$E39="New partner")</f>
        <v>0</v>
      </c>
      <c r="AL35" s="10" t="b">
        <f>AND(PARTNERS!$D39="Heritage partner",PARTNERS!$E39="New partner")</f>
        <v>0</v>
      </c>
      <c r="AM35" s="10" t="b">
        <f>AND(PARTNERS!$D39="Funder",PARTNERS!$E39="New partner")</f>
        <v>0</v>
      </c>
      <c r="AN35" s="10" t="b">
        <f>AND(PARTNERS!$D39="Public Service partner",PARTNERS!$E39="New partner")</f>
        <v>0</v>
      </c>
      <c r="AO35" s="10" t="b">
        <f>AND(PARTNERS!$D39="Voluntary Sector / Charity partner",PARTNERS!$E39="New partner")</f>
        <v>0</v>
      </c>
      <c r="AP35" s="10" t="b">
        <f>AND(PARTNERS!$D39="Education partner",PARTNERS!$E39="New partner")</f>
        <v>0</v>
      </c>
      <c r="AQ35" s="10" t="b">
        <f>AND(PARTNERS!$D39="Other",PARTNERS!$E39="New partner")</f>
        <v>0</v>
      </c>
      <c r="AR35" s="10" t="b">
        <f>AND(PARTNERS!$D39="Artistic partner",PARTNERS!$E39="Existing partner")</f>
        <v>0</v>
      </c>
      <c r="AS35" s="10" t="b">
        <f>AND(PARTNERS!$D39="Heritage partner",PARTNERS!$E39="Existing partner")</f>
        <v>0</v>
      </c>
      <c r="AT35" s="10" t="b">
        <f>AND(PARTNERS!$D39="Funder",PARTNERS!$E39="Existing partner")</f>
        <v>0</v>
      </c>
      <c r="AU35" s="10" t="b">
        <f>AND(PARTNERS!$D39="Public Service partner",PARTNERS!$E39="Existing partner")</f>
        <v>0</v>
      </c>
      <c r="AV35" s="10" t="b">
        <f>AND(PARTNERS!$D39="Voluntary Sector / Charity partner",PARTNERS!$E39="Existing partner")</f>
        <v>0</v>
      </c>
      <c r="AW35" s="10" t="b">
        <f>AND(PARTNERS!$D39="Education partner",PARTNERS!$E39="Existing partner")</f>
        <v>0</v>
      </c>
      <c r="AX35" s="10" t="b">
        <f>AND(PARTNERS!$D39="Other",PARTNERS!$E39="Existing partner")</f>
        <v>0</v>
      </c>
    </row>
    <row r="36" spans="1:50" ht="16.5" customHeight="1">
      <c r="A36" s="65" t="s">
        <v>144</v>
      </c>
      <c r="B36" s="10"/>
      <c r="C36" s="10"/>
      <c r="D36" s="10"/>
      <c r="E36" s="10"/>
      <c r="F36" s="10"/>
      <c r="G36" s="10"/>
      <c r="H36" s="10"/>
      <c r="I36" s="10"/>
      <c r="J36" s="10"/>
      <c r="K36" s="10"/>
      <c r="L36" s="10"/>
      <c r="M36" s="10"/>
      <c r="N36" s="10"/>
      <c r="O36" s="10"/>
      <c r="P36" s="10"/>
      <c r="Q36" s="10"/>
      <c r="R36" s="10"/>
      <c r="S36" s="10"/>
      <c r="T36" s="10" t="b">
        <f>AND(LEFT('EVENT DELIVERY'!B41,2)="HU",OR(LEN('EVENT DELIVERY'!B41)=6,AND(LEN('EVENT DELIVERY'!B41)=7,MID('EVENT DELIVERY'!B41,4,1)=" ")))</f>
        <v>0</v>
      </c>
      <c r="U36" s="10" t="b">
        <f>AND(LEFT('PROJECT DELIVERY TEAM'!B63,2)="HU",OR(LEN('PROJECT DELIVERY TEAM'!B63)=6,AND(LEN('PROJECT DELIVERY TEAM'!B63)=7,MID('PROJECT DELIVERY TEAM'!B63,4,1)=" ")))</f>
        <v>0</v>
      </c>
      <c r="V36" s="10" t="b">
        <f>AND(LEFT('AUDIENCES &amp; PART... - BY TYPE'!B204,2)="HU",OR(LEN('AUDIENCES &amp; PART... - BY TYPE'!B204)=6,AND(LEN('AUDIENCES &amp; PART... - BY TYPE'!B204)=7,MID('AUDIENCES &amp; PART... - BY TYPE'!B204,4,1)=" ")))</f>
        <v>0</v>
      </c>
      <c r="W36" s="10" t="b">
        <f>AND(LEFT(PARTNERS!B40,2)="HU",OR(LEN(PARTNERS!B40)=6,AND(LEN(PARTNERS!B40)=7,MID(PARTNERS!B40,4,1)=" ")),PARTNERS!E40="New partner")</f>
        <v>0</v>
      </c>
      <c r="X36" s="10" t="b">
        <f>AND(LEFT(PARTNERS!B40,2)="HU",OR(LEN(PARTNERS!B40)=6,AND(LEN(PARTNERS!B40)=7,MID(PARTNERS!B40,4,1)=" ")),PARTNERS!E40="Existing partner")</f>
        <v>0</v>
      </c>
      <c r="Y36" s="10" t="b">
        <f>AND(NOT(AND(LEFT(PARTNERS!B40,2)="HU",OR(LEN(PARTNERS!B40)=6,AND(LEN(PARTNERS!B40)=7,MID(PARTNERS!B40,4,1)=" ")))),PARTNERS!E40="New partner")</f>
        <v>0</v>
      </c>
      <c r="Z36" s="10" t="b">
        <f>AND(NOT(AND(LEFT(PARTNERS!B40,2)="HU",OR(LEN(PARTNERS!B40)=6,AND(LEN(PARTNERS!B40)=7,MID(PARTNERS!B40,4,1)=" ")))),PARTNERS!E40="Existing partner")</f>
        <v>0</v>
      </c>
      <c r="AA36" s="10" t="b">
        <f>AND(PARTNERS!$C40="Hull",PARTNERS!$E40="New partner")</f>
        <v>0</v>
      </c>
      <c r="AB36" s="10" t="b">
        <f>AND(PARTNERS!$C40="East Riding of Yorkshire",PARTNERS!$E40="New partner")</f>
        <v>0</v>
      </c>
      <c r="AC36" s="10" t="b">
        <f>AND(PARTNERS!$C40="Elsewhere in Yorkshire &amp; Humber",PARTNERS!$E40="New partner")</f>
        <v>0</v>
      </c>
      <c r="AD36" s="10" t="b">
        <f>AND(PARTNERS!$C40="Elsewhere in the UK",PARTNERS!$E40="New partner")</f>
        <v>0</v>
      </c>
      <c r="AE36" s="10" t="b">
        <f>AND(PARTNERS!$C40="Outside UK",PARTNERS!$E40="New partner")</f>
        <v>0</v>
      </c>
      <c r="AF36" s="10" t="b">
        <f>AND(PARTNERS!$C40="Hull",PARTNERS!$E40="Existing partner")</f>
        <v>0</v>
      </c>
      <c r="AG36" s="10" t="b">
        <f>AND(PARTNERS!$C40="East Riding of Yorkshire",PARTNERS!$E40="Existing partner")</f>
        <v>0</v>
      </c>
      <c r="AH36" s="10" t="b">
        <f>AND(PARTNERS!$C40="Elsewhere in Yorkshire &amp; Humber",PARTNERS!$E40="Existing partner")</f>
        <v>0</v>
      </c>
      <c r="AI36" s="10" t="b">
        <f>AND(PARTNERS!$C40="Elsewhere in the UK",PARTNERS!$E40="Existing partner")</f>
        <v>0</v>
      </c>
      <c r="AJ36" s="10" t="b">
        <f>AND(PARTNERS!$C40="Outside UK",PARTNERS!$E40="Existing partner")</f>
        <v>0</v>
      </c>
      <c r="AK36" s="10" t="b">
        <f>AND(PARTNERS!$D40="Artistic partner",PARTNERS!$E40="New partner")</f>
        <v>0</v>
      </c>
      <c r="AL36" s="10" t="b">
        <f>AND(PARTNERS!$D40="Heritage partner",PARTNERS!$E40="New partner")</f>
        <v>0</v>
      </c>
      <c r="AM36" s="10" t="b">
        <f>AND(PARTNERS!$D40="Funder",PARTNERS!$E40="New partner")</f>
        <v>0</v>
      </c>
      <c r="AN36" s="10" t="b">
        <f>AND(PARTNERS!$D40="Public Service partner",PARTNERS!$E40="New partner")</f>
        <v>0</v>
      </c>
      <c r="AO36" s="10" t="b">
        <f>AND(PARTNERS!$D40="Voluntary Sector / Charity partner",PARTNERS!$E40="New partner")</f>
        <v>0</v>
      </c>
      <c r="AP36" s="10" t="b">
        <f>AND(PARTNERS!$D40="Education partner",PARTNERS!$E40="New partner")</f>
        <v>0</v>
      </c>
      <c r="AQ36" s="10" t="b">
        <f>AND(PARTNERS!$D40="Other",PARTNERS!$E40="New partner")</f>
        <v>0</v>
      </c>
      <c r="AR36" s="10" t="b">
        <f>AND(PARTNERS!$D40="Artistic partner",PARTNERS!$E40="Existing partner")</f>
        <v>0</v>
      </c>
      <c r="AS36" s="10" t="b">
        <f>AND(PARTNERS!$D40="Heritage partner",PARTNERS!$E40="Existing partner")</f>
        <v>0</v>
      </c>
      <c r="AT36" s="10" t="b">
        <f>AND(PARTNERS!$D40="Funder",PARTNERS!$E40="Existing partner")</f>
        <v>0</v>
      </c>
      <c r="AU36" s="10" t="b">
        <f>AND(PARTNERS!$D40="Public Service partner",PARTNERS!$E40="Existing partner")</f>
        <v>0</v>
      </c>
      <c r="AV36" s="10" t="b">
        <f>AND(PARTNERS!$D40="Voluntary Sector / Charity partner",PARTNERS!$E40="Existing partner")</f>
        <v>0</v>
      </c>
      <c r="AW36" s="10" t="b">
        <f>AND(PARTNERS!$D40="Education partner",PARTNERS!$E40="Existing partner")</f>
        <v>0</v>
      </c>
      <c r="AX36" s="10" t="b">
        <f>AND(PARTNERS!$D40="Other",PARTNERS!$E40="Existing partner")</f>
        <v>0</v>
      </c>
    </row>
    <row r="37" spans="1:50" ht="16.5" customHeight="1">
      <c r="A37" s="10" t="s">
        <v>146</v>
      </c>
      <c r="B37" s="10"/>
      <c r="C37" s="10"/>
      <c r="D37" s="10"/>
      <c r="E37" s="10"/>
      <c r="F37" s="10"/>
      <c r="G37" s="10"/>
      <c r="H37" s="10"/>
      <c r="I37" s="10"/>
      <c r="J37" s="10"/>
      <c r="K37" s="10"/>
      <c r="L37" s="10"/>
      <c r="M37" s="10"/>
      <c r="N37" s="10"/>
      <c r="O37" s="10"/>
      <c r="P37" s="10"/>
      <c r="Q37" s="10"/>
      <c r="R37" s="10"/>
      <c r="S37" s="10"/>
      <c r="T37" s="10" t="b">
        <f>AND(LEFT('EVENT DELIVERY'!B42,2)="HU",OR(LEN('EVENT DELIVERY'!B42)=6,AND(LEN('EVENT DELIVERY'!B42)=7,MID('EVENT DELIVERY'!B42,4,1)=" ")))</f>
        <v>0</v>
      </c>
      <c r="U37" s="10" t="b">
        <f>AND(LEFT('PROJECT DELIVERY TEAM'!B64,2)="HU",OR(LEN('PROJECT DELIVERY TEAM'!B64)=6,AND(LEN('PROJECT DELIVERY TEAM'!B64)=7,MID('PROJECT DELIVERY TEAM'!B64,4,1)=" ")))</f>
        <v>0</v>
      </c>
      <c r="V37" s="10" t="b">
        <f>AND(LEFT('AUDIENCES &amp; PART... - BY TYPE'!B205,2)="HU",OR(LEN('AUDIENCES &amp; PART... - BY TYPE'!B205)=6,AND(LEN('AUDIENCES &amp; PART... - BY TYPE'!B205)=7,MID('AUDIENCES &amp; PART... - BY TYPE'!B205,4,1)=" ")))</f>
        <v>0</v>
      </c>
      <c r="W37" s="10" t="b">
        <f>AND(LEFT(PARTNERS!B41,2)="HU",OR(LEN(PARTNERS!B41)=6,AND(LEN(PARTNERS!B41)=7,MID(PARTNERS!B41,4,1)=" ")),PARTNERS!E41="New partner")</f>
        <v>0</v>
      </c>
      <c r="X37" s="10" t="b">
        <f>AND(LEFT(PARTNERS!B41,2)="HU",OR(LEN(PARTNERS!B41)=6,AND(LEN(PARTNERS!B41)=7,MID(PARTNERS!B41,4,1)=" ")),PARTNERS!E41="Existing partner")</f>
        <v>0</v>
      </c>
      <c r="Y37" s="10" t="b">
        <f>AND(NOT(AND(LEFT(PARTNERS!B41,2)="HU",OR(LEN(PARTNERS!B41)=6,AND(LEN(PARTNERS!B41)=7,MID(PARTNERS!B41,4,1)=" ")))),PARTNERS!E41="New partner")</f>
        <v>0</v>
      </c>
      <c r="Z37" s="10" t="b">
        <f>AND(NOT(AND(LEFT(PARTNERS!B41,2)="HU",OR(LEN(PARTNERS!B41)=6,AND(LEN(PARTNERS!B41)=7,MID(PARTNERS!B41,4,1)=" ")))),PARTNERS!E41="Existing partner")</f>
        <v>0</v>
      </c>
      <c r="AA37" s="10" t="b">
        <f>AND(PARTNERS!$C41="Hull",PARTNERS!$E41="New partner")</f>
        <v>0</v>
      </c>
      <c r="AB37" s="10" t="b">
        <f>AND(PARTNERS!$C41="East Riding of Yorkshire",PARTNERS!$E41="New partner")</f>
        <v>0</v>
      </c>
      <c r="AC37" s="10" t="b">
        <f>AND(PARTNERS!$C41="Elsewhere in Yorkshire &amp; Humber",PARTNERS!$E41="New partner")</f>
        <v>0</v>
      </c>
      <c r="AD37" s="10" t="b">
        <f>AND(PARTNERS!$C41="Elsewhere in the UK",PARTNERS!$E41="New partner")</f>
        <v>0</v>
      </c>
      <c r="AE37" s="10" t="b">
        <f>AND(PARTNERS!$C41="Outside UK",PARTNERS!$E41="New partner")</f>
        <v>0</v>
      </c>
      <c r="AF37" s="10" t="b">
        <f>AND(PARTNERS!$C41="Hull",PARTNERS!$E41="Existing partner")</f>
        <v>0</v>
      </c>
      <c r="AG37" s="10" t="b">
        <f>AND(PARTNERS!$C41="East Riding of Yorkshire",PARTNERS!$E41="Existing partner")</f>
        <v>0</v>
      </c>
      <c r="AH37" s="10" t="b">
        <f>AND(PARTNERS!$C41="Elsewhere in Yorkshire &amp; Humber",PARTNERS!$E41="Existing partner")</f>
        <v>0</v>
      </c>
      <c r="AI37" s="10" t="b">
        <f>AND(PARTNERS!$C41="Elsewhere in the UK",PARTNERS!$E41="Existing partner")</f>
        <v>0</v>
      </c>
      <c r="AJ37" s="10" t="b">
        <f>AND(PARTNERS!$C41="Outside UK",PARTNERS!$E41="Existing partner")</f>
        <v>0</v>
      </c>
      <c r="AK37" s="10" t="b">
        <f>AND(PARTNERS!$D41="Artistic partner",PARTNERS!$E41="New partner")</f>
        <v>0</v>
      </c>
      <c r="AL37" s="10" t="b">
        <f>AND(PARTNERS!$D41="Heritage partner",PARTNERS!$E41="New partner")</f>
        <v>0</v>
      </c>
      <c r="AM37" s="10" t="b">
        <f>AND(PARTNERS!$D41="Funder",PARTNERS!$E41="New partner")</f>
        <v>0</v>
      </c>
      <c r="AN37" s="10" t="b">
        <f>AND(PARTNERS!$D41="Public Service partner",PARTNERS!$E41="New partner")</f>
        <v>0</v>
      </c>
      <c r="AO37" s="10" t="b">
        <f>AND(PARTNERS!$D41="Voluntary Sector / Charity partner",PARTNERS!$E41="New partner")</f>
        <v>0</v>
      </c>
      <c r="AP37" s="10" t="b">
        <f>AND(PARTNERS!$D41="Education partner",PARTNERS!$E41="New partner")</f>
        <v>0</v>
      </c>
      <c r="AQ37" s="10" t="b">
        <f>AND(PARTNERS!$D41="Other",PARTNERS!$E41="New partner")</f>
        <v>0</v>
      </c>
      <c r="AR37" s="10" t="b">
        <f>AND(PARTNERS!$D41="Artistic partner",PARTNERS!$E41="Existing partner")</f>
        <v>0</v>
      </c>
      <c r="AS37" s="10" t="b">
        <f>AND(PARTNERS!$D41="Heritage partner",PARTNERS!$E41="Existing partner")</f>
        <v>0</v>
      </c>
      <c r="AT37" s="10" t="b">
        <f>AND(PARTNERS!$D41="Funder",PARTNERS!$E41="Existing partner")</f>
        <v>0</v>
      </c>
      <c r="AU37" s="10" t="b">
        <f>AND(PARTNERS!$D41="Public Service partner",PARTNERS!$E41="Existing partner")</f>
        <v>0</v>
      </c>
      <c r="AV37" s="10" t="b">
        <f>AND(PARTNERS!$D41="Voluntary Sector / Charity partner",PARTNERS!$E41="Existing partner")</f>
        <v>0</v>
      </c>
      <c r="AW37" s="10" t="b">
        <f>AND(PARTNERS!$D41="Education partner",PARTNERS!$E41="Existing partner")</f>
        <v>0</v>
      </c>
      <c r="AX37" s="10" t="b">
        <f>AND(PARTNERS!$D41="Other",PARTNERS!$E41="Existing partner")</f>
        <v>0</v>
      </c>
    </row>
    <row r="38" spans="1:50" ht="16.5" customHeight="1">
      <c r="A38" s="10" t="s">
        <v>148</v>
      </c>
      <c r="B38" s="10"/>
      <c r="C38" s="10"/>
      <c r="D38" s="10"/>
      <c r="E38" s="10"/>
      <c r="F38" s="10"/>
      <c r="G38" s="10"/>
      <c r="H38" s="10"/>
      <c r="I38" s="10"/>
      <c r="J38" s="10"/>
      <c r="K38" s="10"/>
      <c r="L38" s="10"/>
      <c r="M38" s="10"/>
      <c r="N38" s="10"/>
      <c r="O38" s="10"/>
      <c r="P38" s="10"/>
      <c r="Q38" s="10"/>
      <c r="R38" s="10"/>
      <c r="S38" s="10"/>
      <c r="T38" s="10" t="b">
        <f>AND(LEFT('EVENT DELIVERY'!B43,2)="HU",OR(LEN('EVENT DELIVERY'!B43)=6,AND(LEN('EVENT DELIVERY'!B43)=7,MID('EVENT DELIVERY'!B43,4,1)=" ")))</f>
        <v>0</v>
      </c>
      <c r="U38" s="10" t="b">
        <f>AND(LEFT('PROJECT DELIVERY TEAM'!B65,2)="HU",OR(LEN('PROJECT DELIVERY TEAM'!B65)=6,AND(LEN('PROJECT DELIVERY TEAM'!B65)=7,MID('PROJECT DELIVERY TEAM'!B65,4,1)=" ")))</f>
        <v>0</v>
      </c>
      <c r="V38" s="10" t="b">
        <f>AND(LEFT('AUDIENCES &amp; PART... - BY TYPE'!B206,2)="HU",OR(LEN('AUDIENCES &amp; PART... - BY TYPE'!B206)=6,AND(LEN('AUDIENCES &amp; PART... - BY TYPE'!B206)=7,MID('AUDIENCES &amp; PART... - BY TYPE'!B206,4,1)=" ")))</f>
        <v>0</v>
      </c>
      <c r="W38" s="10" t="b">
        <f>AND(LEFT(PARTNERS!B42,2)="HU",OR(LEN(PARTNERS!B42)=6,AND(LEN(PARTNERS!B42)=7,MID(PARTNERS!B42,4,1)=" ")),PARTNERS!E42="New partner")</f>
        <v>0</v>
      </c>
      <c r="X38" s="10" t="b">
        <f>AND(LEFT(PARTNERS!B42,2)="HU",OR(LEN(PARTNERS!B42)=6,AND(LEN(PARTNERS!B42)=7,MID(PARTNERS!B42,4,1)=" ")),PARTNERS!E42="Existing partner")</f>
        <v>0</v>
      </c>
      <c r="Y38" s="10" t="b">
        <f>AND(NOT(AND(LEFT(PARTNERS!B42,2)="HU",OR(LEN(PARTNERS!B42)=6,AND(LEN(PARTNERS!B42)=7,MID(PARTNERS!B42,4,1)=" ")))),PARTNERS!E42="New partner")</f>
        <v>0</v>
      </c>
      <c r="Z38" s="10" t="b">
        <f>AND(NOT(AND(LEFT(PARTNERS!B42,2)="HU",OR(LEN(PARTNERS!B42)=6,AND(LEN(PARTNERS!B42)=7,MID(PARTNERS!B42,4,1)=" ")))),PARTNERS!E42="Existing partner")</f>
        <v>0</v>
      </c>
      <c r="AA38" s="10" t="b">
        <f>AND(PARTNERS!$C42="Hull",PARTNERS!$E42="New partner")</f>
        <v>0</v>
      </c>
      <c r="AB38" s="10" t="b">
        <f>AND(PARTNERS!$C42="East Riding of Yorkshire",PARTNERS!$E42="New partner")</f>
        <v>0</v>
      </c>
      <c r="AC38" s="10" t="b">
        <f>AND(PARTNERS!$C42="Elsewhere in Yorkshire &amp; Humber",PARTNERS!$E42="New partner")</f>
        <v>0</v>
      </c>
      <c r="AD38" s="10" t="b">
        <f>AND(PARTNERS!$C42="Elsewhere in the UK",PARTNERS!$E42="New partner")</f>
        <v>0</v>
      </c>
      <c r="AE38" s="10" t="b">
        <f>AND(PARTNERS!$C42="Outside UK",PARTNERS!$E42="New partner")</f>
        <v>0</v>
      </c>
      <c r="AF38" s="10" t="b">
        <f>AND(PARTNERS!$C42="Hull",PARTNERS!$E42="Existing partner")</f>
        <v>0</v>
      </c>
      <c r="AG38" s="10" t="b">
        <f>AND(PARTNERS!$C42="East Riding of Yorkshire",PARTNERS!$E42="Existing partner")</f>
        <v>0</v>
      </c>
      <c r="AH38" s="10" t="b">
        <f>AND(PARTNERS!$C42="Elsewhere in Yorkshire &amp; Humber",PARTNERS!$E42="Existing partner")</f>
        <v>0</v>
      </c>
      <c r="AI38" s="10" t="b">
        <f>AND(PARTNERS!$C42="Elsewhere in the UK",PARTNERS!$E42="Existing partner")</f>
        <v>0</v>
      </c>
      <c r="AJ38" s="10" t="b">
        <f>AND(PARTNERS!$C42="Outside UK",PARTNERS!$E42="Existing partner")</f>
        <v>0</v>
      </c>
      <c r="AK38" s="10" t="b">
        <f>AND(PARTNERS!$D42="Artistic partner",PARTNERS!$E42="New partner")</f>
        <v>0</v>
      </c>
      <c r="AL38" s="10" t="b">
        <f>AND(PARTNERS!$D42="Heritage partner",PARTNERS!$E42="New partner")</f>
        <v>0</v>
      </c>
      <c r="AM38" s="10" t="b">
        <f>AND(PARTNERS!$D42="Funder",PARTNERS!$E42="New partner")</f>
        <v>0</v>
      </c>
      <c r="AN38" s="10" t="b">
        <f>AND(PARTNERS!$D42="Public Service partner",PARTNERS!$E42="New partner")</f>
        <v>0</v>
      </c>
      <c r="AO38" s="10" t="b">
        <f>AND(PARTNERS!$D42="Voluntary Sector / Charity partner",PARTNERS!$E42="New partner")</f>
        <v>0</v>
      </c>
      <c r="AP38" s="10" t="b">
        <f>AND(PARTNERS!$D42="Education partner",PARTNERS!$E42="New partner")</f>
        <v>0</v>
      </c>
      <c r="AQ38" s="10" t="b">
        <f>AND(PARTNERS!$D42="Other",PARTNERS!$E42="New partner")</f>
        <v>0</v>
      </c>
      <c r="AR38" s="10" t="b">
        <f>AND(PARTNERS!$D42="Artistic partner",PARTNERS!$E42="Existing partner")</f>
        <v>0</v>
      </c>
      <c r="AS38" s="10" t="b">
        <f>AND(PARTNERS!$D42="Heritage partner",PARTNERS!$E42="Existing partner")</f>
        <v>0</v>
      </c>
      <c r="AT38" s="10" t="b">
        <f>AND(PARTNERS!$D42="Funder",PARTNERS!$E42="Existing partner")</f>
        <v>0</v>
      </c>
      <c r="AU38" s="10" t="b">
        <f>AND(PARTNERS!$D42="Public Service partner",PARTNERS!$E42="Existing partner")</f>
        <v>0</v>
      </c>
      <c r="AV38" s="10" t="b">
        <f>AND(PARTNERS!$D42="Voluntary Sector / Charity partner",PARTNERS!$E42="Existing partner")</f>
        <v>0</v>
      </c>
      <c r="AW38" s="10" t="b">
        <f>AND(PARTNERS!$D42="Education partner",PARTNERS!$E42="Existing partner")</f>
        <v>0</v>
      </c>
      <c r="AX38" s="10" t="b">
        <f>AND(PARTNERS!$D42="Other",PARTNERS!$E42="Existing partner")</f>
        <v>0</v>
      </c>
    </row>
    <row r="39" spans="1:50" ht="16.5" customHeight="1">
      <c r="A39" s="10" t="s">
        <v>150</v>
      </c>
      <c r="B39" s="10"/>
      <c r="C39" s="10"/>
      <c r="D39" s="10"/>
      <c r="E39" s="10"/>
      <c r="F39" s="10"/>
      <c r="G39" s="10"/>
      <c r="H39" s="10"/>
      <c r="I39" s="10"/>
      <c r="J39" s="10"/>
      <c r="K39" s="10"/>
      <c r="L39" s="10"/>
      <c r="M39" s="10"/>
      <c r="N39" s="10"/>
      <c r="O39" s="10"/>
      <c r="P39" s="10"/>
      <c r="Q39" s="10"/>
      <c r="R39" s="10"/>
      <c r="S39" s="10"/>
      <c r="T39" s="10" t="b">
        <f>AND(LEFT('EVENT DELIVERY'!B44,2)="HU",OR(LEN('EVENT DELIVERY'!B44)=6,AND(LEN('EVENT DELIVERY'!B44)=7,MID('EVENT DELIVERY'!B44,4,1)=" ")))</f>
        <v>0</v>
      </c>
      <c r="U39" s="10" t="b">
        <f>AND(LEFT('PROJECT DELIVERY TEAM'!B66,2)="HU",OR(LEN('PROJECT DELIVERY TEAM'!B66)=6,AND(LEN('PROJECT DELIVERY TEAM'!B66)=7,MID('PROJECT DELIVERY TEAM'!B66,4,1)=" ")))</f>
        <v>0</v>
      </c>
      <c r="V39" s="10" t="b">
        <f>AND(LEFT('AUDIENCES &amp; PART... - BY TYPE'!B207,2)="HU",OR(LEN('AUDIENCES &amp; PART... - BY TYPE'!B207)=6,AND(LEN('AUDIENCES &amp; PART... - BY TYPE'!B207)=7,MID('AUDIENCES &amp; PART... - BY TYPE'!B207,4,1)=" ")))</f>
        <v>0</v>
      </c>
      <c r="W39" s="10" t="b">
        <f>AND(LEFT(PARTNERS!B43,2)="HU",OR(LEN(PARTNERS!B43)=6,AND(LEN(PARTNERS!B43)=7,MID(PARTNERS!B43,4,1)=" ")),PARTNERS!E43="New partner")</f>
        <v>0</v>
      </c>
      <c r="X39" s="10" t="b">
        <f>AND(LEFT(PARTNERS!B43,2)="HU",OR(LEN(PARTNERS!B43)=6,AND(LEN(PARTNERS!B43)=7,MID(PARTNERS!B43,4,1)=" ")),PARTNERS!E43="Existing partner")</f>
        <v>0</v>
      </c>
      <c r="Y39" s="10" t="b">
        <f>AND(NOT(AND(LEFT(PARTNERS!B43,2)="HU",OR(LEN(PARTNERS!B43)=6,AND(LEN(PARTNERS!B43)=7,MID(PARTNERS!B43,4,1)=" ")))),PARTNERS!E43="New partner")</f>
        <v>0</v>
      </c>
      <c r="Z39" s="10" t="b">
        <f>AND(NOT(AND(LEFT(PARTNERS!B43,2)="HU",OR(LEN(PARTNERS!B43)=6,AND(LEN(PARTNERS!B43)=7,MID(PARTNERS!B43,4,1)=" ")))),PARTNERS!E43="Existing partner")</f>
        <v>0</v>
      </c>
      <c r="AA39" s="10" t="b">
        <f>AND(PARTNERS!$C43="Hull",PARTNERS!$E43="New partner")</f>
        <v>0</v>
      </c>
      <c r="AB39" s="10" t="b">
        <f>AND(PARTNERS!$C43="East Riding of Yorkshire",PARTNERS!$E43="New partner")</f>
        <v>0</v>
      </c>
      <c r="AC39" s="10" t="b">
        <f>AND(PARTNERS!$C43="Elsewhere in Yorkshire &amp; Humber",PARTNERS!$E43="New partner")</f>
        <v>0</v>
      </c>
      <c r="AD39" s="10" t="b">
        <f>AND(PARTNERS!$C43="Elsewhere in the UK",PARTNERS!$E43="New partner")</f>
        <v>0</v>
      </c>
      <c r="AE39" s="10" t="b">
        <f>AND(PARTNERS!$C43="Outside UK",PARTNERS!$E43="New partner")</f>
        <v>0</v>
      </c>
      <c r="AF39" s="10" t="b">
        <f>AND(PARTNERS!$C43="Hull",PARTNERS!$E43="Existing partner")</f>
        <v>0</v>
      </c>
      <c r="AG39" s="10" t="b">
        <f>AND(PARTNERS!$C43="East Riding of Yorkshire",PARTNERS!$E43="Existing partner")</f>
        <v>0</v>
      </c>
      <c r="AH39" s="10" t="b">
        <f>AND(PARTNERS!$C43="Elsewhere in Yorkshire &amp; Humber",PARTNERS!$E43="Existing partner")</f>
        <v>0</v>
      </c>
      <c r="AI39" s="10" t="b">
        <f>AND(PARTNERS!$C43="Elsewhere in the UK",PARTNERS!$E43="Existing partner")</f>
        <v>0</v>
      </c>
      <c r="AJ39" s="10" t="b">
        <f>AND(PARTNERS!$C43="Outside UK",PARTNERS!$E43="Existing partner")</f>
        <v>0</v>
      </c>
      <c r="AK39" s="10" t="b">
        <f>AND(PARTNERS!$D43="Artistic partner",PARTNERS!$E43="New partner")</f>
        <v>0</v>
      </c>
      <c r="AL39" s="10" t="b">
        <f>AND(PARTNERS!$D43="Heritage partner",PARTNERS!$E43="New partner")</f>
        <v>0</v>
      </c>
      <c r="AM39" s="10" t="b">
        <f>AND(PARTNERS!$D43="Funder",PARTNERS!$E43="New partner")</f>
        <v>0</v>
      </c>
      <c r="AN39" s="10" t="b">
        <f>AND(PARTNERS!$D43="Public Service partner",PARTNERS!$E43="New partner")</f>
        <v>0</v>
      </c>
      <c r="AO39" s="10" t="b">
        <f>AND(PARTNERS!$D43="Voluntary Sector / Charity partner",PARTNERS!$E43="New partner")</f>
        <v>0</v>
      </c>
      <c r="AP39" s="10" t="b">
        <f>AND(PARTNERS!$D43="Education partner",PARTNERS!$E43="New partner")</f>
        <v>0</v>
      </c>
      <c r="AQ39" s="10" t="b">
        <f>AND(PARTNERS!$D43="Other",PARTNERS!$E43="New partner")</f>
        <v>0</v>
      </c>
      <c r="AR39" s="10" t="b">
        <f>AND(PARTNERS!$D43="Artistic partner",PARTNERS!$E43="Existing partner")</f>
        <v>0</v>
      </c>
      <c r="AS39" s="10" t="b">
        <f>AND(PARTNERS!$D43="Heritage partner",PARTNERS!$E43="Existing partner")</f>
        <v>0</v>
      </c>
      <c r="AT39" s="10" t="b">
        <f>AND(PARTNERS!$D43="Funder",PARTNERS!$E43="Existing partner")</f>
        <v>0</v>
      </c>
      <c r="AU39" s="10" t="b">
        <f>AND(PARTNERS!$D43="Public Service partner",PARTNERS!$E43="Existing partner")</f>
        <v>0</v>
      </c>
      <c r="AV39" s="10" t="b">
        <f>AND(PARTNERS!$D43="Voluntary Sector / Charity partner",PARTNERS!$E43="Existing partner")</f>
        <v>0</v>
      </c>
      <c r="AW39" s="10" t="b">
        <f>AND(PARTNERS!$D43="Education partner",PARTNERS!$E43="Existing partner")</f>
        <v>0</v>
      </c>
      <c r="AX39" s="10" t="b">
        <f>AND(PARTNERS!$D43="Other",PARTNERS!$E43="Existing partner")</f>
        <v>0</v>
      </c>
    </row>
    <row r="40" spans="1:50" ht="16.5" customHeight="1">
      <c r="A40" s="10" t="s">
        <v>152</v>
      </c>
      <c r="B40" s="10"/>
      <c r="C40" s="10"/>
      <c r="D40" s="10"/>
      <c r="E40" s="10"/>
      <c r="F40" s="10"/>
      <c r="G40" s="10"/>
      <c r="H40" s="10"/>
      <c r="I40" s="10"/>
      <c r="J40" s="10"/>
      <c r="K40" s="10"/>
      <c r="L40" s="10"/>
      <c r="M40" s="10"/>
      <c r="N40" s="10"/>
      <c r="O40" s="10"/>
      <c r="P40" s="10"/>
      <c r="Q40" s="10"/>
      <c r="R40" s="10"/>
      <c r="S40" s="10"/>
      <c r="T40" s="10" t="b">
        <f>AND(LEFT('EVENT DELIVERY'!B45,2)="HU",OR(LEN('EVENT DELIVERY'!B45)=6,AND(LEN('EVENT DELIVERY'!B45)=7,MID('EVENT DELIVERY'!B45,4,1)=" ")))</f>
        <v>0</v>
      </c>
      <c r="U40" s="10" t="b">
        <f>AND(LEFT('PROJECT DELIVERY TEAM'!B67,2)="HU",OR(LEN('PROJECT DELIVERY TEAM'!B67)=6,AND(LEN('PROJECT DELIVERY TEAM'!B67)=7,MID('PROJECT DELIVERY TEAM'!B67,4,1)=" ")))</f>
        <v>0</v>
      </c>
      <c r="V40" s="10" t="b">
        <f>AND(LEFT('AUDIENCES &amp; PART... - BY TYPE'!B208,2)="HU",OR(LEN('AUDIENCES &amp; PART... - BY TYPE'!B208)=6,AND(LEN('AUDIENCES &amp; PART... - BY TYPE'!B208)=7,MID('AUDIENCES &amp; PART... - BY TYPE'!B208,4,1)=" ")))</f>
        <v>0</v>
      </c>
      <c r="W40" s="10" t="b">
        <f>AND(LEFT(PARTNERS!B44,2)="HU",OR(LEN(PARTNERS!B44)=6,AND(LEN(PARTNERS!B44)=7,MID(PARTNERS!B44,4,1)=" ")),PARTNERS!E44="New partner")</f>
        <v>0</v>
      </c>
      <c r="X40" s="10" t="b">
        <f>AND(LEFT(PARTNERS!B44,2)="HU",OR(LEN(PARTNERS!B44)=6,AND(LEN(PARTNERS!B44)=7,MID(PARTNERS!B44,4,1)=" ")),PARTNERS!E44="Existing partner")</f>
        <v>0</v>
      </c>
      <c r="Y40" s="10" t="b">
        <f>AND(NOT(AND(LEFT(PARTNERS!B44,2)="HU",OR(LEN(PARTNERS!B44)=6,AND(LEN(PARTNERS!B44)=7,MID(PARTNERS!B44,4,1)=" ")))),PARTNERS!E44="New partner")</f>
        <v>0</v>
      </c>
      <c r="Z40" s="10" t="b">
        <f>AND(NOT(AND(LEFT(PARTNERS!B44,2)="HU",OR(LEN(PARTNERS!B44)=6,AND(LEN(PARTNERS!B44)=7,MID(PARTNERS!B44,4,1)=" ")))),PARTNERS!E44="Existing partner")</f>
        <v>0</v>
      </c>
      <c r="AA40" s="10" t="b">
        <f>AND(PARTNERS!$C44="Hull",PARTNERS!$E44="New partner")</f>
        <v>0</v>
      </c>
      <c r="AB40" s="10" t="b">
        <f>AND(PARTNERS!$C44="East Riding of Yorkshire",PARTNERS!$E44="New partner")</f>
        <v>0</v>
      </c>
      <c r="AC40" s="10" t="b">
        <f>AND(PARTNERS!$C44="Elsewhere in Yorkshire &amp; Humber",PARTNERS!$E44="New partner")</f>
        <v>0</v>
      </c>
      <c r="AD40" s="10" t="b">
        <f>AND(PARTNERS!$C44="Elsewhere in the UK",PARTNERS!$E44="New partner")</f>
        <v>0</v>
      </c>
      <c r="AE40" s="10" t="b">
        <f>AND(PARTNERS!$C44="Outside UK",PARTNERS!$E44="New partner")</f>
        <v>0</v>
      </c>
      <c r="AF40" s="10" t="b">
        <f>AND(PARTNERS!$C44="Hull",PARTNERS!$E44="Existing partner")</f>
        <v>0</v>
      </c>
      <c r="AG40" s="10" t="b">
        <f>AND(PARTNERS!$C44="East Riding of Yorkshire",PARTNERS!$E44="Existing partner")</f>
        <v>0</v>
      </c>
      <c r="AH40" s="10" t="b">
        <f>AND(PARTNERS!$C44="Elsewhere in Yorkshire &amp; Humber",PARTNERS!$E44="Existing partner")</f>
        <v>0</v>
      </c>
      <c r="AI40" s="10" t="b">
        <f>AND(PARTNERS!$C44="Elsewhere in the UK",PARTNERS!$E44="Existing partner")</f>
        <v>0</v>
      </c>
      <c r="AJ40" s="10" t="b">
        <f>AND(PARTNERS!$C44="Outside UK",PARTNERS!$E44="Existing partner")</f>
        <v>0</v>
      </c>
      <c r="AK40" s="10" t="b">
        <f>AND(PARTNERS!$D44="Artistic partner",PARTNERS!$E44="New partner")</f>
        <v>0</v>
      </c>
      <c r="AL40" s="10" t="b">
        <f>AND(PARTNERS!$D44="Heritage partner",PARTNERS!$E44="New partner")</f>
        <v>0</v>
      </c>
      <c r="AM40" s="10" t="b">
        <f>AND(PARTNERS!$D44="Funder",PARTNERS!$E44="New partner")</f>
        <v>0</v>
      </c>
      <c r="AN40" s="10" t="b">
        <f>AND(PARTNERS!$D44="Public Service partner",PARTNERS!$E44="New partner")</f>
        <v>0</v>
      </c>
      <c r="AO40" s="10" t="b">
        <f>AND(PARTNERS!$D44="Voluntary Sector / Charity partner",PARTNERS!$E44="New partner")</f>
        <v>0</v>
      </c>
      <c r="AP40" s="10" t="b">
        <f>AND(PARTNERS!$D44="Education partner",PARTNERS!$E44="New partner")</f>
        <v>0</v>
      </c>
      <c r="AQ40" s="10" t="b">
        <f>AND(PARTNERS!$D44="Other",PARTNERS!$E44="New partner")</f>
        <v>0</v>
      </c>
      <c r="AR40" s="10" t="b">
        <f>AND(PARTNERS!$D44="Artistic partner",PARTNERS!$E44="Existing partner")</f>
        <v>0</v>
      </c>
      <c r="AS40" s="10" t="b">
        <f>AND(PARTNERS!$D44="Heritage partner",PARTNERS!$E44="Existing partner")</f>
        <v>0</v>
      </c>
      <c r="AT40" s="10" t="b">
        <f>AND(PARTNERS!$D44="Funder",PARTNERS!$E44="Existing partner")</f>
        <v>0</v>
      </c>
      <c r="AU40" s="10" t="b">
        <f>AND(PARTNERS!$D44="Public Service partner",PARTNERS!$E44="Existing partner")</f>
        <v>0</v>
      </c>
      <c r="AV40" s="10" t="b">
        <f>AND(PARTNERS!$D44="Voluntary Sector / Charity partner",PARTNERS!$E44="Existing partner")</f>
        <v>0</v>
      </c>
      <c r="AW40" s="10" t="b">
        <f>AND(PARTNERS!$D44="Education partner",PARTNERS!$E44="Existing partner")</f>
        <v>0</v>
      </c>
      <c r="AX40" s="10" t="b">
        <f>AND(PARTNERS!$D44="Other",PARTNERS!$E44="Existing partner")</f>
        <v>0</v>
      </c>
    </row>
    <row r="41" spans="1:50" ht="16.5" customHeight="1">
      <c r="A41" s="10" t="s">
        <v>154</v>
      </c>
      <c r="B41" s="10"/>
      <c r="C41" s="10"/>
      <c r="D41" s="10"/>
      <c r="E41" s="10"/>
      <c r="F41" s="10"/>
      <c r="G41" s="10"/>
      <c r="H41" s="10"/>
      <c r="I41" s="10"/>
      <c r="J41" s="10"/>
      <c r="K41" s="10"/>
      <c r="L41" s="10"/>
      <c r="M41" s="10"/>
      <c r="N41" s="10"/>
      <c r="O41" s="10"/>
      <c r="P41" s="10"/>
      <c r="Q41" s="10"/>
      <c r="R41" s="10"/>
      <c r="S41" s="10"/>
      <c r="T41" s="10" t="b">
        <f>AND(LEFT('EVENT DELIVERY'!B46,2)="HU",OR(LEN('EVENT DELIVERY'!B46)=6,AND(LEN('EVENT DELIVERY'!B46)=7,MID('EVENT DELIVERY'!B46,4,1)=" ")))</f>
        <v>0</v>
      </c>
      <c r="U41" s="10" t="b">
        <f>AND(LEFT('PROJECT DELIVERY TEAM'!B68,2)="HU",OR(LEN('PROJECT DELIVERY TEAM'!B68)=6,AND(LEN('PROJECT DELIVERY TEAM'!B68)=7,MID('PROJECT DELIVERY TEAM'!B68,4,1)=" ")))</f>
        <v>0</v>
      </c>
      <c r="V41" s="10" t="b">
        <f>AND(LEFT('AUDIENCES &amp; PART... - BY TYPE'!B209,2)="HU",OR(LEN('AUDIENCES &amp; PART... - BY TYPE'!B209)=6,AND(LEN('AUDIENCES &amp; PART... - BY TYPE'!B209)=7,MID('AUDIENCES &amp; PART... - BY TYPE'!B209,4,1)=" ")))</f>
        <v>0</v>
      </c>
      <c r="W41" s="10" t="b">
        <f>AND(LEFT(PARTNERS!B45,2)="HU",OR(LEN(PARTNERS!B45)=6,AND(LEN(PARTNERS!B45)=7,MID(PARTNERS!B45,4,1)=" ")),PARTNERS!E45="New partner")</f>
        <v>0</v>
      </c>
      <c r="X41" s="10" t="b">
        <f>AND(LEFT(PARTNERS!B45,2)="HU",OR(LEN(PARTNERS!B45)=6,AND(LEN(PARTNERS!B45)=7,MID(PARTNERS!B45,4,1)=" ")),PARTNERS!E45="Existing partner")</f>
        <v>0</v>
      </c>
      <c r="Y41" s="10" t="b">
        <f>AND(NOT(AND(LEFT(PARTNERS!B45,2)="HU",OR(LEN(PARTNERS!B45)=6,AND(LEN(PARTNERS!B45)=7,MID(PARTNERS!B45,4,1)=" ")))),PARTNERS!E45="New partner")</f>
        <v>0</v>
      </c>
      <c r="Z41" s="10" t="b">
        <f>AND(NOT(AND(LEFT(PARTNERS!B45,2)="HU",OR(LEN(PARTNERS!B45)=6,AND(LEN(PARTNERS!B45)=7,MID(PARTNERS!B45,4,1)=" ")))),PARTNERS!E45="Existing partner")</f>
        <v>0</v>
      </c>
      <c r="AA41" s="10" t="b">
        <f>AND(PARTNERS!$C45="Hull",PARTNERS!$E45="New partner")</f>
        <v>0</v>
      </c>
      <c r="AB41" s="10" t="b">
        <f>AND(PARTNERS!$C45="East Riding of Yorkshire",PARTNERS!$E45="New partner")</f>
        <v>0</v>
      </c>
      <c r="AC41" s="10" t="b">
        <f>AND(PARTNERS!$C45="Elsewhere in Yorkshire &amp; Humber",PARTNERS!$E45="New partner")</f>
        <v>0</v>
      </c>
      <c r="AD41" s="10" t="b">
        <f>AND(PARTNERS!$C45="Elsewhere in the UK",PARTNERS!$E45="New partner")</f>
        <v>0</v>
      </c>
      <c r="AE41" s="10" t="b">
        <f>AND(PARTNERS!$C45="Outside UK",PARTNERS!$E45="New partner")</f>
        <v>0</v>
      </c>
      <c r="AF41" s="10" t="b">
        <f>AND(PARTNERS!$C45="Hull",PARTNERS!$E45="Existing partner")</f>
        <v>0</v>
      </c>
      <c r="AG41" s="10" t="b">
        <f>AND(PARTNERS!$C45="East Riding of Yorkshire",PARTNERS!$E45="Existing partner")</f>
        <v>0</v>
      </c>
      <c r="AH41" s="10" t="b">
        <f>AND(PARTNERS!$C45="Elsewhere in Yorkshire &amp; Humber",PARTNERS!$E45="Existing partner")</f>
        <v>0</v>
      </c>
      <c r="AI41" s="10" t="b">
        <f>AND(PARTNERS!$C45="Elsewhere in the UK",PARTNERS!$E45="Existing partner")</f>
        <v>0</v>
      </c>
      <c r="AJ41" s="10" t="b">
        <f>AND(PARTNERS!$C45="Outside UK",PARTNERS!$E45="Existing partner")</f>
        <v>0</v>
      </c>
      <c r="AK41" s="10" t="b">
        <f>AND(PARTNERS!$D45="Artistic partner",PARTNERS!$E45="New partner")</f>
        <v>0</v>
      </c>
      <c r="AL41" s="10" t="b">
        <f>AND(PARTNERS!$D45="Heritage partner",PARTNERS!$E45="New partner")</f>
        <v>0</v>
      </c>
      <c r="AM41" s="10" t="b">
        <f>AND(PARTNERS!$D45="Funder",PARTNERS!$E45="New partner")</f>
        <v>0</v>
      </c>
      <c r="AN41" s="10" t="b">
        <f>AND(PARTNERS!$D45="Public Service partner",PARTNERS!$E45="New partner")</f>
        <v>0</v>
      </c>
      <c r="AO41" s="10" t="b">
        <f>AND(PARTNERS!$D45="Voluntary Sector / Charity partner",PARTNERS!$E45="New partner")</f>
        <v>0</v>
      </c>
      <c r="AP41" s="10" t="b">
        <f>AND(PARTNERS!$D45="Education partner",PARTNERS!$E45="New partner")</f>
        <v>0</v>
      </c>
      <c r="AQ41" s="10" t="b">
        <f>AND(PARTNERS!$D45="Other",PARTNERS!$E45="New partner")</f>
        <v>0</v>
      </c>
      <c r="AR41" s="10" t="b">
        <f>AND(PARTNERS!$D45="Artistic partner",PARTNERS!$E45="Existing partner")</f>
        <v>0</v>
      </c>
      <c r="AS41" s="10" t="b">
        <f>AND(PARTNERS!$D45="Heritage partner",PARTNERS!$E45="Existing partner")</f>
        <v>0</v>
      </c>
      <c r="AT41" s="10" t="b">
        <f>AND(PARTNERS!$D45="Funder",PARTNERS!$E45="Existing partner")</f>
        <v>0</v>
      </c>
      <c r="AU41" s="10" t="b">
        <f>AND(PARTNERS!$D45="Public Service partner",PARTNERS!$E45="Existing partner")</f>
        <v>0</v>
      </c>
      <c r="AV41" s="10" t="b">
        <f>AND(PARTNERS!$D45="Voluntary Sector / Charity partner",PARTNERS!$E45="Existing partner")</f>
        <v>0</v>
      </c>
      <c r="AW41" s="10" t="b">
        <f>AND(PARTNERS!$D45="Education partner",PARTNERS!$E45="Existing partner")</f>
        <v>0</v>
      </c>
      <c r="AX41" s="10" t="b">
        <f>AND(PARTNERS!$D45="Other",PARTNERS!$E45="Existing partner")</f>
        <v>0</v>
      </c>
    </row>
    <row r="42" spans="1:50" ht="16.5" customHeight="1">
      <c r="A42" s="10" t="s">
        <v>156</v>
      </c>
      <c r="B42" s="10"/>
      <c r="C42" s="10"/>
      <c r="D42" s="10"/>
      <c r="E42" s="10"/>
      <c r="F42" s="10"/>
      <c r="G42" s="10"/>
      <c r="H42" s="10"/>
      <c r="I42" s="10"/>
      <c r="J42" s="10"/>
      <c r="K42" s="10"/>
      <c r="L42" s="10"/>
      <c r="M42" s="10"/>
      <c r="N42" s="10"/>
      <c r="O42" s="10"/>
      <c r="P42" s="10"/>
      <c r="Q42" s="10"/>
      <c r="R42" s="10"/>
      <c r="S42" s="10"/>
      <c r="T42" s="10" t="b">
        <f>AND(LEFT('EVENT DELIVERY'!B47,2)="HU",OR(LEN('EVENT DELIVERY'!B47)=6,AND(LEN('EVENT DELIVERY'!B47)=7,MID('EVENT DELIVERY'!B47,4,1)=" ")))</f>
        <v>0</v>
      </c>
      <c r="U42" s="10" t="b">
        <f>AND(LEFT('PROJECT DELIVERY TEAM'!B69,2)="HU",OR(LEN('PROJECT DELIVERY TEAM'!B69)=6,AND(LEN('PROJECT DELIVERY TEAM'!B69)=7,MID('PROJECT DELIVERY TEAM'!B69,4,1)=" ")))</f>
        <v>0</v>
      </c>
      <c r="V42" s="10" t="b">
        <f>AND(LEFT('AUDIENCES &amp; PART... - BY TYPE'!B210,2)="HU",OR(LEN('AUDIENCES &amp; PART... - BY TYPE'!B210)=6,AND(LEN('AUDIENCES &amp; PART... - BY TYPE'!B210)=7,MID('AUDIENCES &amp; PART... - BY TYPE'!B210,4,1)=" ")))</f>
        <v>0</v>
      </c>
      <c r="W42" s="10" t="b">
        <f>AND(LEFT(PARTNERS!B46,2)="HU",OR(LEN(PARTNERS!B46)=6,AND(LEN(PARTNERS!B46)=7,MID(PARTNERS!B46,4,1)=" ")),PARTNERS!E46="New partner")</f>
        <v>0</v>
      </c>
      <c r="X42" s="10" t="b">
        <f>AND(LEFT(PARTNERS!B46,2)="HU",OR(LEN(PARTNERS!B46)=6,AND(LEN(PARTNERS!B46)=7,MID(PARTNERS!B46,4,1)=" ")),PARTNERS!E46="Existing partner")</f>
        <v>0</v>
      </c>
      <c r="Y42" s="10" t="b">
        <f>AND(NOT(AND(LEFT(PARTNERS!B46,2)="HU",OR(LEN(PARTNERS!B46)=6,AND(LEN(PARTNERS!B46)=7,MID(PARTNERS!B46,4,1)=" ")))),PARTNERS!E46="New partner")</f>
        <v>0</v>
      </c>
      <c r="Z42" s="10" t="b">
        <f>AND(NOT(AND(LEFT(PARTNERS!B46,2)="HU",OR(LEN(PARTNERS!B46)=6,AND(LEN(PARTNERS!B46)=7,MID(PARTNERS!B46,4,1)=" ")))),PARTNERS!E46="Existing partner")</f>
        <v>0</v>
      </c>
      <c r="AA42" s="10" t="b">
        <f>AND(PARTNERS!$C46="Hull",PARTNERS!$E46="New partner")</f>
        <v>0</v>
      </c>
      <c r="AB42" s="10" t="b">
        <f>AND(PARTNERS!$C46="East Riding of Yorkshire",PARTNERS!$E46="New partner")</f>
        <v>0</v>
      </c>
      <c r="AC42" s="10" t="b">
        <f>AND(PARTNERS!$C46="Elsewhere in Yorkshire &amp; Humber",PARTNERS!$E46="New partner")</f>
        <v>0</v>
      </c>
      <c r="AD42" s="10" t="b">
        <f>AND(PARTNERS!$C46="Elsewhere in the UK",PARTNERS!$E46="New partner")</f>
        <v>0</v>
      </c>
      <c r="AE42" s="10" t="b">
        <f>AND(PARTNERS!$C46="Outside UK",PARTNERS!$E46="New partner")</f>
        <v>0</v>
      </c>
      <c r="AF42" s="10" t="b">
        <f>AND(PARTNERS!$C46="Hull",PARTNERS!$E46="Existing partner")</f>
        <v>0</v>
      </c>
      <c r="AG42" s="10" t="b">
        <f>AND(PARTNERS!$C46="East Riding of Yorkshire",PARTNERS!$E46="Existing partner")</f>
        <v>0</v>
      </c>
      <c r="AH42" s="10" t="b">
        <f>AND(PARTNERS!$C46="Elsewhere in Yorkshire &amp; Humber",PARTNERS!$E46="Existing partner")</f>
        <v>0</v>
      </c>
      <c r="AI42" s="10" t="b">
        <f>AND(PARTNERS!$C46="Elsewhere in the UK",PARTNERS!$E46="Existing partner")</f>
        <v>0</v>
      </c>
      <c r="AJ42" s="10" t="b">
        <f>AND(PARTNERS!$C46="Outside UK",PARTNERS!$E46="Existing partner")</f>
        <v>0</v>
      </c>
      <c r="AK42" s="10" t="b">
        <f>AND(PARTNERS!$D46="Artistic partner",PARTNERS!$E46="New partner")</f>
        <v>0</v>
      </c>
      <c r="AL42" s="10" t="b">
        <f>AND(PARTNERS!$D46="Heritage partner",PARTNERS!$E46="New partner")</f>
        <v>0</v>
      </c>
      <c r="AM42" s="10" t="b">
        <f>AND(PARTNERS!$D46="Funder",PARTNERS!$E46="New partner")</f>
        <v>0</v>
      </c>
      <c r="AN42" s="10" t="b">
        <f>AND(PARTNERS!$D46="Public Service partner",PARTNERS!$E46="New partner")</f>
        <v>0</v>
      </c>
      <c r="AO42" s="10" t="b">
        <f>AND(PARTNERS!$D46="Voluntary Sector / Charity partner",PARTNERS!$E46="New partner")</f>
        <v>0</v>
      </c>
      <c r="AP42" s="10" t="b">
        <f>AND(PARTNERS!$D46="Education partner",PARTNERS!$E46="New partner")</f>
        <v>0</v>
      </c>
      <c r="AQ42" s="10" t="b">
        <f>AND(PARTNERS!$D46="Other",PARTNERS!$E46="New partner")</f>
        <v>0</v>
      </c>
      <c r="AR42" s="10" t="b">
        <f>AND(PARTNERS!$D46="Artistic partner",PARTNERS!$E46="Existing partner")</f>
        <v>0</v>
      </c>
      <c r="AS42" s="10" t="b">
        <f>AND(PARTNERS!$D46="Heritage partner",PARTNERS!$E46="Existing partner")</f>
        <v>0</v>
      </c>
      <c r="AT42" s="10" t="b">
        <f>AND(PARTNERS!$D46="Funder",PARTNERS!$E46="Existing partner")</f>
        <v>0</v>
      </c>
      <c r="AU42" s="10" t="b">
        <f>AND(PARTNERS!$D46="Public Service partner",PARTNERS!$E46="Existing partner")</f>
        <v>0</v>
      </c>
      <c r="AV42" s="10" t="b">
        <f>AND(PARTNERS!$D46="Voluntary Sector / Charity partner",PARTNERS!$E46="Existing partner")</f>
        <v>0</v>
      </c>
      <c r="AW42" s="10" t="b">
        <f>AND(PARTNERS!$D46="Education partner",PARTNERS!$E46="Existing partner")</f>
        <v>0</v>
      </c>
      <c r="AX42" s="10" t="b">
        <f>AND(PARTNERS!$D46="Other",PARTNERS!$E46="Existing partner")</f>
        <v>0</v>
      </c>
    </row>
    <row r="43" spans="1:50" ht="16.5" customHeight="1">
      <c r="A43" s="10" t="s">
        <v>158</v>
      </c>
      <c r="B43" s="10"/>
      <c r="C43" s="10"/>
      <c r="D43" s="10"/>
      <c r="E43" s="10"/>
      <c r="F43" s="10"/>
      <c r="G43" s="10"/>
      <c r="H43" s="10"/>
      <c r="I43" s="10"/>
      <c r="J43" s="10"/>
      <c r="K43" s="10"/>
      <c r="L43" s="10"/>
      <c r="M43" s="10"/>
      <c r="N43" s="10"/>
      <c r="O43" s="10"/>
      <c r="P43" s="10"/>
      <c r="Q43" s="10"/>
      <c r="R43" s="10"/>
      <c r="S43" s="10"/>
      <c r="T43" s="10" t="b">
        <f>AND(LEFT('EVENT DELIVERY'!B48,2)="HU",OR(LEN('EVENT DELIVERY'!B48)=6,AND(LEN('EVENT DELIVERY'!B48)=7,MID('EVENT DELIVERY'!B48,4,1)=" ")))</f>
        <v>0</v>
      </c>
      <c r="U43" s="10" t="b">
        <f>AND(LEFT('PROJECT DELIVERY TEAM'!B70,2)="HU",OR(LEN('PROJECT DELIVERY TEAM'!B70)=6,AND(LEN('PROJECT DELIVERY TEAM'!B70)=7,MID('PROJECT DELIVERY TEAM'!B70,4,1)=" ")))</f>
        <v>0</v>
      </c>
      <c r="V43" s="10" t="b">
        <f>AND(LEFT('AUDIENCES &amp; PART... - BY TYPE'!B211,2)="HU",OR(LEN('AUDIENCES &amp; PART... - BY TYPE'!B211)=6,AND(LEN('AUDIENCES &amp; PART... - BY TYPE'!B211)=7,MID('AUDIENCES &amp; PART... - BY TYPE'!B211,4,1)=" ")))</f>
        <v>0</v>
      </c>
      <c r="W43" s="10" t="b">
        <f>AND(LEFT(PARTNERS!B47,2)="HU",OR(LEN(PARTNERS!B47)=6,AND(LEN(PARTNERS!B47)=7,MID(PARTNERS!B47,4,1)=" ")),PARTNERS!E47="New partner")</f>
        <v>0</v>
      </c>
      <c r="X43" s="10" t="b">
        <f>AND(LEFT(PARTNERS!B47,2)="HU",OR(LEN(PARTNERS!B47)=6,AND(LEN(PARTNERS!B47)=7,MID(PARTNERS!B47,4,1)=" ")),PARTNERS!E47="Existing partner")</f>
        <v>0</v>
      </c>
      <c r="Y43" s="10" t="b">
        <f>AND(NOT(AND(LEFT(PARTNERS!B47,2)="HU",OR(LEN(PARTNERS!B47)=6,AND(LEN(PARTNERS!B47)=7,MID(PARTNERS!B47,4,1)=" ")))),PARTNERS!E47="New partner")</f>
        <v>0</v>
      </c>
      <c r="Z43" s="10" t="b">
        <f>AND(NOT(AND(LEFT(PARTNERS!B47,2)="HU",OR(LEN(PARTNERS!B47)=6,AND(LEN(PARTNERS!B47)=7,MID(PARTNERS!B47,4,1)=" ")))),PARTNERS!E47="Existing partner")</f>
        <v>0</v>
      </c>
      <c r="AA43" s="10" t="b">
        <f>AND(PARTNERS!$C47="Hull",PARTNERS!$E47="New partner")</f>
        <v>0</v>
      </c>
      <c r="AB43" s="10" t="b">
        <f>AND(PARTNERS!$C47="East Riding of Yorkshire",PARTNERS!$E47="New partner")</f>
        <v>0</v>
      </c>
      <c r="AC43" s="10" t="b">
        <f>AND(PARTNERS!$C47="Elsewhere in Yorkshire &amp; Humber",PARTNERS!$E47="New partner")</f>
        <v>0</v>
      </c>
      <c r="AD43" s="10" t="b">
        <f>AND(PARTNERS!$C47="Elsewhere in the UK",PARTNERS!$E47="New partner")</f>
        <v>0</v>
      </c>
      <c r="AE43" s="10" t="b">
        <f>AND(PARTNERS!$C47="Outside UK",PARTNERS!$E47="New partner")</f>
        <v>0</v>
      </c>
      <c r="AF43" s="10" t="b">
        <f>AND(PARTNERS!$C47="Hull",PARTNERS!$E47="Existing partner")</f>
        <v>0</v>
      </c>
      <c r="AG43" s="10" t="b">
        <f>AND(PARTNERS!$C47="East Riding of Yorkshire",PARTNERS!$E47="Existing partner")</f>
        <v>0</v>
      </c>
      <c r="AH43" s="10" t="b">
        <f>AND(PARTNERS!$C47="Elsewhere in Yorkshire &amp; Humber",PARTNERS!$E47="Existing partner")</f>
        <v>0</v>
      </c>
      <c r="AI43" s="10" t="b">
        <f>AND(PARTNERS!$C47="Elsewhere in the UK",PARTNERS!$E47="Existing partner")</f>
        <v>0</v>
      </c>
      <c r="AJ43" s="10" t="b">
        <f>AND(PARTNERS!$C47="Outside UK",PARTNERS!$E47="Existing partner")</f>
        <v>0</v>
      </c>
      <c r="AK43" s="10" t="b">
        <f>AND(PARTNERS!$D47="Artistic partner",PARTNERS!$E47="New partner")</f>
        <v>0</v>
      </c>
      <c r="AL43" s="10" t="b">
        <f>AND(PARTNERS!$D47="Heritage partner",PARTNERS!$E47="New partner")</f>
        <v>0</v>
      </c>
      <c r="AM43" s="10" t="b">
        <f>AND(PARTNERS!$D47="Funder",PARTNERS!$E47="New partner")</f>
        <v>0</v>
      </c>
      <c r="AN43" s="10" t="b">
        <f>AND(PARTNERS!$D47="Public Service partner",PARTNERS!$E47="New partner")</f>
        <v>0</v>
      </c>
      <c r="AO43" s="10" t="b">
        <f>AND(PARTNERS!$D47="Voluntary Sector / Charity partner",PARTNERS!$E47="New partner")</f>
        <v>0</v>
      </c>
      <c r="AP43" s="10" t="b">
        <f>AND(PARTNERS!$D47="Education partner",PARTNERS!$E47="New partner")</f>
        <v>0</v>
      </c>
      <c r="AQ43" s="10" t="b">
        <f>AND(PARTNERS!$D47="Other",PARTNERS!$E47="New partner")</f>
        <v>0</v>
      </c>
      <c r="AR43" s="10" t="b">
        <f>AND(PARTNERS!$D47="Artistic partner",PARTNERS!$E47="Existing partner")</f>
        <v>0</v>
      </c>
      <c r="AS43" s="10" t="b">
        <f>AND(PARTNERS!$D47="Heritage partner",PARTNERS!$E47="Existing partner")</f>
        <v>0</v>
      </c>
      <c r="AT43" s="10" t="b">
        <f>AND(PARTNERS!$D47="Funder",PARTNERS!$E47="Existing partner")</f>
        <v>0</v>
      </c>
      <c r="AU43" s="10" t="b">
        <f>AND(PARTNERS!$D47="Public Service partner",PARTNERS!$E47="Existing partner")</f>
        <v>0</v>
      </c>
      <c r="AV43" s="10" t="b">
        <f>AND(PARTNERS!$D47="Voluntary Sector / Charity partner",PARTNERS!$E47="Existing partner")</f>
        <v>0</v>
      </c>
      <c r="AW43" s="10" t="b">
        <f>AND(PARTNERS!$D47="Education partner",PARTNERS!$E47="Existing partner")</f>
        <v>0</v>
      </c>
      <c r="AX43" s="10" t="b">
        <f>AND(PARTNERS!$D47="Other",PARTNERS!$E47="Existing partner")</f>
        <v>0</v>
      </c>
    </row>
    <row r="44" spans="1:50" ht="16.5" customHeight="1">
      <c r="A44" s="10"/>
      <c r="B44" s="10"/>
      <c r="C44" s="10"/>
      <c r="D44" s="10"/>
      <c r="E44" s="10"/>
      <c r="F44" s="10"/>
      <c r="G44" s="10"/>
      <c r="H44" s="10"/>
      <c r="I44" s="10"/>
      <c r="J44" s="10"/>
      <c r="K44" s="10"/>
      <c r="L44" s="10"/>
      <c r="M44" s="10"/>
      <c r="N44" s="10"/>
      <c r="O44" s="10"/>
      <c r="P44" s="10"/>
      <c r="Q44" s="10"/>
      <c r="R44" s="10"/>
      <c r="S44" s="10"/>
      <c r="T44" s="10" t="b">
        <f>AND(LEFT('EVENT DELIVERY'!B49,2)="HU",OR(LEN('EVENT DELIVERY'!B49)=6,AND(LEN('EVENT DELIVERY'!B49)=7,MID('EVENT DELIVERY'!B49,4,1)=" ")))</f>
        <v>0</v>
      </c>
      <c r="U44" s="10" t="b">
        <f>AND(LEFT('PROJECT DELIVERY TEAM'!B71,2)="HU",OR(LEN('PROJECT DELIVERY TEAM'!B71)=6,AND(LEN('PROJECT DELIVERY TEAM'!B71)=7,MID('PROJECT DELIVERY TEAM'!B71,4,1)=" ")))</f>
        <v>0</v>
      </c>
      <c r="V44" s="10" t="b">
        <f>AND(LEFT('AUDIENCES &amp; PART... - BY TYPE'!B212,2)="HU",OR(LEN('AUDIENCES &amp; PART... - BY TYPE'!B212)=6,AND(LEN('AUDIENCES &amp; PART... - BY TYPE'!B212)=7,MID('AUDIENCES &amp; PART... - BY TYPE'!B212,4,1)=" ")))</f>
        <v>0</v>
      </c>
      <c r="W44" s="10" t="b">
        <f>AND(LEFT(PARTNERS!B48,2)="HU",OR(LEN(PARTNERS!B48)=6,AND(LEN(PARTNERS!B48)=7,MID(PARTNERS!B48,4,1)=" ")),PARTNERS!E48="New partner")</f>
        <v>0</v>
      </c>
      <c r="X44" s="10" t="b">
        <f>AND(LEFT(PARTNERS!B48,2)="HU",OR(LEN(PARTNERS!B48)=6,AND(LEN(PARTNERS!B48)=7,MID(PARTNERS!B48,4,1)=" ")),PARTNERS!E48="Existing partner")</f>
        <v>0</v>
      </c>
      <c r="Y44" s="10" t="b">
        <f>AND(NOT(AND(LEFT(PARTNERS!B48,2)="HU",OR(LEN(PARTNERS!B48)=6,AND(LEN(PARTNERS!B48)=7,MID(PARTNERS!B48,4,1)=" ")))),PARTNERS!E48="New partner")</f>
        <v>0</v>
      </c>
      <c r="Z44" s="10" t="b">
        <f>AND(NOT(AND(LEFT(PARTNERS!B48,2)="HU",OR(LEN(PARTNERS!B48)=6,AND(LEN(PARTNERS!B48)=7,MID(PARTNERS!B48,4,1)=" ")))),PARTNERS!E48="Existing partner")</f>
        <v>0</v>
      </c>
      <c r="AA44" s="10" t="b">
        <f>AND(PARTNERS!$C48="Hull",PARTNERS!$E48="New partner")</f>
        <v>0</v>
      </c>
      <c r="AB44" s="10" t="b">
        <f>AND(PARTNERS!$C48="East Riding of Yorkshire",PARTNERS!$E48="New partner")</f>
        <v>0</v>
      </c>
      <c r="AC44" s="10" t="b">
        <f>AND(PARTNERS!$C48="Elsewhere in Yorkshire &amp; Humber",PARTNERS!$E48="New partner")</f>
        <v>0</v>
      </c>
      <c r="AD44" s="10" t="b">
        <f>AND(PARTNERS!$C48="Elsewhere in the UK",PARTNERS!$E48="New partner")</f>
        <v>0</v>
      </c>
      <c r="AE44" s="10" t="b">
        <f>AND(PARTNERS!$C48="Outside UK",PARTNERS!$E48="New partner")</f>
        <v>0</v>
      </c>
      <c r="AF44" s="10" t="b">
        <f>AND(PARTNERS!$C48="Hull",PARTNERS!$E48="Existing partner")</f>
        <v>0</v>
      </c>
      <c r="AG44" s="10" t="b">
        <f>AND(PARTNERS!$C48="East Riding of Yorkshire",PARTNERS!$E48="Existing partner")</f>
        <v>0</v>
      </c>
      <c r="AH44" s="10" t="b">
        <f>AND(PARTNERS!$C48="Elsewhere in Yorkshire &amp; Humber",PARTNERS!$E48="Existing partner")</f>
        <v>0</v>
      </c>
      <c r="AI44" s="10" t="b">
        <f>AND(PARTNERS!$C48="Elsewhere in the UK",PARTNERS!$E48="Existing partner")</f>
        <v>0</v>
      </c>
      <c r="AJ44" s="10" t="b">
        <f>AND(PARTNERS!$C48="Outside UK",PARTNERS!$E48="Existing partner")</f>
        <v>0</v>
      </c>
      <c r="AK44" s="10" t="b">
        <f>AND(PARTNERS!$D48="Artistic partner",PARTNERS!$E48="New partner")</f>
        <v>0</v>
      </c>
      <c r="AL44" s="10" t="b">
        <f>AND(PARTNERS!$D48="Heritage partner",PARTNERS!$E48="New partner")</f>
        <v>0</v>
      </c>
      <c r="AM44" s="10" t="b">
        <f>AND(PARTNERS!$D48="Funder",PARTNERS!$E48="New partner")</f>
        <v>0</v>
      </c>
      <c r="AN44" s="10" t="b">
        <f>AND(PARTNERS!$D48="Public Service partner",PARTNERS!$E48="New partner")</f>
        <v>0</v>
      </c>
      <c r="AO44" s="10" t="b">
        <f>AND(PARTNERS!$D48="Voluntary Sector / Charity partner",PARTNERS!$E48="New partner")</f>
        <v>0</v>
      </c>
      <c r="AP44" s="10" t="b">
        <f>AND(PARTNERS!$D48="Education partner",PARTNERS!$E48="New partner")</f>
        <v>0</v>
      </c>
      <c r="AQ44" s="10" t="b">
        <f>AND(PARTNERS!$D48="Other",PARTNERS!$E48="New partner")</f>
        <v>0</v>
      </c>
      <c r="AR44" s="10" t="b">
        <f>AND(PARTNERS!$D48="Artistic partner",PARTNERS!$E48="Existing partner")</f>
        <v>0</v>
      </c>
      <c r="AS44" s="10" t="b">
        <f>AND(PARTNERS!$D48="Heritage partner",PARTNERS!$E48="Existing partner")</f>
        <v>0</v>
      </c>
      <c r="AT44" s="10" t="b">
        <f>AND(PARTNERS!$D48="Funder",PARTNERS!$E48="Existing partner")</f>
        <v>0</v>
      </c>
      <c r="AU44" s="10" t="b">
        <f>AND(PARTNERS!$D48="Public Service partner",PARTNERS!$E48="Existing partner")</f>
        <v>0</v>
      </c>
      <c r="AV44" s="10" t="b">
        <f>AND(PARTNERS!$D48="Voluntary Sector / Charity partner",PARTNERS!$E48="Existing partner")</f>
        <v>0</v>
      </c>
      <c r="AW44" s="10" t="b">
        <f>AND(PARTNERS!$D48="Education partner",PARTNERS!$E48="Existing partner")</f>
        <v>0</v>
      </c>
      <c r="AX44" s="10" t="b">
        <f>AND(PARTNERS!$D48="Other",PARTNERS!$E48="Existing partner")</f>
        <v>0</v>
      </c>
    </row>
    <row r="45" spans="1:50" ht="16.5" customHeight="1">
      <c r="A45" s="10"/>
      <c r="B45" s="10"/>
      <c r="C45" s="10"/>
      <c r="D45" s="10"/>
      <c r="E45" s="10"/>
      <c r="F45" s="10"/>
      <c r="G45" s="10"/>
      <c r="H45" s="10"/>
      <c r="I45" s="10"/>
      <c r="J45" s="10"/>
      <c r="K45" s="10"/>
      <c r="L45" s="10"/>
      <c r="M45" s="10"/>
      <c r="N45" s="10"/>
      <c r="O45" s="10"/>
      <c r="P45" s="10"/>
      <c r="Q45" s="10"/>
      <c r="R45" s="10"/>
      <c r="S45" s="10"/>
      <c r="T45" s="10" t="b">
        <f>AND(LEFT('EVENT DELIVERY'!B50,2)="HU",OR(LEN('EVENT DELIVERY'!B50)=6,AND(LEN('EVENT DELIVERY'!B50)=7,MID('EVENT DELIVERY'!B50,4,1)=" ")))</f>
        <v>0</v>
      </c>
      <c r="U45" s="10" t="b">
        <f>AND(LEFT('PROJECT DELIVERY TEAM'!B72,2)="HU",OR(LEN('PROJECT DELIVERY TEAM'!B72)=6,AND(LEN('PROJECT DELIVERY TEAM'!B72)=7,MID('PROJECT DELIVERY TEAM'!B72,4,1)=" ")))</f>
        <v>0</v>
      </c>
      <c r="V45" s="10" t="b">
        <f>AND(LEFT('AUDIENCES &amp; PART... - BY TYPE'!B213,2)="HU",OR(LEN('AUDIENCES &amp; PART... - BY TYPE'!B213)=6,AND(LEN('AUDIENCES &amp; PART... - BY TYPE'!B213)=7,MID('AUDIENCES &amp; PART... - BY TYPE'!B213,4,1)=" ")))</f>
        <v>0</v>
      </c>
      <c r="W45" s="10" t="b">
        <f>AND(LEFT(PARTNERS!B49,2)="HU",OR(LEN(PARTNERS!B49)=6,AND(LEN(PARTNERS!B49)=7,MID(PARTNERS!B49,4,1)=" ")),PARTNERS!E49="New partner")</f>
        <v>0</v>
      </c>
      <c r="X45" s="10" t="b">
        <f>AND(LEFT(PARTNERS!B49,2)="HU",OR(LEN(PARTNERS!B49)=6,AND(LEN(PARTNERS!B49)=7,MID(PARTNERS!B49,4,1)=" ")),PARTNERS!E49="Existing partner")</f>
        <v>0</v>
      </c>
      <c r="Y45" s="10" t="b">
        <f>AND(NOT(AND(LEFT(PARTNERS!B49,2)="HU",OR(LEN(PARTNERS!B49)=6,AND(LEN(PARTNERS!B49)=7,MID(PARTNERS!B49,4,1)=" ")))),PARTNERS!E49="New partner")</f>
        <v>0</v>
      </c>
      <c r="Z45" s="10" t="b">
        <f>AND(NOT(AND(LEFT(PARTNERS!B49,2)="HU",OR(LEN(PARTNERS!B49)=6,AND(LEN(PARTNERS!B49)=7,MID(PARTNERS!B49,4,1)=" ")))),PARTNERS!E49="Existing partner")</f>
        <v>0</v>
      </c>
      <c r="AA45" s="10" t="b">
        <f>AND(PARTNERS!$C49="Hull",PARTNERS!$E49="New partner")</f>
        <v>0</v>
      </c>
      <c r="AB45" s="10" t="b">
        <f>AND(PARTNERS!$C49="East Riding of Yorkshire",PARTNERS!$E49="New partner")</f>
        <v>0</v>
      </c>
      <c r="AC45" s="10" t="b">
        <f>AND(PARTNERS!$C49="Elsewhere in Yorkshire &amp; Humber",PARTNERS!$E49="New partner")</f>
        <v>0</v>
      </c>
      <c r="AD45" s="10" t="b">
        <f>AND(PARTNERS!$C49="Elsewhere in the UK",PARTNERS!$E49="New partner")</f>
        <v>0</v>
      </c>
      <c r="AE45" s="10" t="b">
        <f>AND(PARTNERS!$C49="Outside UK",PARTNERS!$E49="New partner")</f>
        <v>0</v>
      </c>
      <c r="AF45" s="10" t="b">
        <f>AND(PARTNERS!$C49="Hull",PARTNERS!$E49="Existing partner")</f>
        <v>0</v>
      </c>
      <c r="AG45" s="10" t="b">
        <f>AND(PARTNERS!$C49="East Riding of Yorkshire",PARTNERS!$E49="Existing partner")</f>
        <v>0</v>
      </c>
      <c r="AH45" s="10" t="b">
        <f>AND(PARTNERS!$C49="Elsewhere in Yorkshire &amp; Humber",PARTNERS!$E49="Existing partner")</f>
        <v>0</v>
      </c>
      <c r="AI45" s="10" t="b">
        <f>AND(PARTNERS!$C49="Elsewhere in the UK",PARTNERS!$E49="Existing partner")</f>
        <v>0</v>
      </c>
      <c r="AJ45" s="10" t="b">
        <f>AND(PARTNERS!$C49="Outside UK",PARTNERS!$E49="Existing partner")</f>
        <v>0</v>
      </c>
      <c r="AK45" s="10" t="b">
        <f>AND(PARTNERS!$D49="Artistic partner",PARTNERS!$E49="New partner")</f>
        <v>0</v>
      </c>
      <c r="AL45" s="10" t="b">
        <f>AND(PARTNERS!$D49="Heritage partner",PARTNERS!$E49="New partner")</f>
        <v>0</v>
      </c>
      <c r="AM45" s="10" t="b">
        <f>AND(PARTNERS!$D49="Funder",PARTNERS!$E49="New partner")</f>
        <v>0</v>
      </c>
      <c r="AN45" s="10" t="b">
        <f>AND(PARTNERS!$D49="Public Service partner",PARTNERS!$E49="New partner")</f>
        <v>0</v>
      </c>
      <c r="AO45" s="10" t="b">
        <f>AND(PARTNERS!$D49="Voluntary Sector / Charity partner",PARTNERS!$E49="New partner")</f>
        <v>0</v>
      </c>
      <c r="AP45" s="10" t="b">
        <f>AND(PARTNERS!$D49="Education partner",PARTNERS!$E49="New partner")</f>
        <v>0</v>
      </c>
      <c r="AQ45" s="10" t="b">
        <f>AND(PARTNERS!$D49="Other",PARTNERS!$E49="New partner")</f>
        <v>0</v>
      </c>
      <c r="AR45" s="10" t="b">
        <f>AND(PARTNERS!$D49="Artistic partner",PARTNERS!$E49="Existing partner")</f>
        <v>0</v>
      </c>
      <c r="AS45" s="10" t="b">
        <f>AND(PARTNERS!$D49="Heritage partner",PARTNERS!$E49="Existing partner")</f>
        <v>0</v>
      </c>
      <c r="AT45" s="10" t="b">
        <f>AND(PARTNERS!$D49="Funder",PARTNERS!$E49="Existing partner")</f>
        <v>0</v>
      </c>
      <c r="AU45" s="10" t="b">
        <f>AND(PARTNERS!$D49="Public Service partner",PARTNERS!$E49="Existing partner")</f>
        <v>0</v>
      </c>
      <c r="AV45" s="10" t="b">
        <f>AND(PARTNERS!$D49="Voluntary Sector / Charity partner",PARTNERS!$E49="Existing partner")</f>
        <v>0</v>
      </c>
      <c r="AW45" s="10" t="b">
        <f>AND(PARTNERS!$D49="Education partner",PARTNERS!$E49="Existing partner")</f>
        <v>0</v>
      </c>
      <c r="AX45" s="10" t="b">
        <f>AND(PARTNERS!$D49="Other",PARTNERS!$E49="Existing partner")</f>
        <v>0</v>
      </c>
    </row>
    <row r="46" spans="1:50" ht="16.5" customHeight="1">
      <c r="A46" s="10"/>
      <c r="B46" s="10"/>
      <c r="C46" s="10"/>
      <c r="D46" s="10"/>
      <c r="E46" s="10"/>
      <c r="F46" s="10"/>
      <c r="G46" s="10"/>
      <c r="H46" s="10"/>
      <c r="I46" s="10"/>
      <c r="J46" s="10"/>
      <c r="K46" s="10"/>
      <c r="L46" s="10"/>
      <c r="M46" s="10"/>
      <c r="N46" s="10"/>
      <c r="O46" s="10"/>
      <c r="P46" s="10"/>
      <c r="Q46" s="10"/>
      <c r="R46" s="10"/>
      <c r="S46" s="10"/>
      <c r="T46" s="10" t="b">
        <f>AND(LEFT('EVENT DELIVERY'!B51,2)="HU",OR(LEN('EVENT DELIVERY'!B51)=6,AND(LEN('EVENT DELIVERY'!B51)=7,MID('EVENT DELIVERY'!B51,4,1)=" ")))</f>
        <v>0</v>
      </c>
      <c r="U46" s="10" t="b">
        <f>AND(LEFT('PROJECT DELIVERY TEAM'!B73,2)="HU",OR(LEN('PROJECT DELIVERY TEAM'!B73)=6,AND(LEN('PROJECT DELIVERY TEAM'!B73)=7,MID('PROJECT DELIVERY TEAM'!B73,4,1)=" ")))</f>
        <v>0</v>
      </c>
      <c r="V46" s="10" t="b">
        <f>AND(LEFT('AUDIENCES &amp; PART... - BY TYPE'!B214,2)="HU",OR(LEN('AUDIENCES &amp; PART... - BY TYPE'!B214)=6,AND(LEN('AUDIENCES &amp; PART... - BY TYPE'!B214)=7,MID('AUDIENCES &amp; PART... - BY TYPE'!B214,4,1)=" ")))</f>
        <v>0</v>
      </c>
      <c r="W46" s="10" t="b">
        <f>AND(LEFT(PARTNERS!B50,2)="HU",OR(LEN(PARTNERS!B50)=6,AND(LEN(PARTNERS!B50)=7,MID(PARTNERS!B50,4,1)=" ")),PARTNERS!E50="New partner")</f>
        <v>0</v>
      </c>
      <c r="X46" s="10" t="b">
        <f>AND(LEFT(PARTNERS!B50,2)="HU",OR(LEN(PARTNERS!B50)=6,AND(LEN(PARTNERS!B50)=7,MID(PARTNERS!B50,4,1)=" ")),PARTNERS!E50="Existing partner")</f>
        <v>0</v>
      </c>
      <c r="Y46" s="10" t="b">
        <f>AND(NOT(AND(LEFT(PARTNERS!B50,2)="HU",OR(LEN(PARTNERS!B50)=6,AND(LEN(PARTNERS!B50)=7,MID(PARTNERS!B50,4,1)=" ")))),PARTNERS!E50="New partner")</f>
        <v>0</v>
      </c>
      <c r="Z46" s="10" t="b">
        <f>AND(NOT(AND(LEFT(PARTNERS!B50,2)="HU",OR(LEN(PARTNERS!B50)=6,AND(LEN(PARTNERS!B50)=7,MID(PARTNERS!B50,4,1)=" ")))),PARTNERS!E50="Existing partner")</f>
        <v>0</v>
      </c>
      <c r="AA46" s="10" t="b">
        <f>AND(PARTNERS!$C50="Hull",PARTNERS!$E50="New partner")</f>
        <v>0</v>
      </c>
      <c r="AB46" s="10" t="b">
        <f>AND(PARTNERS!$C50="East Riding of Yorkshire",PARTNERS!$E50="New partner")</f>
        <v>0</v>
      </c>
      <c r="AC46" s="10" t="b">
        <f>AND(PARTNERS!$C50="Elsewhere in Yorkshire &amp; Humber",PARTNERS!$E50="New partner")</f>
        <v>0</v>
      </c>
      <c r="AD46" s="10" t="b">
        <f>AND(PARTNERS!$C50="Elsewhere in the UK",PARTNERS!$E50="New partner")</f>
        <v>0</v>
      </c>
      <c r="AE46" s="10" t="b">
        <f>AND(PARTNERS!$C50="Outside UK",PARTNERS!$E50="New partner")</f>
        <v>0</v>
      </c>
      <c r="AF46" s="10" t="b">
        <f>AND(PARTNERS!$C50="Hull",PARTNERS!$E50="Existing partner")</f>
        <v>0</v>
      </c>
      <c r="AG46" s="10" t="b">
        <f>AND(PARTNERS!$C50="East Riding of Yorkshire",PARTNERS!$E50="Existing partner")</f>
        <v>0</v>
      </c>
      <c r="AH46" s="10" t="b">
        <f>AND(PARTNERS!$C50="Elsewhere in Yorkshire &amp; Humber",PARTNERS!$E50="Existing partner")</f>
        <v>0</v>
      </c>
      <c r="AI46" s="10" t="b">
        <f>AND(PARTNERS!$C50="Elsewhere in the UK",PARTNERS!$E50="Existing partner")</f>
        <v>0</v>
      </c>
      <c r="AJ46" s="10" t="b">
        <f>AND(PARTNERS!$C50="Outside UK",PARTNERS!$E50="Existing partner")</f>
        <v>0</v>
      </c>
      <c r="AK46" s="10" t="b">
        <f>AND(PARTNERS!$D50="Artistic partner",PARTNERS!$E50="New partner")</f>
        <v>0</v>
      </c>
      <c r="AL46" s="10" t="b">
        <f>AND(PARTNERS!$D50="Heritage partner",PARTNERS!$E50="New partner")</f>
        <v>0</v>
      </c>
      <c r="AM46" s="10" t="b">
        <f>AND(PARTNERS!$D50="Funder",PARTNERS!$E50="New partner")</f>
        <v>0</v>
      </c>
      <c r="AN46" s="10" t="b">
        <f>AND(PARTNERS!$D50="Public Service partner",PARTNERS!$E50="New partner")</f>
        <v>0</v>
      </c>
      <c r="AO46" s="10" t="b">
        <f>AND(PARTNERS!$D50="Voluntary Sector / Charity partner",PARTNERS!$E50="New partner")</f>
        <v>0</v>
      </c>
      <c r="AP46" s="10" t="b">
        <f>AND(PARTNERS!$D50="Education partner",PARTNERS!$E50="New partner")</f>
        <v>0</v>
      </c>
      <c r="AQ46" s="10" t="b">
        <f>AND(PARTNERS!$D50="Other",PARTNERS!$E50="New partner")</f>
        <v>0</v>
      </c>
      <c r="AR46" s="10" t="b">
        <f>AND(PARTNERS!$D50="Artistic partner",PARTNERS!$E50="Existing partner")</f>
        <v>0</v>
      </c>
      <c r="AS46" s="10" t="b">
        <f>AND(PARTNERS!$D50="Heritage partner",PARTNERS!$E50="Existing partner")</f>
        <v>0</v>
      </c>
      <c r="AT46" s="10" t="b">
        <f>AND(PARTNERS!$D50="Funder",PARTNERS!$E50="Existing partner")</f>
        <v>0</v>
      </c>
      <c r="AU46" s="10" t="b">
        <f>AND(PARTNERS!$D50="Public Service partner",PARTNERS!$E50="Existing partner")</f>
        <v>0</v>
      </c>
      <c r="AV46" s="10" t="b">
        <f>AND(PARTNERS!$D50="Voluntary Sector / Charity partner",PARTNERS!$E50="Existing partner")</f>
        <v>0</v>
      </c>
      <c r="AW46" s="10" t="b">
        <f>AND(PARTNERS!$D50="Education partner",PARTNERS!$E50="Existing partner")</f>
        <v>0</v>
      </c>
      <c r="AX46" s="10" t="b">
        <f>AND(PARTNERS!$D50="Other",PARTNERS!$E50="Existing partner")</f>
        <v>0</v>
      </c>
    </row>
    <row r="47" spans="1:50" ht="16.5" customHeight="1">
      <c r="A47" s="10"/>
      <c r="B47" s="10"/>
      <c r="C47" s="10"/>
      <c r="D47" s="10"/>
      <c r="E47" s="10"/>
      <c r="F47" s="10"/>
      <c r="G47" s="10"/>
      <c r="H47" s="10"/>
      <c r="I47" s="10"/>
      <c r="J47" s="10"/>
      <c r="K47" s="10"/>
      <c r="L47" s="10"/>
      <c r="M47" s="10"/>
      <c r="N47" s="10"/>
      <c r="O47" s="10"/>
      <c r="P47" s="10"/>
      <c r="Q47" s="10"/>
      <c r="R47" s="10"/>
      <c r="S47" s="10"/>
      <c r="T47" s="10" t="b">
        <f>AND(LEFT('EVENT DELIVERY'!B52,2)="HU",OR(LEN('EVENT DELIVERY'!B52)=6,AND(LEN('EVENT DELIVERY'!B52)=7,MID('EVENT DELIVERY'!B52,4,1)=" ")))</f>
        <v>0</v>
      </c>
      <c r="U47" s="10" t="b">
        <f>AND(LEFT('PROJECT DELIVERY TEAM'!B74,2)="HU",OR(LEN('PROJECT DELIVERY TEAM'!B74)=6,AND(LEN('PROJECT DELIVERY TEAM'!B74)=7,MID('PROJECT DELIVERY TEAM'!B74,4,1)=" ")))</f>
        <v>0</v>
      </c>
      <c r="V47" s="10" t="b">
        <f>AND(LEFT('AUDIENCES &amp; PART... - BY TYPE'!B215,2)="HU",OR(LEN('AUDIENCES &amp; PART... - BY TYPE'!B215)=6,AND(LEN('AUDIENCES &amp; PART... - BY TYPE'!B215)=7,MID('AUDIENCES &amp; PART... - BY TYPE'!B215,4,1)=" ")))</f>
        <v>0</v>
      </c>
      <c r="W47" s="10" t="b">
        <f>AND(LEFT(PARTNERS!B51,2)="HU",OR(LEN(PARTNERS!B51)=6,AND(LEN(PARTNERS!B51)=7,MID(PARTNERS!B51,4,1)=" ")),PARTNERS!E51="New partner")</f>
        <v>0</v>
      </c>
      <c r="X47" s="10" t="b">
        <f>AND(LEFT(PARTNERS!B51,2)="HU",OR(LEN(PARTNERS!B51)=6,AND(LEN(PARTNERS!B51)=7,MID(PARTNERS!B51,4,1)=" ")),PARTNERS!E51="Existing partner")</f>
        <v>0</v>
      </c>
      <c r="Y47" s="10" t="b">
        <f>AND(NOT(AND(LEFT(PARTNERS!B51,2)="HU",OR(LEN(PARTNERS!B51)=6,AND(LEN(PARTNERS!B51)=7,MID(PARTNERS!B51,4,1)=" ")))),PARTNERS!E51="New partner")</f>
        <v>0</v>
      </c>
      <c r="Z47" s="10" t="b">
        <f>AND(NOT(AND(LEFT(PARTNERS!B51,2)="HU",OR(LEN(PARTNERS!B51)=6,AND(LEN(PARTNERS!B51)=7,MID(PARTNERS!B51,4,1)=" ")))),PARTNERS!E51="Existing partner")</f>
        <v>0</v>
      </c>
      <c r="AA47" s="10" t="b">
        <f>AND(PARTNERS!$C51="Hull",PARTNERS!$E51="New partner")</f>
        <v>0</v>
      </c>
      <c r="AB47" s="10" t="b">
        <f>AND(PARTNERS!$C51="East Riding of Yorkshire",PARTNERS!$E51="New partner")</f>
        <v>0</v>
      </c>
      <c r="AC47" s="10" t="b">
        <f>AND(PARTNERS!$C51="Elsewhere in Yorkshire &amp; Humber",PARTNERS!$E51="New partner")</f>
        <v>0</v>
      </c>
      <c r="AD47" s="10" t="b">
        <f>AND(PARTNERS!$C51="Elsewhere in the UK",PARTNERS!$E51="New partner")</f>
        <v>0</v>
      </c>
      <c r="AE47" s="10" t="b">
        <f>AND(PARTNERS!$C51="Outside UK",PARTNERS!$E51="New partner")</f>
        <v>0</v>
      </c>
      <c r="AF47" s="10" t="b">
        <f>AND(PARTNERS!$C51="Hull",PARTNERS!$E51="Existing partner")</f>
        <v>0</v>
      </c>
      <c r="AG47" s="10" t="b">
        <f>AND(PARTNERS!$C51="East Riding of Yorkshire",PARTNERS!$E51="Existing partner")</f>
        <v>0</v>
      </c>
      <c r="AH47" s="10" t="b">
        <f>AND(PARTNERS!$C51="Elsewhere in Yorkshire &amp; Humber",PARTNERS!$E51="Existing partner")</f>
        <v>0</v>
      </c>
      <c r="AI47" s="10" t="b">
        <f>AND(PARTNERS!$C51="Elsewhere in the UK",PARTNERS!$E51="Existing partner")</f>
        <v>0</v>
      </c>
      <c r="AJ47" s="10" t="b">
        <f>AND(PARTNERS!$C51="Outside UK",PARTNERS!$E51="Existing partner")</f>
        <v>0</v>
      </c>
      <c r="AK47" s="10" t="b">
        <f>AND(PARTNERS!$D51="Artistic partner",PARTNERS!$E51="New partner")</f>
        <v>0</v>
      </c>
      <c r="AL47" s="10" t="b">
        <f>AND(PARTNERS!$D51="Heritage partner",PARTNERS!$E51="New partner")</f>
        <v>0</v>
      </c>
      <c r="AM47" s="10" t="b">
        <f>AND(PARTNERS!$D51="Funder",PARTNERS!$E51="New partner")</f>
        <v>0</v>
      </c>
      <c r="AN47" s="10" t="b">
        <f>AND(PARTNERS!$D51="Public Service partner",PARTNERS!$E51="New partner")</f>
        <v>0</v>
      </c>
      <c r="AO47" s="10" t="b">
        <f>AND(PARTNERS!$D51="Voluntary Sector / Charity partner",PARTNERS!$E51="New partner")</f>
        <v>0</v>
      </c>
      <c r="AP47" s="10" t="b">
        <f>AND(PARTNERS!$D51="Education partner",PARTNERS!$E51="New partner")</f>
        <v>0</v>
      </c>
      <c r="AQ47" s="10" t="b">
        <f>AND(PARTNERS!$D51="Other",PARTNERS!$E51="New partner")</f>
        <v>0</v>
      </c>
      <c r="AR47" s="10" t="b">
        <f>AND(PARTNERS!$D51="Artistic partner",PARTNERS!$E51="Existing partner")</f>
        <v>0</v>
      </c>
      <c r="AS47" s="10" t="b">
        <f>AND(PARTNERS!$D51="Heritage partner",PARTNERS!$E51="Existing partner")</f>
        <v>0</v>
      </c>
      <c r="AT47" s="10" t="b">
        <f>AND(PARTNERS!$D51="Funder",PARTNERS!$E51="Existing partner")</f>
        <v>0</v>
      </c>
      <c r="AU47" s="10" t="b">
        <f>AND(PARTNERS!$D51="Public Service partner",PARTNERS!$E51="Existing partner")</f>
        <v>0</v>
      </c>
      <c r="AV47" s="10" t="b">
        <f>AND(PARTNERS!$D51="Voluntary Sector / Charity partner",PARTNERS!$E51="Existing partner")</f>
        <v>0</v>
      </c>
      <c r="AW47" s="10" t="b">
        <f>AND(PARTNERS!$D51="Education partner",PARTNERS!$E51="Existing partner")</f>
        <v>0</v>
      </c>
      <c r="AX47" s="10" t="b">
        <f>AND(PARTNERS!$D51="Other",PARTNERS!$E51="Existing partner")</f>
        <v>0</v>
      </c>
    </row>
    <row r="48" spans="1:50" ht="16.5" customHeight="1">
      <c r="A48" s="10"/>
      <c r="B48" s="10"/>
      <c r="C48" s="10"/>
      <c r="D48" s="10"/>
      <c r="E48" s="10"/>
      <c r="F48" s="10"/>
      <c r="G48" s="10"/>
      <c r="H48" s="10"/>
      <c r="I48" s="10"/>
      <c r="J48" s="10"/>
      <c r="K48" s="10"/>
      <c r="L48" s="10"/>
      <c r="M48" s="10"/>
      <c r="N48" s="10"/>
      <c r="O48" s="10"/>
      <c r="P48" s="10"/>
      <c r="Q48" s="10"/>
      <c r="R48" s="10"/>
      <c r="S48" s="10"/>
      <c r="T48" s="10" t="b">
        <f>AND(LEFT('EVENT DELIVERY'!B53,2)="HU",OR(LEN('EVENT DELIVERY'!B53)=6,AND(LEN('EVENT DELIVERY'!B53)=7,MID('EVENT DELIVERY'!B53,4,1)=" ")))</f>
        <v>0</v>
      </c>
      <c r="U48" s="10" t="b">
        <f>AND(LEFT('PROJECT DELIVERY TEAM'!B75,2)="HU",OR(LEN('PROJECT DELIVERY TEAM'!B75)=6,AND(LEN('PROJECT DELIVERY TEAM'!B75)=7,MID('PROJECT DELIVERY TEAM'!B75,4,1)=" ")))</f>
        <v>0</v>
      </c>
      <c r="V48" s="10" t="b">
        <f>AND(LEFT('AUDIENCES &amp; PART... - BY TYPE'!B216,2)="HU",OR(LEN('AUDIENCES &amp; PART... - BY TYPE'!B216)=6,AND(LEN('AUDIENCES &amp; PART... - BY TYPE'!B216)=7,MID('AUDIENCES &amp; PART... - BY TYPE'!B216,4,1)=" ")))</f>
        <v>0</v>
      </c>
      <c r="W48" s="10" t="b">
        <f>AND(LEFT(PARTNERS!B52,2)="HU",OR(LEN(PARTNERS!B52)=6,AND(LEN(PARTNERS!B52)=7,MID(PARTNERS!B52,4,1)=" ")),PARTNERS!E52="New partner")</f>
        <v>0</v>
      </c>
      <c r="X48" s="10" t="b">
        <f>AND(LEFT(PARTNERS!B52,2)="HU",OR(LEN(PARTNERS!B52)=6,AND(LEN(PARTNERS!B52)=7,MID(PARTNERS!B52,4,1)=" ")),PARTNERS!E52="Existing partner")</f>
        <v>0</v>
      </c>
      <c r="Y48" s="10" t="b">
        <f>AND(NOT(AND(LEFT(PARTNERS!B52,2)="HU",OR(LEN(PARTNERS!B52)=6,AND(LEN(PARTNERS!B52)=7,MID(PARTNERS!B52,4,1)=" ")))),PARTNERS!E52="New partner")</f>
        <v>0</v>
      </c>
      <c r="Z48" s="10" t="b">
        <f>AND(NOT(AND(LEFT(PARTNERS!B52,2)="HU",OR(LEN(PARTNERS!B52)=6,AND(LEN(PARTNERS!B52)=7,MID(PARTNERS!B52,4,1)=" ")))),PARTNERS!E52="Existing partner")</f>
        <v>0</v>
      </c>
      <c r="AA48" s="10" t="b">
        <f>AND(PARTNERS!$C52="Hull",PARTNERS!$E52="New partner")</f>
        <v>0</v>
      </c>
      <c r="AB48" s="10" t="b">
        <f>AND(PARTNERS!$C52="East Riding of Yorkshire",PARTNERS!$E52="New partner")</f>
        <v>0</v>
      </c>
      <c r="AC48" s="10" t="b">
        <f>AND(PARTNERS!$C52="Elsewhere in Yorkshire &amp; Humber",PARTNERS!$E52="New partner")</f>
        <v>0</v>
      </c>
      <c r="AD48" s="10" t="b">
        <f>AND(PARTNERS!$C52="Elsewhere in the UK",PARTNERS!$E52="New partner")</f>
        <v>0</v>
      </c>
      <c r="AE48" s="10" t="b">
        <f>AND(PARTNERS!$C52="Outside UK",PARTNERS!$E52="New partner")</f>
        <v>0</v>
      </c>
      <c r="AF48" s="10" t="b">
        <f>AND(PARTNERS!$C52="Hull",PARTNERS!$E52="Existing partner")</f>
        <v>0</v>
      </c>
      <c r="AG48" s="10" t="b">
        <f>AND(PARTNERS!$C52="East Riding of Yorkshire",PARTNERS!$E52="Existing partner")</f>
        <v>0</v>
      </c>
      <c r="AH48" s="10" t="b">
        <f>AND(PARTNERS!$C52="Elsewhere in Yorkshire &amp; Humber",PARTNERS!$E52="Existing partner")</f>
        <v>0</v>
      </c>
      <c r="AI48" s="10" t="b">
        <f>AND(PARTNERS!$C52="Elsewhere in the UK",PARTNERS!$E52="Existing partner")</f>
        <v>0</v>
      </c>
      <c r="AJ48" s="10" t="b">
        <f>AND(PARTNERS!$C52="Outside UK",PARTNERS!$E52="Existing partner")</f>
        <v>0</v>
      </c>
      <c r="AK48" s="10" t="b">
        <f>AND(PARTNERS!$D52="Artistic partner",PARTNERS!$E52="New partner")</f>
        <v>0</v>
      </c>
      <c r="AL48" s="10" t="b">
        <f>AND(PARTNERS!$D52="Heritage partner",PARTNERS!$E52="New partner")</f>
        <v>0</v>
      </c>
      <c r="AM48" s="10" t="b">
        <f>AND(PARTNERS!$D52="Funder",PARTNERS!$E52="New partner")</f>
        <v>0</v>
      </c>
      <c r="AN48" s="10" t="b">
        <f>AND(PARTNERS!$D52="Public Service partner",PARTNERS!$E52="New partner")</f>
        <v>0</v>
      </c>
      <c r="AO48" s="10" t="b">
        <f>AND(PARTNERS!$D52="Voluntary Sector / Charity partner",PARTNERS!$E52="New partner")</f>
        <v>0</v>
      </c>
      <c r="AP48" s="10" t="b">
        <f>AND(PARTNERS!$D52="Education partner",PARTNERS!$E52="New partner")</f>
        <v>0</v>
      </c>
      <c r="AQ48" s="10" t="b">
        <f>AND(PARTNERS!$D52="Other",PARTNERS!$E52="New partner")</f>
        <v>0</v>
      </c>
      <c r="AR48" s="10" t="b">
        <f>AND(PARTNERS!$D52="Artistic partner",PARTNERS!$E52="Existing partner")</f>
        <v>0</v>
      </c>
      <c r="AS48" s="10" t="b">
        <f>AND(PARTNERS!$D52="Heritage partner",PARTNERS!$E52="Existing partner")</f>
        <v>0</v>
      </c>
      <c r="AT48" s="10" t="b">
        <f>AND(PARTNERS!$D52="Funder",PARTNERS!$E52="Existing partner")</f>
        <v>0</v>
      </c>
      <c r="AU48" s="10" t="b">
        <f>AND(PARTNERS!$D52="Public Service partner",PARTNERS!$E52="Existing partner")</f>
        <v>0</v>
      </c>
      <c r="AV48" s="10" t="b">
        <f>AND(PARTNERS!$D52="Voluntary Sector / Charity partner",PARTNERS!$E52="Existing partner")</f>
        <v>0</v>
      </c>
      <c r="AW48" s="10" t="b">
        <f>AND(PARTNERS!$D52="Education partner",PARTNERS!$E52="Existing partner")</f>
        <v>0</v>
      </c>
      <c r="AX48" s="10" t="b">
        <f>AND(PARTNERS!$D52="Other",PARTNERS!$E52="Existing partner")</f>
        <v>0</v>
      </c>
    </row>
    <row r="49" spans="1:50" ht="16.5" customHeight="1">
      <c r="A49" s="10"/>
      <c r="B49" s="10"/>
      <c r="C49" s="10"/>
      <c r="D49" s="10"/>
      <c r="E49" s="10"/>
      <c r="F49" s="10"/>
      <c r="G49" s="10"/>
      <c r="H49" s="10"/>
      <c r="I49" s="10"/>
      <c r="J49" s="10"/>
      <c r="K49" s="10"/>
      <c r="L49" s="10"/>
      <c r="M49" s="10"/>
      <c r="N49" s="10"/>
      <c r="O49" s="10"/>
      <c r="P49" s="10"/>
      <c r="Q49" s="10"/>
      <c r="R49" s="10"/>
      <c r="S49" s="10"/>
      <c r="T49" s="10" t="b">
        <f>AND(LEFT('EVENT DELIVERY'!B54,2)="HU",OR(LEN('EVENT DELIVERY'!B54)=6,AND(LEN('EVENT DELIVERY'!B54)=7,MID('EVENT DELIVERY'!B54,4,1)=" ")))</f>
        <v>0</v>
      </c>
      <c r="U49" s="10" t="b">
        <f>AND(LEFT('PROJECT DELIVERY TEAM'!B76,2)="HU",OR(LEN('PROJECT DELIVERY TEAM'!B76)=6,AND(LEN('PROJECT DELIVERY TEAM'!B76)=7,MID('PROJECT DELIVERY TEAM'!B76,4,1)=" ")))</f>
        <v>0</v>
      </c>
      <c r="V49" s="10" t="b">
        <f>AND(LEFT('AUDIENCES &amp; PART... - BY TYPE'!B217,2)="HU",OR(LEN('AUDIENCES &amp; PART... - BY TYPE'!B217)=6,AND(LEN('AUDIENCES &amp; PART... - BY TYPE'!B217)=7,MID('AUDIENCES &amp; PART... - BY TYPE'!B217,4,1)=" ")))</f>
        <v>0</v>
      </c>
      <c r="W49" s="10" t="b">
        <f>AND(LEFT(PARTNERS!B53,2)="HU",OR(LEN(PARTNERS!B53)=6,AND(LEN(PARTNERS!B53)=7,MID(PARTNERS!B53,4,1)=" ")),PARTNERS!E53="New partner")</f>
        <v>0</v>
      </c>
      <c r="X49" s="10" t="b">
        <f>AND(LEFT(PARTNERS!B53,2)="HU",OR(LEN(PARTNERS!B53)=6,AND(LEN(PARTNERS!B53)=7,MID(PARTNERS!B53,4,1)=" ")),PARTNERS!E53="Existing partner")</f>
        <v>0</v>
      </c>
      <c r="Y49" s="10" t="b">
        <f>AND(NOT(AND(LEFT(PARTNERS!B53,2)="HU",OR(LEN(PARTNERS!B53)=6,AND(LEN(PARTNERS!B53)=7,MID(PARTNERS!B53,4,1)=" ")))),PARTNERS!E53="New partner")</f>
        <v>0</v>
      </c>
      <c r="Z49" s="10" t="b">
        <f>AND(NOT(AND(LEFT(PARTNERS!B53,2)="HU",OR(LEN(PARTNERS!B53)=6,AND(LEN(PARTNERS!B53)=7,MID(PARTNERS!B53,4,1)=" ")))),PARTNERS!E53="Existing partner")</f>
        <v>0</v>
      </c>
      <c r="AA49" s="10" t="b">
        <f>AND(PARTNERS!$C53="Hull",PARTNERS!$E53="New partner")</f>
        <v>0</v>
      </c>
      <c r="AB49" s="10" t="b">
        <f>AND(PARTNERS!$C53="East Riding of Yorkshire",PARTNERS!$E53="New partner")</f>
        <v>0</v>
      </c>
      <c r="AC49" s="10" t="b">
        <f>AND(PARTNERS!$C53="Elsewhere in Yorkshire &amp; Humber",PARTNERS!$E53="New partner")</f>
        <v>0</v>
      </c>
      <c r="AD49" s="10" t="b">
        <f>AND(PARTNERS!$C53="Elsewhere in the UK",PARTNERS!$E53="New partner")</f>
        <v>0</v>
      </c>
      <c r="AE49" s="10" t="b">
        <f>AND(PARTNERS!$C53="Outside UK",PARTNERS!$E53="New partner")</f>
        <v>0</v>
      </c>
      <c r="AF49" s="10" t="b">
        <f>AND(PARTNERS!$C53="Hull",PARTNERS!$E53="Existing partner")</f>
        <v>0</v>
      </c>
      <c r="AG49" s="10" t="b">
        <f>AND(PARTNERS!$C53="East Riding of Yorkshire",PARTNERS!$E53="Existing partner")</f>
        <v>0</v>
      </c>
      <c r="AH49" s="10" t="b">
        <f>AND(PARTNERS!$C53="Elsewhere in Yorkshire &amp; Humber",PARTNERS!$E53="Existing partner")</f>
        <v>0</v>
      </c>
      <c r="AI49" s="10" t="b">
        <f>AND(PARTNERS!$C53="Elsewhere in the UK",PARTNERS!$E53="Existing partner")</f>
        <v>0</v>
      </c>
      <c r="AJ49" s="10" t="b">
        <f>AND(PARTNERS!$C53="Outside UK",PARTNERS!$E53="Existing partner")</f>
        <v>0</v>
      </c>
      <c r="AK49" s="10" t="b">
        <f>AND(PARTNERS!$D53="Artistic partner",PARTNERS!$E53="New partner")</f>
        <v>0</v>
      </c>
      <c r="AL49" s="10" t="b">
        <f>AND(PARTNERS!$D53="Heritage partner",PARTNERS!$E53="New partner")</f>
        <v>0</v>
      </c>
      <c r="AM49" s="10" t="b">
        <f>AND(PARTNERS!$D53="Funder",PARTNERS!$E53="New partner")</f>
        <v>0</v>
      </c>
      <c r="AN49" s="10" t="b">
        <f>AND(PARTNERS!$D53="Public Service partner",PARTNERS!$E53="New partner")</f>
        <v>0</v>
      </c>
      <c r="AO49" s="10" t="b">
        <f>AND(PARTNERS!$D53="Voluntary Sector / Charity partner",PARTNERS!$E53="New partner")</f>
        <v>0</v>
      </c>
      <c r="AP49" s="10" t="b">
        <f>AND(PARTNERS!$D53="Education partner",PARTNERS!$E53="New partner")</f>
        <v>0</v>
      </c>
      <c r="AQ49" s="10" t="b">
        <f>AND(PARTNERS!$D53="Other",PARTNERS!$E53="New partner")</f>
        <v>0</v>
      </c>
      <c r="AR49" s="10" t="b">
        <f>AND(PARTNERS!$D53="Artistic partner",PARTNERS!$E53="Existing partner")</f>
        <v>0</v>
      </c>
      <c r="AS49" s="10" t="b">
        <f>AND(PARTNERS!$D53="Heritage partner",PARTNERS!$E53="Existing partner")</f>
        <v>0</v>
      </c>
      <c r="AT49" s="10" t="b">
        <f>AND(PARTNERS!$D53="Funder",PARTNERS!$E53="Existing partner")</f>
        <v>0</v>
      </c>
      <c r="AU49" s="10" t="b">
        <f>AND(PARTNERS!$D53="Public Service partner",PARTNERS!$E53="Existing partner")</f>
        <v>0</v>
      </c>
      <c r="AV49" s="10" t="b">
        <f>AND(PARTNERS!$D53="Voluntary Sector / Charity partner",PARTNERS!$E53="Existing partner")</f>
        <v>0</v>
      </c>
      <c r="AW49" s="10" t="b">
        <f>AND(PARTNERS!$D53="Education partner",PARTNERS!$E53="Existing partner")</f>
        <v>0</v>
      </c>
      <c r="AX49" s="10" t="b">
        <f>AND(PARTNERS!$D53="Other",PARTNERS!$E53="Existing partner")</f>
        <v>0</v>
      </c>
    </row>
    <row r="50" spans="1:50" ht="16.5" customHeight="1">
      <c r="A50" s="10"/>
      <c r="B50" s="10"/>
      <c r="C50" s="10"/>
      <c r="D50" s="10"/>
      <c r="E50" s="10"/>
      <c r="F50" s="10"/>
      <c r="G50" s="10"/>
      <c r="H50" s="10"/>
      <c r="I50" s="10"/>
      <c r="J50" s="10"/>
      <c r="K50" s="10"/>
      <c r="L50" s="10"/>
      <c r="M50" s="10"/>
      <c r="N50" s="10"/>
      <c r="O50" s="10"/>
      <c r="P50" s="10"/>
      <c r="Q50" s="10"/>
      <c r="R50" s="10"/>
      <c r="S50" s="10"/>
      <c r="T50" s="10" t="b">
        <f>AND(LEFT('EVENT DELIVERY'!B55,2)="HU",OR(LEN('EVENT DELIVERY'!B55)=6,AND(LEN('EVENT DELIVERY'!B55)=7,MID('EVENT DELIVERY'!B55,4,1)=" ")))</f>
        <v>0</v>
      </c>
      <c r="U50" s="10" t="b">
        <f>AND(LEFT('PROJECT DELIVERY TEAM'!B77,2)="HU",OR(LEN('PROJECT DELIVERY TEAM'!B77)=6,AND(LEN('PROJECT DELIVERY TEAM'!B77)=7,MID('PROJECT DELIVERY TEAM'!B77,4,1)=" ")))</f>
        <v>0</v>
      </c>
      <c r="V50" s="10" t="b">
        <f>AND(LEFT('AUDIENCES &amp; PART... - BY TYPE'!B218,2)="HU",OR(LEN('AUDIENCES &amp; PART... - BY TYPE'!B218)=6,AND(LEN('AUDIENCES &amp; PART... - BY TYPE'!B218)=7,MID('AUDIENCES &amp; PART... - BY TYPE'!B218,4,1)=" ")))</f>
        <v>0</v>
      </c>
      <c r="W50" s="10" t="b">
        <f>AND(LEFT(PARTNERS!B54,2)="HU",OR(LEN(PARTNERS!B54)=6,AND(LEN(PARTNERS!B54)=7,MID(PARTNERS!B54,4,1)=" ")),PARTNERS!E54="New partner")</f>
        <v>0</v>
      </c>
      <c r="X50" s="10" t="b">
        <f>AND(LEFT(PARTNERS!B54,2)="HU",OR(LEN(PARTNERS!B54)=6,AND(LEN(PARTNERS!B54)=7,MID(PARTNERS!B54,4,1)=" ")),PARTNERS!E54="Existing partner")</f>
        <v>0</v>
      </c>
      <c r="Y50" s="10" t="b">
        <f>AND(NOT(AND(LEFT(PARTNERS!B54,2)="HU",OR(LEN(PARTNERS!B54)=6,AND(LEN(PARTNERS!B54)=7,MID(PARTNERS!B54,4,1)=" ")))),PARTNERS!E54="New partner")</f>
        <v>0</v>
      </c>
      <c r="Z50" s="10" t="b">
        <f>AND(NOT(AND(LEFT(PARTNERS!B54,2)="HU",OR(LEN(PARTNERS!B54)=6,AND(LEN(PARTNERS!B54)=7,MID(PARTNERS!B54,4,1)=" ")))),PARTNERS!E54="Existing partner")</f>
        <v>0</v>
      </c>
      <c r="AA50" s="10" t="b">
        <f>AND(PARTNERS!$C54="Hull",PARTNERS!$E54="New partner")</f>
        <v>0</v>
      </c>
      <c r="AB50" s="10" t="b">
        <f>AND(PARTNERS!$C54="East Riding of Yorkshire",PARTNERS!$E54="New partner")</f>
        <v>0</v>
      </c>
      <c r="AC50" s="10" t="b">
        <f>AND(PARTNERS!$C54="Elsewhere in Yorkshire &amp; Humber",PARTNERS!$E54="New partner")</f>
        <v>0</v>
      </c>
      <c r="AD50" s="10" t="b">
        <f>AND(PARTNERS!$C54="Elsewhere in the UK",PARTNERS!$E54="New partner")</f>
        <v>0</v>
      </c>
      <c r="AE50" s="10" t="b">
        <f>AND(PARTNERS!$C54="Outside UK",PARTNERS!$E54="New partner")</f>
        <v>0</v>
      </c>
      <c r="AF50" s="10" t="b">
        <f>AND(PARTNERS!$C54="Hull",PARTNERS!$E54="Existing partner")</f>
        <v>0</v>
      </c>
      <c r="AG50" s="10" t="b">
        <f>AND(PARTNERS!$C54="East Riding of Yorkshire",PARTNERS!$E54="Existing partner")</f>
        <v>0</v>
      </c>
      <c r="AH50" s="10" t="b">
        <f>AND(PARTNERS!$C54="Elsewhere in Yorkshire &amp; Humber",PARTNERS!$E54="Existing partner")</f>
        <v>0</v>
      </c>
      <c r="AI50" s="10" t="b">
        <f>AND(PARTNERS!$C54="Elsewhere in the UK",PARTNERS!$E54="Existing partner")</f>
        <v>0</v>
      </c>
      <c r="AJ50" s="10" t="b">
        <f>AND(PARTNERS!$C54="Outside UK",PARTNERS!$E54="Existing partner")</f>
        <v>0</v>
      </c>
      <c r="AK50" s="10" t="b">
        <f>AND(PARTNERS!$D54="Artistic partner",PARTNERS!$E54="New partner")</f>
        <v>0</v>
      </c>
      <c r="AL50" s="10" t="b">
        <f>AND(PARTNERS!$D54="Heritage partner",PARTNERS!$E54="New partner")</f>
        <v>0</v>
      </c>
      <c r="AM50" s="10" t="b">
        <f>AND(PARTNERS!$D54="Funder",PARTNERS!$E54="New partner")</f>
        <v>0</v>
      </c>
      <c r="AN50" s="10" t="b">
        <f>AND(PARTNERS!$D54="Public Service partner",PARTNERS!$E54="New partner")</f>
        <v>0</v>
      </c>
      <c r="AO50" s="10" t="b">
        <f>AND(PARTNERS!$D54="Voluntary Sector / Charity partner",PARTNERS!$E54="New partner")</f>
        <v>0</v>
      </c>
      <c r="AP50" s="10" t="b">
        <f>AND(PARTNERS!$D54="Education partner",PARTNERS!$E54="New partner")</f>
        <v>0</v>
      </c>
      <c r="AQ50" s="10" t="b">
        <f>AND(PARTNERS!$D54="Other",PARTNERS!$E54="New partner")</f>
        <v>0</v>
      </c>
      <c r="AR50" s="10" t="b">
        <f>AND(PARTNERS!$D54="Artistic partner",PARTNERS!$E54="Existing partner")</f>
        <v>0</v>
      </c>
      <c r="AS50" s="10" t="b">
        <f>AND(PARTNERS!$D54="Heritage partner",PARTNERS!$E54="Existing partner")</f>
        <v>0</v>
      </c>
      <c r="AT50" s="10" t="b">
        <f>AND(PARTNERS!$D54="Funder",PARTNERS!$E54="Existing partner")</f>
        <v>0</v>
      </c>
      <c r="AU50" s="10" t="b">
        <f>AND(PARTNERS!$D54="Public Service partner",PARTNERS!$E54="Existing partner")</f>
        <v>0</v>
      </c>
      <c r="AV50" s="10" t="b">
        <f>AND(PARTNERS!$D54="Voluntary Sector / Charity partner",PARTNERS!$E54="Existing partner")</f>
        <v>0</v>
      </c>
      <c r="AW50" s="10" t="b">
        <f>AND(PARTNERS!$D54="Education partner",PARTNERS!$E54="Existing partner")</f>
        <v>0</v>
      </c>
      <c r="AX50" s="10" t="b">
        <f>AND(PARTNERS!$D54="Other",PARTNERS!$E54="Existing partner")</f>
        <v>0</v>
      </c>
    </row>
    <row r="51" spans="1:50" ht="16.5" customHeight="1">
      <c r="A51" s="10"/>
      <c r="B51" s="10"/>
      <c r="C51" s="10"/>
      <c r="D51" s="10"/>
      <c r="E51" s="10"/>
      <c r="F51" s="10"/>
      <c r="G51" s="10"/>
      <c r="H51" s="10"/>
      <c r="I51" s="10"/>
      <c r="J51" s="10"/>
      <c r="K51" s="10"/>
      <c r="L51" s="10"/>
      <c r="M51" s="10"/>
      <c r="N51" s="10"/>
      <c r="O51" s="10"/>
      <c r="P51" s="10"/>
      <c r="Q51" s="10"/>
      <c r="R51" s="10"/>
      <c r="S51" s="10"/>
      <c r="T51" s="10" t="b">
        <f>AND(LEFT('EVENT DELIVERY'!B56,2)="HU",OR(LEN('EVENT DELIVERY'!B56)=6,AND(LEN('EVENT DELIVERY'!B56)=7,MID('EVENT DELIVERY'!B56,4,1)=" ")))</f>
        <v>0</v>
      </c>
      <c r="U51" s="10" t="b">
        <f>AND(LEFT('PROJECT DELIVERY TEAM'!B78,2)="HU",OR(LEN('PROJECT DELIVERY TEAM'!B78)=6,AND(LEN('PROJECT DELIVERY TEAM'!B78)=7,MID('PROJECT DELIVERY TEAM'!B78,4,1)=" ")))</f>
        <v>0</v>
      </c>
      <c r="V51" s="10" t="b">
        <f>AND(LEFT('AUDIENCES &amp; PART... - BY TYPE'!B219,2)="HU",OR(LEN('AUDIENCES &amp; PART... - BY TYPE'!B219)=6,AND(LEN('AUDIENCES &amp; PART... - BY TYPE'!B219)=7,MID('AUDIENCES &amp; PART... - BY TYPE'!B219,4,1)=" ")))</f>
        <v>0</v>
      </c>
      <c r="W51" s="10" t="b">
        <f>AND(LEFT(PARTNERS!B55,2)="HU",OR(LEN(PARTNERS!B55)=6,AND(LEN(PARTNERS!B55)=7,MID(PARTNERS!B55,4,1)=" ")),PARTNERS!E55="New partner")</f>
        <v>0</v>
      </c>
      <c r="X51" s="10" t="b">
        <f>AND(LEFT(PARTNERS!B55,2)="HU",OR(LEN(PARTNERS!B55)=6,AND(LEN(PARTNERS!B55)=7,MID(PARTNERS!B55,4,1)=" ")),PARTNERS!E55="Existing partner")</f>
        <v>0</v>
      </c>
      <c r="Y51" s="10" t="b">
        <f>AND(NOT(AND(LEFT(PARTNERS!B55,2)="HU",OR(LEN(PARTNERS!B55)=6,AND(LEN(PARTNERS!B55)=7,MID(PARTNERS!B55,4,1)=" ")))),PARTNERS!E55="New partner")</f>
        <v>0</v>
      </c>
      <c r="Z51" s="10" t="b">
        <f>AND(NOT(AND(LEFT(PARTNERS!B55,2)="HU",OR(LEN(PARTNERS!B55)=6,AND(LEN(PARTNERS!B55)=7,MID(PARTNERS!B55,4,1)=" ")))),PARTNERS!E55="Existing partner")</f>
        <v>0</v>
      </c>
      <c r="AA51" s="10" t="b">
        <f>AND(PARTNERS!$C55="Hull",PARTNERS!$E55="New partner")</f>
        <v>0</v>
      </c>
      <c r="AB51" s="10" t="b">
        <f>AND(PARTNERS!$C55="East Riding of Yorkshire",PARTNERS!$E55="New partner")</f>
        <v>0</v>
      </c>
      <c r="AC51" s="10" t="b">
        <f>AND(PARTNERS!$C55="Elsewhere in Yorkshire &amp; Humber",PARTNERS!$E55="New partner")</f>
        <v>0</v>
      </c>
      <c r="AD51" s="10" t="b">
        <f>AND(PARTNERS!$C55="Elsewhere in the UK",PARTNERS!$E55="New partner")</f>
        <v>0</v>
      </c>
      <c r="AE51" s="10" t="b">
        <f>AND(PARTNERS!$C55="Outside UK",PARTNERS!$E55="New partner")</f>
        <v>0</v>
      </c>
      <c r="AF51" s="10" t="b">
        <f>AND(PARTNERS!$C55="Hull",PARTNERS!$E55="Existing partner")</f>
        <v>0</v>
      </c>
      <c r="AG51" s="10" t="b">
        <f>AND(PARTNERS!$C55="East Riding of Yorkshire",PARTNERS!$E55="Existing partner")</f>
        <v>0</v>
      </c>
      <c r="AH51" s="10" t="b">
        <f>AND(PARTNERS!$C55="Elsewhere in Yorkshire &amp; Humber",PARTNERS!$E55="Existing partner")</f>
        <v>0</v>
      </c>
      <c r="AI51" s="10" t="b">
        <f>AND(PARTNERS!$C55="Elsewhere in the UK",PARTNERS!$E55="Existing partner")</f>
        <v>0</v>
      </c>
      <c r="AJ51" s="10" t="b">
        <f>AND(PARTNERS!$C55="Outside UK",PARTNERS!$E55="Existing partner")</f>
        <v>0</v>
      </c>
      <c r="AK51" s="10" t="b">
        <f>AND(PARTNERS!$D55="Artistic partner",PARTNERS!$E55="New partner")</f>
        <v>0</v>
      </c>
      <c r="AL51" s="10" t="b">
        <f>AND(PARTNERS!$D55="Heritage partner",PARTNERS!$E55="New partner")</f>
        <v>0</v>
      </c>
      <c r="AM51" s="10" t="b">
        <f>AND(PARTNERS!$D55="Funder",PARTNERS!$E55="New partner")</f>
        <v>0</v>
      </c>
      <c r="AN51" s="10" t="b">
        <f>AND(PARTNERS!$D55="Public Service partner",PARTNERS!$E55="New partner")</f>
        <v>0</v>
      </c>
      <c r="AO51" s="10" t="b">
        <f>AND(PARTNERS!$D55="Voluntary Sector / Charity partner",PARTNERS!$E55="New partner")</f>
        <v>0</v>
      </c>
      <c r="AP51" s="10" t="b">
        <f>AND(PARTNERS!$D55="Education partner",PARTNERS!$E55="New partner")</f>
        <v>0</v>
      </c>
      <c r="AQ51" s="10" t="b">
        <f>AND(PARTNERS!$D55="Other",PARTNERS!$E55="New partner")</f>
        <v>0</v>
      </c>
      <c r="AR51" s="10" t="b">
        <f>AND(PARTNERS!$D55="Artistic partner",PARTNERS!$E55="Existing partner")</f>
        <v>0</v>
      </c>
      <c r="AS51" s="10" t="b">
        <f>AND(PARTNERS!$D55="Heritage partner",PARTNERS!$E55="Existing partner")</f>
        <v>0</v>
      </c>
      <c r="AT51" s="10" t="b">
        <f>AND(PARTNERS!$D55="Funder",PARTNERS!$E55="Existing partner")</f>
        <v>0</v>
      </c>
      <c r="AU51" s="10" t="b">
        <f>AND(PARTNERS!$D55="Public Service partner",PARTNERS!$E55="Existing partner")</f>
        <v>0</v>
      </c>
      <c r="AV51" s="10" t="b">
        <f>AND(PARTNERS!$D55="Voluntary Sector / Charity partner",PARTNERS!$E55="Existing partner")</f>
        <v>0</v>
      </c>
      <c r="AW51" s="10" t="b">
        <f>AND(PARTNERS!$D55="Education partner",PARTNERS!$E55="Existing partner")</f>
        <v>0</v>
      </c>
      <c r="AX51" s="10" t="b">
        <f>AND(PARTNERS!$D55="Other",PARTNERS!$E55="Existing partner")</f>
        <v>0</v>
      </c>
    </row>
    <row r="52" spans="1:50" ht="16.5" customHeight="1">
      <c r="A52" s="10"/>
      <c r="B52" s="10"/>
      <c r="C52" s="10"/>
      <c r="D52" s="10"/>
      <c r="E52" s="10"/>
      <c r="F52" s="10"/>
      <c r="G52" s="10"/>
      <c r="H52" s="10"/>
      <c r="I52" s="10"/>
      <c r="J52" s="10"/>
      <c r="K52" s="10"/>
      <c r="L52" s="10"/>
      <c r="M52" s="10"/>
      <c r="N52" s="10"/>
      <c r="O52" s="10"/>
      <c r="P52" s="10"/>
      <c r="Q52" s="10"/>
      <c r="R52" s="10"/>
      <c r="S52" s="10"/>
      <c r="T52" s="10" t="b">
        <f>AND(LEFT('EVENT DELIVERY'!B57,2)="HU",OR(LEN('EVENT DELIVERY'!B57)=6,AND(LEN('EVENT DELIVERY'!B57)=7,MID('EVENT DELIVERY'!B57,4,1)=" ")))</f>
        <v>0</v>
      </c>
      <c r="U52" s="10" t="b">
        <f>AND(LEFT('PROJECT DELIVERY TEAM'!B79,2)="HU",OR(LEN('PROJECT DELIVERY TEAM'!B79)=6,AND(LEN('PROJECT DELIVERY TEAM'!B79)=7,MID('PROJECT DELIVERY TEAM'!B79,4,1)=" ")))</f>
        <v>0</v>
      </c>
      <c r="V52" s="10" t="b">
        <f>AND(LEFT('AUDIENCES &amp; PART... - BY TYPE'!B220,2)="HU",OR(LEN('AUDIENCES &amp; PART... - BY TYPE'!B220)=6,AND(LEN('AUDIENCES &amp; PART... - BY TYPE'!B220)=7,MID('AUDIENCES &amp; PART... - BY TYPE'!B220,4,1)=" ")))</f>
        <v>0</v>
      </c>
      <c r="W52" s="10" t="b">
        <f>AND(LEFT(PARTNERS!B56,2)="HU",OR(LEN(PARTNERS!B56)=6,AND(LEN(PARTNERS!B56)=7,MID(PARTNERS!B56,4,1)=" ")),PARTNERS!E56="New partner")</f>
        <v>0</v>
      </c>
      <c r="X52" s="10" t="b">
        <f>AND(LEFT(PARTNERS!B56,2)="HU",OR(LEN(PARTNERS!B56)=6,AND(LEN(PARTNERS!B56)=7,MID(PARTNERS!B56,4,1)=" ")),PARTNERS!E56="Existing partner")</f>
        <v>0</v>
      </c>
      <c r="Y52" s="10" t="b">
        <f>AND(NOT(AND(LEFT(PARTNERS!B56,2)="HU",OR(LEN(PARTNERS!B56)=6,AND(LEN(PARTNERS!B56)=7,MID(PARTNERS!B56,4,1)=" ")))),PARTNERS!E56="New partner")</f>
        <v>0</v>
      </c>
      <c r="Z52" s="10" t="b">
        <f>AND(NOT(AND(LEFT(PARTNERS!B56,2)="HU",OR(LEN(PARTNERS!B56)=6,AND(LEN(PARTNERS!B56)=7,MID(PARTNERS!B56,4,1)=" ")))),PARTNERS!E56="Existing partner")</f>
        <v>0</v>
      </c>
      <c r="AA52" s="10" t="b">
        <f>AND(PARTNERS!$C56="Hull",PARTNERS!$E56="New partner")</f>
        <v>0</v>
      </c>
      <c r="AB52" s="10" t="b">
        <f>AND(PARTNERS!$C56="East Riding of Yorkshire",PARTNERS!$E56="New partner")</f>
        <v>0</v>
      </c>
      <c r="AC52" s="10" t="b">
        <f>AND(PARTNERS!$C56="Elsewhere in Yorkshire &amp; Humber",PARTNERS!$E56="New partner")</f>
        <v>0</v>
      </c>
      <c r="AD52" s="10" t="b">
        <f>AND(PARTNERS!$C56="Elsewhere in the UK",PARTNERS!$E56="New partner")</f>
        <v>0</v>
      </c>
      <c r="AE52" s="10" t="b">
        <f>AND(PARTNERS!$C56="Outside UK",PARTNERS!$E56="New partner")</f>
        <v>0</v>
      </c>
      <c r="AF52" s="10" t="b">
        <f>AND(PARTNERS!$C56="Hull",PARTNERS!$E56="Existing partner")</f>
        <v>0</v>
      </c>
      <c r="AG52" s="10" t="b">
        <f>AND(PARTNERS!$C56="East Riding of Yorkshire",PARTNERS!$E56="Existing partner")</f>
        <v>0</v>
      </c>
      <c r="AH52" s="10" t="b">
        <f>AND(PARTNERS!$C56="Elsewhere in Yorkshire &amp; Humber",PARTNERS!$E56="Existing partner")</f>
        <v>0</v>
      </c>
      <c r="AI52" s="10" t="b">
        <f>AND(PARTNERS!$C56="Elsewhere in the UK",PARTNERS!$E56="Existing partner")</f>
        <v>0</v>
      </c>
      <c r="AJ52" s="10" t="b">
        <f>AND(PARTNERS!$C56="Outside UK",PARTNERS!$E56="Existing partner")</f>
        <v>0</v>
      </c>
      <c r="AK52" s="10" t="b">
        <f>AND(PARTNERS!$D56="Artistic partner",PARTNERS!$E56="New partner")</f>
        <v>0</v>
      </c>
      <c r="AL52" s="10" t="b">
        <f>AND(PARTNERS!$D56="Heritage partner",PARTNERS!$E56="New partner")</f>
        <v>0</v>
      </c>
      <c r="AM52" s="10" t="b">
        <f>AND(PARTNERS!$D56="Funder",PARTNERS!$E56="New partner")</f>
        <v>0</v>
      </c>
      <c r="AN52" s="10" t="b">
        <f>AND(PARTNERS!$D56="Public Service partner",PARTNERS!$E56="New partner")</f>
        <v>0</v>
      </c>
      <c r="AO52" s="10" t="b">
        <f>AND(PARTNERS!$D56="Voluntary Sector / Charity partner",PARTNERS!$E56="New partner")</f>
        <v>0</v>
      </c>
      <c r="AP52" s="10" t="b">
        <f>AND(PARTNERS!$D56="Education partner",PARTNERS!$E56="New partner")</f>
        <v>0</v>
      </c>
      <c r="AQ52" s="10" t="b">
        <f>AND(PARTNERS!$D56="Other",PARTNERS!$E56="New partner")</f>
        <v>0</v>
      </c>
      <c r="AR52" s="10" t="b">
        <f>AND(PARTNERS!$D56="Artistic partner",PARTNERS!$E56="Existing partner")</f>
        <v>0</v>
      </c>
      <c r="AS52" s="10" t="b">
        <f>AND(PARTNERS!$D56="Heritage partner",PARTNERS!$E56="Existing partner")</f>
        <v>0</v>
      </c>
      <c r="AT52" s="10" t="b">
        <f>AND(PARTNERS!$D56="Funder",PARTNERS!$E56="Existing partner")</f>
        <v>0</v>
      </c>
      <c r="AU52" s="10" t="b">
        <f>AND(PARTNERS!$D56="Public Service partner",PARTNERS!$E56="Existing partner")</f>
        <v>0</v>
      </c>
      <c r="AV52" s="10" t="b">
        <f>AND(PARTNERS!$D56="Voluntary Sector / Charity partner",PARTNERS!$E56="Existing partner")</f>
        <v>0</v>
      </c>
      <c r="AW52" s="10" t="b">
        <f>AND(PARTNERS!$D56="Education partner",PARTNERS!$E56="Existing partner")</f>
        <v>0</v>
      </c>
      <c r="AX52" s="10" t="b">
        <f>AND(PARTNERS!$D56="Other",PARTNERS!$E56="Existing partner")</f>
        <v>0</v>
      </c>
    </row>
    <row r="53" spans="1:50" ht="16.5" customHeight="1">
      <c r="A53" s="10"/>
      <c r="B53" s="10"/>
      <c r="C53" s="10"/>
      <c r="D53" s="10"/>
      <c r="E53" s="10"/>
      <c r="F53" s="10"/>
      <c r="G53" s="10"/>
      <c r="H53" s="10"/>
      <c r="I53" s="10"/>
      <c r="J53" s="10"/>
      <c r="K53" s="10"/>
      <c r="L53" s="10"/>
      <c r="M53" s="10"/>
      <c r="N53" s="10"/>
      <c r="O53" s="10"/>
      <c r="P53" s="10"/>
      <c r="Q53" s="10"/>
      <c r="R53" s="10"/>
      <c r="S53" s="10"/>
      <c r="T53" s="10" t="b">
        <f>AND(LEFT('EVENT DELIVERY'!B58,2)="HU",OR(LEN('EVENT DELIVERY'!B58)=6,AND(LEN('EVENT DELIVERY'!B58)=7,MID('EVENT DELIVERY'!B58,4,1)=" ")))</f>
        <v>0</v>
      </c>
      <c r="U53" s="10" t="b">
        <f>AND(LEFT('PROJECT DELIVERY TEAM'!B80,2)="HU",OR(LEN('PROJECT DELIVERY TEAM'!B80)=6,AND(LEN('PROJECT DELIVERY TEAM'!B80)=7,MID('PROJECT DELIVERY TEAM'!B80,4,1)=" ")))</f>
        <v>0</v>
      </c>
      <c r="V53" s="10" t="b">
        <f>AND(LEFT('AUDIENCES &amp; PART... - BY TYPE'!B221,2)="HU",OR(LEN('AUDIENCES &amp; PART... - BY TYPE'!B221)=6,AND(LEN('AUDIENCES &amp; PART... - BY TYPE'!B221)=7,MID('AUDIENCES &amp; PART... - BY TYPE'!B221,4,1)=" ")))</f>
        <v>0</v>
      </c>
      <c r="W53" s="10" t="b">
        <f>AND(LEFT(PARTNERS!B57,2)="HU",OR(LEN(PARTNERS!B57)=6,AND(LEN(PARTNERS!B57)=7,MID(PARTNERS!B57,4,1)=" ")),PARTNERS!E57="New partner")</f>
        <v>0</v>
      </c>
      <c r="X53" s="10" t="b">
        <f>AND(LEFT(PARTNERS!B57,2)="HU",OR(LEN(PARTNERS!B57)=6,AND(LEN(PARTNERS!B57)=7,MID(PARTNERS!B57,4,1)=" ")),PARTNERS!E57="Existing partner")</f>
        <v>0</v>
      </c>
      <c r="Y53" s="10" t="b">
        <f>AND(NOT(AND(LEFT(PARTNERS!B57,2)="HU",OR(LEN(PARTNERS!B57)=6,AND(LEN(PARTNERS!B57)=7,MID(PARTNERS!B57,4,1)=" ")))),PARTNERS!E57="New partner")</f>
        <v>0</v>
      </c>
      <c r="Z53" s="10" t="b">
        <f>AND(NOT(AND(LEFT(PARTNERS!B57,2)="HU",OR(LEN(PARTNERS!B57)=6,AND(LEN(PARTNERS!B57)=7,MID(PARTNERS!B57,4,1)=" ")))),PARTNERS!E57="Existing partner")</f>
        <v>0</v>
      </c>
      <c r="AA53" s="10" t="b">
        <f>AND(PARTNERS!$C57="Hull",PARTNERS!$E57="New partner")</f>
        <v>0</v>
      </c>
      <c r="AB53" s="10" t="b">
        <f>AND(PARTNERS!$C57="East Riding of Yorkshire",PARTNERS!$E57="New partner")</f>
        <v>0</v>
      </c>
      <c r="AC53" s="10" t="b">
        <f>AND(PARTNERS!$C57="Elsewhere in Yorkshire &amp; Humber",PARTNERS!$E57="New partner")</f>
        <v>0</v>
      </c>
      <c r="AD53" s="10" t="b">
        <f>AND(PARTNERS!$C57="Elsewhere in the UK",PARTNERS!$E57="New partner")</f>
        <v>0</v>
      </c>
      <c r="AE53" s="10" t="b">
        <f>AND(PARTNERS!$C57="Outside UK",PARTNERS!$E57="New partner")</f>
        <v>0</v>
      </c>
      <c r="AF53" s="10" t="b">
        <f>AND(PARTNERS!$C57="Hull",PARTNERS!$E57="Existing partner")</f>
        <v>0</v>
      </c>
      <c r="AG53" s="10" t="b">
        <f>AND(PARTNERS!$C57="East Riding of Yorkshire",PARTNERS!$E57="Existing partner")</f>
        <v>0</v>
      </c>
      <c r="AH53" s="10" t="b">
        <f>AND(PARTNERS!$C57="Elsewhere in Yorkshire &amp; Humber",PARTNERS!$E57="Existing partner")</f>
        <v>0</v>
      </c>
      <c r="AI53" s="10" t="b">
        <f>AND(PARTNERS!$C57="Elsewhere in the UK",PARTNERS!$E57="Existing partner")</f>
        <v>0</v>
      </c>
      <c r="AJ53" s="10" t="b">
        <f>AND(PARTNERS!$C57="Outside UK",PARTNERS!$E57="Existing partner")</f>
        <v>0</v>
      </c>
      <c r="AK53" s="10" t="b">
        <f>AND(PARTNERS!$D57="Artistic partner",PARTNERS!$E57="New partner")</f>
        <v>0</v>
      </c>
      <c r="AL53" s="10" t="b">
        <f>AND(PARTNERS!$D57="Heritage partner",PARTNERS!$E57="New partner")</f>
        <v>0</v>
      </c>
      <c r="AM53" s="10" t="b">
        <f>AND(PARTNERS!$D57="Funder",PARTNERS!$E57="New partner")</f>
        <v>0</v>
      </c>
      <c r="AN53" s="10" t="b">
        <f>AND(PARTNERS!$D57="Public Service partner",PARTNERS!$E57="New partner")</f>
        <v>0</v>
      </c>
      <c r="AO53" s="10" t="b">
        <f>AND(PARTNERS!$D57="Voluntary Sector / Charity partner",PARTNERS!$E57="New partner")</f>
        <v>0</v>
      </c>
      <c r="AP53" s="10" t="b">
        <f>AND(PARTNERS!$D57="Education partner",PARTNERS!$E57="New partner")</f>
        <v>0</v>
      </c>
      <c r="AQ53" s="10" t="b">
        <f>AND(PARTNERS!$D57="Other",PARTNERS!$E57="New partner")</f>
        <v>0</v>
      </c>
      <c r="AR53" s="10" t="b">
        <f>AND(PARTNERS!$D57="Artistic partner",PARTNERS!$E57="Existing partner")</f>
        <v>0</v>
      </c>
      <c r="AS53" s="10" t="b">
        <f>AND(PARTNERS!$D57="Heritage partner",PARTNERS!$E57="Existing partner")</f>
        <v>0</v>
      </c>
      <c r="AT53" s="10" t="b">
        <f>AND(PARTNERS!$D57="Funder",PARTNERS!$E57="Existing partner")</f>
        <v>0</v>
      </c>
      <c r="AU53" s="10" t="b">
        <f>AND(PARTNERS!$D57="Public Service partner",PARTNERS!$E57="Existing partner")</f>
        <v>0</v>
      </c>
      <c r="AV53" s="10" t="b">
        <f>AND(PARTNERS!$D57="Voluntary Sector / Charity partner",PARTNERS!$E57="Existing partner")</f>
        <v>0</v>
      </c>
      <c r="AW53" s="10" t="b">
        <f>AND(PARTNERS!$D57="Education partner",PARTNERS!$E57="Existing partner")</f>
        <v>0</v>
      </c>
      <c r="AX53" s="10" t="b">
        <f>AND(PARTNERS!$D57="Other",PARTNERS!$E57="Existing partner")</f>
        <v>0</v>
      </c>
    </row>
    <row r="54" spans="1:50" ht="16.5" customHeight="1">
      <c r="A54" s="10"/>
      <c r="B54" s="10"/>
      <c r="C54" s="10"/>
      <c r="D54" s="10"/>
      <c r="E54" s="10"/>
      <c r="F54" s="10"/>
      <c r="G54" s="10"/>
      <c r="H54" s="10"/>
      <c r="I54" s="10"/>
      <c r="J54" s="10"/>
      <c r="K54" s="10"/>
      <c r="L54" s="10"/>
      <c r="M54" s="10"/>
      <c r="N54" s="10"/>
      <c r="O54" s="10"/>
      <c r="P54" s="10"/>
      <c r="Q54" s="10"/>
      <c r="R54" s="10"/>
      <c r="S54" s="10"/>
      <c r="T54" s="10" t="b">
        <f>AND(LEFT('EVENT DELIVERY'!B59,2)="HU",OR(LEN('EVENT DELIVERY'!B59)=6,AND(LEN('EVENT DELIVERY'!B59)=7,MID('EVENT DELIVERY'!B59,4,1)=" ")))</f>
        <v>0</v>
      </c>
      <c r="U54" s="10" t="b">
        <f>AND(LEFT('PROJECT DELIVERY TEAM'!B81,2)="HU",OR(LEN('PROJECT DELIVERY TEAM'!B81)=6,AND(LEN('PROJECT DELIVERY TEAM'!B81)=7,MID('PROJECT DELIVERY TEAM'!B81,4,1)=" ")))</f>
        <v>0</v>
      </c>
      <c r="V54" s="10" t="b">
        <f>AND(LEFT('AUDIENCES &amp; PART... - BY TYPE'!B222,2)="HU",OR(LEN('AUDIENCES &amp; PART... - BY TYPE'!B222)=6,AND(LEN('AUDIENCES &amp; PART... - BY TYPE'!B222)=7,MID('AUDIENCES &amp; PART... - BY TYPE'!B222,4,1)=" ")))</f>
        <v>0</v>
      </c>
      <c r="W54" s="10" t="b">
        <f>AND(LEFT(PARTNERS!B58,2)="HU",OR(LEN(PARTNERS!B58)=6,AND(LEN(PARTNERS!B58)=7,MID(PARTNERS!B58,4,1)=" ")),PARTNERS!E58="New partner")</f>
        <v>0</v>
      </c>
      <c r="X54" s="10" t="b">
        <f>AND(LEFT(PARTNERS!B58,2)="HU",OR(LEN(PARTNERS!B58)=6,AND(LEN(PARTNERS!B58)=7,MID(PARTNERS!B58,4,1)=" ")),PARTNERS!E58="Existing partner")</f>
        <v>0</v>
      </c>
      <c r="Y54" s="10" t="b">
        <f>AND(NOT(AND(LEFT(PARTNERS!B58,2)="HU",OR(LEN(PARTNERS!B58)=6,AND(LEN(PARTNERS!B58)=7,MID(PARTNERS!B58,4,1)=" ")))),PARTNERS!E58="New partner")</f>
        <v>0</v>
      </c>
      <c r="Z54" s="10" t="b">
        <f>AND(NOT(AND(LEFT(PARTNERS!B58,2)="HU",OR(LEN(PARTNERS!B58)=6,AND(LEN(PARTNERS!B58)=7,MID(PARTNERS!B58,4,1)=" ")))),PARTNERS!E58="Existing partner")</f>
        <v>0</v>
      </c>
      <c r="AA54" s="10" t="b">
        <f>AND(PARTNERS!$C58="Hull",PARTNERS!$E58="New partner")</f>
        <v>0</v>
      </c>
      <c r="AB54" s="10" t="b">
        <f>AND(PARTNERS!$C58="East Riding of Yorkshire",PARTNERS!$E58="New partner")</f>
        <v>0</v>
      </c>
      <c r="AC54" s="10" t="b">
        <f>AND(PARTNERS!$C58="Elsewhere in Yorkshire &amp; Humber",PARTNERS!$E58="New partner")</f>
        <v>0</v>
      </c>
      <c r="AD54" s="10" t="b">
        <f>AND(PARTNERS!$C58="Elsewhere in the UK",PARTNERS!$E58="New partner")</f>
        <v>0</v>
      </c>
      <c r="AE54" s="10" t="b">
        <f>AND(PARTNERS!$C58="Outside UK",PARTNERS!$E58="New partner")</f>
        <v>0</v>
      </c>
      <c r="AF54" s="10" t="b">
        <f>AND(PARTNERS!$C58="Hull",PARTNERS!$E58="Existing partner")</f>
        <v>0</v>
      </c>
      <c r="AG54" s="10" t="b">
        <f>AND(PARTNERS!$C58="East Riding of Yorkshire",PARTNERS!$E58="Existing partner")</f>
        <v>0</v>
      </c>
      <c r="AH54" s="10" t="b">
        <f>AND(PARTNERS!$C58="Elsewhere in Yorkshire &amp; Humber",PARTNERS!$E58="Existing partner")</f>
        <v>0</v>
      </c>
      <c r="AI54" s="10" t="b">
        <f>AND(PARTNERS!$C58="Elsewhere in the UK",PARTNERS!$E58="Existing partner")</f>
        <v>0</v>
      </c>
      <c r="AJ54" s="10" t="b">
        <f>AND(PARTNERS!$C58="Outside UK",PARTNERS!$E58="Existing partner")</f>
        <v>0</v>
      </c>
      <c r="AK54" s="10" t="b">
        <f>AND(PARTNERS!$D58="Artistic partner",PARTNERS!$E58="New partner")</f>
        <v>0</v>
      </c>
      <c r="AL54" s="10" t="b">
        <f>AND(PARTNERS!$D58="Heritage partner",PARTNERS!$E58="New partner")</f>
        <v>0</v>
      </c>
      <c r="AM54" s="10" t="b">
        <f>AND(PARTNERS!$D58="Funder",PARTNERS!$E58="New partner")</f>
        <v>0</v>
      </c>
      <c r="AN54" s="10" t="b">
        <f>AND(PARTNERS!$D58="Public Service partner",PARTNERS!$E58="New partner")</f>
        <v>0</v>
      </c>
      <c r="AO54" s="10" t="b">
        <f>AND(PARTNERS!$D58="Voluntary Sector / Charity partner",PARTNERS!$E58="New partner")</f>
        <v>0</v>
      </c>
      <c r="AP54" s="10" t="b">
        <f>AND(PARTNERS!$D58="Education partner",PARTNERS!$E58="New partner")</f>
        <v>0</v>
      </c>
      <c r="AQ54" s="10" t="b">
        <f>AND(PARTNERS!$D58="Other",PARTNERS!$E58="New partner")</f>
        <v>0</v>
      </c>
      <c r="AR54" s="10" t="b">
        <f>AND(PARTNERS!$D58="Artistic partner",PARTNERS!$E58="Existing partner")</f>
        <v>0</v>
      </c>
      <c r="AS54" s="10" t="b">
        <f>AND(PARTNERS!$D58="Heritage partner",PARTNERS!$E58="Existing partner")</f>
        <v>0</v>
      </c>
      <c r="AT54" s="10" t="b">
        <f>AND(PARTNERS!$D58="Funder",PARTNERS!$E58="Existing partner")</f>
        <v>0</v>
      </c>
      <c r="AU54" s="10" t="b">
        <f>AND(PARTNERS!$D58="Public Service partner",PARTNERS!$E58="Existing partner")</f>
        <v>0</v>
      </c>
      <c r="AV54" s="10" t="b">
        <f>AND(PARTNERS!$D58="Voluntary Sector / Charity partner",PARTNERS!$E58="Existing partner")</f>
        <v>0</v>
      </c>
      <c r="AW54" s="10" t="b">
        <f>AND(PARTNERS!$D58="Education partner",PARTNERS!$E58="Existing partner")</f>
        <v>0</v>
      </c>
      <c r="AX54" s="10" t="b">
        <f>AND(PARTNERS!$D58="Other",PARTNERS!$E58="Existing partner")</f>
        <v>0</v>
      </c>
    </row>
    <row r="55" spans="1:50" ht="16.5" customHeight="1">
      <c r="A55" s="10"/>
      <c r="B55" s="10"/>
      <c r="C55" s="10"/>
      <c r="D55" s="10"/>
      <c r="E55" s="10"/>
      <c r="F55" s="10"/>
      <c r="G55" s="10"/>
      <c r="H55" s="10"/>
      <c r="I55" s="10"/>
      <c r="J55" s="10"/>
      <c r="K55" s="10"/>
      <c r="L55" s="10"/>
      <c r="M55" s="10"/>
      <c r="N55" s="10"/>
      <c r="O55" s="10"/>
      <c r="P55" s="10"/>
      <c r="Q55" s="10"/>
      <c r="R55" s="10"/>
      <c r="S55" s="10"/>
      <c r="T55" s="10" t="b">
        <f>AND(LEFT('EVENT DELIVERY'!B60,2)="HU",OR(LEN('EVENT DELIVERY'!B60)=6,AND(LEN('EVENT DELIVERY'!B60)=7,MID('EVENT DELIVERY'!B60,4,1)=" ")))</f>
        <v>0</v>
      </c>
      <c r="U55" s="10" t="b">
        <f>AND(LEFT('PROJECT DELIVERY TEAM'!B82,2)="HU",OR(LEN('PROJECT DELIVERY TEAM'!B82)=6,AND(LEN('PROJECT DELIVERY TEAM'!B82)=7,MID('PROJECT DELIVERY TEAM'!B82,4,1)=" ")))</f>
        <v>0</v>
      </c>
      <c r="V55" s="10" t="b">
        <f>AND(LEFT('AUDIENCES &amp; PART... - BY TYPE'!B223,2)="HU",OR(LEN('AUDIENCES &amp; PART... - BY TYPE'!B223)=6,AND(LEN('AUDIENCES &amp; PART... - BY TYPE'!B223)=7,MID('AUDIENCES &amp; PART... - BY TYPE'!B223,4,1)=" ")))</f>
        <v>0</v>
      </c>
      <c r="W55" s="10" t="b">
        <f>AND(LEFT(PARTNERS!B59,2)="HU",OR(LEN(PARTNERS!B59)=6,AND(LEN(PARTNERS!B59)=7,MID(PARTNERS!B59,4,1)=" ")),PARTNERS!E59="New partner")</f>
        <v>0</v>
      </c>
      <c r="X55" s="10" t="b">
        <f>AND(LEFT(PARTNERS!B59,2)="HU",OR(LEN(PARTNERS!B59)=6,AND(LEN(PARTNERS!B59)=7,MID(PARTNERS!B59,4,1)=" ")),PARTNERS!E59="Existing partner")</f>
        <v>0</v>
      </c>
      <c r="Y55" s="10" t="b">
        <f>AND(NOT(AND(LEFT(PARTNERS!B59,2)="HU",OR(LEN(PARTNERS!B59)=6,AND(LEN(PARTNERS!B59)=7,MID(PARTNERS!B59,4,1)=" ")))),PARTNERS!E59="New partner")</f>
        <v>0</v>
      </c>
      <c r="Z55" s="10" t="b">
        <f>AND(NOT(AND(LEFT(PARTNERS!B59,2)="HU",OR(LEN(PARTNERS!B59)=6,AND(LEN(PARTNERS!B59)=7,MID(PARTNERS!B59,4,1)=" ")))),PARTNERS!E59="Existing partner")</f>
        <v>0</v>
      </c>
      <c r="AA55" s="10" t="b">
        <f>AND(PARTNERS!$C59="Hull",PARTNERS!$E59="New partner")</f>
        <v>0</v>
      </c>
      <c r="AB55" s="10" t="b">
        <f>AND(PARTNERS!$C59="East Riding of Yorkshire",PARTNERS!$E59="New partner")</f>
        <v>0</v>
      </c>
      <c r="AC55" s="10" t="b">
        <f>AND(PARTNERS!$C59="Elsewhere in Yorkshire &amp; Humber",PARTNERS!$E59="New partner")</f>
        <v>0</v>
      </c>
      <c r="AD55" s="10" t="b">
        <f>AND(PARTNERS!$C59="Elsewhere in the UK",PARTNERS!$E59="New partner")</f>
        <v>0</v>
      </c>
      <c r="AE55" s="10" t="b">
        <f>AND(PARTNERS!$C59="Outside UK",PARTNERS!$E59="New partner")</f>
        <v>0</v>
      </c>
      <c r="AF55" s="10" t="b">
        <f>AND(PARTNERS!$C59="Hull",PARTNERS!$E59="Existing partner")</f>
        <v>0</v>
      </c>
      <c r="AG55" s="10" t="b">
        <f>AND(PARTNERS!$C59="East Riding of Yorkshire",PARTNERS!$E59="Existing partner")</f>
        <v>0</v>
      </c>
      <c r="AH55" s="10" t="b">
        <f>AND(PARTNERS!$C59="Elsewhere in Yorkshire &amp; Humber",PARTNERS!$E59="Existing partner")</f>
        <v>0</v>
      </c>
      <c r="AI55" s="10" t="b">
        <f>AND(PARTNERS!$C59="Elsewhere in the UK",PARTNERS!$E59="Existing partner")</f>
        <v>0</v>
      </c>
      <c r="AJ55" s="10" t="b">
        <f>AND(PARTNERS!$C59="Outside UK",PARTNERS!$E59="Existing partner")</f>
        <v>0</v>
      </c>
      <c r="AK55" s="10" t="b">
        <f>AND(PARTNERS!$D59="Artistic partner",PARTNERS!$E59="New partner")</f>
        <v>0</v>
      </c>
      <c r="AL55" s="10" t="b">
        <f>AND(PARTNERS!$D59="Heritage partner",PARTNERS!$E59="New partner")</f>
        <v>0</v>
      </c>
      <c r="AM55" s="10" t="b">
        <f>AND(PARTNERS!$D59="Funder",PARTNERS!$E59="New partner")</f>
        <v>0</v>
      </c>
      <c r="AN55" s="10" t="b">
        <f>AND(PARTNERS!$D59="Public Service partner",PARTNERS!$E59="New partner")</f>
        <v>0</v>
      </c>
      <c r="AO55" s="10" t="b">
        <f>AND(PARTNERS!$D59="Voluntary Sector / Charity partner",PARTNERS!$E59="New partner")</f>
        <v>0</v>
      </c>
      <c r="AP55" s="10" t="b">
        <f>AND(PARTNERS!$D59="Education partner",PARTNERS!$E59="New partner")</f>
        <v>0</v>
      </c>
      <c r="AQ55" s="10" t="b">
        <f>AND(PARTNERS!$D59="Other",PARTNERS!$E59="New partner")</f>
        <v>0</v>
      </c>
      <c r="AR55" s="10" t="b">
        <f>AND(PARTNERS!$D59="Artistic partner",PARTNERS!$E59="Existing partner")</f>
        <v>0</v>
      </c>
      <c r="AS55" s="10" t="b">
        <f>AND(PARTNERS!$D59="Heritage partner",PARTNERS!$E59="Existing partner")</f>
        <v>0</v>
      </c>
      <c r="AT55" s="10" t="b">
        <f>AND(PARTNERS!$D59="Funder",PARTNERS!$E59="Existing partner")</f>
        <v>0</v>
      </c>
      <c r="AU55" s="10" t="b">
        <f>AND(PARTNERS!$D59="Public Service partner",PARTNERS!$E59="Existing partner")</f>
        <v>0</v>
      </c>
      <c r="AV55" s="10" t="b">
        <f>AND(PARTNERS!$D59="Voluntary Sector / Charity partner",PARTNERS!$E59="Existing partner")</f>
        <v>0</v>
      </c>
      <c r="AW55" s="10" t="b">
        <f>AND(PARTNERS!$D59="Education partner",PARTNERS!$E59="Existing partner")</f>
        <v>0</v>
      </c>
      <c r="AX55" s="10" t="b">
        <f>AND(PARTNERS!$D59="Other",PARTNERS!$E59="Existing partner")</f>
        <v>0</v>
      </c>
    </row>
    <row r="56" spans="1:50" ht="16.5" customHeight="1">
      <c r="A56" s="10"/>
      <c r="B56" s="10"/>
      <c r="C56" s="10"/>
      <c r="D56" s="10"/>
      <c r="E56" s="10"/>
      <c r="F56" s="10"/>
      <c r="G56" s="10"/>
      <c r="H56" s="10"/>
      <c r="I56" s="10"/>
      <c r="J56" s="10"/>
      <c r="K56" s="10"/>
      <c r="L56" s="10"/>
      <c r="M56" s="10"/>
      <c r="N56" s="10"/>
      <c r="O56" s="10"/>
      <c r="P56" s="10"/>
      <c r="Q56" s="10"/>
      <c r="R56" s="10"/>
      <c r="S56" s="10"/>
      <c r="T56" s="10" t="b">
        <f>AND(LEFT('EVENT DELIVERY'!B61,2)="HU",OR(LEN('EVENT DELIVERY'!B61)=6,AND(LEN('EVENT DELIVERY'!B61)=7,MID('EVENT DELIVERY'!B61,4,1)=" ")))</f>
        <v>0</v>
      </c>
      <c r="U56" s="10" t="b">
        <f>AND(LEFT('PROJECT DELIVERY TEAM'!B83,2)="HU",OR(LEN('PROJECT DELIVERY TEAM'!B83)=6,AND(LEN('PROJECT DELIVERY TEAM'!B83)=7,MID('PROJECT DELIVERY TEAM'!B83,4,1)=" ")))</f>
        <v>0</v>
      </c>
      <c r="V56" s="10" t="b">
        <f>AND(LEFT('AUDIENCES &amp; PART... - BY TYPE'!B224,2)="HU",OR(LEN('AUDIENCES &amp; PART... - BY TYPE'!B224)=6,AND(LEN('AUDIENCES &amp; PART... - BY TYPE'!B224)=7,MID('AUDIENCES &amp; PART... - BY TYPE'!B224,4,1)=" ")))</f>
        <v>0</v>
      </c>
      <c r="W56" s="10" t="b">
        <f>AND(LEFT(PARTNERS!B60,2)="HU",OR(LEN(PARTNERS!B60)=6,AND(LEN(PARTNERS!B60)=7,MID(PARTNERS!B60,4,1)=" ")),PARTNERS!E60="New partner")</f>
        <v>0</v>
      </c>
      <c r="X56" s="10" t="b">
        <f>AND(LEFT(PARTNERS!B60,2)="HU",OR(LEN(PARTNERS!B60)=6,AND(LEN(PARTNERS!B60)=7,MID(PARTNERS!B60,4,1)=" ")),PARTNERS!E60="Existing partner")</f>
        <v>0</v>
      </c>
      <c r="Y56" s="10" t="b">
        <f>AND(NOT(AND(LEFT(PARTNERS!B60,2)="HU",OR(LEN(PARTNERS!B60)=6,AND(LEN(PARTNERS!B60)=7,MID(PARTNERS!B60,4,1)=" ")))),PARTNERS!E60="New partner")</f>
        <v>0</v>
      </c>
      <c r="Z56" s="10" t="b">
        <f>AND(NOT(AND(LEFT(PARTNERS!B60,2)="HU",OR(LEN(PARTNERS!B60)=6,AND(LEN(PARTNERS!B60)=7,MID(PARTNERS!B60,4,1)=" ")))),PARTNERS!E60="Existing partner")</f>
        <v>0</v>
      </c>
      <c r="AA56" s="10" t="b">
        <f>AND(PARTNERS!$C60="Hull",PARTNERS!$E60="New partner")</f>
        <v>0</v>
      </c>
      <c r="AB56" s="10" t="b">
        <f>AND(PARTNERS!$C60="East Riding of Yorkshire",PARTNERS!$E60="New partner")</f>
        <v>0</v>
      </c>
      <c r="AC56" s="10" t="b">
        <f>AND(PARTNERS!$C60="Elsewhere in Yorkshire &amp; Humber",PARTNERS!$E60="New partner")</f>
        <v>0</v>
      </c>
      <c r="AD56" s="10" t="b">
        <f>AND(PARTNERS!$C60="Elsewhere in the UK",PARTNERS!$E60="New partner")</f>
        <v>0</v>
      </c>
      <c r="AE56" s="10" t="b">
        <f>AND(PARTNERS!$C60="Outside UK",PARTNERS!$E60="New partner")</f>
        <v>0</v>
      </c>
      <c r="AF56" s="10" t="b">
        <f>AND(PARTNERS!$C60="Hull",PARTNERS!$E60="Existing partner")</f>
        <v>0</v>
      </c>
      <c r="AG56" s="10" t="b">
        <f>AND(PARTNERS!$C60="East Riding of Yorkshire",PARTNERS!$E60="Existing partner")</f>
        <v>0</v>
      </c>
      <c r="AH56" s="10" t="b">
        <f>AND(PARTNERS!$C60="Elsewhere in Yorkshire &amp; Humber",PARTNERS!$E60="Existing partner")</f>
        <v>0</v>
      </c>
      <c r="AI56" s="10" t="b">
        <f>AND(PARTNERS!$C60="Elsewhere in the UK",PARTNERS!$E60="Existing partner")</f>
        <v>0</v>
      </c>
      <c r="AJ56" s="10" t="b">
        <f>AND(PARTNERS!$C60="Outside UK",PARTNERS!$E60="Existing partner")</f>
        <v>0</v>
      </c>
      <c r="AK56" s="10" t="b">
        <f>AND(PARTNERS!$D60="Artistic partner",PARTNERS!$E60="New partner")</f>
        <v>0</v>
      </c>
      <c r="AL56" s="10" t="b">
        <f>AND(PARTNERS!$D60="Heritage partner",PARTNERS!$E60="New partner")</f>
        <v>0</v>
      </c>
      <c r="AM56" s="10" t="b">
        <f>AND(PARTNERS!$D60="Funder",PARTNERS!$E60="New partner")</f>
        <v>0</v>
      </c>
      <c r="AN56" s="10" t="b">
        <f>AND(PARTNERS!$D60="Public Service partner",PARTNERS!$E60="New partner")</f>
        <v>0</v>
      </c>
      <c r="AO56" s="10" t="b">
        <f>AND(PARTNERS!$D60="Voluntary Sector / Charity partner",PARTNERS!$E60="New partner")</f>
        <v>0</v>
      </c>
      <c r="AP56" s="10" t="b">
        <f>AND(PARTNERS!$D60="Education partner",PARTNERS!$E60="New partner")</f>
        <v>0</v>
      </c>
      <c r="AQ56" s="10" t="b">
        <f>AND(PARTNERS!$D60="Other",PARTNERS!$E60="New partner")</f>
        <v>0</v>
      </c>
      <c r="AR56" s="10" t="b">
        <f>AND(PARTNERS!$D60="Artistic partner",PARTNERS!$E60="Existing partner")</f>
        <v>0</v>
      </c>
      <c r="AS56" s="10" t="b">
        <f>AND(PARTNERS!$D60="Heritage partner",PARTNERS!$E60="Existing partner")</f>
        <v>0</v>
      </c>
      <c r="AT56" s="10" t="b">
        <f>AND(PARTNERS!$D60="Funder",PARTNERS!$E60="Existing partner")</f>
        <v>0</v>
      </c>
      <c r="AU56" s="10" t="b">
        <f>AND(PARTNERS!$D60="Public Service partner",PARTNERS!$E60="Existing partner")</f>
        <v>0</v>
      </c>
      <c r="AV56" s="10" t="b">
        <f>AND(PARTNERS!$D60="Voluntary Sector / Charity partner",PARTNERS!$E60="Existing partner")</f>
        <v>0</v>
      </c>
      <c r="AW56" s="10" t="b">
        <f>AND(PARTNERS!$D60="Education partner",PARTNERS!$E60="Existing partner")</f>
        <v>0</v>
      </c>
      <c r="AX56" s="10" t="b">
        <f>AND(PARTNERS!$D60="Other",PARTNERS!$E60="Existing partner")</f>
        <v>0</v>
      </c>
    </row>
    <row r="57" spans="1:50" ht="16.5" customHeight="1">
      <c r="A57" s="10"/>
      <c r="B57" s="10"/>
      <c r="C57" s="10"/>
      <c r="D57" s="10"/>
      <c r="E57" s="10"/>
      <c r="F57" s="10"/>
      <c r="G57" s="10"/>
      <c r="H57" s="10"/>
      <c r="I57" s="10"/>
      <c r="J57" s="10"/>
      <c r="K57" s="10"/>
      <c r="L57" s="10"/>
      <c r="M57" s="10"/>
      <c r="N57" s="10"/>
      <c r="O57" s="10"/>
      <c r="P57" s="10"/>
      <c r="Q57" s="10"/>
      <c r="R57" s="10"/>
      <c r="S57" s="10"/>
      <c r="T57" s="10" t="b">
        <f>AND(LEFT('EVENT DELIVERY'!B62,2)="HU",OR(LEN('EVENT DELIVERY'!B62)=6,AND(LEN('EVENT DELIVERY'!B62)=7,MID('EVENT DELIVERY'!B62,4,1)=" ")))</f>
        <v>0</v>
      </c>
      <c r="U57" s="10" t="b">
        <f>AND(LEFT('PROJECT DELIVERY TEAM'!B84,2)="HU",OR(LEN('PROJECT DELIVERY TEAM'!B84)=6,AND(LEN('PROJECT DELIVERY TEAM'!B84)=7,MID('PROJECT DELIVERY TEAM'!B84,4,1)=" ")))</f>
        <v>0</v>
      </c>
      <c r="V57" s="10" t="b">
        <f>AND(LEFT('AUDIENCES &amp; PART... - BY TYPE'!B225,2)="HU",OR(LEN('AUDIENCES &amp; PART... - BY TYPE'!B225)=6,AND(LEN('AUDIENCES &amp; PART... - BY TYPE'!B225)=7,MID('AUDIENCES &amp; PART... - BY TYPE'!B225,4,1)=" ")))</f>
        <v>0</v>
      </c>
      <c r="W57" s="10" t="b">
        <f>AND(LEFT(PARTNERS!B61,2)="HU",OR(LEN(PARTNERS!B61)=6,AND(LEN(PARTNERS!B61)=7,MID(PARTNERS!B61,4,1)=" ")),PARTNERS!E61="New partner")</f>
        <v>0</v>
      </c>
      <c r="X57" s="10" t="b">
        <f>AND(LEFT(PARTNERS!B61,2)="HU",OR(LEN(PARTNERS!B61)=6,AND(LEN(PARTNERS!B61)=7,MID(PARTNERS!B61,4,1)=" ")),PARTNERS!E61="Existing partner")</f>
        <v>0</v>
      </c>
      <c r="Y57" s="10" t="b">
        <f>AND(NOT(AND(LEFT(PARTNERS!B61,2)="HU",OR(LEN(PARTNERS!B61)=6,AND(LEN(PARTNERS!B61)=7,MID(PARTNERS!B61,4,1)=" ")))),PARTNERS!E61="New partner")</f>
        <v>0</v>
      </c>
      <c r="Z57" s="10" t="b">
        <f>AND(NOT(AND(LEFT(PARTNERS!B61,2)="HU",OR(LEN(PARTNERS!B61)=6,AND(LEN(PARTNERS!B61)=7,MID(PARTNERS!B61,4,1)=" ")))),PARTNERS!E61="Existing partner")</f>
        <v>0</v>
      </c>
      <c r="AA57" s="10" t="b">
        <f>AND(PARTNERS!$C61="Hull",PARTNERS!$E61="New partner")</f>
        <v>0</v>
      </c>
      <c r="AB57" s="10" t="b">
        <f>AND(PARTNERS!$C61="East Riding of Yorkshire",PARTNERS!$E61="New partner")</f>
        <v>0</v>
      </c>
      <c r="AC57" s="10" t="b">
        <f>AND(PARTNERS!$C61="Elsewhere in Yorkshire &amp; Humber",PARTNERS!$E61="New partner")</f>
        <v>0</v>
      </c>
      <c r="AD57" s="10" t="b">
        <f>AND(PARTNERS!$C61="Elsewhere in the UK",PARTNERS!$E61="New partner")</f>
        <v>0</v>
      </c>
      <c r="AE57" s="10" t="b">
        <f>AND(PARTNERS!$C61="Outside UK",PARTNERS!$E61="New partner")</f>
        <v>0</v>
      </c>
      <c r="AF57" s="10" t="b">
        <f>AND(PARTNERS!$C61="Hull",PARTNERS!$E61="Existing partner")</f>
        <v>0</v>
      </c>
      <c r="AG57" s="10" t="b">
        <f>AND(PARTNERS!$C61="East Riding of Yorkshire",PARTNERS!$E61="Existing partner")</f>
        <v>0</v>
      </c>
      <c r="AH57" s="10" t="b">
        <f>AND(PARTNERS!$C61="Elsewhere in Yorkshire &amp; Humber",PARTNERS!$E61="Existing partner")</f>
        <v>0</v>
      </c>
      <c r="AI57" s="10" t="b">
        <f>AND(PARTNERS!$C61="Elsewhere in the UK",PARTNERS!$E61="Existing partner")</f>
        <v>0</v>
      </c>
      <c r="AJ57" s="10" t="b">
        <f>AND(PARTNERS!$C61="Outside UK",PARTNERS!$E61="Existing partner")</f>
        <v>0</v>
      </c>
      <c r="AK57" s="10" t="b">
        <f>AND(PARTNERS!$D61="Artistic partner",PARTNERS!$E61="New partner")</f>
        <v>0</v>
      </c>
      <c r="AL57" s="10" t="b">
        <f>AND(PARTNERS!$D61="Heritage partner",PARTNERS!$E61="New partner")</f>
        <v>0</v>
      </c>
      <c r="AM57" s="10" t="b">
        <f>AND(PARTNERS!$D61="Funder",PARTNERS!$E61="New partner")</f>
        <v>0</v>
      </c>
      <c r="AN57" s="10" t="b">
        <f>AND(PARTNERS!$D61="Public Service partner",PARTNERS!$E61="New partner")</f>
        <v>0</v>
      </c>
      <c r="AO57" s="10" t="b">
        <f>AND(PARTNERS!$D61="Voluntary Sector / Charity partner",PARTNERS!$E61="New partner")</f>
        <v>0</v>
      </c>
      <c r="AP57" s="10" t="b">
        <f>AND(PARTNERS!$D61="Education partner",PARTNERS!$E61="New partner")</f>
        <v>0</v>
      </c>
      <c r="AQ57" s="10" t="b">
        <f>AND(PARTNERS!$D61="Other",PARTNERS!$E61="New partner")</f>
        <v>0</v>
      </c>
      <c r="AR57" s="10" t="b">
        <f>AND(PARTNERS!$D61="Artistic partner",PARTNERS!$E61="Existing partner")</f>
        <v>0</v>
      </c>
      <c r="AS57" s="10" t="b">
        <f>AND(PARTNERS!$D61="Heritage partner",PARTNERS!$E61="Existing partner")</f>
        <v>0</v>
      </c>
      <c r="AT57" s="10" t="b">
        <f>AND(PARTNERS!$D61="Funder",PARTNERS!$E61="Existing partner")</f>
        <v>0</v>
      </c>
      <c r="AU57" s="10" t="b">
        <f>AND(PARTNERS!$D61="Public Service partner",PARTNERS!$E61="Existing partner")</f>
        <v>0</v>
      </c>
      <c r="AV57" s="10" t="b">
        <f>AND(PARTNERS!$D61="Voluntary Sector / Charity partner",PARTNERS!$E61="Existing partner")</f>
        <v>0</v>
      </c>
      <c r="AW57" s="10" t="b">
        <f>AND(PARTNERS!$D61="Education partner",PARTNERS!$E61="Existing partner")</f>
        <v>0</v>
      </c>
      <c r="AX57" s="10" t="b">
        <f>AND(PARTNERS!$D61="Other",PARTNERS!$E61="Existing partner")</f>
        <v>0</v>
      </c>
    </row>
    <row r="58" spans="1:50" ht="16.5" customHeight="1">
      <c r="A58" s="10"/>
      <c r="B58" s="10"/>
      <c r="C58" s="10"/>
      <c r="D58" s="10"/>
      <c r="E58" s="10"/>
      <c r="F58" s="10"/>
      <c r="G58" s="10"/>
      <c r="H58" s="10"/>
      <c r="I58" s="10"/>
      <c r="J58" s="10"/>
      <c r="K58" s="10"/>
      <c r="L58" s="10"/>
      <c r="M58" s="10"/>
      <c r="N58" s="10"/>
      <c r="O58" s="10"/>
      <c r="P58" s="10"/>
      <c r="Q58" s="10"/>
      <c r="R58" s="10"/>
      <c r="S58" s="10"/>
      <c r="T58" s="10" t="b">
        <f>AND(LEFT('EVENT DELIVERY'!B63,2)="HU",OR(LEN('EVENT DELIVERY'!B63)=6,AND(LEN('EVENT DELIVERY'!B63)=7,MID('EVENT DELIVERY'!B63,4,1)=" ")))</f>
        <v>0</v>
      </c>
      <c r="U58" s="10" t="b">
        <f>AND(LEFT('PROJECT DELIVERY TEAM'!B85,2)="HU",OR(LEN('PROJECT DELIVERY TEAM'!B85)=6,AND(LEN('PROJECT DELIVERY TEAM'!B85)=7,MID('PROJECT DELIVERY TEAM'!B85,4,1)=" ")))</f>
        <v>0</v>
      </c>
      <c r="V58" s="10" t="b">
        <f>AND(LEFT('AUDIENCES &amp; PART... - BY TYPE'!B226,2)="HU",OR(LEN('AUDIENCES &amp; PART... - BY TYPE'!B226)=6,AND(LEN('AUDIENCES &amp; PART... - BY TYPE'!B226)=7,MID('AUDIENCES &amp; PART... - BY TYPE'!B226,4,1)=" ")))</f>
        <v>0</v>
      </c>
      <c r="W58" s="10" t="b">
        <f>AND(LEFT(PARTNERS!B62,2)="HU",OR(LEN(PARTNERS!B62)=6,AND(LEN(PARTNERS!B62)=7,MID(PARTNERS!B62,4,1)=" ")),PARTNERS!E62="New partner")</f>
        <v>0</v>
      </c>
      <c r="X58" s="10" t="b">
        <f>AND(LEFT(PARTNERS!B62,2)="HU",OR(LEN(PARTNERS!B62)=6,AND(LEN(PARTNERS!B62)=7,MID(PARTNERS!B62,4,1)=" ")),PARTNERS!E62="Existing partner")</f>
        <v>0</v>
      </c>
      <c r="Y58" s="10" t="b">
        <f>AND(NOT(AND(LEFT(PARTNERS!B62,2)="HU",OR(LEN(PARTNERS!B62)=6,AND(LEN(PARTNERS!B62)=7,MID(PARTNERS!B62,4,1)=" ")))),PARTNERS!E62="New partner")</f>
        <v>0</v>
      </c>
      <c r="Z58" s="10" t="b">
        <f>AND(NOT(AND(LEFT(PARTNERS!B62,2)="HU",OR(LEN(PARTNERS!B62)=6,AND(LEN(PARTNERS!B62)=7,MID(PARTNERS!B62,4,1)=" ")))),PARTNERS!E62="Existing partner")</f>
        <v>0</v>
      </c>
      <c r="AA58" s="10" t="b">
        <f>AND(PARTNERS!$C62="Hull",PARTNERS!$E62="New partner")</f>
        <v>0</v>
      </c>
      <c r="AB58" s="10" t="b">
        <f>AND(PARTNERS!$C62="East Riding of Yorkshire",PARTNERS!$E62="New partner")</f>
        <v>0</v>
      </c>
      <c r="AC58" s="10" t="b">
        <f>AND(PARTNERS!$C62="Elsewhere in Yorkshire &amp; Humber",PARTNERS!$E62="New partner")</f>
        <v>0</v>
      </c>
      <c r="AD58" s="10" t="b">
        <f>AND(PARTNERS!$C62="Elsewhere in the UK",PARTNERS!$E62="New partner")</f>
        <v>0</v>
      </c>
      <c r="AE58" s="10" t="b">
        <f>AND(PARTNERS!$C62="Outside UK",PARTNERS!$E62="New partner")</f>
        <v>0</v>
      </c>
      <c r="AF58" s="10" t="b">
        <f>AND(PARTNERS!$C62="Hull",PARTNERS!$E62="Existing partner")</f>
        <v>0</v>
      </c>
      <c r="AG58" s="10" t="b">
        <f>AND(PARTNERS!$C62="East Riding of Yorkshire",PARTNERS!$E62="Existing partner")</f>
        <v>0</v>
      </c>
      <c r="AH58" s="10" t="b">
        <f>AND(PARTNERS!$C62="Elsewhere in Yorkshire &amp; Humber",PARTNERS!$E62="Existing partner")</f>
        <v>0</v>
      </c>
      <c r="AI58" s="10" t="b">
        <f>AND(PARTNERS!$C62="Elsewhere in the UK",PARTNERS!$E62="Existing partner")</f>
        <v>0</v>
      </c>
      <c r="AJ58" s="10" t="b">
        <f>AND(PARTNERS!$C62="Outside UK",PARTNERS!$E62="Existing partner")</f>
        <v>0</v>
      </c>
      <c r="AK58" s="10" t="b">
        <f>AND(PARTNERS!$D62="Artistic partner",PARTNERS!$E62="New partner")</f>
        <v>0</v>
      </c>
      <c r="AL58" s="10" t="b">
        <f>AND(PARTNERS!$D62="Heritage partner",PARTNERS!$E62="New partner")</f>
        <v>0</v>
      </c>
      <c r="AM58" s="10" t="b">
        <f>AND(PARTNERS!$D62="Funder",PARTNERS!$E62="New partner")</f>
        <v>0</v>
      </c>
      <c r="AN58" s="10" t="b">
        <f>AND(PARTNERS!$D62="Public Service partner",PARTNERS!$E62="New partner")</f>
        <v>0</v>
      </c>
      <c r="AO58" s="10" t="b">
        <f>AND(PARTNERS!$D62="Voluntary Sector / Charity partner",PARTNERS!$E62="New partner")</f>
        <v>0</v>
      </c>
      <c r="AP58" s="10" t="b">
        <f>AND(PARTNERS!$D62="Education partner",PARTNERS!$E62="New partner")</f>
        <v>0</v>
      </c>
      <c r="AQ58" s="10" t="b">
        <f>AND(PARTNERS!$D62="Other",PARTNERS!$E62="New partner")</f>
        <v>0</v>
      </c>
      <c r="AR58" s="10" t="b">
        <f>AND(PARTNERS!$D62="Artistic partner",PARTNERS!$E62="Existing partner")</f>
        <v>0</v>
      </c>
      <c r="AS58" s="10" t="b">
        <f>AND(PARTNERS!$D62="Heritage partner",PARTNERS!$E62="Existing partner")</f>
        <v>0</v>
      </c>
      <c r="AT58" s="10" t="b">
        <f>AND(PARTNERS!$D62="Funder",PARTNERS!$E62="Existing partner")</f>
        <v>0</v>
      </c>
      <c r="AU58" s="10" t="b">
        <f>AND(PARTNERS!$D62="Public Service partner",PARTNERS!$E62="Existing partner")</f>
        <v>0</v>
      </c>
      <c r="AV58" s="10" t="b">
        <f>AND(PARTNERS!$D62="Voluntary Sector / Charity partner",PARTNERS!$E62="Existing partner")</f>
        <v>0</v>
      </c>
      <c r="AW58" s="10" t="b">
        <f>AND(PARTNERS!$D62="Education partner",PARTNERS!$E62="Existing partner")</f>
        <v>0</v>
      </c>
      <c r="AX58" s="10" t="b">
        <f>AND(PARTNERS!$D62="Other",PARTNERS!$E62="Existing partner")</f>
        <v>0</v>
      </c>
    </row>
    <row r="59" spans="1:50" ht="16.5" customHeight="1">
      <c r="A59" s="10"/>
      <c r="B59" s="10"/>
      <c r="C59" s="10"/>
      <c r="D59" s="10"/>
      <c r="E59" s="10"/>
      <c r="F59" s="10"/>
      <c r="G59" s="10"/>
      <c r="H59" s="10"/>
      <c r="I59" s="10"/>
      <c r="J59" s="10"/>
      <c r="K59" s="10"/>
      <c r="L59" s="10"/>
      <c r="M59" s="10"/>
      <c r="N59" s="10"/>
      <c r="O59" s="10"/>
      <c r="P59" s="10"/>
      <c r="Q59" s="10"/>
      <c r="R59" s="10"/>
      <c r="S59" s="10"/>
      <c r="T59" s="10" t="b">
        <f>AND(LEFT('EVENT DELIVERY'!B64,2)="HU",OR(LEN('EVENT DELIVERY'!B64)=6,AND(LEN('EVENT DELIVERY'!B64)=7,MID('EVENT DELIVERY'!B64,4,1)=" ")))</f>
        <v>0</v>
      </c>
      <c r="U59" s="10" t="b">
        <f>AND(LEFT('PROJECT DELIVERY TEAM'!B86,2)="HU",OR(LEN('PROJECT DELIVERY TEAM'!B86)=6,AND(LEN('PROJECT DELIVERY TEAM'!B86)=7,MID('PROJECT DELIVERY TEAM'!B86,4,1)=" ")))</f>
        <v>0</v>
      </c>
      <c r="V59" s="10" t="b">
        <f>AND(LEFT('AUDIENCES &amp; PART... - BY TYPE'!B227,2)="HU",OR(LEN('AUDIENCES &amp; PART... - BY TYPE'!B227)=6,AND(LEN('AUDIENCES &amp; PART... - BY TYPE'!B227)=7,MID('AUDIENCES &amp; PART... - BY TYPE'!B227,4,1)=" ")))</f>
        <v>0</v>
      </c>
      <c r="W59" s="10" t="b">
        <f>AND(LEFT(PARTNERS!B63,2)="HU",OR(LEN(PARTNERS!B63)=6,AND(LEN(PARTNERS!B63)=7,MID(PARTNERS!B63,4,1)=" ")),PARTNERS!E63="New partner")</f>
        <v>0</v>
      </c>
      <c r="X59" s="10" t="b">
        <f>AND(LEFT(PARTNERS!B63,2)="HU",OR(LEN(PARTNERS!B63)=6,AND(LEN(PARTNERS!B63)=7,MID(PARTNERS!B63,4,1)=" ")),PARTNERS!E63="Existing partner")</f>
        <v>0</v>
      </c>
      <c r="Y59" s="10" t="b">
        <f>AND(NOT(AND(LEFT(PARTNERS!B63,2)="HU",OR(LEN(PARTNERS!B63)=6,AND(LEN(PARTNERS!B63)=7,MID(PARTNERS!B63,4,1)=" ")))),PARTNERS!E63="New partner")</f>
        <v>0</v>
      </c>
      <c r="Z59" s="10" t="b">
        <f>AND(NOT(AND(LEFT(PARTNERS!B63,2)="HU",OR(LEN(PARTNERS!B63)=6,AND(LEN(PARTNERS!B63)=7,MID(PARTNERS!B63,4,1)=" ")))),PARTNERS!E63="Existing partner")</f>
        <v>0</v>
      </c>
      <c r="AA59" s="10" t="b">
        <f>AND(PARTNERS!$C63="Hull",PARTNERS!$E63="New partner")</f>
        <v>0</v>
      </c>
      <c r="AB59" s="10" t="b">
        <f>AND(PARTNERS!$C63="East Riding of Yorkshire",PARTNERS!$E63="New partner")</f>
        <v>0</v>
      </c>
      <c r="AC59" s="10" t="b">
        <f>AND(PARTNERS!$C63="Elsewhere in Yorkshire &amp; Humber",PARTNERS!$E63="New partner")</f>
        <v>0</v>
      </c>
      <c r="AD59" s="10" t="b">
        <f>AND(PARTNERS!$C63="Elsewhere in the UK",PARTNERS!$E63="New partner")</f>
        <v>0</v>
      </c>
      <c r="AE59" s="10" t="b">
        <f>AND(PARTNERS!$C63="Outside UK",PARTNERS!$E63="New partner")</f>
        <v>0</v>
      </c>
      <c r="AF59" s="10" t="b">
        <f>AND(PARTNERS!$C63="Hull",PARTNERS!$E63="Existing partner")</f>
        <v>0</v>
      </c>
      <c r="AG59" s="10" t="b">
        <f>AND(PARTNERS!$C63="East Riding of Yorkshire",PARTNERS!$E63="Existing partner")</f>
        <v>0</v>
      </c>
      <c r="AH59" s="10" t="b">
        <f>AND(PARTNERS!$C63="Elsewhere in Yorkshire &amp; Humber",PARTNERS!$E63="Existing partner")</f>
        <v>0</v>
      </c>
      <c r="AI59" s="10" t="b">
        <f>AND(PARTNERS!$C63="Elsewhere in the UK",PARTNERS!$E63="Existing partner")</f>
        <v>0</v>
      </c>
      <c r="AJ59" s="10" t="b">
        <f>AND(PARTNERS!$C63="Outside UK",PARTNERS!$E63="Existing partner")</f>
        <v>0</v>
      </c>
      <c r="AK59" s="10" t="b">
        <f>AND(PARTNERS!$D63="Artistic partner",PARTNERS!$E63="New partner")</f>
        <v>0</v>
      </c>
      <c r="AL59" s="10" t="b">
        <f>AND(PARTNERS!$D63="Heritage partner",PARTNERS!$E63="New partner")</f>
        <v>0</v>
      </c>
      <c r="AM59" s="10" t="b">
        <f>AND(PARTNERS!$D63="Funder",PARTNERS!$E63="New partner")</f>
        <v>0</v>
      </c>
      <c r="AN59" s="10" t="b">
        <f>AND(PARTNERS!$D63="Public Service partner",PARTNERS!$E63="New partner")</f>
        <v>0</v>
      </c>
      <c r="AO59" s="10" t="b">
        <f>AND(PARTNERS!$D63="Voluntary Sector / Charity partner",PARTNERS!$E63="New partner")</f>
        <v>0</v>
      </c>
      <c r="AP59" s="10" t="b">
        <f>AND(PARTNERS!$D63="Education partner",PARTNERS!$E63="New partner")</f>
        <v>0</v>
      </c>
      <c r="AQ59" s="10" t="b">
        <f>AND(PARTNERS!$D63="Other",PARTNERS!$E63="New partner")</f>
        <v>0</v>
      </c>
      <c r="AR59" s="10" t="b">
        <f>AND(PARTNERS!$D63="Artistic partner",PARTNERS!$E63="Existing partner")</f>
        <v>0</v>
      </c>
      <c r="AS59" s="10" t="b">
        <f>AND(PARTNERS!$D63="Heritage partner",PARTNERS!$E63="Existing partner")</f>
        <v>0</v>
      </c>
      <c r="AT59" s="10" t="b">
        <f>AND(PARTNERS!$D63="Funder",PARTNERS!$E63="Existing partner")</f>
        <v>0</v>
      </c>
      <c r="AU59" s="10" t="b">
        <f>AND(PARTNERS!$D63="Public Service partner",PARTNERS!$E63="Existing partner")</f>
        <v>0</v>
      </c>
      <c r="AV59" s="10" t="b">
        <f>AND(PARTNERS!$D63="Voluntary Sector / Charity partner",PARTNERS!$E63="Existing partner")</f>
        <v>0</v>
      </c>
      <c r="AW59" s="10" t="b">
        <f>AND(PARTNERS!$D63="Education partner",PARTNERS!$E63="Existing partner")</f>
        <v>0</v>
      </c>
      <c r="AX59" s="10" t="b">
        <f>AND(PARTNERS!$D63="Other",PARTNERS!$E63="Existing partner")</f>
        <v>0</v>
      </c>
    </row>
    <row r="60" spans="1:50" ht="16.5" customHeight="1">
      <c r="A60" s="10"/>
      <c r="B60" s="10"/>
      <c r="C60" s="10"/>
      <c r="D60" s="10"/>
      <c r="E60" s="10"/>
      <c r="F60" s="10"/>
      <c r="G60" s="10"/>
      <c r="H60" s="10"/>
      <c r="I60" s="10"/>
      <c r="J60" s="10"/>
      <c r="K60" s="10"/>
      <c r="L60" s="10"/>
      <c r="M60" s="10"/>
      <c r="N60" s="10"/>
      <c r="O60" s="10"/>
      <c r="P60" s="10"/>
      <c r="Q60" s="10"/>
      <c r="R60" s="10"/>
      <c r="S60" s="10"/>
      <c r="T60" s="10" t="b">
        <f>AND(LEFT('EVENT DELIVERY'!B65,2)="HU",OR(LEN('EVENT DELIVERY'!B65)=6,AND(LEN('EVENT DELIVERY'!B65)=7,MID('EVENT DELIVERY'!B65,4,1)=" ")))</f>
        <v>0</v>
      </c>
      <c r="U60" s="10" t="b">
        <f>AND(LEFT('PROJECT DELIVERY TEAM'!B87,2)="HU",OR(LEN('PROJECT DELIVERY TEAM'!B87)=6,AND(LEN('PROJECT DELIVERY TEAM'!B87)=7,MID('PROJECT DELIVERY TEAM'!B87,4,1)=" ")))</f>
        <v>0</v>
      </c>
      <c r="V60" s="10" t="b">
        <f>AND(LEFT('AUDIENCES &amp; PART... - BY TYPE'!B228,2)="HU",OR(LEN('AUDIENCES &amp; PART... - BY TYPE'!B228)=6,AND(LEN('AUDIENCES &amp; PART... - BY TYPE'!B228)=7,MID('AUDIENCES &amp; PART... - BY TYPE'!B228,4,1)=" ")))</f>
        <v>0</v>
      </c>
      <c r="W60" s="10" t="b">
        <f>AND(LEFT(PARTNERS!B64,2)="HU",OR(LEN(PARTNERS!B64)=6,AND(LEN(PARTNERS!B64)=7,MID(PARTNERS!B64,4,1)=" ")),PARTNERS!E64="New partner")</f>
        <v>0</v>
      </c>
      <c r="X60" s="10" t="b">
        <f>AND(LEFT(PARTNERS!B64,2)="HU",OR(LEN(PARTNERS!B64)=6,AND(LEN(PARTNERS!B64)=7,MID(PARTNERS!B64,4,1)=" ")),PARTNERS!E64="Existing partner")</f>
        <v>0</v>
      </c>
      <c r="Y60" s="10" t="b">
        <f>AND(NOT(AND(LEFT(PARTNERS!B64,2)="HU",OR(LEN(PARTNERS!B64)=6,AND(LEN(PARTNERS!B64)=7,MID(PARTNERS!B64,4,1)=" ")))),PARTNERS!E64="New partner")</f>
        <v>0</v>
      </c>
      <c r="Z60" s="10" t="b">
        <f>AND(NOT(AND(LEFT(PARTNERS!B64,2)="HU",OR(LEN(PARTNERS!B64)=6,AND(LEN(PARTNERS!B64)=7,MID(PARTNERS!B64,4,1)=" ")))),PARTNERS!E64="Existing partner")</f>
        <v>0</v>
      </c>
      <c r="AA60" s="10" t="b">
        <f>AND(PARTNERS!$C64="Hull",PARTNERS!$E64="New partner")</f>
        <v>0</v>
      </c>
      <c r="AB60" s="10" t="b">
        <f>AND(PARTNERS!$C64="East Riding of Yorkshire",PARTNERS!$E64="New partner")</f>
        <v>0</v>
      </c>
      <c r="AC60" s="10" t="b">
        <f>AND(PARTNERS!$C64="Elsewhere in Yorkshire &amp; Humber",PARTNERS!$E64="New partner")</f>
        <v>0</v>
      </c>
      <c r="AD60" s="10" t="b">
        <f>AND(PARTNERS!$C64="Elsewhere in the UK",PARTNERS!$E64="New partner")</f>
        <v>0</v>
      </c>
      <c r="AE60" s="10" t="b">
        <f>AND(PARTNERS!$C64="Outside UK",PARTNERS!$E64="New partner")</f>
        <v>0</v>
      </c>
      <c r="AF60" s="10" t="b">
        <f>AND(PARTNERS!$C64="Hull",PARTNERS!$E64="Existing partner")</f>
        <v>0</v>
      </c>
      <c r="AG60" s="10" t="b">
        <f>AND(PARTNERS!$C64="East Riding of Yorkshire",PARTNERS!$E64="Existing partner")</f>
        <v>0</v>
      </c>
      <c r="AH60" s="10" t="b">
        <f>AND(PARTNERS!$C64="Elsewhere in Yorkshire &amp; Humber",PARTNERS!$E64="Existing partner")</f>
        <v>0</v>
      </c>
      <c r="AI60" s="10" t="b">
        <f>AND(PARTNERS!$C64="Elsewhere in the UK",PARTNERS!$E64="Existing partner")</f>
        <v>0</v>
      </c>
      <c r="AJ60" s="10" t="b">
        <f>AND(PARTNERS!$C64="Outside UK",PARTNERS!$E64="Existing partner")</f>
        <v>0</v>
      </c>
      <c r="AK60" s="10" t="b">
        <f>AND(PARTNERS!$D64="Artistic partner",PARTNERS!$E64="New partner")</f>
        <v>0</v>
      </c>
      <c r="AL60" s="10" t="b">
        <f>AND(PARTNERS!$D64="Heritage partner",PARTNERS!$E64="New partner")</f>
        <v>0</v>
      </c>
      <c r="AM60" s="10" t="b">
        <f>AND(PARTNERS!$D64="Funder",PARTNERS!$E64="New partner")</f>
        <v>0</v>
      </c>
      <c r="AN60" s="10" t="b">
        <f>AND(PARTNERS!$D64="Public Service partner",PARTNERS!$E64="New partner")</f>
        <v>0</v>
      </c>
      <c r="AO60" s="10" t="b">
        <f>AND(PARTNERS!$D64="Voluntary Sector / Charity partner",PARTNERS!$E64="New partner")</f>
        <v>0</v>
      </c>
      <c r="AP60" s="10" t="b">
        <f>AND(PARTNERS!$D64="Education partner",PARTNERS!$E64="New partner")</f>
        <v>0</v>
      </c>
      <c r="AQ60" s="10" t="b">
        <f>AND(PARTNERS!$D64="Other",PARTNERS!$E64="New partner")</f>
        <v>0</v>
      </c>
      <c r="AR60" s="10" t="b">
        <f>AND(PARTNERS!$D64="Artistic partner",PARTNERS!$E64="Existing partner")</f>
        <v>0</v>
      </c>
      <c r="AS60" s="10" t="b">
        <f>AND(PARTNERS!$D64="Heritage partner",PARTNERS!$E64="Existing partner")</f>
        <v>0</v>
      </c>
      <c r="AT60" s="10" t="b">
        <f>AND(PARTNERS!$D64="Funder",PARTNERS!$E64="Existing partner")</f>
        <v>0</v>
      </c>
      <c r="AU60" s="10" t="b">
        <f>AND(PARTNERS!$D64="Public Service partner",PARTNERS!$E64="Existing partner")</f>
        <v>0</v>
      </c>
      <c r="AV60" s="10" t="b">
        <f>AND(PARTNERS!$D64="Voluntary Sector / Charity partner",PARTNERS!$E64="Existing partner")</f>
        <v>0</v>
      </c>
      <c r="AW60" s="10" t="b">
        <f>AND(PARTNERS!$D64="Education partner",PARTNERS!$E64="Existing partner")</f>
        <v>0</v>
      </c>
      <c r="AX60" s="10" t="b">
        <f>AND(PARTNERS!$D64="Other",PARTNERS!$E64="Existing partner")</f>
        <v>0</v>
      </c>
    </row>
    <row r="61" spans="1:50" ht="16.5" customHeight="1">
      <c r="A61" s="10"/>
      <c r="B61" s="10"/>
      <c r="C61" s="10"/>
      <c r="D61" s="10"/>
      <c r="E61" s="10"/>
      <c r="F61" s="10"/>
      <c r="G61" s="10"/>
      <c r="H61" s="10"/>
      <c r="I61" s="10"/>
      <c r="J61" s="10"/>
      <c r="K61" s="10"/>
      <c r="L61" s="10"/>
      <c r="M61" s="10"/>
      <c r="N61" s="10"/>
      <c r="O61" s="10"/>
      <c r="P61" s="10"/>
      <c r="Q61" s="10"/>
      <c r="R61" s="10"/>
      <c r="S61" s="10"/>
      <c r="T61" s="10" t="b">
        <f>AND(LEFT('EVENT DELIVERY'!B66,2)="HU",OR(LEN('EVENT DELIVERY'!B66)=6,AND(LEN('EVENT DELIVERY'!B66)=7,MID('EVENT DELIVERY'!B66,4,1)=" ")))</f>
        <v>0</v>
      </c>
      <c r="U61" s="10" t="b">
        <f>AND(LEFT('PROJECT DELIVERY TEAM'!B88,2)="HU",OR(LEN('PROJECT DELIVERY TEAM'!B88)=6,AND(LEN('PROJECT DELIVERY TEAM'!B88)=7,MID('PROJECT DELIVERY TEAM'!B88,4,1)=" ")))</f>
        <v>0</v>
      </c>
      <c r="V61" s="10" t="b">
        <f>AND(LEFT('AUDIENCES &amp; PART... - BY TYPE'!B229,2)="HU",OR(LEN('AUDIENCES &amp; PART... - BY TYPE'!B229)=6,AND(LEN('AUDIENCES &amp; PART... - BY TYPE'!B229)=7,MID('AUDIENCES &amp; PART... - BY TYPE'!B229,4,1)=" ")))</f>
        <v>0</v>
      </c>
      <c r="W61" s="10" t="b">
        <f>AND(LEFT(PARTNERS!B65,2)="HU",OR(LEN(PARTNERS!B65)=6,AND(LEN(PARTNERS!B65)=7,MID(PARTNERS!B65,4,1)=" ")),PARTNERS!E65="New partner")</f>
        <v>0</v>
      </c>
      <c r="X61" s="10" t="b">
        <f>AND(LEFT(PARTNERS!B65,2)="HU",OR(LEN(PARTNERS!B65)=6,AND(LEN(PARTNERS!B65)=7,MID(PARTNERS!B65,4,1)=" ")),PARTNERS!E65="Existing partner")</f>
        <v>0</v>
      </c>
      <c r="Y61" s="10" t="b">
        <f>AND(NOT(AND(LEFT(PARTNERS!B65,2)="HU",OR(LEN(PARTNERS!B65)=6,AND(LEN(PARTNERS!B65)=7,MID(PARTNERS!B65,4,1)=" ")))),PARTNERS!E65="New partner")</f>
        <v>0</v>
      </c>
      <c r="Z61" s="10" t="b">
        <f>AND(NOT(AND(LEFT(PARTNERS!B65,2)="HU",OR(LEN(PARTNERS!B65)=6,AND(LEN(PARTNERS!B65)=7,MID(PARTNERS!B65,4,1)=" ")))),PARTNERS!E65="Existing partner")</f>
        <v>0</v>
      </c>
      <c r="AA61" s="10" t="b">
        <f>AND(PARTNERS!$C65="Hull",PARTNERS!$E65="New partner")</f>
        <v>0</v>
      </c>
      <c r="AB61" s="10" t="b">
        <f>AND(PARTNERS!$C65="East Riding of Yorkshire",PARTNERS!$E65="New partner")</f>
        <v>0</v>
      </c>
      <c r="AC61" s="10" t="b">
        <f>AND(PARTNERS!$C65="Elsewhere in Yorkshire &amp; Humber",PARTNERS!$E65="New partner")</f>
        <v>0</v>
      </c>
      <c r="AD61" s="10" t="b">
        <f>AND(PARTNERS!$C65="Elsewhere in the UK",PARTNERS!$E65="New partner")</f>
        <v>0</v>
      </c>
      <c r="AE61" s="10" t="b">
        <f>AND(PARTNERS!$C65="Outside UK",PARTNERS!$E65="New partner")</f>
        <v>0</v>
      </c>
      <c r="AF61" s="10" t="b">
        <f>AND(PARTNERS!$C65="Hull",PARTNERS!$E65="Existing partner")</f>
        <v>0</v>
      </c>
      <c r="AG61" s="10" t="b">
        <f>AND(PARTNERS!$C65="East Riding of Yorkshire",PARTNERS!$E65="Existing partner")</f>
        <v>0</v>
      </c>
      <c r="AH61" s="10" t="b">
        <f>AND(PARTNERS!$C65="Elsewhere in Yorkshire &amp; Humber",PARTNERS!$E65="Existing partner")</f>
        <v>0</v>
      </c>
      <c r="AI61" s="10" t="b">
        <f>AND(PARTNERS!$C65="Elsewhere in the UK",PARTNERS!$E65="Existing partner")</f>
        <v>0</v>
      </c>
      <c r="AJ61" s="10" t="b">
        <f>AND(PARTNERS!$C65="Outside UK",PARTNERS!$E65="Existing partner")</f>
        <v>0</v>
      </c>
      <c r="AK61" s="10" t="b">
        <f>AND(PARTNERS!$D65="Artistic partner",PARTNERS!$E65="New partner")</f>
        <v>0</v>
      </c>
      <c r="AL61" s="10" t="b">
        <f>AND(PARTNERS!$D65="Heritage partner",PARTNERS!$E65="New partner")</f>
        <v>0</v>
      </c>
      <c r="AM61" s="10" t="b">
        <f>AND(PARTNERS!$D65="Funder",PARTNERS!$E65="New partner")</f>
        <v>0</v>
      </c>
      <c r="AN61" s="10" t="b">
        <f>AND(PARTNERS!$D65="Public Service partner",PARTNERS!$E65="New partner")</f>
        <v>0</v>
      </c>
      <c r="AO61" s="10" t="b">
        <f>AND(PARTNERS!$D65="Voluntary Sector / Charity partner",PARTNERS!$E65="New partner")</f>
        <v>0</v>
      </c>
      <c r="AP61" s="10" t="b">
        <f>AND(PARTNERS!$D65="Education partner",PARTNERS!$E65="New partner")</f>
        <v>0</v>
      </c>
      <c r="AQ61" s="10" t="b">
        <f>AND(PARTNERS!$D65="Other",PARTNERS!$E65="New partner")</f>
        <v>0</v>
      </c>
      <c r="AR61" s="10" t="b">
        <f>AND(PARTNERS!$D65="Artistic partner",PARTNERS!$E65="Existing partner")</f>
        <v>0</v>
      </c>
      <c r="AS61" s="10" t="b">
        <f>AND(PARTNERS!$D65="Heritage partner",PARTNERS!$E65="Existing partner")</f>
        <v>0</v>
      </c>
      <c r="AT61" s="10" t="b">
        <f>AND(PARTNERS!$D65="Funder",PARTNERS!$E65="Existing partner")</f>
        <v>0</v>
      </c>
      <c r="AU61" s="10" t="b">
        <f>AND(PARTNERS!$D65="Public Service partner",PARTNERS!$E65="Existing partner")</f>
        <v>0</v>
      </c>
      <c r="AV61" s="10" t="b">
        <f>AND(PARTNERS!$D65="Voluntary Sector / Charity partner",PARTNERS!$E65="Existing partner")</f>
        <v>0</v>
      </c>
      <c r="AW61" s="10" t="b">
        <f>AND(PARTNERS!$D65="Education partner",PARTNERS!$E65="Existing partner")</f>
        <v>0</v>
      </c>
      <c r="AX61" s="10" t="b">
        <f>AND(PARTNERS!$D65="Other",PARTNERS!$E65="Existing partner")</f>
        <v>0</v>
      </c>
    </row>
    <row r="62" spans="1:50" ht="16.5" customHeight="1">
      <c r="A62" s="10"/>
      <c r="B62" s="10"/>
      <c r="C62" s="10"/>
      <c r="D62" s="10"/>
      <c r="E62" s="10"/>
      <c r="F62" s="10"/>
      <c r="G62" s="10"/>
      <c r="H62" s="10"/>
      <c r="I62" s="10"/>
      <c r="J62" s="10"/>
      <c r="K62" s="10"/>
      <c r="L62" s="10"/>
      <c r="M62" s="10"/>
      <c r="N62" s="10"/>
      <c r="O62" s="10"/>
      <c r="P62" s="10"/>
      <c r="Q62" s="10"/>
      <c r="R62" s="10"/>
      <c r="S62" s="10"/>
      <c r="T62" s="10" t="b">
        <f>AND(LEFT('EVENT DELIVERY'!B67,2)="HU",OR(LEN('EVENT DELIVERY'!B67)=6,AND(LEN('EVENT DELIVERY'!B67)=7,MID('EVENT DELIVERY'!B67,4,1)=" ")))</f>
        <v>0</v>
      </c>
      <c r="U62" s="10" t="b">
        <f>AND(LEFT('PROJECT DELIVERY TEAM'!B89,2)="HU",OR(LEN('PROJECT DELIVERY TEAM'!B89)=6,AND(LEN('PROJECT DELIVERY TEAM'!B89)=7,MID('PROJECT DELIVERY TEAM'!B89,4,1)=" ")))</f>
        <v>0</v>
      </c>
      <c r="V62" s="10" t="b">
        <f>AND(LEFT('AUDIENCES &amp; PART... - BY TYPE'!B230,2)="HU",OR(LEN('AUDIENCES &amp; PART... - BY TYPE'!B230)=6,AND(LEN('AUDIENCES &amp; PART... - BY TYPE'!B230)=7,MID('AUDIENCES &amp; PART... - BY TYPE'!B230,4,1)=" ")))</f>
        <v>0</v>
      </c>
      <c r="W62" s="10" t="b">
        <f>AND(LEFT(PARTNERS!B66,2)="HU",OR(LEN(PARTNERS!B66)=6,AND(LEN(PARTNERS!B66)=7,MID(PARTNERS!B66,4,1)=" ")),PARTNERS!E66="New partner")</f>
        <v>0</v>
      </c>
      <c r="X62" s="10" t="b">
        <f>AND(LEFT(PARTNERS!B66,2)="HU",OR(LEN(PARTNERS!B66)=6,AND(LEN(PARTNERS!B66)=7,MID(PARTNERS!B66,4,1)=" ")),PARTNERS!E66="Existing partner")</f>
        <v>0</v>
      </c>
      <c r="Y62" s="10" t="b">
        <f>AND(NOT(AND(LEFT(PARTNERS!B66,2)="HU",OR(LEN(PARTNERS!B66)=6,AND(LEN(PARTNERS!B66)=7,MID(PARTNERS!B66,4,1)=" ")))),PARTNERS!E66="New partner")</f>
        <v>0</v>
      </c>
      <c r="Z62" s="10" t="b">
        <f>AND(NOT(AND(LEFT(PARTNERS!B66,2)="HU",OR(LEN(PARTNERS!B66)=6,AND(LEN(PARTNERS!B66)=7,MID(PARTNERS!B66,4,1)=" ")))),PARTNERS!E66="Existing partner")</f>
        <v>0</v>
      </c>
      <c r="AA62" s="10" t="b">
        <f>AND(PARTNERS!$C66="Hull",PARTNERS!$E66="New partner")</f>
        <v>0</v>
      </c>
      <c r="AB62" s="10" t="b">
        <f>AND(PARTNERS!$C66="East Riding of Yorkshire",PARTNERS!$E66="New partner")</f>
        <v>0</v>
      </c>
      <c r="AC62" s="10" t="b">
        <f>AND(PARTNERS!$C66="Elsewhere in Yorkshire &amp; Humber",PARTNERS!$E66="New partner")</f>
        <v>0</v>
      </c>
      <c r="AD62" s="10" t="b">
        <f>AND(PARTNERS!$C66="Elsewhere in the UK",PARTNERS!$E66="New partner")</f>
        <v>0</v>
      </c>
      <c r="AE62" s="10" t="b">
        <f>AND(PARTNERS!$C66="Outside UK",PARTNERS!$E66="New partner")</f>
        <v>0</v>
      </c>
      <c r="AF62" s="10" t="b">
        <f>AND(PARTNERS!$C66="Hull",PARTNERS!$E66="Existing partner")</f>
        <v>0</v>
      </c>
      <c r="AG62" s="10" t="b">
        <f>AND(PARTNERS!$C66="East Riding of Yorkshire",PARTNERS!$E66="Existing partner")</f>
        <v>0</v>
      </c>
      <c r="AH62" s="10" t="b">
        <f>AND(PARTNERS!$C66="Elsewhere in Yorkshire &amp; Humber",PARTNERS!$E66="Existing partner")</f>
        <v>0</v>
      </c>
      <c r="AI62" s="10" t="b">
        <f>AND(PARTNERS!$C66="Elsewhere in the UK",PARTNERS!$E66="Existing partner")</f>
        <v>0</v>
      </c>
      <c r="AJ62" s="10" t="b">
        <f>AND(PARTNERS!$C66="Outside UK",PARTNERS!$E66="Existing partner")</f>
        <v>0</v>
      </c>
      <c r="AK62" s="10" t="b">
        <f>AND(PARTNERS!$D66="Artistic partner",PARTNERS!$E66="New partner")</f>
        <v>0</v>
      </c>
      <c r="AL62" s="10" t="b">
        <f>AND(PARTNERS!$D66="Heritage partner",PARTNERS!$E66="New partner")</f>
        <v>0</v>
      </c>
      <c r="AM62" s="10" t="b">
        <f>AND(PARTNERS!$D66="Funder",PARTNERS!$E66="New partner")</f>
        <v>0</v>
      </c>
      <c r="AN62" s="10" t="b">
        <f>AND(PARTNERS!$D66="Public Service partner",PARTNERS!$E66="New partner")</f>
        <v>0</v>
      </c>
      <c r="AO62" s="10" t="b">
        <f>AND(PARTNERS!$D66="Voluntary Sector / Charity partner",PARTNERS!$E66="New partner")</f>
        <v>0</v>
      </c>
      <c r="AP62" s="10" t="b">
        <f>AND(PARTNERS!$D66="Education partner",PARTNERS!$E66="New partner")</f>
        <v>0</v>
      </c>
      <c r="AQ62" s="10" t="b">
        <f>AND(PARTNERS!$D66="Other",PARTNERS!$E66="New partner")</f>
        <v>0</v>
      </c>
      <c r="AR62" s="10" t="b">
        <f>AND(PARTNERS!$D66="Artistic partner",PARTNERS!$E66="Existing partner")</f>
        <v>0</v>
      </c>
      <c r="AS62" s="10" t="b">
        <f>AND(PARTNERS!$D66="Heritage partner",PARTNERS!$E66="Existing partner")</f>
        <v>0</v>
      </c>
      <c r="AT62" s="10" t="b">
        <f>AND(PARTNERS!$D66="Funder",PARTNERS!$E66="Existing partner")</f>
        <v>0</v>
      </c>
      <c r="AU62" s="10" t="b">
        <f>AND(PARTNERS!$D66="Public Service partner",PARTNERS!$E66="Existing partner")</f>
        <v>0</v>
      </c>
      <c r="AV62" s="10" t="b">
        <f>AND(PARTNERS!$D66="Voluntary Sector / Charity partner",PARTNERS!$E66="Existing partner")</f>
        <v>0</v>
      </c>
      <c r="AW62" s="10" t="b">
        <f>AND(PARTNERS!$D66="Education partner",PARTNERS!$E66="Existing partner")</f>
        <v>0</v>
      </c>
      <c r="AX62" s="10" t="b">
        <f>AND(PARTNERS!$D66="Other",PARTNERS!$E66="Existing partner")</f>
        <v>0</v>
      </c>
    </row>
    <row r="63" spans="1:50" ht="16.5" customHeight="1">
      <c r="A63" s="10"/>
      <c r="B63" s="10"/>
      <c r="C63" s="10"/>
      <c r="D63" s="10"/>
      <c r="E63" s="10"/>
      <c r="F63" s="10"/>
      <c r="G63" s="10"/>
      <c r="H63" s="10"/>
      <c r="I63" s="10"/>
      <c r="J63" s="10"/>
      <c r="K63" s="10"/>
      <c r="L63" s="10"/>
      <c r="M63" s="10"/>
      <c r="N63" s="10"/>
      <c r="O63" s="10"/>
      <c r="P63" s="10"/>
      <c r="Q63" s="10"/>
      <c r="R63" s="10"/>
      <c r="S63" s="10"/>
      <c r="T63" s="10" t="b">
        <f>AND(LEFT('EVENT DELIVERY'!B68,2)="HU",OR(LEN('EVENT DELIVERY'!B68)=6,AND(LEN('EVENT DELIVERY'!B68)=7,MID('EVENT DELIVERY'!B68,4,1)=" ")))</f>
        <v>0</v>
      </c>
      <c r="U63" s="10" t="b">
        <f>AND(LEFT('PROJECT DELIVERY TEAM'!B90,2)="HU",OR(LEN('PROJECT DELIVERY TEAM'!B90)=6,AND(LEN('PROJECT DELIVERY TEAM'!B90)=7,MID('PROJECT DELIVERY TEAM'!B90,4,1)=" ")))</f>
        <v>0</v>
      </c>
      <c r="V63" s="10" t="b">
        <f>AND(LEFT('AUDIENCES &amp; PART... - BY TYPE'!B231,2)="HU",OR(LEN('AUDIENCES &amp; PART... - BY TYPE'!B231)=6,AND(LEN('AUDIENCES &amp; PART... - BY TYPE'!B231)=7,MID('AUDIENCES &amp; PART... - BY TYPE'!B231,4,1)=" ")))</f>
        <v>0</v>
      </c>
      <c r="W63" s="10" t="b">
        <f>AND(LEFT(PARTNERS!B67,2)="HU",OR(LEN(PARTNERS!B67)=6,AND(LEN(PARTNERS!B67)=7,MID(PARTNERS!B67,4,1)=" ")),PARTNERS!E67="New partner")</f>
        <v>0</v>
      </c>
      <c r="X63" s="10" t="b">
        <f>AND(LEFT(PARTNERS!B67,2)="HU",OR(LEN(PARTNERS!B67)=6,AND(LEN(PARTNERS!B67)=7,MID(PARTNERS!B67,4,1)=" ")),PARTNERS!E67="Existing partner")</f>
        <v>0</v>
      </c>
      <c r="Y63" s="10" t="b">
        <f>AND(NOT(AND(LEFT(PARTNERS!B67,2)="HU",OR(LEN(PARTNERS!B67)=6,AND(LEN(PARTNERS!B67)=7,MID(PARTNERS!B67,4,1)=" ")))),PARTNERS!E67="New partner")</f>
        <v>0</v>
      </c>
      <c r="Z63" s="10" t="b">
        <f>AND(NOT(AND(LEFT(PARTNERS!B67,2)="HU",OR(LEN(PARTNERS!B67)=6,AND(LEN(PARTNERS!B67)=7,MID(PARTNERS!B67,4,1)=" ")))),PARTNERS!E67="Existing partner")</f>
        <v>0</v>
      </c>
      <c r="AA63" s="10" t="b">
        <f>AND(PARTNERS!$C67="Hull",PARTNERS!$E67="New partner")</f>
        <v>0</v>
      </c>
      <c r="AB63" s="10" t="b">
        <f>AND(PARTNERS!$C67="East Riding of Yorkshire",PARTNERS!$E67="New partner")</f>
        <v>0</v>
      </c>
      <c r="AC63" s="10" t="b">
        <f>AND(PARTNERS!$C67="Elsewhere in Yorkshire &amp; Humber",PARTNERS!$E67="New partner")</f>
        <v>0</v>
      </c>
      <c r="AD63" s="10" t="b">
        <f>AND(PARTNERS!$C67="Elsewhere in the UK",PARTNERS!$E67="New partner")</f>
        <v>0</v>
      </c>
      <c r="AE63" s="10" t="b">
        <f>AND(PARTNERS!$C67="Outside UK",PARTNERS!$E67="New partner")</f>
        <v>0</v>
      </c>
      <c r="AF63" s="10" t="b">
        <f>AND(PARTNERS!$C67="Hull",PARTNERS!$E67="Existing partner")</f>
        <v>0</v>
      </c>
      <c r="AG63" s="10" t="b">
        <f>AND(PARTNERS!$C67="East Riding of Yorkshire",PARTNERS!$E67="Existing partner")</f>
        <v>0</v>
      </c>
      <c r="AH63" s="10" t="b">
        <f>AND(PARTNERS!$C67="Elsewhere in Yorkshire &amp; Humber",PARTNERS!$E67="Existing partner")</f>
        <v>0</v>
      </c>
      <c r="AI63" s="10" t="b">
        <f>AND(PARTNERS!$C67="Elsewhere in the UK",PARTNERS!$E67="Existing partner")</f>
        <v>0</v>
      </c>
      <c r="AJ63" s="10" t="b">
        <f>AND(PARTNERS!$C67="Outside UK",PARTNERS!$E67="Existing partner")</f>
        <v>0</v>
      </c>
      <c r="AK63" s="10" t="b">
        <f>AND(PARTNERS!$D67="Artistic partner",PARTNERS!$E67="New partner")</f>
        <v>0</v>
      </c>
      <c r="AL63" s="10" t="b">
        <f>AND(PARTNERS!$D67="Heritage partner",PARTNERS!$E67="New partner")</f>
        <v>0</v>
      </c>
      <c r="AM63" s="10" t="b">
        <f>AND(PARTNERS!$D67="Funder",PARTNERS!$E67="New partner")</f>
        <v>0</v>
      </c>
      <c r="AN63" s="10" t="b">
        <f>AND(PARTNERS!$D67="Public Service partner",PARTNERS!$E67="New partner")</f>
        <v>0</v>
      </c>
      <c r="AO63" s="10" t="b">
        <f>AND(PARTNERS!$D67="Voluntary Sector / Charity partner",PARTNERS!$E67="New partner")</f>
        <v>0</v>
      </c>
      <c r="AP63" s="10" t="b">
        <f>AND(PARTNERS!$D67="Education partner",PARTNERS!$E67="New partner")</f>
        <v>0</v>
      </c>
      <c r="AQ63" s="10" t="b">
        <f>AND(PARTNERS!$D67="Other",PARTNERS!$E67="New partner")</f>
        <v>0</v>
      </c>
      <c r="AR63" s="10" t="b">
        <f>AND(PARTNERS!$D67="Artistic partner",PARTNERS!$E67="Existing partner")</f>
        <v>0</v>
      </c>
      <c r="AS63" s="10" t="b">
        <f>AND(PARTNERS!$D67="Heritage partner",PARTNERS!$E67="Existing partner")</f>
        <v>0</v>
      </c>
      <c r="AT63" s="10" t="b">
        <f>AND(PARTNERS!$D67="Funder",PARTNERS!$E67="Existing partner")</f>
        <v>0</v>
      </c>
      <c r="AU63" s="10" t="b">
        <f>AND(PARTNERS!$D67="Public Service partner",PARTNERS!$E67="Existing partner")</f>
        <v>0</v>
      </c>
      <c r="AV63" s="10" t="b">
        <f>AND(PARTNERS!$D67="Voluntary Sector / Charity partner",PARTNERS!$E67="Existing partner")</f>
        <v>0</v>
      </c>
      <c r="AW63" s="10" t="b">
        <f>AND(PARTNERS!$D67="Education partner",PARTNERS!$E67="Existing partner")</f>
        <v>0</v>
      </c>
      <c r="AX63" s="10" t="b">
        <f>AND(PARTNERS!$D67="Other",PARTNERS!$E67="Existing partner")</f>
        <v>0</v>
      </c>
    </row>
    <row r="64" spans="1:50" ht="16.5" customHeight="1">
      <c r="A64" s="10"/>
      <c r="B64" s="10"/>
      <c r="C64" s="10"/>
      <c r="D64" s="10"/>
      <c r="E64" s="10"/>
      <c r="F64" s="10"/>
      <c r="G64" s="10"/>
      <c r="H64" s="10"/>
      <c r="I64" s="10"/>
      <c r="J64" s="10"/>
      <c r="K64" s="10"/>
      <c r="L64" s="10"/>
      <c r="M64" s="10"/>
      <c r="N64" s="10"/>
      <c r="O64" s="10"/>
      <c r="P64" s="10"/>
      <c r="Q64" s="10"/>
      <c r="R64" s="10"/>
      <c r="S64" s="10"/>
      <c r="T64" s="10" t="b">
        <f>AND(LEFT('EVENT DELIVERY'!B69,2)="HU",OR(LEN('EVENT DELIVERY'!B69)=6,AND(LEN('EVENT DELIVERY'!B69)=7,MID('EVENT DELIVERY'!B69,4,1)=" ")))</f>
        <v>0</v>
      </c>
      <c r="U64" s="10" t="b">
        <f>AND(LEFT('PROJECT DELIVERY TEAM'!B91,2)="HU",OR(LEN('PROJECT DELIVERY TEAM'!B91)=6,AND(LEN('PROJECT DELIVERY TEAM'!B91)=7,MID('PROJECT DELIVERY TEAM'!B91,4,1)=" ")))</f>
        <v>0</v>
      </c>
      <c r="V64" s="10" t="b">
        <f>AND(LEFT('AUDIENCES &amp; PART... - BY TYPE'!B232,2)="HU",OR(LEN('AUDIENCES &amp; PART... - BY TYPE'!B232)=6,AND(LEN('AUDIENCES &amp; PART... - BY TYPE'!B232)=7,MID('AUDIENCES &amp; PART... - BY TYPE'!B232,4,1)=" ")))</f>
        <v>0</v>
      </c>
      <c r="W64" s="10" t="b">
        <f>AND(LEFT(PARTNERS!B68,2)="HU",OR(LEN(PARTNERS!B68)=6,AND(LEN(PARTNERS!B68)=7,MID(PARTNERS!B68,4,1)=" ")),PARTNERS!E68="New partner")</f>
        <v>0</v>
      </c>
      <c r="X64" s="10" t="b">
        <f>AND(LEFT(PARTNERS!B68,2)="HU",OR(LEN(PARTNERS!B68)=6,AND(LEN(PARTNERS!B68)=7,MID(PARTNERS!B68,4,1)=" ")),PARTNERS!E68="Existing partner")</f>
        <v>0</v>
      </c>
      <c r="Y64" s="10" t="b">
        <f>AND(NOT(AND(LEFT(PARTNERS!B68,2)="HU",OR(LEN(PARTNERS!B68)=6,AND(LEN(PARTNERS!B68)=7,MID(PARTNERS!B68,4,1)=" ")))),PARTNERS!E68="New partner")</f>
        <v>0</v>
      </c>
      <c r="Z64" s="10" t="b">
        <f>AND(NOT(AND(LEFT(PARTNERS!B68,2)="HU",OR(LEN(PARTNERS!B68)=6,AND(LEN(PARTNERS!B68)=7,MID(PARTNERS!B68,4,1)=" ")))),PARTNERS!E68="Existing partner")</f>
        <v>0</v>
      </c>
      <c r="AA64" s="10" t="b">
        <f>AND(PARTNERS!$C68="Hull",PARTNERS!$E68="New partner")</f>
        <v>0</v>
      </c>
      <c r="AB64" s="10" t="b">
        <f>AND(PARTNERS!$C68="East Riding of Yorkshire",PARTNERS!$E68="New partner")</f>
        <v>0</v>
      </c>
      <c r="AC64" s="10" t="b">
        <f>AND(PARTNERS!$C68="Elsewhere in Yorkshire &amp; Humber",PARTNERS!$E68="New partner")</f>
        <v>0</v>
      </c>
      <c r="AD64" s="10" t="b">
        <f>AND(PARTNERS!$C68="Elsewhere in the UK",PARTNERS!$E68="New partner")</f>
        <v>0</v>
      </c>
      <c r="AE64" s="10" t="b">
        <f>AND(PARTNERS!$C68="Outside UK",PARTNERS!$E68="New partner")</f>
        <v>0</v>
      </c>
      <c r="AF64" s="10" t="b">
        <f>AND(PARTNERS!$C68="Hull",PARTNERS!$E68="Existing partner")</f>
        <v>0</v>
      </c>
      <c r="AG64" s="10" t="b">
        <f>AND(PARTNERS!$C68="East Riding of Yorkshire",PARTNERS!$E68="Existing partner")</f>
        <v>0</v>
      </c>
      <c r="AH64" s="10" t="b">
        <f>AND(PARTNERS!$C68="Elsewhere in Yorkshire &amp; Humber",PARTNERS!$E68="Existing partner")</f>
        <v>0</v>
      </c>
      <c r="AI64" s="10" t="b">
        <f>AND(PARTNERS!$C68="Elsewhere in the UK",PARTNERS!$E68="Existing partner")</f>
        <v>0</v>
      </c>
      <c r="AJ64" s="10" t="b">
        <f>AND(PARTNERS!$C68="Outside UK",PARTNERS!$E68="Existing partner")</f>
        <v>0</v>
      </c>
      <c r="AK64" s="10" t="b">
        <f>AND(PARTNERS!$D68="Artistic partner",PARTNERS!$E68="New partner")</f>
        <v>0</v>
      </c>
      <c r="AL64" s="10" t="b">
        <f>AND(PARTNERS!$D68="Heritage partner",PARTNERS!$E68="New partner")</f>
        <v>0</v>
      </c>
      <c r="AM64" s="10" t="b">
        <f>AND(PARTNERS!$D68="Funder",PARTNERS!$E68="New partner")</f>
        <v>0</v>
      </c>
      <c r="AN64" s="10" t="b">
        <f>AND(PARTNERS!$D68="Public Service partner",PARTNERS!$E68="New partner")</f>
        <v>0</v>
      </c>
      <c r="AO64" s="10" t="b">
        <f>AND(PARTNERS!$D68="Voluntary Sector / Charity partner",PARTNERS!$E68="New partner")</f>
        <v>0</v>
      </c>
      <c r="AP64" s="10" t="b">
        <f>AND(PARTNERS!$D68="Education partner",PARTNERS!$E68="New partner")</f>
        <v>0</v>
      </c>
      <c r="AQ64" s="10" t="b">
        <f>AND(PARTNERS!$D68="Other",PARTNERS!$E68="New partner")</f>
        <v>0</v>
      </c>
      <c r="AR64" s="10" t="b">
        <f>AND(PARTNERS!$D68="Artistic partner",PARTNERS!$E68="Existing partner")</f>
        <v>0</v>
      </c>
      <c r="AS64" s="10" t="b">
        <f>AND(PARTNERS!$D68="Heritage partner",PARTNERS!$E68="Existing partner")</f>
        <v>0</v>
      </c>
      <c r="AT64" s="10" t="b">
        <f>AND(PARTNERS!$D68="Funder",PARTNERS!$E68="Existing partner")</f>
        <v>0</v>
      </c>
      <c r="AU64" s="10" t="b">
        <f>AND(PARTNERS!$D68="Public Service partner",PARTNERS!$E68="Existing partner")</f>
        <v>0</v>
      </c>
      <c r="AV64" s="10" t="b">
        <f>AND(PARTNERS!$D68="Voluntary Sector / Charity partner",PARTNERS!$E68="Existing partner")</f>
        <v>0</v>
      </c>
      <c r="AW64" s="10" t="b">
        <f>AND(PARTNERS!$D68="Education partner",PARTNERS!$E68="Existing partner")</f>
        <v>0</v>
      </c>
      <c r="AX64" s="10" t="b">
        <f>AND(PARTNERS!$D68="Other",PARTNERS!$E68="Existing partner")</f>
        <v>0</v>
      </c>
    </row>
    <row r="65" spans="1:50" ht="16.5" customHeight="1">
      <c r="A65" s="10"/>
      <c r="B65" s="10"/>
      <c r="C65" s="10"/>
      <c r="D65" s="10"/>
      <c r="E65" s="10"/>
      <c r="F65" s="10"/>
      <c r="G65" s="10"/>
      <c r="H65" s="10"/>
      <c r="I65" s="10"/>
      <c r="J65" s="10"/>
      <c r="K65" s="10"/>
      <c r="L65" s="10"/>
      <c r="M65" s="10"/>
      <c r="N65" s="10"/>
      <c r="O65" s="10"/>
      <c r="P65" s="10"/>
      <c r="Q65" s="10"/>
      <c r="R65" s="10"/>
      <c r="S65" s="10"/>
      <c r="T65" s="10" t="b">
        <f>AND(LEFT('EVENT DELIVERY'!B70,2)="HU",OR(LEN('EVENT DELIVERY'!B70)=6,AND(LEN('EVENT DELIVERY'!B70)=7,MID('EVENT DELIVERY'!B70,4,1)=" ")))</f>
        <v>0</v>
      </c>
      <c r="U65" s="10" t="b">
        <f>AND(LEFT('PROJECT DELIVERY TEAM'!B92,2)="HU",OR(LEN('PROJECT DELIVERY TEAM'!B92)=6,AND(LEN('PROJECT DELIVERY TEAM'!B92)=7,MID('PROJECT DELIVERY TEAM'!B92,4,1)=" ")))</f>
        <v>0</v>
      </c>
      <c r="V65" s="10" t="b">
        <f>AND(LEFT('AUDIENCES &amp; PART... - BY TYPE'!B233,2)="HU",OR(LEN('AUDIENCES &amp; PART... - BY TYPE'!B233)=6,AND(LEN('AUDIENCES &amp; PART... - BY TYPE'!B233)=7,MID('AUDIENCES &amp; PART... - BY TYPE'!B233,4,1)=" ")))</f>
        <v>0</v>
      </c>
      <c r="W65" s="10" t="b">
        <f>AND(LEFT(PARTNERS!B69,2)="HU",OR(LEN(PARTNERS!B69)=6,AND(LEN(PARTNERS!B69)=7,MID(PARTNERS!B69,4,1)=" ")),PARTNERS!E69="New partner")</f>
        <v>0</v>
      </c>
      <c r="X65" s="10" t="b">
        <f>AND(LEFT(PARTNERS!B69,2)="HU",OR(LEN(PARTNERS!B69)=6,AND(LEN(PARTNERS!B69)=7,MID(PARTNERS!B69,4,1)=" ")),PARTNERS!E69="Existing partner")</f>
        <v>0</v>
      </c>
      <c r="Y65" s="10" t="b">
        <f>AND(NOT(AND(LEFT(PARTNERS!B69,2)="HU",OR(LEN(PARTNERS!B69)=6,AND(LEN(PARTNERS!B69)=7,MID(PARTNERS!B69,4,1)=" ")))),PARTNERS!E69="New partner")</f>
        <v>0</v>
      </c>
      <c r="Z65" s="10" t="b">
        <f>AND(NOT(AND(LEFT(PARTNERS!B69,2)="HU",OR(LEN(PARTNERS!B69)=6,AND(LEN(PARTNERS!B69)=7,MID(PARTNERS!B69,4,1)=" ")))),PARTNERS!E69="Existing partner")</f>
        <v>0</v>
      </c>
      <c r="AA65" s="10" t="b">
        <f>AND(PARTNERS!$C69="Hull",PARTNERS!$E69="New partner")</f>
        <v>0</v>
      </c>
      <c r="AB65" s="10" t="b">
        <f>AND(PARTNERS!$C69="East Riding of Yorkshire",PARTNERS!$E69="New partner")</f>
        <v>0</v>
      </c>
      <c r="AC65" s="10" t="b">
        <f>AND(PARTNERS!$C69="Elsewhere in Yorkshire &amp; Humber",PARTNERS!$E69="New partner")</f>
        <v>0</v>
      </c>
      <c r="AD65" s="10" t="b">
        <f>AND(PARTNERS!$C69="Elsewhere in the UK",PARTNERS!$E69="New partner")</f>
        <v>0</v>
      </c>
      <c r="AE65" s="10" t="b">
        <f>AND(PARTNERS!$C69="Outside UK",PARTNERS!$E69="New partner")</f>
        <v>0</v>
      </c>
      <c r="AF65" s="10" t="b">
        <f>AND(PARTNERS!$C69="Hull",PARTNERS!$E69="Existing partner")</f>
        <v>0</v>
      </c>
      <c r="AG65" s="10" t="b">
        <f>AND(PARTNERS!$C69="East Riding of Yorkshire",PARTNERS!$E69="Existing partner")</f>
        <v>0</v>
      </c>
      <c r="AH65" s="10" t="b">
        <f>AND(PARTNERS!$C69="Elsewhere in Yorkshire &amp; Humber",PARTNERS!$E69="Existing partner")</f>
        <v>0</v>
      </c>
      <c r="AI65" s="10" t="b">
        <f>AND(PARTNERS!$C69="Elsewhere in the UK",PARTNERS!$E69="Existing partner")</f>
        <v>0</v>
      </c>
      <c r="AJ65" s="10" t="b">
        <f>AND(PARTNERS!$C69="Outside UK",PARTNERS!$E69="Existing partner")</f>
        <v>0</v>
      </c>
      <c r="AK65" s="10" t="b">
        <f>AND(PARTNERS!$D69="Artistic partner",PARTNERS!$E69="New partner")</f>
        <v>0</v>
      </c>
      <c r="AL65" s="10" t="b">
        <f>AND(PARTNERS!$D69="Heritage partner",PARTNERS!$E69="New partner")</f>
        <v>0</v>
      </c>
      <c r="AM65" s="10" t="b">
        <f>AND(PARTNERS!$D69="Funder",PARTNERS!$E69="New partner")</f>
        <v>0</v>
      </c>
      <c r="AN65" s="10" t="b">
        <f>AND(PARTNERS!$D69="Public Service partner",PARTNERS!$E69="New partner")</f>
        <v>0</v>
      </c>
      <c r="AO65" s="10" t="b">
        <f>AND(PARTNERS!$D69="Voluntary Sector / Charity partner",PARTNERS!$E69="New partner")</f>
        <v>0</v>
      </c>
      <c r="AP65" s="10" t="b">
        <f>AND(PARTNERS!$D69="Education partner",PARTNERS!$E69="New partner")</f>
        <v>0</v>
      </c>
      <c r="AQ65" s="10" t="b">
        <f>AND(PARTNERS!$D69="Other",PARTNERS!$E69="New partner")</f>
        <v>0</v>
      </c>
      <c r="AR65" s="10" t="b">
        <f>AND(PARTNERS!$D69="Artistic partner",PARTNERS!$E69="Existing partner")</f>
        <v>0</v>
      </c>
      <c r="AS65" s="10" t="b">
        <f>AND(PARTNERS!$D69="Heritage partner",PARTNERS!$E69="Existing partner")</f>
        <v>0</v>
      </c>
      <c r="AT65" s="10" t="b">
        <f>AND(PARTNERS!$D69="Funder",PARTNERS!$E69="Existing partner")</f>
        <v>0</v>
      </c>
      <c r="AU65" s="10" t="b">
        <f>AND(PARTNERS!$D69="Public Service partner",PARTNERS!$E69="Existing partner")</f>
        <v>0</v>
      </c>
      <c r="AV65" s="10" t="b">
        <f>AND(PARTNERS!$D69="Voluntary Sector / Charity partner",PARTNERS!$E69="Existing partner")</f>
        <v>0</v>
      </c>
      <c r="AW65" s="10" t="b">
        <f>AND(PARTNERS!$D69="Education partner",PARTNERS!$E69="Existing partner")</f>
        <v>0</v>
      </c>
      <c r="AX65" s="10" t="b">
        <f>AND(PARTNERS!$D69="Other",PARTNERS!$E69="Existing partner")</f>
        <v>0</v>
      </c>
    </row>
    <row r="66" spans="1:50" ht="16.5" customHeight="1">
      <c r="A66" s="10"/>
      <c r="B66" s="10"/>
      <c r="C66" s="10"/>
      <c r="D66" s="10"/>
      <c r="E66" s="10"/>
      <c r="F66" s="10"/>
      <c r="G66" s="10"/>
      <c r="H66" s="10"/>
      <c r="I66" s="10"/>
      <c r="J66" s="10"/>
      <c r="K66" s="10"/>
      <c r="L66" s="10"/>
      <c r="M66" s="10"/>
      <c r="N66" s="10"/>
      <c r="O66" s="10"/>
      <c r="P66" s="10"/>
      <c r="Q66" s="10"/>
      <c r="R66" s="10"/>
      <c r="S66" s="10"/>
      <c r="T66" s="10" t="b">
        <f>AND(LEFT('EVENT DELIVERY'!B71,2)="HU",OR(LEN('EVENT DELIVERY'!B71)=6,AND(LEN('EVENT DELIVERY'!B71)=7,MID('EVENT DELIVERY'!B71,4,1)=" ")))</f>
        <v>0</v>
      </c>
      <c r="U66" s="10" t="b">
        <f>AND(LEFT('PROJECT DELIVERY TEAM'!B93,2)="HU",OR(LEN('PROJECT DELIVERY TEAM'!B93)=6,AND(LEN('PROJECT DELIVERY TEAM'!B93)=7,MID('PROJECT DELIVERY TEAM'!B93,4,1)=" ")))</f>
        <v>0</v>
      </c>
      <c r="V66" s="10" t="b">
        <f>AND(LEFT('AUDIENCES &amp; PART... - BY TYPE'!B234,2)="HU",OR(LEN('AUDIENCES &amp; PART... - BY TYPE'!B234)=6,AND(LEN('AUDIENCES &amp; PART... - BY TYPE'!B234)=7,MID('AUDIENCES &amp; PART... - BY TYPE'!B234,4,1)=" ")))</f>
        <v>0</v>
      </c>
      <c r="W66" s="10" t="b">
        <f>AND(LEFT(PARTNERS!B70,2)="HU",OR(LEN(PARTNERS!B70)=6,AND(LEN(PARTNERS!B70)=7,MID(PARTNERS!B70,4,1)=" ")),PARTNERS!E70="New partner")</f>
        <v>0</v>
      </c>
      <c r="X66" s="10" t="b">
        <f>AND(LEFT(PARTNERS!B70,2)="HU",OR(LEN(PARTNERS!B70)=6,AND(LEN(PARTNERS!B70)=7,MID(PARTNERS!B70,4,1)=" ")),PARTNERS!E70="Existing partner")</f>
        <v>0</v>
      </c>
      <c r="Y66" s="10" t="b">
        <f>AND(NOT(AND(LEFT(PARTNERS!B70,2)="HU",OR(LEN(PARTNERS!B70)=6,AND(LEN(PARTNERS!B70)=7,MID(PARTNERS!B70,4,1)=" ")))),PARTNERS!E70="New partner")</f>
        <v>0</v>
      </c>
      <c r="Z66" s="10" t="b">
        <f>AND(NOT(AND(LEFT(PARTNERS!B70,2)="HU",OR(LEN(PARTNERS!B70)=6,AND(LEN(PARTNERS!B70)=7,MID(PARTNERS!B70,4,1)=" ")))),PARTNERS!E70="Existing partner")</f>
        <v>0</v>
      </c>
      <c r="AA66" s="10" t="b">
        <f>AND(PARTNERS!$C70="Hull",PARTNERS!$E70="New partner")</f>
        <v>0</v>
      </c>
      <c r="AB66" s="10" t="b">
        <f>AND(PARTNERS!$C70="East Riding of Yorkshire",PARTNERS!$E70="New partner")</f>
        <v>0</v>
      </c>
      <c r="AC66" s="10" t="b">
        <f>AND(PARTNERS!$C70="Elsewhere in Yorkshire &amp; Humber",PARTNERS!$E70="New partner")</f>
        <v>0</v>
      </c>
      <c r="AD66" s="10" t="b">
        <f>AND(PARTNERS!$C70="Elsewhere in the UK",PARTNERS!$E70="New partner")</f>
        <v>0</v>
      </c>
      <c r="AE66" s="10" t="b">
        <f>AND(PARTNERS!$C70="Outside UK",PARTNERS!$E70="New partner")</f>
        <v>0</v>
      </c>
      <c r="AF66" s="10" t="b">
        <f>AND(PARTNERS!$C70="Hull",PARTNERS!$E70="Existing partner")</f>
        <v>0</v>
      </c>
      <c r="AG66" s="10" t="b">
        <f>AND(PARTNERS!$C70="East Riding of Yorkshire",PARTNERS!$E70="Existing partner")</f>
        <v>0</v>
      </c>
      <c r="AH66" s="10" t="b">
        <f>AND(PARTNERS!$C70="Elsewhere in Yorkshire &amp; Humber",PARTNERS!$E70="Existing partner")</f>
        <v>0</v>
      </c>
      <c r="AI66" s="10" t="b">
        <f>AND(PARTNERS!$C70="Elsewhere in the UK",PARTNERS!$E70="Existing partner")</f>
        <v>0</v>
      </c>
      <c r="AJ66" s="10" t="b">
        <f>AND(PARTNERS!$C70="Outside UK",PARTNERS!$E70="Existing partner")</f>
        <v>0</v>
      </c>
      <c r="AK66" s="10" t="b">
        <f>AND(PARTNERS!$D70="Artistic partner",PARTNERS!$E70="New partner")</f>
        <v>0</v>
      </c>
      <c r="AL66" s="10" t="b">
        <f>AND(PARTNERS!$D70="Heritage partner",PARTNERS!$E70="New partner")</f>
        <v>0</v>
      </c>
      <c r="AM66" s="10" t="b">
        <f>AND(PARTNERS!$D70="Funder",PARTNERS!$E70="New partner")</f>
        <v>0</v>
      </c>
      <c r="AN66" s="10" t="b">
        <f>AND(PARTNERS!$D70="Public Service partner",PARTNERS!$E70="New partner")</f>
        <v>0</v>
      </c>
      <c r="AO66" s="10" t="b">
        <f>AND(PARTNERS!$D70="Voluntary Sector / Charity partner",PARTNERS!$E70="New partner")</f>
        <v>0</v>
      </c>
      <c r="AP66" s="10" t="b">
        <f>AND(PARTNERS!$D70="Education partner",PARTNERS!$E70="New partner")</f>
        <v>0</v>
      </c>
      <c r="AQ66" s="10" t="b">
        <f>AND(PARTNERS!$D70="Other",PARTNERS!$E70="New partner")</f>
        <v>0</v>
      </c>
      <c r="AR66" s="10" t="b">
        <f>AND(PARTNERS!$D70="Artistic partner",PARTNERS!$E70="Existing partner")</f>
        <v>0</v>
      </c>
      <c r="AS66" s="10" t="b">
        <f>AND(PARTNERS!$D70="Heritage partner",PARTNERS!$E70="Existing partner")</f>
        <v>0</v>
      </c>
      <c r="AT66" s="10" t="b">
        <f>AND(PARTNERS!$D70="Funder",PARTNERS!$E70="Existing partner")</f>
        <v>0</v>
      </c>
      <c r="AU66" s="10" t="b">
        <f>AND(PARTNERS!$D70="Public Service partner",PARTNERS!$E70="Existing partner")</f>
        <v>0</v>
      </c>
      <c r="AV66" s="10" t="b">
        <f>AND(PARTNERS!$D70="Voluntary Sector / Charity partner",PARTNERS!$E70="Existing partner")</f>
        <v>0</v>
      </c>
      <c r="AW66" s="10" t="b">
        <f>AND(PARTNERS!$D70="Education partner",PARTNERS!$E70="Existing partner")</f>
        <v>0</v>
      </c>
      <c r="AX66" s="10" t="b">
        <f>AND(PARTNERS!$D70="Other",PARTNERS!$E70="Existing partner")</f>
        <v>0</v>
      </c>
    </row>
    <row r="67" spans="1:50" ht="16.5" customHeight="1">
      <c r="A67" s="10"/>
      <c r="B67" s="10"/>
      <c r="C67" s="10"/>
      <c r="D67" s="10"/>
      <c r="E67" s="10"/>
      <c r="F67" s="10"/>
      <c r="G67" s="10"/>
      <c r="H67" s="10"/>
      <c r="I67" s="10"/>
      <c r="J67" s="10"/>
      <c r="K67" s="10"/>
      <c r="L67" s="10"/>
      <c r="M67" s="10"/>
      <c r="N67" s="10"/>
      <c r="O67" s="10"/>
      <c r="P67" s="10"/>
      <c r="Q67" s="10"/>
      <c r="R67" s="10"/>
      <c r="S67" s="10"/>
      <c r="T67" s="10" t="b">
        <f>AND(LEFT('EVENT DELIVERY'!B72,2)="HU",OR(LEN('EVENT DELIVERY'!B72)=6,AND(LEN('EVENT DELIVERY'!B72)=7,MID('EVENT DELIVERY'!B72,4,1)=" ")))</f>
        <v>0</v>
      </c>
      <c r="U67" s="10" t="b">
        <f>AND(LEFT('PROJECT DELIVERY TEAM'!B94,2)="HU",OR(LEN('PROJECT DELIVERY TEAM'!B94)=6,AND(LEN('PROJECT DELIVERY TEAM'!B94)=7,MID('PROJECT DELIVERY TEAM'!B94,4,1)=" ")))</f>
        <v>0</v>
      </c>
      <c r="V67" s="10" t="b">
        <f>AND(LEFT('AUDIENCES &amp; PART... - BY TYPE'!B235,2)="HU",OR(LEN('AUDIENCES &amp; PART... - BY TYPE'!B235)=6,AND(LEN('AUDIENCES &amp; PART... - BY TYPE'!B235)=7,MID('AUDIENCES &amp; PART... - BY TYPE'!B235,4,1)=" ")))</f>
        <v>0</v>
      </c>
      <c r="W67" s="10" t="b">
        <f>AND(LEFT(PARTNERS!B71,2)="HU",OR(LEN(PARTNERS!B71)=6,AND(LEN(PARTNERS!B71)=7,MID(PARTNERS!B71,4,1)=" ")),PARTNERS!E71="New partner")</f>
        <v>0</v>
      </c>
      <c r="X67" s="10" t="b">
        <f>AND(LEFT(PARTNERS!B71,2)="HU",OR(LEN(PARTNERS!B71)=6,AND(LEN(PARTNERS!B71)=7,MID(PARTNERS!B71,4,1)=" ")),PARTNERS!E71="Existing partner")</f>
        <v>0</v>
      </c>
      <c r="Y67" s="10" t="b">
        <f>AND(NOT(AND(LEFT(PARTNERS!B71,2)="HU",OR(LEN(PARTNERS!B71)=6,AND(LEN(PARTNERS!B71)=7,MID(PARTNERS!B71,4,1)=" ")))),PARTNERS!E71="New partner")</f>
        <v>0</v>
      </c>
      <c r="Z67" s="10" t="b">
        <f>AND(NOT(AND(LEFT(PARTNERS!B71,2)="HU",OR(LEN(PARTNERS!B71)=6,AND(LEN(PARTNERS!B71)=7,MID(PARTNERS!B71,4,1)=" ")))),PARTNERS!E71="Existing partner")</f>
        <v>0</v>
      </c>
      <c r="AA67" s="10" t="b">
        <f>AND(PARTNERS!$C71="Hull",PARTNERS!$E71="New partner")</f>
        <v>0</v>
      </c>
      <c r="AB67" s="10" t="b">
        <f>AND(PARTNERS!$C71="East Riding of Yorkshire",PARTNERS!$E71="New partner")</f>
        <v>0</v>
      </c>
      <c r="AC67" s="10" t="b">
        <f>AND(PARTNERS!$C71="Elsewhere in Yorkshire &amp; Humber",PARTNERS!$E71="New partner")</f>
        <v>0</v>
      </c>
      <c r="AD67" s="10" t="b">
        <f>AND(PARTNERS!$C71="Elsewhere in the UK",PARTNERS!$E71="New partner")</f>
        <v>0</v>
      </c>
      <c r="AE67" s="10" t="b">
        <f>AND(PARTNERS!$C71="Outside UK",PARTNERS!$E71="New partner")</f>
        <v>0</v>
      </c>
      <c r="AF67" s="10" t="b">
        <f>AND(PARTNERS!$C71="Hull",PARTNERS!$E71="Existing partner")</f>
        <v>0</v>
      </c>
      <c r="AG67" s="10" t="b">
        <f>AND(PARTNERS!$C71="East Riding of Yorkshire",PARTNERS!$E71="Existing partner")</f>
        <v>0</v>
      </c>
      <c r="AH67" s="10" t="b">
        <f>AND(PARTNERS!$C71="Elsewhere in Yorkshire &amp; Humber",PARTNERS!$E71="Existing partner")</f>
        <v>0</v>
      </c>
      <c r="AI67" s="10" t="b">
        <f>AND(PARTNERS!$C71="Elsewhere in the UK",PARTNERS!$E71="Existing partner")</f>
        <v>0</v>
      </c>
      <c r="AJ67" s="10" t="b">
        <f>AND(PARTNERS!$C71="Outside UK",PARTNERS!$E71="Existing partner")</f>
        <v>0</v>
      </c>
      <c r="AK67" s="10" t="b">
        <f>AND(PARTNERS!$D71="Artistic partner",PARTNERS!$E71="New partner")</f>
        <v>0</v>
      </c>
      <c r="AL67" s="10" t="b">
        <f>AND(PARTNERS!$D71="Heritage partner",PARTNERS!$E71="New partner")</f>
        <v>0</v>
      </c>
      <c r="AM67" s="10" t="b">
        <f>AND(PARTNERS!$D71="Funder",PARTNERS!$E71="New partner")</f>
        <v>0</v>
      </c>
      <c r="AN67" s="10" t="b">
        <f>AND(PARTNERS!$D71="Public Service partner",PARTNERS!$E71="New partner")</f>
        <v>0</v>
      </c>
      <c r="AO67" s="10" t="b">
        <f>AND(PARTNERS!$D71="Voluntary Sector / Charity partner",PARTNERS!$E71="New partner")</f>
        <v>0</v>
      </c>
      <c r="AP67" s="10" t="b">
        <f>AND(PARTNERS!$D71="Education partner",PARTNERS!$E71="New partner")</f>
        <v>0</v>
      </c>
      <c r="AQ67" s="10" t="b">
        <f>AND(PARTNERS!$D71="Other",PARTNERS!$E71="New partner")</f>
        <v>0</v>
      </c>
      <c r="AR67" s="10" t="b">
        <f>AND(PARTNERS!$D71="Artistic partner",PARTNERS!$E71="Existing partner")</f>
        <v>0</v>
      </c>
      <c r="AS67" s="10" t="b">
        <f>AND(PARTNERS!$D71="Heritage partner",PARTNERS!$E71="Existing partner")</f>
        <v>0</v>
      </c>
      <c r="AT67" s="10" t="b">
        <f>AND(PARTNERS!$D71="Funder",PARTNERS!$E71="Existing partner")</f>
        <v>0</v>
      </c>
      <c r="AU67" s="10" t="b">
        <f>AND(PARTNERS!$D71="Public Service partner",PARTNERS!$E71="Existing partner")</f>
        <v>0</v>
      </c>
      <c r="AV67" s="10" t="b">
        <f>AND(PARTNERS!$D71="Voluntary Sector / Charity partner",PARTNERS!$E71="Existing partner")</f>
        <v>0</v>
      </c>
      <c r="AW67" s="10" t="b">
        <f>AND(PARTNERS!$D71="Education partner",PARTNERS!$E71="Existing partner")</f>
        <v>0</v>
      </c>
      <c r="AX67" s="10" t="b">
        <f>AND(PARTNERS!$D71="Other",PARTNERS!$E71="Existing partner")</f>
        <v>0</v>
      </c>
    </row>
    <row r="68" spans="1:50" ht="16.5" customHeight="1">
      <c r="A68" s="10"/>
      <c r="B68" s="10"/>
      <c r="C68" s="10"/>
      <c r="D68" s="10"/>
      <c r="E68" s="10"/>
      <c r="F68" s="10"/>
      <c r="G68" s="10"/>
      <c r="H68" s="10"/>
      <c r="I68" s="10"/>
      <c r="J68" s="10"/>
      <c r="K68" s="10"/>
      <c r="L68" s="10"/>
      <c r="M68" s="10"/>
      <c r="N68" s="10"/>
      <c r="O68" s="10"/>
      <c r="P68" s="10"/>
      <c r="Q68" s="10"/>
      <c r="R68" s="10"/>
      <c r="S68" s="10"/>
      <c r="T68" s="10" t="b">
        <f>AND(LEFT('EVENT DELIVERY'!B73,2)="HU",OR(LEN('EVENT DELIVERY'!B73)=6,AND(LEN('EVENT DELIVERY'!B73)=7,MID('EVENT DELIVERY'!B73,4,1)=" ")))</f>
        <v>0</v>
      </c>
      <c r="U68" s="10" t="b">
        <f>AND(LEFT('PROJECT DELIVERY TEAM'!B95,2)="HU",OR(LEN('PROJECT DELIVERY TEAM'!B95)=6,AND(LEN('PROJECT DELIVERY TEAM'!B95)=7,MID('PROJECT DELIVERY TEAM'!B95,4,1)=" ")))</f>
        <v>0</v>
      </c>
      <c r="V68" s="10" t="b">
        <f>AND(LEFT('AUDIENCES &amp; PART... - BY TYPE'!B236,2)="HU",OR(LEN('AUDIENCES &amp; PART... - BY TYPE'!B236)=6,AND(LEN('AUDIENCES &amp; PART... - BY TYPE'!B236)=7,MID('AUDIENCES &amp; PART... - BY TYPE'!B236,4,1)=" ")))</f>
        <v>0</v>
      </c>
      <c r="W68" s="10" t="b">
        <f>AND(LEFT(PARTNERS!B72,2)="HU",OR(LEN(PARTNERS!B72)=6,AND(LEN(PARTNERS!B72)=7,MID(PARTNERS!B72,4,1)=" ")),PARTNERS!E72="New partner")</f>
        <v>0</v>
      </c>
      <c r="X68" s="10" t="b">
        <f>AND(LEFT(PARTNERS!B72,2)="HU",OR(LEN(PARTNERS!B72)=6,AND(LEN(PARTNERS!B72)=7,MID(PARTNERS!B72,4,1)=" ")),PARTNERS!E72="Existing partner")</f>
        <v>0</v>
      </c>
      <c r="Y68" s="10" t="b">
        <f>AND(NOT(AND(LEFT(PARTNERS!B72,2)="HU",OR(LEN(PARTNERS!B72)=6,AND(LEN(PARTNERS!B72)=7,MID(PARTNERS!B72,4,1)=" ")))),PARTNERS!E72="New partner")</f>
        <v>0</v>
      </c>
      <c r="Z68" s="10" t="b">
        <f>AND(NOT(AND(LEFT(PARTNERS!B72,2)="HU",OR(LEN(PARTNERS!B72)=6,AND(LEN(PARTNERS!B72)=7,MID(PARTNERS!B72,4,1)=" ")))),PARTNERS!E72="Existing partner")</f>
        <v>0</v>
      </c>
      <c r="AA68" s="10" t="b">
        <f>AND(PARTNERS!$C72="Hull",PARTNERS!$E72="New partner")</f>
        <v>0</v>
      </c>
      <c r="AB68" s="10" t="b">
        <f>AND(PARTNERS!$C72="East Riding of Yorkshire",PARTNERS!$E72="New partner")</f>
        <v>0</v>
      </c>
      <c r="AC68" s="10" t="b">
        <f>AND(PARTNERS!$C72="Elsewhere in Yorkshire &amp; Humber",PARTNERS!$E72="New partner")</f>
        <v>0</v>
      </c>
      <c r="AD68" s="10" t="b">
        <f>AND(PARTNERS!$C72="Elsewhere in the UK",PARTNERS!$E72="New partner")</f>
        <v>0</v>
      </c>
      <c r="AE68" s="10" t="b">
        <f>AND(PARTNERS!$C72="Outside UK",PARTNERS!$E72="New partner")</f>
        <v>0</v>
      </c>
      <c r="AF68" s="10" t="b">
        <f>AND(PARTNERS!$C72="Hull",PARTNERS!$E72="Existing partner")</f>
        <v>0</v>
      </c>
      <c r="AG68" s="10" t="b">
        <f>AND(PARTNERS!$C72="East Riding of Yorkshire",PARTNERS!$E72="Existing partner")</f>
        <v>0</v>
      </c>
      <c r="AH68" s="10" t="b">
        <f>AND(PARTNERS!$C72="Elsewhere in Yorkshire &amp; Humber",PARTNERS!$E72="Existing partner")</f>
        <v>0</v>
      </c>
      <c r="AI68" s="10" t="b">
        <f>AND(PARTNERS!$C72="Elsewhere in the UK",PARTNERS!$E72="Existing partner")</f>
        <v>0</v>
      </c>
      <c r="AJ68" s="10" t="b">
        <f>AND(PARTNERS!$C72="Outside UK",PARTNERS!$E72="Existing partner")</f>
        <v>0</v>
      </c>
      <c r="AK68" s="10" t="b">
        <f>AND(PARTNERS!$D72="Artistic partner",PARTNERS!$E72="New partner")</f>
        <v>0</v>
      </c>
      <c r="AL68" s="10" t="b">
        <f>AND(PARTNERS!$D72="Heritage partner",PARTNERS!$E72="New partner")</f>
        <v>0</v>
      </c>
      <c r="AM68" s="10" t="b">
        <f>AND(PARTNERS!$D72="Funder",PARTNERS!$E72="New partner")</f>
        <v>0</v>
      </c>
      <c r="AN68" s="10" t="b">
        <f>AND(PARTNERS!$D72="Public Service partner",PARTNERS!$E72="New partner")</f>
        <v>0</v>
      </c>
      <c r="AO68" s="10" t="b">
        <f>AND(PARTNERS!$D72="Voluntary Sector / Charity partner",PARTNERS!$E72="New partner")</f>
        <v>0</v>
      </c>
      <c r="AP68" s="10" t="b">
        <f>AND(PARTNERS!$D72="Education partner",PARTNERS!$E72="New partner")</f>
        <v>0</v>
      </c>
      <c r="AQ68" s="10" t="b">
        <f>AND(PARTNERS!$D72="Other",PARTNERS!$E72="New partner")</f>
        <v>0</v>
      </c>
      <c r="AR68" s="10" t="b">
        <f>AND(PARTNERS!$D72="Artistic partner",PARTNERS!$E72="Existing partner")</f>
        <v>0</v>
      </c>
      <c r="AS68" s="10" t="b">
        <f>AND(PARTNERS!$D72="Heritage partner",PARTNERS!$E72="Existing partner")</f>
        <v>0</v>
      </c>
      <c r="AT68" s="10" t="b">
        <f>AND(PARTNERS!$D72="Funder",PARTNERS!$E72="Existing partner")</f>
        <v>0</v>
      </c>
      <c r="AU68" s="10" t="b">
        <f>AND(PARTNERS!$D72="Public Service partner",PARTNERS!$E72="Existing partner")</f>
        <v>0</v>
      </c>
      <c r="AV68" s="10" t="b">
        <f>AND(PARTNERS!$D72="Voluntary Sector / Charity partner",PARTNERS!$E72="Existing partner")</f>
        <v>0</v>
      </c>
      <c r="AW68" s="10" t="b">
        <f>AND(PARTNERS!$D72="Education partner",PARTNERS!$E72="Existing partner")</f>
        <v>0</v>
      </c>
      <c r="AX68" s="10" t="b">
        <f>AND(PARTNERS!$D72="Other",PARTNERS!$E72="Existing partner")</f>
        <v>0</v>
      </c>
    </row>
    <row r="69" spans="1:50" ht="16.5" customHeight="1">
      <c r="A69" s="10"/>
      <c r="B69" s="10"/>
      <c r="C69" s="10"/>
      <c r="D69" s="10"/>
      <c r="E69" s="10"/>
      <c r="F69" s="10"/>
      <c r="G69" s="10"/>
      <c r="H69" s="10"/>
      <c r="I69" s="10"/>
      <c r="J69" s="10"/>
      <c r="K69" s="10"/>
      <c r="L69" s="10"/>
      <c r="M69" s="10"/>
      <c r="N69" s="10"/>
      <c r="O69" s="10"/>
      <c r="P69" s="10"/>
      <c r="Q69" s="10"/>
      <c r="R69" s="10"/>
      <c r="S69" s="10"/>
      <c r="T69" s="10" t="b">
        <f>AND(LEFT('EVENT DELIVERY'!B74,2)="HU",OR(LEN('EVENT DELIVERY'!B74)=6,AND(LEN('EVENT DELIVERY'!B74)=7,MID('EVENT DELIVERY'!B74,4,1)=" ")))</f>
        <v>0</v>
      </c>
      <c r="U69" s="10" t="b">
        <f>AND(LEFT('PROJECT DELIVERY TEAM'!B96,2)="HU",OR(LEN('PROJECT DELIVERY TEAM'!B96)=6,AND(LEN('PROJECT DELIVERY TEAM'!B96)=7,MID('PROJECT DELIVERY TEAM'!B96,4,1)=" ")))</f>
        <v>0</v>
      </c>
      <c r="V69" s="10" t="b">
        <f>AND(LEFT('AUDIENCES &amp; PART... - BY TYPE'!B237,2)="HU",OR(LEN('AUDIENCES &amp; PART... - BY TYPE'!B237)=6,AND(LEN('AUDIENCES &amp; PART... - BY TYPE'!B237)=7,MID('AUDIENCES &amp; PART... - BY TYPE'!B237,4,1)=" ")))</f>
        <v>0</v>
      </c>
      <c r="W69" s="10" t="b">
        <f>AND(LEFT(PARTNERS!B73,2)="HU",OR(LEN(PARTNERS!B73)=6,AND(LEN(PARTNERS!B73)=7,MID(PARTNERS!B73,4,1)=" ")),PARTNERS!E73="New partner")</f>
        <v>0</v>
      </c>
      <c r="X69" s="10" t="b">
        <f>AND(LEFT(PARTNERS!B73,2)="HU",OR(LEN(PARTNERS!B73)=6,AND(LEN(PARTNERS!B73)=7,MID(PARTNERS!B73,4,1)=" ")),PARTNERS!E73="Existing partner")</f>
        <v>0</v>
      </c>
      <c r="Y69" s="10" t="b">
        <f>AND(NOT(AND(LEFT(PARTNERS!B73,2)="HU",OR(LEN(PARTNERS!B73)=6,AND(LEN(PARTNERS!B73)=7,MID(PARTNERS!B73,4,1)=" ")))),PARTNERS!E73="New partner")</f>
        <v>0</v>
      </c>
      <c r="Z69" s="10" t="b">
        <f>AND(NOT(AND(LEFT(PARTNERS!B73,2)="HU",OR(LEN(PARTNERS!B73)=6,AND(LEN(PARTNERS!B73)=7,MID(PARTNERS!B73,4,1)=" ")))),PARTNERS!E73="Existing partner")</f>
        <v>0</v>
      </c>
      <c r="AA69" s="10" t="b">
        <f>AND(PARTNERS!$C73="Hull",PARTNERS!$E73="New partner")</f>
        <v>0</v>
      </c>
      <c r="AB69" s="10" t="b">
        <f>AND(PARTNERS!$C73="East Riding of Yorkshire",PARTNERS!$E73="New partner")</f>
        <v>0</v>
      </c>
      <c r="AC69" s="10" t="b">
        <f>AND(PARTNERS!$C73="Elsewhere in Yorkshire &amp; Humber",PARTNERS!$E73="New partner")</f>
        <v>0</v>
      </c>
      <c r="AD69" s="10" t="b">
        <f>AND(PARTNERS!$C73="Elsewhere in the UK",PARTNERS!$E73="New partner")</f>
        <v>0</v>
      </c>
      <c r="AE69" s="10" t="b">
        <f>AND(PARTNERS!$C73="Outside UK",PARTNERS!$E73="New partner")</f>
        <v>0</v>
      </c>
      <c r="AF69" s="10" t="b">
        <f>AND(PARTNERS!$C73="Hull",PARTNERS!$E73="Existing partner")</f>
        <v>0</v>
      </c>
      <c r="AG69" s="10" t="b">
        <f>AND(PARTNERS!$C73="East Riding of Yorkshire",PARTNERS!$E73="Existing partner")</f>
        <v>0</v>
      </c>
      <c r="AH69" s="10" t="b">
        <f>AND(PARTNERS!$C73="Elsewhere in Yorkshire &amp; Humber",PARTNERS!$E73="Existing partner")</f>
        <v>0</v>
      </c>
      <c r="AI69" s="10" t="b">
        <f>AND(PARTNERS!$C73="Elsewhere in the UK",PARTNERS!$E73="Existing partner")</f>
        <v>0</v>
      </c>
      <c r="AJ69" s="10" t="b">
        <f>AND(PARTNERS!$C73="Outside UK",PARTNERS!$E73="Existing partner")</f>
        <v>0</v>
      </c>
      <c r="AK69" s="10" t="b">
        <f>AND(PARTNERS!$D73="Artistic partner",PARTNERS!$E73="New partner")</f>
        <v>0</v>
      </c>
      <c r="AL69" s="10" t="b">
        <f>AND(PARTNERS!$D73="Heritage partner",PARTNERS!$E73="New partner")</f>
        <v>0</v>
      </c>
      <c r="AM69" s="10" t="b">
        <f>AND(PARTNERS!$D73="Funder",PARTNERS!$E73="New partner")</f>
        <v>0</v>
      </c>
      <c r="AN69" s="10" t="b">
        <f>AND(PARTNERS!$D73="Public Service partner",PARTNERS!$E73="New partner")</f>
        <v>0</v>
      </c>
      <c r="AO69" s="10" t="b">
        <f>AND(PARTNERS!$D73="Voluntary Sector / Charity partner",PARTNERS!$E73="New partner")</f>
        <v>0</v>
      </c>
      <c r="AP69" s="10" t="b">
        <f>AND(PARTNERS!$D73="Education partner",PARTNERS!$E73="New partner")</f>
        <v>0</v>
      </c>
      <c r="AQ69" s="10" t="b">
        <f>AND(PARTNERS!$D73="Other",PARTNERS!$E73="New partner")</f>
        <v>0</v>
      </c>
      <c r="AR69" s="10" t="b">
        <f>AND(PARTNERS!$D73="Artistic partner",PARTNERS!$E73="Existing partner")</f>
        <v>0</v>
      </c>
      <c r="AS69" s="10" t="b">
        <f>AND(PARTNERS!$D73="Heritage partner",PARTNERS!$E73="Existing partner")</f>
        <v>0</v>
      </c>
      <c r="AT69" s="10" t="b">
        <f>AND(PARTNERS!$D73="Funder",PARTNERS!$E73="Existing partner")</f>
        <v>0</v>
      </c>
      <c r="AU69" s="10" t="b">
        <f>AND(PARTNERS!$D73="Public Service partner",PARTNERS!$E73="Existing partner")</f>
        <v>0</v>
      </c>
      <c r="AV69" s="10" t="b">
        <f>AND(PARTNERS!$D73="Voluntary Sector / Charity partner",PARTNERS!$E73="Existing partner")</f>
        <v>0</v>
      </c>
      <c r="AW69" s="10" t="b">
        <f>AND(PARTNERS!$D73="Education partner",PARTNERS!$E73="Existing partner")</f>
        <v>0</v>
      </c>
      <c r="AX69" s="10" t="b">
        <f>AND(PARTNERS!$D73="Other",PARTNERS!$E73="Existing partner")</f>
        <v>0</v>
      </c>
    </row>
    <row r="70" spans="1:50" ht="16.5" customHeight="1">
      <c r="A70" s="10"/>
      <c r="B70" s="10"/>
      <c r="C70" s="10"/>
      <c r="D70" s="10"/>
      <c r="E70" s="10"/>
      <c r="F70" s="10"/>
      <c r="G70" s="10"/>
      <c r="H70" s="10"/>
      <c r="I70" s="10"/>
      <c r="J70" s="10"/>
      <c r="K70" s="10"/>
      <c r="L70" s="10"/>
      <c r="M70" s="10"/>
      <c r="N70" s="10"/>
      <c r="O70" s="10"/>
      <c r="P70" s="10"/>
      <c r="Q70" s="10"/>
      <c r="R70" s="10"/>
      <c r="S70" s="10"/>
      <c r="T70" s="10" t="b">
        <f>AND(LEFT('EVENT DELIVERY'!B75,2)="HU",OR(LEN('EVENT DELIVERY'!B75)=6,AND(LEN('EVENT DELIVERY'!B75)=7,MID('EVENT DELIVERY'!B75,4,1)=" ")))</f>
        <v>0</v>
      </c>
      <c r="U70" s="10" t="b">
        <f>AND(LEFT('PROJECT DELIVERY TEAM'!B97,2)="HU",OR(LEN('PROJECT DELIVERY TEAM'!B97)=6,AND(LEN('PROJECT DELIVERY TEAM'!B97)=7,MID('PROJECT DELIVERY TEAM'!B97,4,1)=" ")))</f>
        <v>0</v>
      </c>
      <c r="V70" s="10" t="b">
        <f>AND(LEFT('AUDIENCES &amp; PART... - BY TYPE'!B238,2)="HU",OR(LEN('AUDIENCES &amp; PART... - BY TYPE'!B238)=6,AND(LEN('AUDIENCES &amp; PART... - BY TYPE'!B238)=7,MID('AUDIENCES &amp; PART... - BY TYPE'!B238,4,1)=" ")))</f>
        <v>0</v>
      </c>
      <c r="W70" s="10" t="b">
        <f>AND(LEFT(PARTNERS!B74,2)="HU",OR(LEN(PARTNERS!B74)=6,AND(LEN(PARTNERS!B74)=7,MID(PARTNERS!B74,4,1)=" ")),PARTNERS!E74="New partner")</f>
        <v>0</v>
      </c>
      <c r="X70" s="10" t="b">
        <f>AND(LEFT(PARTNERS!B74,2)="HU",OR(LEN(PARTNERS!B74)=6,AND(LEN(PARTNERS!B74)=7,MID(PARTNERS!B74,4,1)=" ")),PARTNERS!E74="Existing partner")</f>
        <v>0</v>
      </c>
      <c r="Y70" s="10" t="b">
        <f>AND(NOT(AND(LEFT(PARTNERS!B74,2)="HU",OR(LEN(PARTNERS!B74)=6,AND(LEN(PARTNERS!B74)=7,MID(PARTNERS!B74,4,1)=" ")))),PARTNERS!E74="New partner")</f>
        <v>0</v>
      </c>
      <c r="Z70" s="10" t="b">
        <f>AND(NOT(AND(LEFT(PARTNERS!B74,2)="HU",OR(LEN(PARTNERS!B74)=6,AND(LEN(PARTNERS!B74)=7,MID(PARTNERS!B74,4,1)=" ")))),PARTNERS!E74="Existing partner")</f>
        <v>0</v>
      </c>
      <c r="AA70" s="10" t="b">
        <f>AND(PARTNERS!$C74="Hull",PARTNERS!$E74="New partner")</f>
        <v>0</v>
      </c>
      <c r="AB70" s="10" t="b">
        <f>AND(PARTNERS!$C74="East Riding of Yorkshire",PARTNERS!$E74="New partner")</f>
        <v>0</v>
      </c>
      <c r="AC70" s="10" t="b">
        <f>AND(PARTNERS!$C74="Elsewhere in Yorkshire &amp; Humber",PARTNERS!$E74="New partner")</f>
        <v>0</v>
      </c>
      <c r="AD70" s="10" t="b">
        <f>AND(PARTNERS!$C74="Elsewhere in the UK",PARTNERS!$E74="New partner")</f>
        <v>0</v>
      </c>
      <c r="AE70" s="10" t="b">
        <f>AND(PARTNERS!$C74="Outside UK",PARTNERS!$E74="New partner")</f>
        <v>0</v>
      </c>
      <c r="AF70" s="10" t="b">
        <f>AND(PARTNERS!$C74="Hull",PARTNERS!$E74="Existing partner")</f>
        <v>0</v>
      </c>
      <c r="AG70" s="10" t="b">
        <f>AND(PARTNERS!$C74="East Riding of Yorkshire",PARTNERS!$E74="Existing partner")</f>
        <v>0</v>
      </c>
      <c r="AH70" s="10" t="b">
        <f>AND(PARTNERS!$C74="Elsewhere in Yorkshire &amp; Humber",PARTNERS!$E74="Existing partner")</f>
        <v>0</v>
      </c>
      <c r="AI70" s="10" t="b">
        <f>AND(PARTNERS!$C74="Elsewhere in the UK",PARTNERS!$E74="Existing partner")</f>
        <v>0</v>
      </c>
      <c r="AJ70" s="10" t="b">
        <f>AND(PARTNERS!$C74="Outside UK",PARTNERS!$E74="Existing partner")</f>
        <v>0</v>
      </c>
      <c r="AK70" s="10" t="b">
        <f>AND(PARTNERS!$D74="Artistic partner",PARTNERS!$E74="New partner")</f>
        <v>0</v>
      </c>
      <c r="AL70" s="10" t="b">
        <f>AND(PARTNERS!$D74="Heritage partner",PARTNERS!$E74="New partner")</f>
        <v>0</v>
      </c>
      <c r="AM70" s="10" t="b">
        <f>AND(PARTNERS!$D74="Funder",PARTNERS!$E74="New partner")</f>
        <v>0</v>
      </c>
      <c r="AN70" s="10" t="b">
        <f>AND(PARTNERS!$D74="Public Service partner",PARTNERS!$E74="New partner")</f>
        <v>0</v>
      </c>
      <c r="AO70" s="10" t="b">
        <f>AND(PARTNERS!$D74="Voluntary Sector / Charity partner",PARTNERS!$E74="New partner")</f>
        <v>0</v>
      </c>
      <c r="AP70" s="10" t="b">
        <f>AND(PARTNERS!$D74="Education partner",PARTNERS!$E74="New partner")</f>
        <v>0</v>
      </c>
      <c r="AQ70" s="10" t="b">
        <f>AND(PARTNERS!$D74="Other",PARTNERS!$E74="New partner")</f>
        <v>0</v>
      </c>
      <c r="AR70" s="10" t="b">
        <f>AND(PARTNERS!$D74="Artistic partner",PARTNERS!$E74="Existing partner")</f>
        <v>0</v>
      </c>
      <c r="AS70" s="10" t="b">
        <f>AND(PARTNERS!$D74="Heritage partner",PARTNERS!$E74="Existing partner")</f>
        <v>0</v>
      </c>
      <c r="AT70" s="10" t="b">
        <f>AND(PARTNERS!$D74="Funder",PARTNERS!$E74="Existing partner")</f>
        <v>0</v>
      </c>
      <c r="AU70" s="10" t="b">
        <f>AND(PARTNERS!$D74="Public Service partner",PARTNERS!$E74="Existing partner")</f>
        <v>0</v>
      </c>
      <c r="AV70" s="10" t="b">
        <f>AND(PARTNERS!$D74="Voluntary Sector / Charity partner",PARTNERS!$E74="Existing partner")</f>
        <v>0</v>
      </c>
      <c r="AW70" s="10" t="b">
        <f>AND(PARTNERS!$D74="Education partner",PARTNERS!$E74="Existing partner")</f>
        <v>0</v>
      </c>
      <c r="AX70" s="10" t="b">
        <f>AND(PARTNERS!$D74="Other",PARTNERS!$E74="Existing partner")</f>
        <v>0</v>
      </c>
    </row>
    <row r="71" spans="1:50" ht="16.5" customHeight="1">
      <c r="A71" s="10"/>
      <c r="B71" s="10"/>
      <c r="C71" s="10"/>
      <c r="D71" s="10"/>
      <c r="E71" s="10"/>
      <c r="F71" s="10"/>
      <c r="G71" s="10"/>
      <c r="H71" s="10"/>
      <c r="I71" s="10"/>
      <c r="J71" s="10"/>
      <c r="K71" s="10"/>
      <c r="L71" s="10"/>
      <c r="M71" s="10"/>
      <c r="N71" s="10"/>
      <c r="O71" s="10"/>
      <c r="P71" s="10"/>
      <c r="Q71" s="10"/>
      <c r="R71" s="10"/>
      <c r="S71" s="10"/>
      <c r="T71" s="10" t="b">
        <f>AND(LEFT('EVENT DELIVERY'!B76,2)="HU",OR(LEN('EVENT DELIVERY'!B76)=6,AND(LEN('EVENT DELIVERY'!B76)=7,MID('EVENT DELIVERY'!B76,4,1)=" ")))</f>
        <v>0</v>
      </c>
      <c r="U71" s="10" t="b">
        <f>AND(LEFT('PROJECT DELIVERY TEAM'!B98,2)="HU",OR(LEN('PROJECT DELIVERY TEAM'!B98)=6,AND(LEN('PROJECT DELIVERY TEAM'!B98)=7,MID('PROJECT DELIVERY TEAM'!B98,4,1)=" ")))</f>
        <v>0</v>
      </c>
      <c r="V71" s="10" t="b">
        <f>AND(LEFT('AUDIENCES &amp; PART... - BY TYPE'!B239,2)="HU",OR(LEN('AUDIENCES &amp; PART... - BY TYPE'!B239)=6,AND(LEN('AUDIENCES &amp; PART... - BY TYPE'!B239)=7,MID('AUDIENCES &amp; PART... - BY TYPE'!B239,4,1)=" ")))</f>
        <v>0</v>
      </c>
      <c r="W71" s="10" t="b">
        <f>AND(LEFT(PARTNERS!B75,2)="HU",OR(LEN(PARTNERS!B75)=6,AND(LEN(PARTNERS!B75)=7,MID(PARTNERS!B75,4,1)=" ")),PARTNERS!E75="New partner")</f>
        <v>0</v>
      </c>
      <c r="X71" s="10" t="b">
        <f>AND(LEFT(PARTNERS!B75,2)="HU",OR(LEN(PARTNERS!B75)=6,AND(LEN(PARTNERS!B75)=7,MID(PARTNERS!B75,4,1)=" ")),PARTNERS!E75="Existing partner")</f>
        <v>0</v>
      </c>
      <c r="Y71" s="10" t="b">
        <f>AND(NOT(AND(LEFT(PARTNERS!B75,2)="HU",OR(LEN(PARTNERS!B75)=6,AND(LEN(PARTNERS!B75)=7,MID(PARTNERS!B75,4,1)=" ")))),PARTNERS!E75="New partner")</f>
        <v>0</v>
      </c>
      <c r="Z71" s="10" t="b">
        <f>AND(NOT(AND(LEFT(PARTNERS!B75,2)="HU",OR(LEN(PARTNERS!B75)=6,AND(LEN(PARTNERS!B75)=7,MID(PARTNERS!B75,4,1)=" ")))),PARTNERS!E75="Existing partner")</f>
        <v>0</v>
      </c>
      <c r="AA71" s="10" t="b">
        <f>AND(PARTNERS!$C75="Hull",PARTNERS!$E75="New partner")</f>
        <v>0</v>
      </c>
      <c r="AB71" s="10" t="b">
        <f>AND(PARTNERS!$C75="East Riding of Yorkshire",PARTNERS!$E75="New partner")</f>
        <v>0</v>
      </c>
      <c r="AC71" s="10" t="b">
        <f>AND(PARTNERS!$C75="Elsewhere in Yorkshire &amp; Humber",PARTNERS!$E75="New partner")</f>
        <v>0</v>
      </c>
      <c r="AD71" s="10" t="b">
        <f>AND(PARTNERS!$C75="Elsewhere in the UK",PARTNERS!$E75="New partner")</f>
        <v>0</v>
      </c>
      <c r="AE71" s="10" t="b">
        <f>AND(PARTNERS!$C75="Outside UK",PARTNERS!$E75="New partner")</f>
        <v>0</v>
      </c>
      <c r="AF71" s="10" t="b">
        <f>AND(PARTNERS!$C75="Hull",PARTNERS!$E75="Existing partner")</f>
        <v>0</v>
      </c>
      <c r="AG71" s="10" t="b">
        <f>AND(PARTNERS!$C75="East Riding of Yorkshire",PARTNERS!$E75="Existing partner")</f>
        <v>0</v>
      </c>
      <c r="AH71" s="10" t="b">
        <f>AND(PARTNERS!$C75="Elsewhere in Yorkshire &amp; Humber",PARTNERS!$E75="Existing partner")</f>
        <v>0</v>
      </c>
      <c r="AI71" s="10" t="b">
        <f>AND(PARTNERS!$C75="Elsewhere in the UK",PARTNERS!$E75="Existing partner")</f>
        <v>0</v>
      </c>
      <c r="AJ71" s="10" t="b">
        <f>AND(PARTNERS!$C75="Outside UK",PARTNERS!$E75="Existing partner")</f>
        <v>0</v>
      </c>
      <c r="AK71" s="10" t="b">
        <f>AND(PARTNERS!$D75="Artistic partner",PARTNERS!$E75="New partner")</f>
        <v>0</v>
      </c>
      <c r="AL71" s="10" t="b">
        <f>AND(PARTNERS!$D75="Heritage partner",PARTNERS!$E75="New partner")</f>
        <v>0</v>
      </c>
      <c r="AM71" s="10" t="b">
        <f>AND(PARTNERS!$D75="Funder",PARTNERS!$E75="New partner")</f>
        <v>0</v>
      </c>
      <c r="AN71" s="10" t="b">
        <f>AND(PARTNERS!$D75="Public Service partner",PARTNERS!$E75="New partner")</f>
        <v>0</v>
      </c>
      <c r="AO71" s="10" t="b">
        <f>AND(PARTNERS!$D75="Voluntary Sector / Charity partner",PARTNERS!$E75="New partner")</f>
        <v>0</v>
      </c>
      <c r="AP71" s="10" t="b">
        <f>AND(PARTNERS!$D75="Education partner",PARTNERS!$E75="New partner")</f>
        <v>0</v>
      </c>
      <c r="AQ71" s="10" t="b">
        <f>AND(PARTNERS!$D75="Other",PARTNERS!$E75="New partner")</f>
        <v>0</v>
      </c>
      <c r="AR71" s="10" t="b">
        <f>AND(PARTNERS!$D75="Artistic partner",PARTNERS!$E75="Existing partner")</f>
        <v>0</v>
      </c>
      <c r="AS71" s="10" t="b">
        <f>AND(PARTNERS!$D75="Heritage partner",PARTNERS!$E75="Existing partner")</f>
        <v>0</v>
      </c>
      <c r="AT71" s="10" t="b">
        <f>AND(PARTNERS!$D75="Funder",PARTNERS!$E75="Existing partner")</f>
        <v>0</v>
      </c>
      <c r="AU71" s="10" t="b">
        <f>AND(PARTNERS!$D75="Public Service partner",PARTNERS!$E75="Existing partner")</f>
        <v>0</v>
      </c>
      <c r="AV71" s="10" t="b">
        <f>AND(PARTNERS!$D75="Voluntary Sector / Charity partner",PARTNERS!$E75="Existing partner")</f>
        <v>0</v>
      </c>
      <c r="AW71" s="10" t="b">
        <f>AND(PARTNERS!$D75="Education partner",PARTNERS!$E75="Existing partner")</f>
        <v>0</v>
      </c>
      <c r="AX71" s="10" t="b">
        <f>AND(PARTNERS!$D75="Other",PARTNERS!$E75="Existing partner")</f>
        <v>0</v>
      </c>
    </row>
    <row r="72" spans="1:50" ht="16.5" customHeight="1">
      <c r="A72" s="10"/>
      <c r="B72" s="10"/>
      <c r="C72" s="10"/>
      <c r="D72" s="10"/>
      <c r="E72" s="10"/>
      <c r="F72" s="10"/>
      <c r="G72" s="10"/>
      <c r="H72" s="10"/>
      <c r="I72" s="10"/>
      <c r="J72" s="10"/>
      <c r="K72" s="10"/>
      <c r="L72" s="10"/>
      <c r="M72" s="10"/>
      <c r="N72" s="10"/>
      <c r="O72" s="10"/>
      <c r="P72" s="10"/>
      <c r="Q72" s="10"/>
      <c r="R72" s="10"/>
      <c r="S72" s="10"/>
      <c r="T72" s="10" t="b">
        <f>AND(LEFT('EVENT DELIVERY'!B77,2)="HU",OR(LEN('EVENT DELIVERY'!B77)=6,AND(LEN('EVENT DELIVERY'!B77)=7,MID('EVENT DELIVERY'!B77,4,1)=" ")))</f>
        <v>0</v>
      </c>
      <c r="U72" s="10" t="b">
        <f>AND(LEFT('PROJECT DELIVERY TEAM'!B99,2)="HU",OR(LEN('PROJECT DELIVERY TEAM'!B99)=6,AND(LEN('PROJECT DELIVERY TEAM'!B99)=7,MID('PROJECT DELIVERY TEAM'!B99,4,1)=" ")))</f>
        <v>0</v>
      </c>
      <c r="V72" s="10" t="b">
        <f>AND(LEFT('AUDIENCES &amp; PART... - BY TYPE'!B240,2)="HU",OR(LEN('AUDIENCES &amp; PART... - BY TYPE'!B240)=6,AND(LEN('AUDIENCES &amp; PART... - BY TYPE'!B240)=7,MID('AUDIENCES &amp; PART... - BY TYPE'!B240,4,1)=" ")))</f>
        <v>0</v>
      </c>
      <c r="W72" s="10" t="b">
        <f>AND(LEFT(PARTNERS!B76,2)="HU",OR(LEN(PARTNERS!B76)=6,AND(LEN(PARTNERS!B76)=7,MID(PARTNERS!B76,4,1)=" ")),PARTNERS!E76="New partner")</f>
        <v>0</v>
      </c>
      <c r="X72" s="10" t="b">
        <f>AND(LEFT(PARTNERS!B76,2)="HU",OR(LEN(PARTNERS!B76)=6,AND(LEN(PARTNERS!B76)=7,MID(PARTNERS!B76,4,1)=" ")),PARTNERS!E76="Existing partner")</f>
        <v>0</v>
      </c>
      <c r="Y72" s="10" t="b">
        <f>AND(NOT(AND(LEFT(PARTNERS!B76,2)="HU",OR(LEN(PARTNERS!B76)=6,AND(LEN(PARTNERS!B76)=7,MID(PARTNERS!B76,4,1)=" ")))),PARTNERS!E76="New partner")</f>
        <v>0</v>
      </c>
      <c r="Z72" s="10" t="b">
        <f>AND(NOT(AND(LEFT(PARTNERS!B76,2)="HU",OR(LEN(PARTNERS!B76)=6,AND(LEN(PARTNERS!B76)=7,MID(PARTNERS!B76,4,1)=" ")))),PARTNERS!E76="Existing partner")</f>
        <v>0</v>
      </c>
      <c r="AA72" s="10" t="b">
        <f>AND(PARTNERS!$C76="Hull",PARTNERS!$E76="New partner")</f>
        <v>0</v>
      </c>
      <c r="AB72" s="10" t="b">
        <f>AND(PARTNERS!$C76="East Riding of Yorkshire",PARTNERS!$E76="New partner")</f>
        <v>0</v>
      </c>
      <c r="AC72" s="10" t="b">
        <f>AND(PARTNERS!$C76="Elsewhere in Yorkshire &amp; Humber",PARTNERS!$E76="New partner")</f>
        <v>0</v>
      </c>
      <c r="AD72" s="10" t="b">
        <f>AND(PARTNERS!$C76="Elsewhere in the UK",PARTNERS!$E76="New partner")</f>
        <v>0</v>
      </c>
      <c r="AE72" s="10" t="b">
        <f>AND(PARTNERS!$C76="Outside UK",PARTNERS!$E76="New partner")</f>
        <v>0</v>
      </c>
      <c r="AF72" s="10" t="b">
        <f>AND(PARTNERS!$C76="Hull",PARTNERS!$E76="Existing partner")</f>
        <v>0</v>
      </c>
      <c r="AG72" s="10" t="b">
        <f>AND(PARTNERS!$C76="East Riding of Yorkshire",PARTNERS!$E76="Existing partner")</f>
        <v>0</v>
      </c>
      <c r="AH72" s="10" t="b">
        <f>AND(PARTNERS!$C76="Elsewhere in Yorkshire &amp; Humber",PARTNERS!$E76="Existing partner")</f>
        <v>0</v>
      </c>
      <c r="AI72" s="10" t="b">
        <f>AND(PARTNERS!$C76="Elsewhere in the UK",PARTNERS!$E76="Existing partner")</f>
        <v>0</v>
      </c>
      <c r="AJ72" s="10" t="b">
        <f>AND(PARTNERS!$C76="Outside UK",PARTNERS!$E76="Existing partner")</f>
        <v>0</v>
      </c>
      <c r="AK72" s="10" t="b">
        <f>AND(PARTNERS!$D76="Artistic partner",PARTNERS!$E76="New partner")</f>
        <v>0</v>
      </c>
      <c r="AL72" s="10" t="b">
        <f>AND(PARTNERS!$D76="Heritage partner",PARTNERS!$E76="New partner")</f>
        <v>0</v>
      </c>
      <c r="AM72" s="10" t="b">
        <f>AND(PARTNERS!$D76="Funder",PARTNERS!$E76="New partner")</f>
        <v>0</v>
      </c>
      <c r="AN72" s="10" t="b">
        <f>AND(PARTNERS!$D76="Public Service partner",PARTNERS!$E76="New partner")</f>
        <v>0</v>
      </c>
      <c r="AO72" s="10" t="b">
        <f>AND(PARTNERS!$D76="Voluntary Sector / Charity partner",PARTNERS!$E76="New partner")</f>
        <v>0</v>
      </c>
      <c r="AP72" s="10" t="b">
        <f>AND(PARTNERS!$D76="Education partner",PARTNERS!$E76="New partner")</f>
        <v>0</v>
      </c>
      <c r="AQ72" s="10" t="b">
        <f>AND(PARTNERS!$D76="Other",PARTNERS!$E76="New partner")</f>
        <v>0</v>
      </c>
      <c r="AR72" s="10" t="b">
        <f>AND(PARTNERS!$D76="Artistic partner",PARTNERS!$E76="Existing partner")</f>
        <v>0</v>
      </c>
      <c r="AS72" s="10" t="b">
        <f>AND(PARTNERS!$D76="Heritage partner",PARTNERS!$E76="Existing partner")</f>
        <v>0</v>
      </c>
      <c r="AT72" s="10" t="b">
        <f>AND(PARTNERS!$D76="Funder",PARTNERS!$E76="Existing partner")</f>
        <v>0</v>
      </c>
      <c r="AU72" s="10" t="b">
        <f>AND(PARTNERS!$D76="Public Service partner",PARTNERS!$E76="Existing partner")</f>
        <v>0</v>
      </c>
      <c r="AV72" s="10" t="b">
        <f>AND(PARTNERS!$D76="Voluntary Sector / Charity partner",PARTNERS!$E76="Existing partner")</f>
        <v>0</v>
      </c>
      <c r="AW72" s="10" t="b">
        <f>AND(PARTNERS!$D76="Education partner",PARTNERS!$E76="Existing partner")</f>
        <v>0</v>
      </c>
      <c r="AX72" s="10" t="b">
        <f>AND(PARTNERS!$D76="Other",PARTNERS!$E76="Existing partner")</f>
        <v>0</v>
      </c>
    </row>
    <row r="73" spans="1:50" ht="16.5" customHeight="1">
      <c r="A73" s="10"/>
      <c r="B73" s="10"/>
      <c r="C73" s="10"/>
      <c r="D73" s="10"/>
      <c r="E73" s="10"/>
      <c r="F73" s="10"/>
      <c r="G73" s="10"/>
      <c r="H73" s="10"/>
      <c r="I73" s="10"/>
      <c r="J73" s="10"/>
      <c r="K73" s="10"/>
      <c r="L73" s="10"/>
      <c r="M73" s="10"/>
      <c r="N73" s="10"/>
      <c r="O73" s="10"/>
      <c r="P73" s="10"/>
      <c r="Q73" s="10"/>
      <c r="R73" s="10"/>
      <c r="S73" s="10"/>
      <c r="T73" s="10" t="b">
        <f>AND(LEFT('EVENT DELIVERY'!B78,2)="HU",OR(LEN('EVENT DELIVERY'!B78)=6,AND(LEN('EVENT DELIVERY'!B78)=7,MID('EVENT DELIVERY'!B78,4,1)=" ")))</f>
        <v>0</v>
      </c>
      <c r="U73" s="10" t="b">
        <f>AND(LEFT('PROJECT DELIVERY TEAM'!B100,2)="HU",OR(LEN('PROJECT DELIVERY TEAM'!B100)=6,AND(LEN('PROJECT DELIVERY TEAM'!B100)=7,MID('PROJECT DELIVERY TEAM'!B100,4,1)=" ")))</f>
        <v>0</v>
      </c>
      <c r="V73" s="10" t="b">
        <f>AND(LEFT('AUDIENCES &amp; PART... - BY TYPE'!B241,2)="HU",OR(LEN('AUDIENCES &amp; PART... - BY TYPE'!B241)=6,AND(LEN('AUDIENCES &amp; PART... - BY TYPE'!B241)=7,MID('AUDIENCES &amp; PART... - BY TYPE'!B241,4,1)=" ")))</f>
        <v>0</v>
      </c>
      <c r="W73" s="10" t="b">
        <f>AND(LEFT(PARTNERS!B77,2)="HU",OR(LEN(PARTNERS!B77)=6,AND(LEN(PARTNERS!B77)=7,MID(PARTNERS!B77,4,1)=" ")),PARTNERS!E77="New partner")</f>
        <v>0</v>
      </c>
      <c r="X73" s="10" t="b">
        <f>AND(LEFT(PARTNERS!B77,2)="HU",OR(LEN(PARTNERS!B77)=6,AND(LEN(PARTNERS!B77)=7,MID(PARTNERS!B77,4,1)=" ")),PARTNERS!E77="Existing partner")</f>
        <v>0</v>
      </c>
      <c r="Y73" s="10" t="b">
        <f>AND(NOT(AND(LEFT(PARTNERS!B77,2)="HU",OR(LEN(PARTNERS!B77)=6,AND(LEN(PARTNERS!B77)=7,MID(PARTNERS!B77,4,1)=" ")))),PARTNERS!E77="New partner")</f>
        <v>0</v>
      </c>
      <c r="Z73" s="10" t="b">
        <f>AND(NOT(AND(LEFT(PARTNERS!B77,2)="HU",OR(LEN(PARTNERS!B77)=6,AND(LEN(PARTNERS!B77)=7,MID(PARTNERS!B77,4,1)=" ")))),PARTNERS!E77="Existing partner")</f>
        <v>0</v>
      </c>
      <c r="AA73" s="10" t="b">
        <f>AND(PARTNERS!$C77="Hull",PARTNERS!$E77="New partner")</f>
        <v>0</v>
      </c>
      <c r="AB73" s="10" t="b">
        <f>AND(PARTNERS!$C77="East Riding of Yorkshire",PARTNERS!$E77="New partner")</f>
        <v>0</v>
      </c>
      <c r="AC73" s="10" t="b">
        <f>AND(PARTNERS!$C77="Elsewhere in Yorkshire &amp; Humber",PARTNERS!$E77="New partner")</f>
        <v>0</v>
      </c>
      <c r="AD73" s="10" t="b">
        <f>AND(PARTNERS!$C77="Elsewhere in the UK",PARTNERS!$E77="New partner")</f>
        <v>0</v>
      </c>
      <c r="AE73" s="10" t="b">
        <f>AND(PARTNERS!$C77="Outside UK",PARTNERS!$E77="New partner")</f>
        <v>0</v>
      </c>
      <c r="AF73" s="10" t="b">
        <f>AND(PARTNERS!$C77="Hull",PARTNERS!$E77="Existing partner")</f>
        <v>0</v>
      </c>
      <c r="AG73" s="10" t="b">
        <f>AND(PARTNERS!$C77="East Riding of Yorkshire",PARTNERS!$E77="Existing partner")</f>
        <v>0</v>
      </c>
      <c r="AH73" s="10" t="b">
        <f>AND(PARTNERS!$C77="Elsewhere in Yorkshire &amp; Humber",PARTNERS!$E77="Existing partner")</f>
        <v>0</v>
      </c>
      <c r="AI73" s="10" t="b">
        <f>AND(PARTNERS!$C77="Elsewhere in the UK",PARTNERS!$E77="Existing partner")</f>
        <v>0</v>
      </c>
      <c r="AJ73" s="10" t="b">
        <f>AND(PARTNERS!$C77="Outside UK",PARTNERS!$E77="Existing partner")</f>
        <v>0</v>
      </c>
      <c r="AK73" s="10" t="b">
        <f>AND(PARTNERS!$D77="Artistic partner",PARTNERS!$E77="New partner")</f>
        <v>0</v>
      </c>
      <c r="AL73" s="10" t="b">
        <f>AND(PARTNERS!$D77="Heritage partner",PARTNERS!$E77="New partner")</f>
        <v>0</v>
      </c>
      <c r="AM73" s="10" t="b">
        <f>AND(PARTNERS!$D77="Funder",PARTNERS!$E77="New partner")</f>
        <v>0</v>
      </c>
      <c r="AN73" s="10" t="b">
        <f>AND(PARTNERS!$D77="Public Service partner",PARTNERS!$E77="New partner")</f>
        <v>0</v>
      </c>
      <c r="AO73" s="10" t="b">
        <f>AND(PARTNERS!$D77="Voluntary Sector / Charity partner",PARTNERS!$E77="New partner")</f>
        <v>0</v>
      </c>
      <c r="AP73" s="10" t="b">
        <f>AND(PARTNERS!$D77="Education partner",PARTNERS!$E77="New partner")</f>
        <v>0</v>
      </c>
      <c r="AQ73" s="10" t="b">
        <f>AND(PARTNERS!$D77="Other",PARTNERS!$E77="New partner")</f>
        <v>0</v>
      </c>
      <c r="AR73" s="10" t="b">
        <f>AND(PARTNERS!$D77="Artistic partner",PARTNERS!$E77="Existing partner")</f>
        <v>0</v>
      </c>
      <c r="AS73" s="10" t="b">
        <f>AND(PARTNERS!$D77="Heritage partner",PARTNERS!$E77="Existing partner")</f>
        <v>0</v>
      </c>
      <c r="AT73" s="10" t="b">
        <f>AND(PARTNERS!$D77="Funder",PARTNERS!$E77="Existing partner")</f>
        <v>0</v>
      </c>
      <c r="AU73" s="10" t="b">
        <f>AND(PARTNERS!$D77="Public Service partner",PARTNERS!$E77="Existing partner")</f>
        <v>0</v>
      </c>
      <c r="AV73" s="10" t="b">
        <f>AND(PARTNERS!$D77="Voluntary Sector / Charity partner",PARTNERS!$E77="Existing partner")</f>
        <v>0</v>
      </c>
      <c r="AW73" s="10" t="b">
        <f>AND(PARTNERS!$D77="Education partner",PARTNERS!$E77="Existing partner")</f>
        <v>0</v>
      </c>
      <c r="AX73" s="10" t="b">
        <f>AND(PARTNERS!$D77="Other",PARTNERS!$E77="Existing partner")</f>
        <v>0</v>
      </c>
    </row>
    <row r="74" spans="1:50" ht="16.5" customHeight="1">
      <c r="A74" s="10"/>
      <c r="B74" s="10"/>
      <c r="C74" s="10"/>
      <c r="D74" s="10"/>
      <c r="E74" s="10"/>
      <c r="F74" s="10"/>
      <c r="G74" s="10"/>
      <c r="H74" s="10"/>
      <c r="I74" s="10"/>
      <c r="J74" s="10"/>
      <c r="K74" s="10"/>
      <c r="L74" s="10"/>
      <c r="M74" s="10"/>
      <c r="N74" s="10"/>
      <c r="O74" s="10"/>
      <c r="P74" s="10"/>
      <c r="Q74" s="10"/>
      <c r="R74" s="10"/>
      <c r="S74" s="10"/>
      <c r="T74" s="10" t="b">
        <f>AND(LEFT('EVENT DELIVERY'!B79,2)="HU",OR(LEN('EVENT DELIVERY'!B79)=6,AND(LEN('EVENT DELIVERY'!B79)=7,MID('EVENT DELIVERY'!B79,4,1)=" ")))</f>
        <v>0</v>
      </c>
      <c r="U74" s="10" t="b">
        <f>AND(LEFT('PROJECT DELIVERY TEAM'!B101,2)="HU",OR(LEN('PROJECT DELIVERY TEAM'!B101)=6,AND(LEN('PROJECT DELIVERY TEAM'!B101)=7,MID('PROJECT DELIVERY TEAM'!B101,4,1)=" ")))</f>
        <v>0</v>
      </c>
      <c r="V74" s="10" t="b">
        <f>AND(LEFT('AUDIENCES &amp; PART... - BY TYPE'!B242,2)="HU",OR(LEN('AUDIENCES &amp; PART... - BY TYPE'!B242)=6,AND(LEN('AUDIENCES &amp; PART... - BY TYPE'!B242)=7,MID('AUDIENCES &amp; PART... - BY TYPE'!B242,4,1)=" ")))</f>
        <v>0</v>
      </c>
      <c r="W74" s="10" t="b">
        <f>AND(LEFT(PARTNERS!B78,2)="HU",OR(LEN(PARTNERS!B78)=6,AND(LEN(PARTNERS!B78)=7,MID(PARTNERS!B78,4,1)=" ")),PARTNERS!E78="New partner")</f>
        <v>0</v>
      </c>
      <c r="X74" s="10" t="b">
        <f>AND(LEFT(PARTNERS!B78,2)="HU",OR(LEN(PARTNERS!B78)=6,AND(LEN(PARTNERS!B78)=7,MID(PARTNERS!B78,4,1)=" ")),PARTNERS!E78="Existing partner")</f>
        <v>0</v>
      </c>
      <c r="Y74" s="10" t="b">
        <f>AND(NOT(AND(LEFT(PARTNERS!B78,2)="HU",OR(LEN(PARTNERS!B78)=6,AND(LEN(PARTNERS!B78)=7,MID(PARTNERS!B78,4,1)=" ")))),PARTNERS!E78="New partner")</f>
        <v>0</v>
      </c>
      <c r="Z74" s="10" t="b">
        <f>AND(NOT(AND(LEFT(PARTNERS!B78,2)="HU",OR(LEN(PARTNERS!B78)=6,AND(LEN(PARTNERS!B78)=7,MID(PARTNERS!B78,4,1)=" ")))),PARTNERS!E78="Existing partner")</f>
        <v>0</v>
      </c>
      <c r="AA74" s="10" t="b">
        <f>AND(PARTNERS!$C78="Hull",PARTNERS!$E78="New partner")</f>
        <v>0</v>
      </c>
      <c r="AB74" s="10" t="b">
        <f>AND(PARTNERS!$C78="East Riding of Yorkshire",PARTNERS!$E78="New partner")</f>
        <v>0</v>
      </c>
      <c r="AC74" s="10" t="b">
        <f>AND(PARTNERS!$C78="Elsewhere in Yorkshire &amp; Humber",PARTNERS!$E78="New partner")</f>
        <v>0</v>
      </c>
      <c r="AD74" s="10" t="b">
        <f>AND(PARTNERS!$C78="Elsewhere in the UK",PARTNERS!$E78="New partner")</f>
        <v>0</v>
      </c>
      <c r="AE74" s="10" t="b">
        <f>AND(PARTNERS!$C78="Outside UK",PARTNERS!$E78="New partner")</f>
        <v>0</v>
      </c>
      <c r="AF74" s="10" t="b">
        <f>AND(PARTNERS!$C78="Hull",PARTNERS!$E78="Existing partner")</f>
        <v>0</v>
      </c>
      <c r="AG74" s="10" t="b">
        <f>AND(PARTNERS!$C78="East Riding of Yorkshire",PARTNERS!$E78="Existing partner")</f>
        <v>0</v>
      </c>
      <c r="AH74" s="10" t="b">
        <f>AND(PARTNERS!$C78="Elsewhere in Yorkshire &amp; Humber",PARTNERS!$E78="Existing partner")</f>
        <v>0</v>
      </c>
      <c r="AI74" s="10" t="b">
        <f>AND(PARTNERS!$C78="Elsewhere in the UK",PARTNERS!$E78="Existing partner")</f>
        <v>0</v>
      </c>
      <c r="AJ74" s="10" t="b">
        <f>AND(PARTNERS!$C78="Outside UK",PARTNERS!$E78="Existing partner")</f>
        <v>0</v>
      </c>
      <c r="AK74" s="10" t="b">
        <f>AND(PARTNERS!$D78="Artistic partner",PARTNERS!$E78="New partner")</f>
        <v>0</v>
      </c>
      <c r="AL74" s="10" t="b">
        <f>AND(PARTNERS!$D78="Heritage partner",PARTNERS!$E78="New partner")</f>
        <v>0</v>
      </c>
      <c r="AM74" s="10" t="b">
        <f>AND(PARTNERS!$D78="Funder",PARTNERS!$E78="New partner")</f>
        <v>0</v>
      </c>
      <c r="AN74" s="10" t="b">
        <f>AND(PARTNERS!$D78="Public Service partner",PARTNERS!$E78="New partner")</f>
        <v>0</v>
      </c>
      <c r="AO74" s="10" t="b">
        <f>AND(PARTNERS!$D78="Voluntary Sector / Charity partner",PARTNERS!$E78="New partner")</f>
        <v>0</v>
      </c>
      <c r="AP74" s="10" t="b">
        <f>AND(PARTNERS!$D78="Education partner",PARTNERS!$E78="New partner")</f>
        <v>0</v>
      </c>
      <c r="AQ74" s="10" t="b">
        <f>AND(PARTNERS!$D78="Other",PARTNERS!$E78="New partner")</f>
        <v>0</v>
      </c>
      <c r="AR74" s="10" t="b">
        <f>AND(PARTNERS!$D78="Artistic partner",PARTNERS!$E78="Existing partner")</f>
        <v>0</v>
      </c>
      <c r="AS74" s="10" t="b">
        <f>AND(PARTNERS!$D78="Heritage partner",PARTNERS!$E78="Existing partner")</f>
        <v>0</v>
      </c>
      <c r="AT74" s="10" t="b">
        <f>AND(PARTNERS!$D78="Funder",PARTNERS!$E78="Existing partner")</f>
        <v>0</v>
      </c>
      <c r="AU74" s="10" t="b">
        <f>AND(PARTNERS!$D78="Public Service partner",PARTNERS!$E78="Existing partner")</f>
        <v>0</v>
      </c>
      <c r="AV74" s="10" t="b">
        <f>AND(PARTNERS!$D78="Voluntary Sector / Charity partner",PARTNERS!$E78="Existing partner")</f>
        <v>0</v>
      </c>
      <c r="AW74" s="10" t="b">
        <f>AND(PARTNERS!$D78="Education partner",PARTNERS!$E78="Existing partner")</f>
        <v>0</v>
      </c>
      <c r="AX74" s="10" t="b">
        <f>AND(PARTNERS!$D78="Other",PARTNERS!$E78="Existing partner")</f>
        <v>0</v>
      </c>
    </row>
    <row r="75" spans="1:50" ht="16.5" customHeight="1">
      <c r="A75" s="10"/>
      <c r="B75" s="10"/>
      <c r="C75" s="10"/>
      <c r="D75" s="10"/>
      <c r="E75" s="10"/>
      <c r="F75" s="10"/>
      <c r="G75" s="10"/>
      <c r="H75" s="10"/>
      <c r="I75" s="10"/>
      <c r="J75" s="10"/>
      <c r="K75" s="10"/>
      <c r="L75" s="10"/>
      <c r="M75" s="10"/>
      <c r="N75" s="10"/>
      <c r="O75" s="10"/>
      <c r="P75" s="10"/>
      <c r="Q75" s="10"/>
      <c r="R75" s="10"/>
      <c r="S75" s="10"/>
      <c r="T75" s="10" t="b">
        <f>AND(LEFT('EVENT DELIVERY'!B80,2)="HU",OR(LEN('EVENT DELIVERY'!B80)=6,AND(LEN('EVENT DELIVERY'!B80)=7,MID('EVENT DELIVERY'!B80,4,1)=" ")))</f>
        <v>0</v>
      </c>
      <c r="U75" s="10" t="b">
        <f>AND(LEFT('PROJECT DELIVERY TEAM'!B102,2)="HU",OR(LEN('PROJECT DELIVERY TEAM'!B102)=6,AND(LEN('PROJECT DELIVERY TEAM'!B102)=7,MID('PROJECT DELIVERY TEAM'!B102,4,1)=" ")))</f>
        <v>0</v>
      </c>
      <c r="V75" s="10" t="b">
        <f>AND(LEFT('AUDIENCES &amp; PART... - BY TYPE'!B243,2)="HU",OR(LEN('AUDIENCES &amp; PART... - BY TYPE'!B243)=6,AND(LEN('AUDIENCES &amp; PART... - BY TYPE'!B243)=7,MID('AUDIENCES &amp; PART... - BY TYPE'!B243,4,1)=" ")))</f>
        <v>0</v>
      </c>
      <c r="W75" s="10" t="b">
        <f>AND(LEFT(PARTNERS!B79,2)="HU",OR(LEN(PARTNERS!B79)=6,AND(LEN(PARTNERS!B79)=7,MID(PARTNERS!B79,4,1)=" ")),PARTNERS!E79="New partner")</f>
        <v>0</v>
      </c>
      <c r="X75" s="10" t="b">
        <f>AND(LEFT(PARTNERS!B79,2)="HU",OR(LEN(PARTNERS!B79)=6,AND(LEN(PARTNERS!B79)=7,MID(PARTNERS!B79,4,1)=" ")),PARTNERS!E79="Existing partner")</f>
        <v>0</v>
      </c>
      <c r="Y75" s="10" t="b">
        <f>AND(NOT(AND(LEFT(PARTNERS!B79,2)="HU",OR(LEN(PARTNERS!B79)=6,AND(LEN(PARTNERS!B79)=7,MID(PARTNERS!B79,4,1)=" ")))),PARTNERS!E79="New partner")</f>
        <v>0</v>
      </c>
      <c r="Z75" s="10" t="b">
        <f>AND(NOT(AND(LEFT(PARTNERS!B79,2)="HU",OR(LEN(PARTNERS!B79)=6,AND(LEN(PARTNERS!B79)=7,MID(PARTNERS!B79,4,1)=" ")))),PARTNERS!E79="Existing partner")</f>
        <v>0</v>
      </c>
      <c r="AA75" s="10" t="b">
        <f>AND(PARTNERS!$C79="Hull",PARTNERS!$E79="New partner")</f>
        <v>0</v>
      </c>
      <c r="AB75" s="10" t="b">
        <f>AND(PARTNERS!$C79="East Riding of Yorkshire",PARTNERS!$E79="New partner")</f>
        <v>0</v>
      </c>
      <c r="AC75" s="10" t="b">
        <f>AND(PARTNERS!$C79="Elsewhere in Yorkshire &amp; Humber",PARTNERS!$E79="New partner")</f>
        <v>0</v>
      </c>
      <c r="AD75" s="10" t="b">
        <f>AND(PARTNERS!$C79="Elsewhere in the UK",PARTNERS!$E79="New partner")</f>
        <v>0</v>
      </c>
      <c r="AE75" s="10" t="b">
        <f>AND(PARTNERS!$C79="Outside UK",PARTNERS!$E79="New partner")</f>
        <v>0</v>
      </c>
      <c r="AF75" s="10" t="b">
        <f>AND(PARTNERS!$C79="Hull",PARTNERS!$E79="Existing partner")</f>
        <v>0</v>
      </c>
      <c r="AG75" s="10" t="b">
        <f>AND(PARTNERS!$C79="East Riding of Yorkshire",PARTNERS!$E79="Existing partner")</f>
        <v>0</v>
      </c>
      <c r="AH75" s="10" t="b">
        <f>AND(PARTNERS!$C79="Elsewhere in Yorkshire &amp; Humber",PARTNERS!$E79="Existing partner")</f>
        <v>0</v>
      </c>
      <c r="AI75" s="10" t="b">
        <f>AND(PARTNERS!$C79="Elsewhere in the UK",PARTNERS!$E79="Existing partner")</f>
        <v>0</v>
      </c>
      <c r="AJ75" s="10" t="b">
        <f>AND(PARTNERS!$C79="Outside UK",PARTNERS!$E79="Existing partner")</f>
        <v>0</v>
      </c>
      <c r="AK75" s="10" t="b">
        <f>AND(PARTNERS!$D79="Artistic partner",PARTNERS!$E79="New partner")</f>
        <v>0</v>
      </c>
      <c r="AL75" s="10" t="b">
        <f>AND(PARTNERS!$D79="Heritage partner",PARTNERS!$E79="New partner")</f>
        <v>0</v>
      </c>
      <c r="AM75" s="10" t="b">
        <f>AND(PARTNERS!$D79="Funder",PARTNERS!$E79="New partner")</f>
        <v>0</v>
      </c>
      <c r="AN75" s="10" t="b">
        <f>AND(PARTNERS!$D79="Public Service partner",PARTNERS!$E79="New partner")</f>
        <v>0</v>
      </c>
      <c r="AO75" s="10" t="b">
        <f>AND(PARTNERS!$D79="Voluntary Sector / Charity partner",PARTNERS!$E79="New partner")</f>
        <v>0</v>
      </c>
      <c r="AP75" s="10" t="b">
        <f>AND(PARTNERS!$D79="Education partner",PARTNERS!$E79="New partner")</f>
        <v>0</v>
      </c>
      <c r="AQ75" s="10" t="b">
        <f>AND(PARTNERS!$D79="Other",PARTNERS!$E79="New partner")</f>
        <v>0</v>
      </c>
      <c r="AR75" s="10" t="b">
        <f>AND(PARTNERS!$D79="Artistic partner",PARTNERS!$E79="Existing partner")</f>
        <v>0</v>
      </c>
      <c r="AS75" s="10" t="b">
        <f>AND(PARTNERS!$D79="Heritage partner",PARTNERS!$E79="Existing partner")</f>
        <v>0</v>
      </c>
      <c r="AT75" s="10" t="b">
        <f>AND(PARTNERS!$D79="Funder",PARTNERS!$E79="Existing partner")</f>
        <v>0</v>
      </c>
      <c r="AU75" s="10" t="b">
        <f>AND(PARTNERS!$D79="Public Service partner",PARTNERS!$E79="Existing partner")</f>
        <v>0</v>
      </c>
      <c r="AV75" s="10" t="b">
        <f>AND(PARTNERS!$D79="Voluntary Sector / Charity partner",PARTNERS!$E79="Existing partner")</f>
        <v>0</v>
      </c>
      <c r="AW75" s="10" t="b">
        <f>AND(PARTNERS!$D79="Education partner",PARTNERS!$E79="Existing partner")</f>
        <v>0</v>
      </c>
      <c r="AX75" s="10" t="b">
        <f>AND(PARTNERS!$D79="Other",PARTNERS!$E79="Existing partner")</f>
        <v>0</v>
      </c>
    </row>
    <row r="76" spans="1:50" ht="16.5" customHeight="1">
      <c r="A76" s="10"/>
      <c r="B76" s="10"/>
      <c r="C76" s="10"/>
      <c r="D76" s="10"/>
      <c r="E76" s="10"/>
      <c r="F76" s="10"/>
      <c r="G76" s="10"/>
      <c r="H76" s="10"/>
      <c r="I76" s="10"/>
      <c r="J76" s="10"/>
      <c r="K76" s="10"/>
      <c r="L76" s="10"/>
      <c r="M76" s="10"/>
      <c r="N76" s="10"/>
      <c r="O76" s="10"/>
      <c r="P76" s="10"/>
      <c r="Q76" s="10"/>
      <c r="R76" s="10"/>
      <c r="S76" s="10"/>
      <c r="T76" s="10" t="b">
        <f>AND(LEFT('EVENT DELIVERY'!B81,2)="HU",OR(LEN('EVENT DELIVERY'!B81)=6,AND(LEN('EVENT DELIVERY'!B81)=7,MID('EVENT DELIVERY'!B81,4,1)=" ")))</f>
        <v>0</v>
      </c>
      <c r="U76" s="10" t="b">
        <f>AND(LEFT('PROJECT DELIVERY TEAM'!B103,2)="HU",OR(LEN('PROJECT DELIVERY TEAM'!B103)=6,AND(LEN('PROJECT DELIVERY TEAM'!B103)=7,MID('PROJECT DELIVERY TEAM'!B103,4,1)=" ")))</f>
        <v>0</v>
      </c>
      <c r="V76" s="10" t="b">
        <f>AND(LEFT('AUDIENCES &amp; PART... - BY TYPE'!B244,2)="HU",OR(LEN('AUDIENCES &amp; PART... - BY TYPE'!B244)=6,AND(LEN('AUDIENCES &amp; PART... - BY TYPE'!B244)=7,MID('AUDIENCES &amp; PART... - BY TYPE'!B244,4,1)=" ")))</f>
        <v>0</v>
      </c>
      <c r="W76" s="10" t="b">
        <f>AND(LEFT(PARTNERS!B80,2)="HU",OR(LEN(PARTNERS!B80)=6,AND(LEN(PARTNERS!B80)=7,MID(PARTNERS!B80,4,1)=" ")),PARTNERS!E80="New partner")</f>
        <v>0</v>
      </c>
      <c r="X76" s="10" t="b">
        <f>AND(LEFT(PARTNERS!B80,2)="HU",OR(LEN(PARTNERS!B80)=6,AND(LEN(PARTNERS!B80)=7,MID(PARTNERS!B80,4,1)=" ")),PARTNERS!E80="Existing partner")</f>
        <v>0</v>
      </c>
      <c r="Y76" s="10" t="b">
        <f>AND(NOT(AND(LEFT(PARTNERS!B80,2)="HU",OR(LEN(PARTNERS!B80)=6,AND(LEN(PARTNERS!B80)=7,MID(PARTNERS!B80,4,1)=" ")))),PARTNERS!E80="New partner")</f>
        <v>0</v>
      </c>
      <c r="Z76" s="10" t="b">
        <f>AND(NOT(AND(LEFT(PARTNERS!B80,2)="HU",OR(LEN(PARTNERS!B80)=6,AND(LEN(PARTNERS!B80)=7,MID(PARTNERS!B80,4,1)=" ")))),PARTNERS!E80="Existing partner")</f>
        <v>0</v>
      </c>
      <c r="AA76" s="10" t="b">
        <f>AND(PARTNERS!$C80="Hull",PARTNERS!$E80="New partner")</f>
        <v>0</v>
      </c>
      <c r="AB76" s="10" t="b">
        <f>AND(PARTNERS!$C80="East Riding of Yorkshire",PARTNERS!$E80="New partner")</f>
        <v>0</v>
      </c>
      <c r="AC76" s="10" t="b">
        <f>AND(PARTNERS!$C80="Elsewhere in Yorkshire &amp; Humber",PARTNERS!$E80="New partner")</f>
        <v>0</v>
      </c>
      <c r="AD76" s="10" t="b">
        <f>AND(PARTNERS!$C80="Elsewhere in the UK",PARTNERS!$E80="New partner")</f>
        <v>0</v>
      </c>
      <c r="AE76" s="10" t="b">
        <f>AND(PARTNERS!$C80="Outside UK",PARTNERS!$E80="New partner")</f>
        <v>0</v>
      </c>
      <c r="AF76" s="10" t="b">
        <f>AND(PARTNERS!$C80="Hull",PARTNERS!$E80="Existing partner")</f>
        <v>0</v>
      </c>
      <c r="AG76" s="10" t="b">
        <f>AND(PARTNERS!$C80="East Riding of Yorkshire",PARTNERS!$E80="Existing partner")</f>
        <v>0</v>
      </c>
      <c r="AH76" s="10" t="b">
        <f>AND(PARTNERS!$C80="Elsewhere in Yorkshire &amp; Humber",PARTNERS!$E80="Existing partner")</f>
        <v>0</v>
      </c>
      <c r="AI76" s="10" t="b">
        <f>AND(PARTNERS!$C80="Elsewhere in the UK",PARTNERS!$E80="Existing partner")</f>
        <v>0</v>
      </c>
      <c r="AJ76" s="10" t="b">
        <f>AND(PARTNERS!$C80="Outside UK",PARTNERS!$E80="Existing partner")</f>
        <v>0</v>
      </c>
      <c r="AK76" s="10" t="b">
        <f>AND(PARTNERS!$D80="Artistic partner",PARTNERS!$E80="New partner")</f>
        <v>0</v>
      </c>
      <c r="AL76" s="10" t="b">
        <f>AND(PARTNERS!$D80="Heritage partner",PARTNERS!$E80="New partner")</f>
        <v>0</v>
      </c>
      <c r="AM76" s="10" t="b">
        <f>AND(PARTNERS!$D80="Funder",PARTNERS!$E80="New partner")</f>
        <v>0</v>
      </c>
      <c r="AN76" s="10" t="b">
        <f>AND(PARTNERS!$D80="Public Service partner",PARTNERS!$E80="New partner")</f>
        <v>0</v>
      </c>
      <c r="AO76" s="10" t="b">
        <f>AND(PARTNERS!$D80="Voluntary Sector / Charity partner",PARTNERS!$E80="New partner")</f>
        <v>0</v>
      </c>
      <c r="AP76" s="10" t="b">
        <f>AND(PARTNERS!$D80="Education partner",PARTNERS!$E80="New partner")</f>
        <v>0</v>
      </c>
      <c r="AQ76" s="10" t="b">
        <f>AND(PARTNERS!$D80="Other",PARTNERS!$E80="New partner")</f>
        <v>0</v>
      </c>
      <c r="AR76" s="10" t="b">
        <f>AND(PARTNERS!$D80="Artistic partner",PARTNERS!$E80="Existing partner")</f>
        <v>0</v>
      </c>
      <c r="AS76" s="10" t="b">
        <f>AND(PARTNERS!$D80="Heritage partner",PARTNERS!$E80="Existing partner")</f>
        <v>0</v>
      </c>
      <c r="AT76" s="10" t="b">
        <f>AND(PARTNERS!$D80="Funder",PARTNERS!$E80="Existing partner")</f>
        <v>0</v>
      </c>
      <c r="AU76" s="10" t="b">
        <f>AND(PARTNERS!$D80="Public Service partner",PARTNERS!$E80="Existing partner")</f>
        <v>0</v>
      </c>
      <c r="AV76" s="10" t="b">
        <f>AND(PARTNERS!$D80="Voluntary Sector / Charity partner",PARTNERS!$E80="Existing partner")</f>
        <v>0</v>
      </c>
      <c r="AW76" s="10" t="b">
        <f>AND(PARTNERS!$D80="Education partner",PARTNERS!$E80="Existing partner")</f>
        <v>0</v>
      </c>
      <c r="AX76" s="10" t="b">
        <f>AND(PARTNERS!$D80="Other",PARTNERS!$E80="Existing partner")</f>
        <v>0</v>
      </c>
    </row>
    <row r="77" spans="1:50" ht="16.5" customHeight="1">
      <c r="A77" s="10"/>
      <c r="B77" s="10"/>
      <c r="C77" s="10"/>
      <c r="D77" s="10"/>
      <c r="E77" s="10"/>
      <c r="F77" s="10"/>
      <c r="G77" s="10"/>
      <c r="H77" s="10"/>
      <c r="I77" s="10"/>
      <c r="J77" s="10"/>
      <c r="K77" s="10"/>
      <c r="L77" s="10"/>
      <c r="M77" s="10"/>
      <c r="N77" s="10"/>
      <c r="O77" s="10"/>
      <c r="P77" s="10"/>
      <c r="Q77" s="10"/>
      <c r="R77" s="10"/>
      <c r="S77" s="10"/>
      <c r="T77" s="10" t="b">
        <f>AND(LEFT('EVENT DELIVERY'!B82,2)="HU",OR(LEN('EVENT DELIVERY'!B82)=6,AND(LEN('EVENT DELIVERY'!B82)=7,MID('EVENT DELIVERY'!B82,4,1)=" ")))</f>
        <v>0</v>
      </c>
      <c r="U77" s="10" t="b">
        <f>AND(LEFT('PROJECT DELIVERY TEAM'!B104,2)="HU",OR(LEN('PROJECT DELIVERY TEAM'!B104)=6,AND(LEN('PROJECT DELIVERY TEAM'!B104)=7,MID('PROJECT DELIVERY TEAM'!B104,4,1)=" ")))</f>
        <v>0</v>
      </c>
      <c r="V77" s="10" t="b">
        <f>AND(LEFT('AUDIENCES &amp; PART... - BY TYPE'!B245,2)="HU",OR(LEN('AUDIENCES &amp; PART... - BY TYPE'!B245)=6,AND(LEN('AUDIENCES &amp; PART... - BY TYPE'!B245)=7,MID('AUDIENCES &amp; PART... - BY TYPE'!B245,4,1)=" ")))</f>
        <v>0</v>
      </c>
      <c r="W77" s="10" t="b">
        <f>AND(LEFT(PARTNERS!B81,2)="HU",OR(LEN(PARTNERS!B81)=6,AND(LEN(PARTNERS!B81)=7,MID(PARTNERS!B81,4,1)=" ")),PARTNERS!E81="New partner")</f>
        <v>0</v>
      </c>
      <c r="X77" s="10" t="b">
        <f>AND(LEFT(PARTNERS!B81,2)="HU",OR(LEN(PARTNERS!B81)=6,AND(LEN(PARTNERS!B81)=7,MID(PARTNERS!B81,4,1)=" ")),PARTNERS!E81="Existing partner")</f>
        <v>0</v>
      </c>
      <c r="Y77" s="10" t="b">
        <f>AND(NOT(AND(LEFT(PARTNERS!B81,2)="HU",OR(LEN(PARTNERS!B81)=6,AND(LEN(PARTNERS!B81)=7,MID(PARTNERS!B81,4,1)=" ")))),PARTNERS!E81="New partner")</f>
        <v>0</v>
      </c>
      <c r="Z77" s="10" t="b">
        <f>AND(NOT(AND(LEFT(PARTNERS!B81,2)="HU",OR(LEN(PARTNERS!B81)=6,AND(LEN(PARTNERS!B81)=7,MID(PARTNERS!B81,4,1)=" ")))),PARTNERS!E81="Existing partner")</f>
        <v>0</v>
      </c>
      <c r="AA77" s="10" t="b">
        <f>AND(PARTNERS!$C81="Hull",PARTNERS!$E81="New partner")</f>
        <v>0</v>
      </c>
      <c r="AB77" s="10" t="b">
        <f>AND(PARTNERS!$C81="East Riding of Yorkshire",PARTNERS!$E81="New partner")</f>
        <v>0</v>
      </c>
      <c r="AC77" s="10" t="b">
        <f>AND(PARTNERS!$C81="Elsewhere in Yorkshire &amp; Humber",PARTNERS!$E81="New partner")</f>
        <v>0</v>
      </c>
      <c r="AD77" s="10" t="b">
        <f>AND(PARTNERS!$C81="Elsewhere in the UK",PARTNERS!$E81="New partner")</f>
        <v>0</v>
      </c>
      <c r="AE77" s="10" t="b">
        <f>AND(PARTNERS!$C81="Outside UK",PARTNERS!$E81="New partner")</f>
        <v>0</v>
      </c>
      <c r="AF77" s="10" t="b">
        <f>AND(PARTNERS!$C81="Hull",PARTNERS!$E81="Existing partner")</f>
        <v>0</v>
      </c>
      <c r="AG77" s="10" t="b">
        <f>AND(PARTNERS!$C81="East Riding of Yorkshire",PARTNERS!$E81="Existing partner")</f>
        <v>0</v>
      </c>
      <c r="AH77" s="10" t="b">
        <f>AND(PARTNERS!$C81="Elsewhere in Yorkshire &amp; Humber",PARTNERS!$E81="Existing partner")</f>
        <v>0</v>
      </c>
      <c r="AI77" s="10" t="b">
        <f>AND(PARTNERS!$C81="Elsewhere in the UK",PARTNERS!$E81="Existing partner")</f>
        <v>0</v>
      </c>
      <c r="AJ77" s="10" t="b">
        <f>AND(PARTNERS!$C81="Outside UK",PARTNERS!$E81="Existing partner")</f>
        <v>0</v>
      </c>
      <c r="AK77" s="10" t="b">
        <f>AND(PARTNERS!$D81="Artistic partner",PARTNERS!$E81="New partner")</f>
        <v>0</v>
      </c>
      <c r="AL77" s="10" t="b">
        <f>AND(PARTNERS!$D81="Heritage partner",PARTNERS!$E81="New partner")</f>
        <v>0</v>
      </c>
      <c r="AM77" s="10" t="b">
        <f>AND(PARTNERS!$D81="Funder",PARTNERS!$E81="New partner")</f>
        <v>0</v>
      </c>
      <c r="AN77" s="10" t="b">
        <f>AND(PARTNERS!$D81="Public Service partner",PARTNERS!$E81="New partner")</f>
        <v>0</v>
      </c>
      <c r="AO77" s="10" t="b">
        <f>AND(PARTNERS!$D81="Voluntary Sector / Charity partner",PARTNERS!$E81="New partner")</f>
        <v>0</v>
      </c>
      <c r="AP77" s="10" t="b">
        <f>AND(PARTNERS!$D81="Education partner",PARTNERS!$E81="New partner")</f>
        <v>0</v>
      </c>
      <c r="AQ77" s="10" t="b">
        <f>AND(PARTNERS!$D81="Other",PARTNERS!$E81="New partner")</f>
        <v>0</v>
      </c>
      <c r="AR77" s="10" t="b">
        <f>AND(PARTNERS!$D81="Artistic partner",PARTNERS!$E81="Existing partner")</f>
        <v>0</v>
      </c>
      <c r="AS77" s="10" t="b">
        <f>AND(PARTNERS!$D81="Heritage partner",PARTNERS!$E81="Existing partner")</f>
        <v>0</v>
      </c>
      <c r="AT77" s="10" t="b">
        <f>AND(PARTNERS!$D81="Funder",PARTNERS!$E81="Existing partner")</f>
        <v>0</v>
      </c>
      <c r="AU77" s="10" t="b">
        <f>AND(PARTNERS!$D81="Public Service partner",PARTNERS!$E81="Existing partner")</f>
        <v>0</v>
      </c>
      <c r="AV77" s="10" t="b">
        <f>AND(PARTNERS!$D81="Voluntary Sector / Charity partner",PARTNERS!$E81="Existing partner")</f>
        <v>0</v>
      </c>
      <c r="AW77" s="10" t="b">
        <f>AND(PARTNERS!$D81="Education partner",PARTNERS!$E81="Existing partner")</f>
        <v>0</v>
      </c>
      <c r="AX77" s="10" t="b">
        <f>AND(PARTNERS!$D81="Other",PARTNERS!$E81="Existing partner")</f>
        <v>0</v>
      </c>
    </row>
    <row r="78" spans="1:50" ht="16.5" customHeight="1">
      <c r="A78" s="10"/>
      <c r="B78" s="10"/>
      <c r="C78" s="10"/>
      <c r="D78" s="10"/>
      <c r="E78" s="10"/>
      <c r="F78" s="10"/>
      <c r="G78" s="10"/>
      <c r="H78" s="10"/>
      <c r="I78" s="10"/>
      <c r="J78" s="10"/>
      <c r="K78" s="10"/>
      <c r="L78" s="10"/>
      <c r="M78" s="10"/>
      <c r="N78" s="10"/>
      <c r="O78" s="10"/>
      <c r="P78" s="10"/>
      <c r="Q78" s="10"/>
      <c r="R78" s="10"/>
      <c r="S78" s="10"/>
      <c r="T78" s="10" t="b">
        <f>AND(LEFT('EVENT DELIVERY'!B83,2)="HU",OR(LEN('EVENT DELIVERY'!B83)=6,AND(LEN('EVENT DELIVERY'!B83)=7,MID('EVENT DELIVERY'!B83,4,1)=" ")))</f>
        <v>0</v>
      </c>
      <c r="U78" s="10" t="b">
        <f>AND(LEFT('PROJECT DELIVERY TEAM'!B105,2)="HU",OR(LEN('PROJECT DELIVERY TEAM'!B105)=6,AND(LEN('PROJECT DELIVERY TEAM'!B105)=7,MID('PROJECT DELIVERY TEAM'!B105,4,1)=" ")))</f>
        <v>0</v>
      </c>
      <c r="V78" s="10" t="b">
        <f>AND(LEFT('AUDIENCES &amp; PART... - BY TYPE'!B246,2)="HU",OR(LEN('AUDIENCES &amp; PART... - BY TYPE'!B246)=6,AND(LEN('AUDIENCES &amp; PART... - BY TYPE'!B246)=7,MID('AUDIENCES &amp; PART... - BY TYPE'!B246,4,1)=" ")))</f>
        <v>0</v>
      </c>
      <c r="W78" s="10" t="b">
        <f>AND(LEFT(PARTNERS!B82,2)="HU",OR(LEN(PARTNERS!B82)=6,AND(LEN(PARTNERS!B82)=7,MID(PARTNERS!B82,4,1)=" ")),PARTNERS!E82="New partner")</f>
        <v>0</v>
      </c>
      <c r="X78" s="10" t="b">
        <f>AND(LEFT(PARTNERS!B82,2)="HU",OR(LEN(PARTNERS!B82)=6,AND(LEN(PARTNERS!B82)=7,MID(PARTNERS!B82,4,1)=" ")),PARTNERS!E82="Existing partner")</f>
        <v>0</v>
      </c>
      <c r="Y78" s="10" t="b">
        <f>AND(NOT(AND(LEFT(PARTNERS!B82,2)="HU",OR(LEN(PARTNERS!B82)=6,AND(LEN(PARTNERS!B82)=7,MID(PARTNERS!B82,4,1)=" ")))),PARTNERS!E82="New partner")</f>
        <v>0</v>
      </c>
      <c r="Z78" s="10" t="b">
        <f>AND(NOT(AND(LEFT(PARTNERS!B82,2)="HU",OR(LEN(PARTNERS!B82)=6,AND(LEN(PARTNERS!B82)=7,MID(PARTNERS!B82,4,1)=" ")))),PARTNERS!E82="Existing partner")</f>
        <v>0</v>
      </c>
      <c r="AA78" s="10" t="b">
        <f>AND(PARTNERS!$C82="Hull",PARTNERS!$E82="New partner")</f>
        <v>0</v>
      </c>
      <c r="AB78" s="10" t="b">
        <f>AND(PARTNERS!$C82="East Riding of Yorkshire",PARTNERS!$E82="New partner")</f>
        <v>0</v>
      </c>
      <c r="AC78" s="10" t="b">
        <f>AND(PARTNERS!$C82="Elsewhere in Yorkshire &amp; Humber",PARTNERS!$E82="New partner")</f>
        <v>0</v>
      </c>
      <c r="AD78" s="10" t="b">
        <f>AND(PARTNERS!$C82="Elsewhere in the UK",PARTNERS!$E82="New partner")</f>
        <v>0</v>
      </c>
      <c r="AE78" s="10" t="b">
        <f>AND(PARTNERS!$C82="Outside UK",PARTNERS!$E82="New partner")</f>
        <v>0</v>
      </c>
      <c r="AF78" s="10" t="b">
        <f>AND(PARTNERS!$C82="Hull",PARTNERS!$E82="Existing partner")</f>
        <v>0</v>
      </c>
      <c r="AG78" s="10" t="b">
        <f>AND(PARTNERS!$C82="East Riding of Yorkshire",PARTNERS!$E82="Existing partner")</f>
        <v>0</v>
      </c>
      <c r="AH78" s="10" t="b">
        <f>AND(PARTNERS!$C82="Elsewhere in Yorkshire &amp; Humber",PARTNERS!$E82="Existing partner")</f>
        <v>0</v>
      </c>
      <c r="AI78" s="10" t="b">
        <f>AND(PARTNERS!$C82="Elsewhere in the UK",PARTNERS!$E82="Existing partner")</f>
        <v>0</v>
      </c>
      <c r="AJ78" s="10" t="b">
        <f>AND(PARTNERS!$C82="Outside UK",PARTNERS!$E82="Existing partner")</f>
        <v>0</v>
      </c>
      <c r="AK78" s="10" t="b">
        <f>AND(PARTNERS!$D82="Artistic partner",PARTNERS!$E82="New partner")</f>
        <v>0</v>
      </c>
      <c r="AL78" s="10" t="b">
        <f>AND(PARTNERS!$D82="Heritage partner",PARTNERS!$E82="New partner")</f>
        <v>0</v>
      </c>
      <c r="AM78" s="10" t="b">
        <f>AND(PARTNERS!$D82="Funder",PARTNERS!$E82="New partner")</f>
        <v>0</v>
      </c>
      <c r="AN78" s="10" t="b">
        <f>AND(PARTNERS!$D82="Public Service partner",PARTNERS!$E82="New partner")</f>
        <v>0</v>
      </c>
      <c r="AO78" s="10" t="b">
        <f>AND(PARTNERS!$D82="Voluntary Sector / Charity partner",PARTNERS!$E82="New partner")</f>
        <v>0</v>
      </c>
      <c r="AP78" s="10" t="b">
        <f>AND(PARTNERS!$D82="Education partner",PARTNERS!$E82="New partner")</f>
        <v>0</v>
      </c>
      <c r="AQ78" s="10" t="b">
        <f>AND(PARTNERS!$D82="Other",PARTNERS!$E82="New partner")</f>
        <v>0</v>
      </c>
      <c r="AR78" s="10" t="b">
        <f>AND(PARTNERS!$D82="Artistic partner",PARTNERS!$E82="Existing partner")</f>
        <v>0</v>
      </c>
      <c r="AS78" s="10" t="b">
        <f>AND(PARTNERS!$D82="Heritage partner",PARTNERS!$E82="Existing partner")</f>
        <v>0</v>
      </c>
      <c r="AT78" s="10" t="b">
        <f>AND(PARTNERS!$D82="Funder",PARTNERS!$E82="Existing partner")</f>
        <v>0</v>
      </c>
      <c r="AU78" s="10" t="b">
        <f>AND(PARTNERS!$D82="Public Service partner",PARTNERS!$E82="Existing partner")</f>
        <v>0</v>
      </c>
      <c r="AV78" s="10" t="b">
        <f>AND(PARTNERS!$D82="Voluntary Sector / Charity partner",PARTNERS!$E82="Existing partner")</f>
        <v>0</v>
      </c>
      <c r="AW78" s="10" t="b">
        <f>AND(PARTNERS!$D82="Education partner",PARTNERS!$E82="Existing partner")</f>
        <v>0</v>
      </c>
      <c r="AX78" s="10" t="b">
        <f>AND(PARTNERS!$D82="Other",PARTNERS!$E82="Existing partner")</f>
        <v>0</v>
      </c>
    </row>
    <row r="79" spans="1:50" ht="16.5" customHeight="1">
      <c r="A79" s="10"/>
      <c r="B79" s="10"/>
      <c r="C79" s="10"/>
      <c r="D79" s="10"/>
      <c r="E79" s="10"/>
      <c r="F79" s="10"/>
      <c r="G79" s="10"/>
      <c r="H79" s="10"/>
      <c r="I79" s="10"/>
      <c r="J79" s="10"/>
      <c r="K79" s="10"/>
      <c r="L79" s="10"/>
      <c r="M79" s="10"/>
      <c r="N79" s="10"/>
      <c r="O79" s="10"/>
      <c r="P79" s="10"/>
      <c r="Q79" s="10"/>
      <c r="R79" s="10"/>
      <c r="S79" s="10"/>
      <c r="T79" s="10" t="b">
        <f>AND(LEFT('EVENT DELIVERY'!B84,2)="HU",OR(LEN('EVENT DELIVERY'!B84)=6,AND(LEN('EVENT DELIVERY'!B84)=7,MID('EVENT DELIVERY'!B84,4,1)=" ")))</f>
        <v>0</v>
      </c>
      <c r="U79" s="10" t="b">
        <f>AND(LEFT('PROJECT DELIVERY TEAM'!B106,2)="HU",OR(LEN('PROJECT DELIVERY TEAM'!B106)=6,AND(LEN('PROJECT DELIVERY TEAM'!B106)=7,MID('PROJECT DELIVERY TEAM'!B106,4,1)=" ")))</f>
        <v>0</v>
      </c>
      <c r="V79" s="10" t="b">
        <f>AND(LEFT('AUDIENCES &amp; PART... - BY TYPE'!B247,2)="HU",OR(LEN('AUDIENCES &amp; PART... - BY TYPE'!B247)=6,AND(LEN('AUDIENCES &amp; PART... - BY TYPE'!B247)=7,MID('AUDIENCES &amp; PART... - BY TYPE'!B247,4,1)=" ")))</f>
        <v>0</v>
      </c>
      <c r="W79" s="10" t="b">
        <f>AND(LEFT(PARTNERS!B83,2)="HU",OR(LEN(PARTNERS!B83)=6,AND(LEN(PARTNERS!B83)=7,MID(PARTNERS!B83,4,1)=" ")),PARTNERS!E83="New partner")</f>
        <v>0</v>
      </c>
      <c r="X79" s="10" t="b">
        <f>AND(LEFT(PARTNERS!B83,2)="HU",OR(LEN(PARTNERS!B83)=6,AND(LEN(PARTNERS!B83)=7,MID(PARTNERS!B83,4,1)=" ")),PARTNERS!E83="Existing partner")</f>
        <v>0</v>
      </c>
      <c r="Y79" s="10" t="b">
        <f>AND(NOT(AND(LEFT(PARTNERS!B83,2)="HU",OR(LEN(PARTNERS!B83)=6,AND(LEN(PARTNERS!B83)=7,MID(PARTNERS!B83,4,1)=" ")))),PARTNERS!E83="New partner")</f>
        <v>0</v>
      </c>
      <c r="Z79" s="10" t="b">
        <f>AND(NOT(AND(LEFT(PARTNERS!B83,2)="HU",OR(LEN(PARTNERS!B83)=6,AND(LEN(PARTNERS!B83)=7,MID(PARTNERS!B83,4,1)=" ")))),PARTNERS!E83="Existing partner")</f>
        <v>0</v>
      </c>
      <c r="AA79" s="10" t="b">
        <f>AND(PARTNERS!$C83="Hull",PARTNERS!$E83="New partner")</f>
        <v>0</v>
      </c>
      <c r="AB79" s="10" t="b">
        <f>AND(PARTNERS!$C83="East Riding of Yorkshire",PARTNERS!$E83="New partner")</f>
        <v>0</v>
      </c>
      <c r="AC79" s="10" t="b">
        <f>AND(PARTNERS!$C83="Elsewhere in Yorkshire &amp; Humber",PARTNERS!$E83="New partner")</f>
        <v>0</v>
      </c>
      <c r="AD79" s="10" t="b">
        <f>AND(PARTNERS!$C83="Elsewhere in the UK",PARTNERS!$E83="New partner")</f>
        <v>0</v>
      </c>
      <c r="AE79" s="10" t="b">
        <f>AND(PARTNERS!$C83="Outside UK",PARTNERS!$E83="New partner")</f>
        <v>0</v>
      </c>
      <c r="AF79" s="10" t="b">
        <f>AND(PARTNERS!$C83="Hull",PARTNERS!$E83="Existing partner")</f>
        <v>0</v>
      </c>
      <c r="AG79" s="10" t="b">
        <f>AND(PARTNERS!$C83="East Riding of Yorkshire",PARTNERS!$E83="Existing partner")</f>
        <v>0</v>
      </c>
      <c r="AH79" s="10" t="b">
        <f>AND(PARTNERS!$C83="Elsewhere in Yorkshire &amp; Humber",PARTNERS!$E83="Existing partner")</f>
        <v>0</v>
      </c>
      <c r="AI79" s="10" t="b">
        <f>AND(PARTNERS!$C83="Elsewhere in the UK",PARTNERS!$E83="Existing partner")</f>
        <v>0</v>
      </c>
      <c r="AJ79" s="10" t="b">
        <f>AND(PARTNERS!$C83="Outside UK",PARTNERS!$E83="Existing partner")</f>
        <v>0</v>
      </c>
      <c r="AK79" s="10" t="b">
        <f>AND(PARTNERS!$D83="Artistic partner",PARTNERS!$E83="New partner")</f>
        <v>0</v>
      </c>
      <c r="AL79" s="10" t="b">
        <f>AND(PARTNERS!$D83="Heritage partner",PARTNERS!$E83="New partner")</f>
        <v>0</v>
      </c>
      <c r="AM79" s="10" t="b">
        <f>AND(PARTNERS!$D83="Funder",PARTNERS!$E83="New partner")</f>
        <v>0</v>
      </c>
      <c r="AN79" s="10" t="b">
        <f>AND(PARTNERS!$D83="Public Service partner",PARTNERS!$E83="New partner")</f>
        <v>0</v>
      </c>
      <c r="AO79" s="10" t="b">
        <f>AND(PARTNERS!$D83="Voluntary Sector / Charity partner",PARTNERS!$E83="New partner")</f>
        <v>0</v>
      </c>
      <c r="AP79" s="10" t="b">
        <f>AND(PARTNERS!$D83="Education partner",PARTNERS!$E83="New partner")</f>
        <v>0</v>
      </c>
      <c r="AQ79" s="10" t="b">
        <f>AND(PARTNERS!$D83="Other",PARTNERS!$E83="New partner")</f>
        <v>0</v>
      </c>
      <c r="AR79" s="10" t="b">
        <f>AND(PARTNERS!$D83="Artistic partner",PARTNERS!$E83="Existing partner")</f>
        <v>0</v>
      </c>
      <c r="AS79" s="10" t="b">
        <f>AND(PARTNERS!$D83="Heritage partner",PARTNERS!$E83="Existing partner")</f>
        <v>0</v>
      </c>
      <c r="AT79" s="10" t="b">
        <f>AND(PARTNERS!$D83="Funder",PARTNERS!$E83="Existing partner")</f>
        <v>0</v>
      </c>
      <c r="AU79" s="10" t="b">
        <f>AND(PARTNERS!$D83="Public Service partner",PARTNERS!$E83="Existing partner")</f>
        <v>0</v>
      </c>
      <c r="AV79" s="10" t="b">
        <f>AND(PARTNERS!$D83="Voluntary Sector / Charity partner",PARTNERS!$E83="Existing partner")</f>
        <v>0</v>
      </c>
      <c r="AW79" s="10" t="b">
        <f>AND(PARTNERS!$D83="Education partner",PARTNERS!$E83="Existing partner")</f>
        <v>0</v>
      </c>
      <c r="AX79" s="10" t="b">
        <f>AND(PARTNERS!$D83="Other",PARTNERS!$E83="Existing partner")</f>
        <v>0</v>
      </c>
    </row>
    <row r="80" spans="1:50" ht="16.5" customHeight="1">
      <c r="A80" s="10"/>
      <c r="B80" s="10"/>
      <c r="C80" s="10"/>
      <c r="D80" s="10"/>
      <c r="E80" s="10"/>
      <c r="F80" s="10"/>
      <c r="G80" s="10"/>
      <c r="H80" s="10"/>
      <c r="I80" s="10"/>
      <c r="J80" s="10"/>
      <c r="K80" s="10"/>
      <c r="L80" s="10"/>
      <c r="M80" s="10"/>
      <c r="N80" s="10"/>
      <c r="O80" s="10"/>
      <c r="P80" s="10"/>
      <c r="Q80" s="10"/>
      <c r="R80" s="10"/>
      <c r="S80" s="10"/>
      <c r="T80" s="10" t="b">
        <f>AND(LEFT('EVENT DELIVERY'!B85,2)="HU",OR(LEN('EVENT DELIVERY'!B85)=6,AND(LEN('EVENT DELIVERY'!B85)=7,MID('EVENT DELIVERY'!B85,4,1)=" ")))</f>
        <v>0</v>
      </c>
      <c r="U80" s="10" t="b">
        <f>AND(LEFT('PROJECT DELIVERY TEAM'!B107,2)="HU",OR(LEN('PROJECT DELIVERY TEAM'!B107)=6,AND(LEN('PROJECT DELIVERY TEAM'!B107)=7,MID('PROJECT DELIVERY TEAM'!B107,4,1)=" ")))</f>
        <v>0</v>
      </c>
      <c r="V80" s="10" t="b">
        <f>AND(LEFT('AUDIENCES &amp; PART... - BY TYPE'!B248,2)="HU",OR(LEN('AUDIENCES &amp; PART... - BY TYPE'!B248)=6,AND(LEN('AUDIENCES &amp; PART... - BY TYPE'!B248)=7,MID('AUDIENCES &amp; PART... - BY TYPE'!B248,4,1)=" ")))</f>
        <v>0</v>
      </c>
      <c r="W80" s="10" t="b">
        <f>AND(LEFT(PARTNERS!B84,2)="HU",OR(LEN(PARTNERS!B84)=6,AND(LEN(PARTNERS!B84)=7,MID(PARTNERS!B84,4,1)=" ")),PARTNERS!E84="New partner")</f>
        <v>0</v>
      </c>
      <c r="X80" s="10" t="b">
        <f>AND(LEFT(PARTNERS!B84,2)="HU",OR(LEN(PARTNERS!B84)=6,AND(LEN(PARTNERS!B84)=7,MID(PARTNERS!B84,4,1)=" ")),PARTNERS!E84="Existing partner")</f>
        <v>0</v>
      </c>
      <c r="Y80" s="10" t="b">
        <f>AND(NOT(AND(LEFT(PARTNERS!B84,2)="HU",OR(LEN(PARTNERS!B84)=6,AND(LEN(PARTNERS!B84)=7,MID(PARTNERS!B84,4,1)=" ")))),PARTNERS!E84="New partner")</f>
        <v>0</v>
      </c>
      <c r="Z80" s="10" t="b">
        <f>AND(NOT(AND(LEFT(PARTNERS!B84,2)="HU",OR(LEN(PARTNERS!B84)=6,AND(LEN(PARTNERS!B84)=7,MID(PARTNERS!B84,4,1)=" ")))),PARTNERS!E84="Existing partner")</f>
        <v>0</v>
      </c>
      <c r="AA80" s="10" t="b">
        <f>AND(PARTNERS!$C84="Hull",PARTNERS!$E84="New partner")</f>
        <v>0</v>
      </c>
      <c r="AB80" s="10" t="b">
        <f>AND(PARTNERS!$C84="East Riding of Yorkshire",PARTNERS!$E84="New partner")</f>
        <v>0</v>
      </c>
      <c r="AC80" s="10" t="b">
        <f>AND(PARTNERS!$C84="Elsewhere in Yorkshire &amp; Humber",PARTNERS!$E84="New partner")</f>
        <v>0</v>
      </c>
      <c r="AD80" s="10" t="b">
        <f>AND(PARTNERS!$C84="Elsewhere in the UK",PARTNERS!$E84="New partner")</f>
        <v>0</v>
      </c>
      <c r="AE80" s="10" t="b">
        <f>AND(PARTNERS!$C84="Outside UK",PARTNERS!$E84="New partner")</f>
        <v>0</v>
      </c>
      <c r="AF80" s="10" t="b">
        <f>AND(PARTNERS!$C84="Hull",PARTNERS!$E84="Existing partner")</f>
        <v>0</v>
      </c>
      <c r="AG80" s="10" t="b">
        <f>AND(PARTNERS!$C84="East Riding of Yorkshire",PARTNERS!$E84="Existing partner")</f>
        <v>0</v>
      </c>
      <c r="AH80" s="10" t="b">
        <f>AND(PARTNERS!$C84="Elsewhere in Yorkshire &amp; Humber",PARTNERS!$E84="Existing partner")</f>
        <v>0</v>
      </c>
      <c r="AI80" s="10" t="b">
        <f>AND(PARTNERS!$C84="Elsewhere in the UK",PARTNERS!$E84="Existing partner")</f>
        <v>0</v>
      </c>
      <c r="AJ80" s="10" t="b">
        <f>AND(PARTNERS!$C84="Outside UK",PARTNERS!$E84="Existing partner")</f>
        <v>0</v>
      </c>
      <c r="AK80" s="10" t="b">
        <f>AND(PARTNERS!$D84="Artistic partner",PARTNERS!$E84="New partner")</f>
        <v>0</v>
      </c>
      <c r="AL80" s="10" t="b">
        <f>AND(PARTNERS!$D84="Heritage partner",PARTNERS!$E84="New partner")</f>
        <v>0</v>
      </c>
      <c r="AM80" s="10" t="b">
        <f>AND(PARTNERS!$D84="Funder",PARTNERS!$E84="New partner")</f>
        <v>0</v>
      </c>
      <c r="AN80" s="10" t="b">
        <f>AND(PARTNERS!$D84="Public Service partner",PARTNERS!$E84="New partner")</f>
        <v>0</v>
      </c>
      <c r="AO80" s="10" t="b">
        <f>AND(PARTNERS!$D84="Voluntary Sector / Charity partner",PARTNERS!$E84="New partner")</f>
        <v>0</v>
      </c>
      <c r="AP80" s="10" t="b">
        <f>AND(PARTNERS!$D84="Education partner",PARTNERS!$E84="New partner")</f>
        <v>0</v>
      </c>
      <c r="AQ80" s="10" t="b">
        <f>AND(PARTNERS!$D84="Other",PARTNERS!$E84="New partner")</f>
        <v>0</v>
      </c>
      <c r="AR80" s="10" t="b">
        <f>AND(PARTNERS!$D84="Artistic partner",PARTNERS!$E84="Existing partner")</f>
        <v>0</v>
      </c>
      <c r="AS80" s="10" t="b">
        <f>AND(PARTNERS!$D84="Heritage partner",PARTNERS!$E84="Existing partner")</f>
        <v>0</v>
      </c>
      <c r="AT80" s="10" t="b">
        <f>AND(PARTNERS!$D84="Funder",PARTNERS!$E84="Existing partner")</f>
        <v>0</v>
      </c>
      <c r="AU80" s="10" t="b">
        <f>AND(PARTNERS!$D84="Public Service partner",PARTNERS!$E84="Existing partner")</f>
        <v>0</v>
      </c>
      <c r="AV80" s="10" t="b">
        <f>AND(PARTNERS!$D84="Voluntary Sector / Charity partner",PARTNERS!$E84="Existing partner")</f>
        <v>0</v>
      </c>
      <c r="AW80" s="10" t="b">
        <f>AND(PARTNERS!$D84="Education partner",PARTNERS!$E84="Existing partner")</f>
        <v>0</v>
      </c>
      <c r="AX80" s="10" t="b">
        <f>AND(PARTNERS!$D84="Other",PARTNERS!$E84="Existing partner")</f>
        <v>0</v>
      </c>
    </row>
    <row r="81" spans="1:50" ht="16.5" customHeight="1">
      <c r="A81" s="10"/>
      <c r="B81" s="10"/>
      <c r="C81" s="10"/>
      <c r="D81" s="10"/>
      <c r="E81" s="10"/>
      <c r="F81" s="10"/>
      <c r="G81" s="10"/>
      <c r="H81" s="10"/>
      <c r="I81" s="10"/>
      <c r="J81" s="10"/>
      <c r="K81" s="10"/>
      <c r="L81" s="10"/>
      <c r="M81" s="10"/>
      <c r="N81" s="10"/>
      <c r="O81" s="10"/>
      <c r="P81" s="10"/>
      <c r="Q81" s="10"/>
      <c r="R81" s="10"/>
      <c r="S81" s="10"/>
      <c r="T81" s="10" t="b">
        <f>AND(LEFT('EVENT DELIVERY'!B86,2)="HU",OR(LEN('EVENT DELIVERY'!B86)=6,AND(LEN('EVENT DELIVERY'!B86)=7,MID('EVENT DELIVERY'!B86,4,1)=" ")))</f>
        <v>0</v>
      </c>
      <c r="U81" s="10" t="b">
        <f>AND(LEFT('PROJECT DELIVERY TEAM'!B108,2)="HU",OR(LEN('PROJECT DELIVERY TEAM'!B108)=6,AND(LEN('PROJECT DELIVERY TEAM'!B108)=7,MID('PROJECT DELIVERY TEAM'!B108,4,1)=" ")))</f>
        <v>0</v>
      </c>
      <c r="V81" s="10" t="b">
        <f>AND(LEFT('AUDIENCES &amp; PART... - BY TYPE'!B249,2)="HU",OR(LEN('AUDIENCES &amp; PART... - BY TYPE'!B249)=6,AND(LEN('AUDIENCES &amp; PART... - BY TYPE'!B249)=7,MID('AUDIENCES &amp; PART... - BY TYPE'!B249,4,1)=" ")))</f>
        <v>0</v>
      </c>
      <c r="W81" s="10" t="b">
        <f>AND(LEFT(PARTNERS!B85,2)="HU",OR(LEN(PARTNERS!B85)=6,AND(LEN(PARTNERS!B85)=7,MID(PARTNERS!B85,4,1)=" ")),PARTNERS!E85="New partner")</f>
        <v>0</v>
      </c>
      <c r="X81" s="10" t="b">
        <f>AND(LEFT(PARTNERS!B85,2)="HU",OR(LEN(PARTNERS!B85)=6,AND(LEN(PARTNERS!B85)=7,MID(PARTNERS!B85,4,1)=" ")),PARTNERS!E85="Existing partner")</f>
        <v>0</v>
      </c>
      <c r="Y81" s="10" t="b">
        <f>AND(NOT(AND(LEFT(PARTNERS!B85,2)="HU",OR(LEN(PARTNERS!B85)=6,AND(LEN(PARTNERS!B85)=7,MID(PARTNERS!B85,4,1)=" ")))),PARTNERS!E85="New partner")</f>
        <v>0</v>
      </c>
      <c r="Z81" s="10" t="b">
        <f>AND(NOT(AND(LEFT(PARTNERS!B85,2)="HU",OR(LEN(PARTNERS!B85)=6,AND(LEN(PARTNERS!B85)=7,MID(PARTNERS!B85,4,1)=" ")))),PARTNERS!E85="Existing partner")</f>
        <v>0</v>
      </c>
      <c r="AA81" s="10" t="b">
        <f>AND(PARTNERS!$C85="Hull",PARTNERS!$E85="New partner")</f>
        <v>0</v>
      </c>
      <c r="AB81" s="10" t="b">
        <f>AND(PARTNERS!$C85="East Riding of Yorkshire",PARTNERS!$E85="New partner")</f>
        <v>0</v>
      </c>
      <c r="AC81" s="10" t="b">
        <f>AND(PARTNERS!$C85="Elsewhere in Yorkshire &amp; Humber",PARTNERS!$E85="New partner")</f>
        <v>0</v>
      </c>
      <c r="AD81" s="10" t="b">
        <f>AND(PARTNERS!$C85="Elsewhere in the UK",PARTNERS!$E85="New partner")</f>
        <v>0</v>
      </c>
      <c r="AE81" s="10" t="b">
        <f>AND(PARTNERS!$C85="Outside UK",PARTNERS!$E85="New partner")</f>
        <v>0</v>
      </c>
      <c r="AF81" s="10" t="b">
        <f>AND(PARTNERS!$C85="Hull",PARTNERS!$E85="Existing partner")</f>
        <v>0</v>
      </c>
      <c r="AG81" s="10" t="b">
        <f>AND(PARTNERS!$C85="East Riding of Yorkshire",PARTNERS!$E85="Existing partner")</f>
        <v>0</v>
      </c>
      <c r="AH81" s="10" t="b">
        <f>AND(PARTNERS!$C85="Elsewhere in Yorkshire &amp; Humber",PARTNERS!$E85="Existing partner")</f>
        <v>0</v>
      </c>
      <c r="AI81" s="10" t="b">
        <f>AND(PARTNERS!$C85="Elsewhere in the UK",PARTNERS!$E85="Existing partner")</f>
        <v>0</v>
      </c>
      <c r="AJ81" s="10" t="b">
        <f>AND(PARTNERS!$C85="Outside UK",PARTNERS!$E85="Existing partner")</f>
        <v>0</v>
      </c>
      <c r="AK81" s="10" t="b">
        <f>AND(PARTNERS!$D85="Artistic partner",PARTNERS!$E85="New partner")</f>
        <v>0</v>
      </c>
      <c r="AL81" s="10" t="b">
        <f>AND(PARTNERS!$D85="Heritage partner",PARTNERS!$E85="New partner")</f>
        <v>0</v>
      </c>
      <c r="AM81" s="10" t="b">
        <f>AND(PARTNERS!$D85="Funder",PARTNERS!$E85="New partner")</f>
        <v>0</v>
      </c>
      <c r="AN81" s="10" t="b">
        <f>AND(PARTNERS!$D85="Public Service partner",PARTNERS!$E85="New partner")</f>
        <v>0</v>
      </c>
      <c r="AO81" s="10" t="b">
        <f>AND(PARTNERS!$D85="Voluntary Sector / Charity partner",PARTNERS!$E85="New partner")</f>
        <v>0</v>
      </c>
      <c r="AP81" s="10" t="b">
        <f>AND(PARTNERS!$D85="Education partner",PARTNERS!$E85="New partner")</f>
        <v>0</v>
      </c>
      <c r="AQ81" s="10" t="b">
        <f>AND(PARTNERS!$D85="Other",PARTNERS!$E85="New partner")</f>
        <v>0</v>
      </c>
      <c r="AR81" s="10" t="b">
        <f>AND(PARTNERS!$D85="Artistic partner",PARTNERS!$E85="Existing partner")</f>
        <v>0</v>
      </c>
      <c r="AS81" s="10" t="b">
        <f>AND(PARTNERS!$D85="Heritage partner",PARTNERS!$E85="Existing partner")</f>
        <v>0</v>
      </c>
      <c r="AT81" s="10" t="b">
        <f>AND(PARTNERS!$D85="Funder",PARTNERS!$E85="Existing partner")</f>
        <v>0</v>
      </c>
      <c r="AU81" s="10" t="b">
        <f>AND(PARTNERS!$D85="Public Service partner",PARTNERS!$E85="Existing partner")</f>
        <v>0</v>
      </c>
      <c r="AV81" s="10" t="b">
        <f>AND(PARTNERS!$D85="Voluntary Sector / Charity partner",PARTNERS!$E85="Existing partner")</f>
        <v>0</v>
      </c>
      <c r="AW81" s="10" t="b">
        <f>AND(PARTNERS!$D85="Education partner",PARTNERS!$E85="Existing partner")</f>
        <v>0</v>
      </c>
      <c r="AX81" s="10" t="b">
        <f>AND(PARTNERS!$D85="Other",PARTNERS!$E85="Existing partner")</f>
        <v>0</v>
      </c>
    </row>
    <row r="82" spans="1:50" ht="16.5" customHeight="1">
      <c r="A82" s="10"/>
      <c r="B82" s="10"/>
      <c r="C82" s="10"/>
      <c r="D82" s="10"/>
      <c r="E82" s="10"/>
      <c r="F82" s="10"/>
      <c r="G82" s="10"/>
      <c r="H82" s="10"/>
      <c r="I82" s="10"/>
      <c r="J82" s="10"/>
      <c r="K82" s="10"/>
      <c r="L82" s="10"/>
      <c r="M82" s="10"/>
      <c r="N82" s="10"/>
      <c r="O82" s="10"/>
      <c r="P82" s="10"/>
      <c r="Q82" s="10"/>
      <c r="R82" s="10"/>
      <c r="S82" s="10"/>
      <c r="T82" s="10" t="b">
        <f>AND(LEFT('EVENT DELIVERY'!B87,2)="HU",OR(LEN('EVENT DELIVERY'!B87)=6,AND(LEN('EVENT DELIVERY'!B87)=7,MID('EVENT DELIVERY'!B87,4,1)=" ")))</f>
        <v>0</v>
      </c>
      <c r="U82" s="10" t="b">
        <f>AND(LEFT('PROJECT DELIVERY TEAM'!B109,2)="HU",OR(LEN('PROJECT DELIVERY TEAM'!B109)=6,AND(LEN('PROJECT DELIVERY TEAM'!B109)=7,MID('PROJECT DELIVERY TEAM'!B109,4,1)=" ")))</f>
        <v>0</v>
      </c>
      <c r="V82" s="10" t="b">
        <f>AND(LEFT('AUDIENCES &amp; PART... - BY TYPE'!B250,2)="HU",OR(LEN('AUDIENCES &amp; PART... - BY TYPE'!B250)=6,AND(LEN('AUDIENCES &amp; PART... - BY TYPE'!B250)=7,MID('AUDIENCES &amp; PART... - BY TYPE'!B250,4,1)=" ")))</f>
        <v>0</v>
      </c>
      <c r="W82" s="10" t="b">
        <f>AND(LEFT(PARTNERS!B86,2)="HU",OR(LEN(PARTNERS!B86)=6,AND(LEN(PARTNERS!B86)=7,MID(PARTNERS!B86,4,1)=" ")),PARTNERS!E86="New partner")</f>
        <v>0</v>
      </c>
      <c r="X82" s="10" t="b">
        <f>AND(LEFT(PARTNERS!B86,2)="HU",OR(LEN(PARTNERS!B86)=6,AND(LEN(PARTNERS!B86)=7,MID(PARTNERS!B86,4,1)=" ")),PARTNERS!E86="Existing partner")</f>
        <v>0</v>
      </c>
      <c r="Y82" s="10" t="b">
        <f>AND(NOT(AND(LEFT(PARTNERS!B86,2)="HU",OR(LEN(PARTNERS!B86)=6,AND(LEN(PARTNERS!B86)=7,MID(PARTNERS!B86,4,1)=" ")))),PARTNERS!E86="New partner")</f>
        <v>0</v>
      </c>
      <c r="Z82" s="10" t="b">
        <f>AND(NOT(AND(LEFT(PARTNERS!B86,2)="HU",OR(LEN(PARTNERS!B86)=6,AND(LEN(PARTNERS!B86)=7,MID(PARTNERS!B86,4,1)=" ")))),PARTNERS!E86="Existing partner")</f>
        <v>0</v>
      </c>
      <c r="AA82" s="10" t="b">
        <f>AND(PARTNERS!$C86="Hull",PARTNERS!$E86="New partner")</f>
        <v>0</v>
      </c>
      <c r="AB82" s="10" t="b">
        <f>AND(PARTNERS!$C86="East Riding of Yorkshire",PARTNERS!$E86="New partner")</f>
        <v>0</v>
      </c>
      <c r="AC82" s="10" t="b">
        <f>AND(PARTNERS!$C86="Elsewhere in Yorkshire &amp; Humber",PARTNERS!$E86="New partner")</f>
        <v>0</v>
      </c>
      <c r="AD82" s="10" t="b">
        <f>AND(PARTNERS!$C86="Elsewhere in the UK",PARTNERS!$E86="New partner")</f>
        <v>0</v>
      </c>
      <c r="AE82" s="10" t="b">
        <f>AND(PARTNERS!$C86="Outside UK",PARTNERS!$E86="New partner")</f>
        <v>0</v>
      </c>
      <c r="AF82" s="10" t="b">
        <f>AND(PARTNERS!$C86="Hull",PARTNERS!$E86="Existing partner")</f>
        <v>0</v>
      </c>
      <c r="AG82" s="10" t="b">
        <f>AND(PARTNERS!$C86="East Riding of Yorkshire",PARTNERS!$E86="Existing partner")</f>
        <v>0</v>
      </c>
      <c r="AH82" s="10" t="b">
        <f>AND(PARTNERS!$C86="Elsewhere in Yorkshire &amp; Humber",PARTNERS!$E86="Existing partner")</f>
        <v>0</v>
      </c>
      <c r="AI82" s="10" t="b">
        <f>AND(PARTNERS!$C86="Elsewhere in the UK",PARTNERS!$E86="Existing partner")</f>
        <v>0</v>
      </c>
      <c r="AJ82" s="10" t="b">
        <f>AND(PARTNERS!$C86="Outside UK",PARTNERS!$E86="Existing partner")</f>
        <v>0</v>
      </c>
      <c r="AK82" s="10" t="b">
        <f>AND(PARTNERS!$D86="Artistic partner",PARTNERS!$E86="New partner")</f>
        <v>0</v>
      </c>
      <c r="AL82" s="10" t="b">
        <f>AND(PARTNERS!$D86="Heritage partner",PARTNERS!$E86="New partner")</f>
        <v>0</v>
      </c>
      <c r="AM82" s="10" t="b">
        <f>AND(PARTNERS!$D86="Funder",PARTNERS!$E86="New partner")</f>
        <v>0</v>
      </c>
      <c r="AN82" s="10" t="b">
        <f>AND(PARTNERS!$D86="Public Service partner",PARTNERS!$E86="New partner")</f>
        <v>0</v>
      </c>
      <c r="AO82" s="10" t="b">
        <f>AND(PARTNERS!$D86="Voluntary Sector / Charity partner",PARTNERS!$E86="New partner")</f>
        <v>0</v>
      </c>
      <c r="AP82" s="10" t="b">
        <f>AND(PARTNERS!$D86="Education partner",PARTNERS!$E86="New partner")</f>
        <v>0</v>
      </c>
      <c r="AQ82" s="10" t="b">
        <f>AND(PARTNERS!$D86="Other",PARTNERS!$E86="New partner")</f>
        <v>0</v>
      </c>
      <c r="AR82" s="10" t="b">
        <f>AND(PARTNERS!$D86="Artistic partner",PARTNERS!$E86="Existing partner")</f>
        <v>0</v>
      </c>
      <c r="AS82" s="10" t="b">
        <f>AND(PARTNERS!$D86="Heritage partner",PARTNERS!$E86="Existing partner")</f>
        <v>0</v>
      </c>
      <c r="AT82" s="10" t="b">
        <f>AND(PARTNERS!$D86="Funder",PARTNERS!$E86="Existing partner")</f>
        <v>0</v>
      </c>
      <c r="AU82" s="10" t="b">
        <f>AND(PARTNERS!$D86="Public Service partner",PARTNERS!$E86="Existing partner")</f>
        <v>0</v>
      </c>
      <c r="AV82" s="10" t="b">
        <f>AND(PARTNERS!$D86="Voluntary Sector / Charity partner",PARTNERS!$E86="Existing partner")</f>
        <v>0</v>
      </c>
      <c r="AW82" s="10" t="b">
        <f>AND(PARTNERS!$D86="Education partner",PARTNERS!$E86="Existing partner")</f>
        <v>0</v>
      </c>
      <c r="AX82" s="10" t="b">
        <f>AND(PARTNERS!$D86="Other",PARTNERS!$E86="Existing partner")</f>
        <v>0</v>
      </c>
    </row>
    <row r="83" spans="1:50" ht="16.5" customHeight="1">
      <c r="A83" s="10"/>
      <c r="B83" s="10"/>
      <c r="C83" s="10"/>
      <c r="D83" s="10"/>
      <c r="E83" s="10"/>
      <c r="F83" s="10"/>
      <c r="G83" s="10"/>
      <c r="H83" s="10"/>
      <c r="I83" s="10"/>
      <c r="J83" s="10"/>
      <c r="K83" s="10"/>
      <c r="L83" s="10"/>
      <c r="M83" s="10"/>
      <c r="N83" s="10"/>
      <c r="O83" s="10"/>
      <c r="P83" s="10"/>
      <c r="Q83" s="10"/>
      <c r="R83" s="10"/>
      <c r="S83" s="10"/>
      <c r="T83" s="10" t="b">
        <f>AND(LEFT('EVENT DELIVERY'!B88,2)="HU",OR(LEN('EVENT DELIVERY'!B88)=6,AND(LEN('EVENT DELIVERY'!B88)=7,MID('EVENT DELIVERY'!B88,4,1)=" ")))</f>
        <v>0</v>
      </c>
      <c r="U83" s="10" t="b">
        <f>AND(LEFT('PROJECT DELIVERY TEAM'!B110,2)="HU",OR(LEN('PROJECT DELIVERY TEAM'!B110)=6,AND(LEN('PROJECT DELIVERY TEAM'!B110)=7,MID('PROJECT DELIVERY TEAM'!B110,4,1)=" ")))</f>
        <v>0</v>
      </c>
      <c r="V83" s="10" t="b">
        <f>AND(LEFT('AUDIENCES &amp; PART... - BY TYPE'!B251,2)="HU",OR(LEN('AUDIENCES &amp; PART... - BY TYPE'!B251)=6,AND(LEN('AUDIENCES &amp; PART... - BY TYPE'!B251)=7,MID('AUDIENCES &amp; PART... - BY TYPE'!B251,4,1)=" ")))</f>
        <v>0</v>
      </c>
      <c r="W83" s="10" t="b">
        <f>AND(LEFT(PARTNERS!B87,2)="HU",OR(LEN(PARTNERS!B87)=6,AND(LEN(PARTNERS!B87)=7,MID(PARTNERS!B87,4,1)=" ")),PARTNERS!E87="New partner")</f>
        <v>0</v>
      </c>
      <c r="X83" s="10" t="b">
        <f>AND(LEFT(PARTNERS!B87,2)="HU",OR(LEN(PARTNERS!B87)=6,AND(LEN(PARTNERS!B87)=7,MID(PARTNERS!B87,4,1)=" ")),PARTNERS!E87="Existing partner")</f>
        <v>0</v>
      </c>
      <c r="Y83" s="10" t="b">
        <f>AND(NOT(AND(LEFT(PARTNERS!B87,2)="HU",OR(LEN(PARTNERS!B87)=6,AND(LEN(PARTNERS!B87)=7,MID(PARTNERS!B87,4,1)=" ")))),PARTNERS!E87="New partner")</f>
        <v>0</v>
      </c>
      <c r="Z83" s="10" t="b">
        <f>AND(NOT(AND(LEFT(PARTNERS!B87,2)="HU",OR(LEN(PARTNERS!B87)=6,AND(LEN(PARTNERS!B87)=7,MID(PARTNERS!B87,4,1)=" ")))),PARTNERS!E87="Existing partner")</f>
        <v>0</v>
      </c>
      <c r="AA83" s="10" t="b">
        <f>AND(PARTNERS!$C87="Hull",PARTNERS!$E87="New partner")</f>
        <v>0</v>
      </c>
      <c r="AB83" s="10" t="b">
        <f>AND(PARTNERS!$C87="East Riding of Yorkshire",PARTNERS!$E87="New partner")</f>
        <v>0</v>
      </c>
      <c r="AC83" s="10" t="b">
        <f>AND(PARTNERS!$C87="Elsewhere in Yorkshire &amp; Humber",PARTNERS!$E87="New partner")</f>
        <v>0</v>
      </c>
      <c r="AD83" s="10" t="b">
        <f>AND(PARTNERS!$C87="Elsewhere in the UK",PARTNERS!$E87="New partner")</f>
        <v>0</v>
      </c>
      <c r="AE83" s="10" t="b">
        <f>AND(PARTNERS!$C87="Outside UK",PARTNERS!$E87="New partner")</f>
        <v>0</v>
      </c>
      <c r="AF83" s="10" t="b">
        <f>AND(PARTNERS!$C87="Hull",PARTNERS!$E87="Existing partner")</f>
        <v>0</v>
      </c>
      <c r="AG83" s="10" t="b">
        <f>AND(PARTNERS!$C87="East Riding of Yorkshire",PARTNERS!$E87="Existing partner")</f>
        <v>0</v>
      </c>
      <c r="AH83" s="10" t="b">
        <f>AND(PARTNERS!$C87="Elsewhere in Yorkshire &amp; Humber",PARTNERS!$E87="Existing partner")</f>
        <v>0</v>
      </c>
      <c r="AI83" s="10" t="b">
        <f>AND(PARTNERS!$C87="Elsewhere in the UK",PARTNERS!$E87="Existing partner")</f>
        <v>0</v>
      </c>
      <c r="AJ83" s="10" t="b">
        <f>AND(PARTNERS!$C87="Outside UK",PARTNERS!$E87="Existing partner")</f>
        <v>0</v>
      </c>
      <c r="AK83" s="10" t="b">
        <f>AND(PARTNERS!$D87="Artistic partner",PARTNERS!$E87="New partner")</f>
        <v>0</v>
      </c>
      <c r="AL83" s="10" t="b">
        <f>AND(PARTNERS!$D87="Heritage partner",PARTNERS!$E87="New partner")</f>
        <v>0</v>
      </c>
      <c r="AM83" s="10" t="b">
        <f>AND(PARTNERS!$D87="Funder",PARTNERS!$E87="New partner")</f>
        <v>0</v>
      </c>
      <c r="AN83" s="10" t="b">
        <f>AND(PARTNERS!$D87="Public Service partner",PARTNERS!$E87="New partner")</f>
        <v>0</v>
      </c>
      <c r="AO83" s="10" t="b">
        <f>AND(PARTNERS!$D87="Voluntary Sector / Charity partner",PARTNERS!$E87="New partner")</f>
        <v>0</v>
      </c>
      <c r="AP83" s="10" t="b">
        <f>AND(PARTNERS!$D87="Education partner",PARTNERS!$E87="New partner")</f>
        <v>0</v>
      </c>
      <c r="AQ83" s="10" t="b">
        <f>AND(PARTNERS!$D87="Other",PARTNERS!$E87="New partner")</f>
        <v>0</v>
      </c>
      <c r="AR83" s="10" t="b">
        <f>AND(PARTNERS!$D87="Artistic partner",PARTNERS!$E87="Existing partner")</f>
        <v>0</v>
      </c>
      <c r="AS83" s="10" t="b">
        <f>AND(PARTNERS!$D87="Heritage partner",PARTNERS!$E87="Existing partner")</f>
        <v>0</v>
      </c>
      <c r="AT83" s="10" t="b">
        <f>AND(PARTNERS!$D87="Funder",PARTNERS!$E87="Existing partner")</f>
        <v>0</v>
      </c>
      <c r="AU83" s="10" t="b">
        <f>AND(PARTNERS!$D87="Public Service partner",PARTNERS!$E87="Existing partner")</f>
        <v>0</v>
      </c>
      <c r="AV83" s="10" t="b">
        <f>AND(PARTNERS!$D87="Voluntary Sector / Charity partner",PARTNERS!$E87="Existing partner")</f>
        <v>0</v>
      </c>
      <c r="AW83" s="10" t="b">
        <f>AND(PARTNERS!$D87="Education partner",PARTNERS!$E87="Existing partner")</f>
        <v>0</v>
      </c>
      <c r="AX83" s="10" t="b">
        <f>AND(PARTNERS!$D87="Other",PARTNERS!$E87="Existing partner")</f>
        <v>0</v>
      </c>
    </row>
    <row r="84" spans="1:50" ht="16.5" customHeight="1">
      <c r="A84" s="10"/>
      <c r="B84" s="10"/>
      <c r="C84" s="10"/>
      <c r="D84" s="10"/>
      <c r="E84" s="10"/>
      <c r="F84" s="10"/>
      <c r="G84" s="10"/>
      <c r="H84" s="10"/>
      <c r="I84" s="10"/>
      <c r="J84" s="10"/>
      <c r="K84" s="10"/>
      <c r="L84" s="10"/>
      <c r="M84" s="10"/>
      <c r="N84" s="10"/>
      <c r="O84" s="10"/>
      <c r="P84" s="10"/>
      <c r="Q84" s="10"/>
      <c r="R84" s="10"/>
      <c r="S84" s="10"/>
      <c r="T84" s="10" t="b">
        <f>AND(LEFT('EVENT DELIVERY'!B89,2)="HU",OR(LEN('EVENT DELIVERY'!B89)=6,AND(LEN('EVENT DELIVERY'!B89)=7,MID('EVENT DELIVERY'!B89,4,1)=" ")))</f>
        <v>0</v>
      </c>
      <c r="U84" s="10" t="b">
        <f>AND(LEFT('PROJECT DELIVERY TEAM'!B111,2)="HU",OR(LEN('PROJECT DELIVERY TEAM'!B111)=6,AND(LEN('PROJECT DELIVERY TEAM'!B111)=7,MID('PROJECT DELIVERY TEAM'!B111,4,1)=" ")))</f>
        <v>0</v>
      </c>
      <c r="V84" s="10" t="b">
        <f>AND(LEFT('AUDIENCES &amp; PART... - BY TYPE'!B252,2)="HU",OR(LEN('AUDIENCES &amp; PART... - BY TYPE'!B252)=6,AND(LEN('AUDIENCES &amp; PART... - BY TYPE'!B252)=7,MID('AUDIENCES &amp; PART... - BY TYPE'!B252,4,1)=" ")))</f>
        <v>0</v>
      </c>
      <c r="W84" s="10" t="b">
        <f>AND(LEFT(PARTNERS!B88,2)="HU",OR(LEN(PARTNERS!B88)=6,AND(LEN(PARTNERS!B88)=7,MID(PARTNERS!B88,4,1)=" ")),PARTNERS!E88="New partner")</f>
        <v>0</v>
      </c>
      <c r="X84" s="10" t="b">
        <f>AND(LEFT(PARTNERS!B88,2)="HU",OR(LEN(PARTNERS!B88)=6,AND(LEN(PARTNERS!B88)=7,MID(PARTNERS!B88,4,1)=" ")),PARTNERS!E88="Existing partner")</f>
        <v>0</v>
      </c>
      <c r="Y84" s="10" t="b">
        <f>AND(NOT(AND(LEFT(PARTNERS!B88,2)="HU",OR(LEN(PARTNERS!B88)=6,AND(LEN(PARTNERS!B88)=7,MID(PARTNERS!B88,4,1)=" ")))),PARTNERS!E88="New partner")</f>
        <v>0</v>
      </c>
      <c r="Z84" s="10" t="b">
        <f>AND(NOT(AND(LEFT(PARTNERS!B88,2)="HU",OR(LEN(PARTNERS!B88)=6,AND(LEN(PARTNERS!B88)=7,MID(PARTNERS!B88,4,1)=" ")))),PARTNERS!E88="Existing partner")</f>
        <v>0</v>
      </c>
      <c r="AA84" s="10" t="b">
        <f>AND(PARTNERS!$C88="Hull",PARTNERS!$E88="New partner")</f>
        <v>0</v>
      </c>
      <c r="AB84" s="10" t="b">
        <f>AND(PARTNERS!$C88="East Riding of Yorkshire",PARTNERS!$E88="New partner")</f>
        <v>0</v>
      </c>
      <c r="AC84" s="10" t="b">
        <f>AND(PARTNERS!$C88="Elsewhere in Yorkshire &amp; Humber",PARTNERS!$E88="New partner")</f>
        <v>0</v>
      </c>
      <c r="AD84" s="10" t="b">
        <f>AND(PARTNERS!$C88="Elsewhere in the UK",PARTNERS!$E88="New partner")</f>
        <v>0</v>
      </c>
      <c r="AE84" s="10" t="b">
        <f>AND(PARTNERS!$C88="Outside UK",PARTNERS!$E88="New partner")</f>
        <v>0</v>
      </c>
      <c r="AF84" s="10" t="b">
        <f>AND(PARTNERS!$C88="Hull",PARTNERS!$E88="Existing partner")</f>
        <v>0</v>
      </c>
      <c r="AG84" s="10" t="b">
        <f>AND(PARTNERS!$C88="East Riding of Yorkshire",PARTNERS!$E88="Existing partner")</f>
        <v>0</v>
      </c>
      <c r="AH84" s="10" t="b">
        <f>AND(PARTNERS!$C88="Elsewhere in Yorkshire &amp; Humber",PARTNERS!$E88="Existing partner")</f>
        <v>0</v>
      </c>
      <c r="AI84" s="10" t="b">
        <f>AND(PARTNERS!$C88="Elsewhere in the UK",PARTNERS!$E88="Existing partner")</f>
        <v>0</v>
      </c>
      <c r="AJ84" s="10" t="b">
        <f>AND(PARTNERS!$C88="Outside UK",PARTNERS!$E88="Existing partner")</f>
        <v>0</v>
      </c>
      <c r="AK84" s="10" t="b">
        <f>AND(PARTNERS!$D88="Artistic partner",PARTNERS!$E88="New partner")</f>
        <v>0</v>
      </c>
      <c r="AL84" s="10" t="b">
        <f>AND(PARTNERS!$D88="Heritage partner",PARTNERS!$E88="New partner")</f>
        <v>0</v>
      </c>
      <c r="AM84" s="10" t="b">
        <f>AND(PARTNERS!$D88="Funder",PARTNERS!$E88="New partner")</f>
        <v>0</v>
      </c>
      <c r="AN84" s="10" t="b">
        <f>AND(PARTNERS!$D88="Public Service partner",PARTNERS!$E88="New partner")</f>
        <v>0</v>
      </c>
      <c r="AO84" s="10" t="b">
        <f>AND(PARTNERS!$D88="Voluntary Sector / Charity partner",PARTNERS!$E88="New partner")</f>
        <v>0</v>
      </c>
      <c r="AP84" s="10" t="b">
        <f>AND(PARTNERS!$D88="Education partner",PARTNERS!$E88="New partner")</f>
        <v>0</v>
      </c>
      <c r="AQ84" s="10" t="b">
        <f>AND(PARTNERS!$D88="Other",PARTNERS!$E88="New partner")</f>
        <v>0</v>
      </c>
      <c r="AR84" s="10" t="b">
        <f>AND(PARTNERS!$D88="Artistic partner",PARTNERS!$E88="Existing partner")</f>
        <v>0</v>
      </c>
      <c r="AS84" s="10" t="b">
        <f>AND(PARTNERS!$D88="Heritage partner",PARTNERS!$E88="Existing partner")</f>
        <v>0</v>
      </c>
      <c r="AT84" s="10" t="b">
        <f>AND(PARTNERS!$D88="Funder",PARTNERS!$E88="Existing partner")</f>
        <v>0</v>
      </c>
      <c r="AU84" s="10" t="b">
        <f>AND(PARTNERS!$D88="Public Service partner",PARTNERS!$E88="Existing partner")</f>
        <v>0</v>
      </c>
      <c r="AV84" s="10" t="b">
        <f>AND(PARTNERS!$D88="Voluntary Sector / Charity partner",PARTNERS!$E88="Existing partner")</f>
        <v>0</v>
      </c>
      <c r="AW84" s="10" t="b">
        <f>AND(PARTNERS!$D88="Education partner",PARTNERS!$E88="Existing partner")</f>
        <v>0</v>
      </c>
      <c r="AX84" s="10" t="b">
        <f>AND(PARTNERS!$D88="Other",PARTNERS!$E88="Existing partner")</f>
        <v>0</v>
      </c>
    </row>
    <row r="85" spans="1:50" ht="16.5" customHeight="1">
      <c r="A85" s="10"/>
      <c r="B85" s="10"/>
      <c r="C85" s="10"/>
      <c r="D85" s="10"/>
      <c r="E85" s="10"/>
      <c r="F85" s="10"/>
      <c r="G85" s="10"/>
      <c r="H85" s="10"/>
      <c r="I85" s="10"/>
      <c r="J85" s="10"/>
      <c r="K85" s="10"/>
      <c r="L85" s="10"/>
      <c r="M85" s="10"/>
      <c r="N85" s="10"/>
      <c r="O85" s="10"/>
      <c r="P85" s="10"/>
      <c r="Q85" s="10"/>
      <c r="R85" s="10"/>
      <c r="S85" s="10"/>
      <c r="T85" s="10" t="b">
        <f>AND(LEFT('EVENT DELIVERY'!B90,2)="HU",OR(LEN('EVENT DELIVERY'!B90)=6,AND(LEN('EVENT DELIVERY'!B90)=7,MID('EVENT DELIVERY'!B90,4,1)=" ")))</f>
        <v>0</v>
      </c>
      <c r="U85" s="10" t="b">
        <f>AND(LEFT('PROJECT DELIVERY TEAM'!B112,2)="HU",OR(LEN('PROJECT DELIVERY TEAM'!B112)=6,AND(LEN('PROJECT DELIVERY TEAM'!B112)=7,MID('PROJECT DELIVERY TEAM'!B112,4,1)=" ")))</f>
        <v>0</v>
      </c>
      <c r="V85" s="10" t="b">
        <f>AND(LEFT('AUDIENCES &amp; PART... - BY TYPE'!B253,2)="HU",OR(LEN('AUDIENCES &amp; PART... - BY TYPE'!B253)=6,AND(LEN('AUDIENCES &amp; PART... - BY TYPE'!B253)=7,MID('AUDIENCES &amp; PART... - BY TYPE'!B253,4,1)=" ")))</f>
        <v>0</v>
      </c>
      <c r="W85" s="10" t="b">
        <f>AND(LEFT(PARTNERS!B89,2)="HU",OR(LEN(PARTNERS!B89)=6,AND(LEN(PARTNERS!B89)=7,MID(PARTNERS!B89,4,1)=" ")),PARTNERS!E89="New partner")</f>
        <v>0</v>
      </c>
      <c r="X85" s="10" t="b">
        <f>AND(LEFT(PARTNERS!B89,2)="HU",OR(LEN(PARTNERS!B89)=6,AND(LEN(PARTNERS!B89)=7,MID(PARTNERS!B89,4,1)=" ")),PARTNERS!E89="Existing partner")</f>
        <v>0</v>
      </c>
      <c r="Y85" s="10" t="b">
        <f>AND(NOT(AND(LEFT(PARTNERS!B89,2)="HU",OR(LEN(PARTNERS!B89)=6,AND(LEN(PARTNERS!B89)=7,MID(PARTNERS!B89,4,1)=" ")))),PARTNERS!E89="New partner")</f>
        <v>0</v>
      </c>
      <c r="Z85" s="10" t="b">
        <f>AND(NOT(AND(LEFT(PARTNERS!B89,2)="HU",OR(LEN(PARTNERS!B89)=6,AND(LEN(PARTNERS!B89)=7,MID(PARTNERS!B89,4,1)=" ")))),PARTNERS!E89="Existing partner")</f>
        <v>0</v>
      </c>
      <c r="AA85" s="10" t="b">
        <f>AND(PARTNERS!$C89="Hull",PARTNERS!$E89="New partner")</f>
        <v>0</v>
      </c>
      <c r="AB85" s="10" t="b">
        <f>AND(PARTNERS!$C89="East Riding of Yorkshire",PARTNERS!$E89="New partner")</f>
        <v>0</v>
      </c>
      <c r="AC85" s="10" t="b">
        <f>AND(PARTNERS!$C89="Elsewhere in Yorkshire &amp; Humber",PARTNERS!$E89="New partner")</f>
        <v>0</v>
      </c>
      <c r="AD85" s="10" t="b">
        <f>AND(PARTNERS!$C89="Elsewhere in the UK",PARTNERS!$E89="New partner")</f>
        <v>0</v>
      </c>
      <c r="AE85" s="10" t="b">
        <f>AND(PARTNERS!$C89="Outside UK",PARTNERS!$E89="New partner")</f>
        <v>0</v>
      </c>
      <c r="AF85" s="10" t="b">
        <f>AND(PARTNERS!$C89="Hull",PARTNERS!$E89="Existing partner")</f>
        <v>0</v>
      </c>
      <c r="AG85" s="10" t="b">
        <f>AND(PARTNERS!$C89="East Riding of Yorkshire",PARTNERS!$E89="Existing partner")</f>
        <v>0</v>
      </c>
      <c r="AH85" s="10" t="b">
        <f>AND(PARTNERS!$C89="Elsewhere in Yorkshire &amp; Humber",PARTNERS!$E89="Existing partner")</f>
        <v>0</v>
      </c>
      <c r="AI85" s="10" t="b">
        <f>AND(PARTNERS!$C89="Elsewhere in the UK",PARTNERS!$E89="Existing partner")</f>
        <v>0</v>
      </c>
      <c r="AJ85" s="10" t="b">
        <f>AND(PARTNERS!$C89="Outside UK",PARTNERS!$E89="Existing partner")</f>
        <v>0</v>
      </c>
      <c r="AK85" s="10" t="b">
        <f>AND(PARTNERS!$D89="Artistic partner",PARTNERS!$E89="New partner")</f>
        <v>0</v>
      </c>
      <c r="AL85" s="10" t="b">
        <f>AND(PARTNERS!$D89="Heritage partner",PARTNERS!$E89="New partner")</f>
        <v>0</v>
      </c>
      <c r="AM85" s="10" t="b">
        <f>AND(PARTNERS!$D89="Funder",PARTNERS!$E89="New partner")</f>
        <v>0</v>
      </c>
      <c r="AN85" s="10" t="b">
        <f>AND(PARTNERS!$D89="Public Service partner",PARTNERS!$E89="New partner")</f>
        <v>0</v>
      </c>
      <c r="AO85" s="10" t="b">
        <f>AND(PARTNERS!$D89="Voluntary Sector / Charity partner",PARTNERS!$E89="New partner")</f>
        <v>0</v>
      </c>
      <c r="AP85" s="10" t="b">
        <f>AND(PARTNERS!$D89="Education partner",PARTNERS!$E89="New partner")</f>
        <v>0</v>
      </c>
      <c r="AQ85" s="10" t="b">
        <f>AND(PARTNERS!$D89="Other",PARTNERS!$E89="New partner")</f>
        <v>0</v>
      </c>
      <c r="AR85" s="10" t="b">
        <f>AND(PARTNERS!$D89="Artistic partner",PARTNERS!$E89="Existing partner")</f>
        <v>0</v>
      </c>
      <c r="AS85" s="10" t="b">
        <f>AND(PARTNERS!$D89="Heritage partner",PARTNERS!$E89="Existing partner")</f>
        <v>0</v>
      </c>
      <c r="AT85" s="10" t="b">
        <f>AND(PARTNERS!$D89="Funder",PARTNERS!$E89="Existing partner")</f>
        <v>0</v>
      </c>
      <c r="AU85" s="10" t="b">
        <f>AND(PARTNERS!$D89="Public Service partner",PARTNERS!$E89="Existing partner")</f>
        <v>0</v>
      </c>
      <c r="AV85" s="10" t="b">
        <f>AND(PARTNERS!$D89="Voluntary Sector / Charity partner",PARTNERS!$E89="Existing partner")</f>
        <v>0</v>
      </c>
      <c r="AW85" s="10" t="b">
        <f>AND(PARTNERS!$D89="Education partner",PARTNERS!$E89="Existing partner")</f>
        <v>0</v>
      </c>
      <c r="AX85" s="10" t="b">
        <f>AND(PARTNERS!$D89="Other",PARTNERS!$E89="Existing partner")</f>
        <v>0</v>
      </c>
    </row>
    <row r="86" spans="1:50" ht="16.5" customHeight="1">
      <c r="A86" s="10"/>
      <c r="B86" s="10"/>
      <c r="C86" s="10"/>
      <c r="D86" s="10"/>
      <c r="E86" s="10"/>
      <c r="F86" s="10"/>
      <c r="G86" s="10"/>
      <c r="H86" s="10"/>
      <c r="I86" s="10"/>
      <c r="J86" s="10"/>
      <c r="K86" s="10"/>
      <c r="L86" s="10"/>
      <c r="M86" s="10"/>
      <c r="N86" s="10"/>
      <c r="O86" s="10"/>
      <c r="P86" s="10"/>
      <c r="Q86" s="10"/>
      <c r="R86" s="10"/>
      <c r="S86" s="10"/>
      <c r="T86" s="10" t="b">
        <f>AND(LEFT('EVENT DELIVERY'!B91,2)="HU",OR(LEN('EVENT DELIVERY'!B91)=6,AND(LEN('EVENT DELIVERY'!B91)=7,MID('EVENT DELIVERY'!B91,4,1)=" ")))</f>
        <v>0</v>
      </c>
      <c r="U86" s="10" t="b">
        <f>AND(LEFT('PROJECT DELIVERY TEAM'!B113,2)="HU",OR(LEN('PROJECT DELIVERY TEAM'!B113)=6,AND(LEN('PROJECT DELIVERY TEAM'!B113)=7,MID('PROJECT DELIVERY TEAM'!B113,4,1)=" ")))</f>
        <v>0</v>
      </c>
      <c r="V86" s="10" t="b">
        <f>AND(LEFT('AUDIENCES &amp; PART... - BY TYPE'!B254,2)="HU",OR(LEN('AUDIENCES &amp; PART... - BY TYPE'!B254)=6,AND(LEN('AUDIENCES &amp; PART... - BY TYPE'!B254)=7,MID('AUDIENCES &amp; PART... - BY TYPE'!B254,4,1)=" ")))</f>
        <v>0</v>
      </c>
      <c r="W86" s="10" t="b">
        <f>AND(LEFT(PARTNERS!B90,2)="HU",OR(LEN(PARTNERS!B90)=6,AND(LEN(PARTNERS!B90)=7,MID(PARTNERS!B90,4,1)=" ")),PARTNERS!E90="New partner")</f>
        <v>0</v>
      </c>
      <c r="X86" s="10" t="b">
        <f>AND(LEFT(PARTNERS!B90,2)="HU",OR(LEN(PARTNERS!B90)=6,AND(LEN(PARTNERS!B90)=7,MID(PARTNERS!B90,4,1)=" ")),PARTNERS!E90="Existing partner")</f>
        <v>0</v>
      </c>
      <c r="Y86" s="10" t="b">
        <f>AND(NOT(AND(LEFT(PARTNERS!B90,2)="HU",OR(LEN(PARTNERS!B90)=6,AND(LEN(PARTNERS!B90)=7,MID(PARTNERS!B90,4,1)=" ")))),PARTNERS!E90="New partner")</f>
        <v>0</v>
      </c>
      <c r="Z86" s="10" t="b">
        <f>AND(NOT(AND(LEFT(PARTNERS!B90,2)="HU",OR(LEN(PARTNERS!B90)=6,AND(LEN(PARTNERS!B90)=7,MID(PARTNERS!B90,4,1)=" ")))),PARTNERS!E90="Existing partner")</f>
        <v>0</v>
      </c>
      <c r="AA86" s="10" t="b">
        <f>AND(PARTNERS!$C90="Hull",PARTNERS!$E90="New partner")</f>
        <v>0</v>
      </c>
      <c r="AB86" s="10" t="b">
        <f>AND(PARTNERS!$C90="East Riding of Yorkshire",PARTNERS!$E90="New partner")</f>
        <v>0</v>
      </c>
      <c r="AC86" s="10" t="b">
        <f>AND(PARTNERS!$C90="Elsewhere in Yorkshire &amp; Humber",PARTNERS!$E90="New partner")</f>
        <v>0</v>
      </c>
      <c r="AD86" s="10" t="b">
        <f>AND(PARTNERS!$C90="Elsewhere in the UK",PARTNERS!$E90="New partner")</f>
        <v>0</v>
      </c>
      <c r="AE86" s="10" t="b">
        <f>AND(PARTNERS!$C90="Outside UK",PARTNERS!$E90="New partner")</f>
        <v>0</v>
      </c>
      <c r="AF86" s="10" t="b">
        <f>AND(PARTNERS!$C90="Hull",PARTNERS!$E90="Existing partner")</f>
        <v>0</v>
      </c>
      <c r="AG86" s="10" t="b">
        <f>AND(PARTNERS!$C90="East Riding of Yorkshire",PARTNERS!$E90="Existing partner")</f>
        <v>0</v>
      </c>
      <c r="AH86" s="10" t="b">
        <f>AND(PARTNERS!$C90="Elsewhere in Yorkshire &amp; Humber",PARTNERS!$E90="Existing partner")</f>
        <v>0</v>
      </c>
      <c r="AI86" s="10" t="b">
        <f>AND(PARTNERS!$C90="Elsewhere in the UK",PARTNERS!$E90="Existing partner")</f>
        <v>0</v>
      </c>
      <c r="AJ86" s="10" t="b">
        <f>AND(PARTNERS!$C90="Outside UK",PARTNERS!$E90="Existing partner")</f>
        <v>0</v>
      </c>
      <c r="AK86" s="10" t="b">
        <f>AND(PARTNERS!$D90="Artistic partner",PARTNERS!$E90="New partner")</f>
        <v>0</v>
      </c>
      <c r="AL86" s="10" t="b">
        <f>AND(PARTNERS!$D90="Heritage partner",PARTNERS!$E90="New partner")</f>
        <v>0</v>
      </c>
      <c r="AM86" s="10" t="b">
        <f>AND(PARTNERS!$D90="Funder",PARTNERS!$E90="New partner")</f>
        <v>0</v>
      </c>
      <c r="AN86" s="10" t="b">
        <f>AND(PARTNERS!$D90="Public Service partner",PARTNERS!$E90="New partner")</f>
        <v>0</v>
      </c>
      <c r="AO86" s="10" t="b">
        <f>AND(PARTNERS!$D90="Voluntary Sector / Charity partner",PARTNERS!$E90="New partner")</f>
        <v>0</v>
      </c>
      <c r="AP86" s="10" t="b">
        <f>AND(PARTNERS!$D90="Education partner",PARTNERS!$E90="New partner")</f>
        <v>0</v>
      </c>
      <c r="AQ86" s="10" t="b">
        <f>AND(PARTNERS!$D90="Other",PARTNERS!$E90="New partner")</f>
        <v>0</v>
      </c>
      <c r="AR86" s="10" t="b">
        <f>AND(PARTNERS!$D90="Artistic partner",PARTNERS!$E90="Existing partner")</f>
        <v>0</v>
      </c>
      <c r="AS86" s="10" t="b">
        <f>AND(PARTNERS!$D90="Heritage partner",PARTNERS!$E90="Existing partner")</f>
        <v>0</v>
      </c>
      <c r="AT86" s="10" t="b">
        <f>AND(PARTNERS!$D90="Funder",PARTNERS!$E90="Existing partner")</f>
        <v>0</v>
      </c>
      <c r="AU86" s="10" t="b">
        <f>AND(PARTNERS!$D90="Public Service partner",PARTNERS!$E90="Existing partner")</f>
        <v>0</v>
      </c>
      <c r="AV86" s="10" t="b">
        <f>AND(PARTNERS!$D90="Voluntary Sector / Charity partner",PARTNERS!$E90="Existing partner")</f>
        <v>0</v>
      </c>
      <c r="AW86" s="10" t="b">
        <f>AND(PARTNERS!$D90="Education partner",PARTNERS!$E90="Existing partner")</f>
        <v>0</v>
      </c>
      <c r="AX86" s="10" t="b">
        <f>AND(PARTNERS!$D90="Other",PARTNERS!$E90="Existing partner")</f>
        <v>0</v>
      </c>
    </row>
    <row r="87" spans="1:50" ht="16.5" customHeight="1">
      <c r="A87" s="10"/>
      <c r="B87" s="10"/>
      <c r="C87" s="10"/>
      <c r="D87" s="10"/>
      <c r="E87" s="10"/>
      <c r="F87" s="10"/>
      <c r="G87" s="10"/>
      <c r="H87" s="10"/>
      <c r="I87" s="10"/>
      <c r="J87" s="10"/>
      <c r="K87" s="10"/>
      <c r="L87" s="10"/>
      <c r="M87" s="10"/>
      <c r="N87" s="10"/>
      <c r="O87" s="10"/>
      <c r="P87" s="10"/>
      <c r="Q87" s="10"/>
      <c r="R87" s="10"/>
      <c r="S87" s="10"/>
      <c r="T87" s="10" t="b">
        <f>AND(LEFT('EVENT DELIVERY'!B92,2)="HU",OR(LEN('EVENT DELIVERY'!B92)=6,AND(LEN('EVENT DELIVERY'!B92)=7,MID('EVENT DELIVERY'!B92,4,1)=" ")))</f>
        <v>0</v>
      </c>
      <c r="U87" s="10" t="b">
        <f>AND(LEFT('PROJECT DELIVERY TEAM'!B114,2)="HU",OR(LEN('PROJECT DELIVERY TEAM'!B114)=6,AND(LEN('PROJECT DELIVERY TEAM'!B114)=7,MID('PROJECT DELIVERY TEAM'!B114,4,1)=" ")))</f>
        <v>0</v>
      </c>
      <c r="V87" s="10" t="b">
        <f>AND(LEFT('AUDIENCES &amp; PART... - BY TYPE'!B255,2)="HU",OR(LEN('AUDIENCES &amp; PART... - BY TYPE'!B255)=6,AND(LEN('AUDIENCES &amp; PART... - BY TYPE'!B255)=7,MID('AUDIENCES &amp; PART... - BY TYPE'!B255,4,1)=" ")))</f>
        <v>0</v>
      </c>
      <c r="W87" s="10" t="b">
        <f>AND(LEFT(PARTNERS!B91,2)="HU",OR(LEN(PARTNERS!B91)=6,AND(LEN(PARTNERS!B91)=7,MID(PARTNERS!B91,4,1)=" ")),PARTNERS!E91="New partner")</f>
        <v>0</v>
      </c>
      <c r="X87" s="10" t="b">
        <f>AND(LEFT(PARTNERS!B91,2)="HU",OR(LEN(PARTNERS!B91)=6,AND(LEN(PARTNERS!B91)=7,MID(PARTNERS!B91,4,1)=" ")),PARTNERS!E91="Existing partner")</f>
        <v>0</v>
      </c>
      <c r="Y87" s="10" t="b">
        <f>AND(NOT(AND(LEFT(PARTNERS!B91,2)="HU",OR(LEN(PARTNERS!B91)=6,AND(LEN(PARTNERS!B91)=7,MID(PARTNERS!B91,4,1)=" ")))),PARTNERS!E91="New partner")</f>
        <v>0</v>
      </c>
      <c r="Z87" s="10" t="b">
        <f>AND(NOT(AND(LEFT(PARTNERS!B91,2)="HU",OR(LEN(PARTNERS!B91)=6,AND(LEN(PARTNERS!B91)=7,MID(PARTNERS!B91,4,1)=" ")))),PARTNERS!E91="Existing partner")</f>
        <v>0</v>
      </c>
      <c r="AA87" s="10" t="b">
        <f>AND(PARTNERS!$C91="Hull",PARTNERS!$E91="New partner")</f>
        <v>0</v>
      </c>
      <c r="AB87" s="10" t="b">
        <f>AND(PARTNERS!$C91="East Riding of Yorkshire",PARTNERS!$E91="New partner")</f>
        <v>0</v>
      </c>
      <c r="AC87" s="10" t="b">
        <f>AND(PARTNERS!$C91="Elsewhere in Yorkshire &amp; Humber",PARTNERS!$E91="New partner")</f>
        <v>0</v>
      </c>
      <c r="AD87" s="10" t="b">
        <f>AND(PARTNERS!$C91="Elsewhere in the UK",PARTNERS!$E91="New partner")</f>
        <v>0</v>
      </c>
      <c r="AE87" s="10" t="b">
        <f>AND(PARTNERS!$C91="Outside UK",PARTNERS!$E91="New partner")</f>
        <v>0</v>
      </c>
      <c r="AF87" s="10" t="b">
        <f>AND(PARTNERS!$C91="Hull",PARTNERS!$E91="Existing partner")</f>
        <v>0</v>
      </c>
      <c r="AG87" s="10" t="b">
        <f>AND(PARTNERS!$C91="East Riding of Yorkshire",PARTNERS!$E91="Existing partner")</f>
        <v>0</v>
      </c>
      <c r="AH87" s="10" t="b">
        <f>AND(PARTNERS!$C91="Elsewhere in Yorkshire &amp; Humber",PARTNERS!$E91="Existing partner")</f>
        <v>0</v>
      </c>
      <c r="AI87" s="10" t="b">
        <f>AND(PARTNERS!$C91="Elsewhere in the UK",PARTNERS!$E91="Existing partner")</f>
        <v>0</v>
      </c>
      <c r="AJ87" s="10" t="b">
        <f>AND(PARTNERS!$C91="Outside UK",PARTNERS!$E91="Existing partner")</f>
        <v>0</v>
      </c>
      <c r="AK87" s="10" t="b">
        <f>AND(PARTNERS!$D91="Artistic partner",PARTNERS!$E91="New partner")</f>
        <v>0</v>
      </c>
      <c r="AL87" s="10" t="b">
        <f>AND(PARTNERS!$D91="Heritage partner",PARTNERS!$E91="New partner")</f>
        <v>0</v>
      </c>
      <c r="AM87" s="10" t="b">
        <f>AND(PARTNERS!$D91="Funder",PARTNERS!$E91="New partner")</f>
        <v>0</v>
      </c>
      <c r="AN87" s="10" t="b">
        <f>AND(PARTNERS!$D91="Public Service partner",PARTNERS!$E91="New partner")</f>
        <v>0</v>
      </c>
      <c r="AO87" s="10" t="b">
        <f>AND(PARTNERS!$D91="Voluntary Sector / Charity partner",PARTNERS!$E91="New partner")</f>
        <v>0</v>
      </c>
      <c r="AP87" s="10" t="b">
        <f>AND(PARTNERS!$D91="Education partner",PARTNERS!$E91="New partner")</f>
        <v>0</v>
      </c>
      <c r="AQ87" s="10" t="b">
        <f>AND(PARTNERS!$D91="Other",PARTNERS!$E91="New partner")</f>
        <v>0</v>
      </c>
      <c r="AR87" s="10" t="b">
        <f>AND(PARTNERS!$D91="Artistic partner",PARTNERS!$E91="Existing partner")</f>
        <v>0</v>
      </c>
      <c r="AS87" s="10" t="b">
        <f>AND(PARTNERS!$D91="Heritage partner",PARTNERS!$E91="Existing partner")</f>
        <v>0</v>
      </c>
      <c r="AT87" s="10" t="b">
        <f>AND(PARTNERS!$D91="Funder",PARTNERS!$E91="Existing partner")</f>
        <v>0</v>
      </c>
      <c r="AU87" s="10" t="b">
        <f>AND(PARTNERS!$D91="Public Service partner",PARTNERS!$E91="Existing partner")</f>
        <v>0</v>
      </c>
      <c r="AV87" s="10" t="b">
        <f>AND(PARTNERS!$D91="Voluntary Sector / Charity partner",PARTNERS!$E91="Existing partner")</f>
        <v>0</v>
      </c>
      <c r="AW87" s="10" t="b">
        <f>AND(PARTNERS!$D91="Education partner",PARTNERS!$E91="Existing partner")</f>
        <v>0</v>
      </c>
      <c r="AX87" s="10" t="b">
        <f>AND(PARTNERS!$D91="Other",PARTNERS!$E91="Existing partner")</f>
        <v>0</v>
      </c>
    </row>
    <row r="88" spans="1:50" ht="16.5" customHeight="1">
      <c r="A88" s="10"/>
      <c r="B88" s="10"/>
      <c r="C88" s="10"/>
      <c r="D88" s="10"/>
      <c r="E88" s="10"/>
      <c r="F88" s="10"/>
      <c r="G88" s="10"/>
      <c r="H88" s="10"/>
      <c r="I88" s="10"/>
      <c r="J88" s="10"/>
      <c r="K88" s="10"/>
      <c r="L88" s="10"/>
      <c r="M88" s="10"/>
      <c r="N88" s="10"/>
      <c r="O88" s="10"/>
      <c r="P88" s="10"/>
      <c r="Q88" s="10"/>
      <c r="R88" s="10"/>
      <c r="S88" s="10"/>
      <c r="T88" s="10" t="b">
        <f>AND(LEFT('EVENT DELIVERY'!B93,2)="HU",OR(LEN('EVENT DELIVERY'!B93)=6,AND(LEN('EVENT DELIVERY'!B93)=7,MID('EVENT DELIVERY'!B93,4,1)=" ")))</f>
        <v>0</v>
      </c>
      <c r="U88" s="10" t="b">
        <f>AND(LEFT('PROJECT DELIVERY TEAM'!B115,2)="HU",OR(LEN('PROJECT DELIVERY TEAM'!B115)=6,AND(LEN('PROJECT DELIVERY TEAM'!B115)=7,MID('PROJECT DELIVERY TEAM'!B115,4,1)=" ")))</f>
        <v>0</v>
      </c>
      <c r="V88" s="10" t="b">
        <f>AND(LEFT('AUDIENCES &amp; PART... - BY TYPE'!B256,2)="HU",OR(LEN('AUDIENCES &amp; PART... - BY TYPE'!B256)=6,AND(LEN('AUDIENCES &amp; PART... - BY TYPE'!B256)=7,MID('AUDIENCES &amp; PART... - BY TYPE'!B256,4,1)=" ")))</f>
        <v>0</v>
      </c>
      <c r="W88" s="10" t="b">
        <f>AND(LEFT(PARTNERS!B92,2)="HU",OR(LEN(PARTNERS!B92)=6,AND(LEN(PARTNERS!B92)=7,MID(PARTNERS!B92,4,1)=" ")),PARTNERS!E92="New partner")</f>
        <v>0</v>
      </c>
      <c r="X88" s="10" t="b">
        <f>AND(LEFT(PARTNERS!B92,2)="HU",OR(LEN(PARTNERS!B92)=6,AND(LEN(PARTNERS!B92)=7,MID(PARTNERS!B92,4,1)=" ")),PARTNERS!E92="Existing partner")</f>
        <v>0</v>
      </c>
      <c r="Y88" s="10" t="b">
        <f>AND(NOT(AND(LEFT(PARTNERS!B92,2)="HU",OR(LEN(PARTNERS!B92)=6,AND(LEN(PARTNERS!B92)=7,MID(PARTNERS!B92,4,1)=" ")))),PARTNERS!E92="New partner")</f>
        <v>0</v>
      </c>
      <c r="Z88" s="10" t="b">
        <f>AND(NOT(AND(LEFT(PARTNERS!B92,2)="HU",OR(LEN(PARTNERS!B92)=6,AND(LEN(PARTNERS!B92)=7,MID(PARTNERS!B92,4,1)=" ")))),PARTNERS!E92="Existing partner")</f>
        <v>0</v>
      </c>
      <c r="AA88" s="10" t="b">
        <f>AND(PARTNERS!$C92="Hull",PARTNERS!$E92="New partner")</f>
        <v>0</v>
      </c>
      <c r="AB88" s="10" t="b">
        <f>AND(PARTNERS!$C92="East Riding of Yorkshire",PARTNERS!$E92="New partner")</f>
        <v>0</v>
      </c>
      <c r="AC88" s="10" t="b">
        <f>AND(PARTNERS!$C92="Elsewhere in Yorkshire &amp; Humber",PARTNERS!$E92="New partner")</f>
        <v>0</v>
      </c>
      <c r="AD88" s="10" t="b">
        <f>AND(PARTNERS!$C92="Elsewhere in the UK",PARTNERS!$E92="New partner")</f>
        <v>0</v>
      </c>
      <c r="AE88" s="10" t="b">
        <f>AND(PARTNERS!$C92="Outside UK",PARTNERS!$E92="New partner")</f>
        <v>0</v>
      </c>
      <c r="AF88" s="10" t="b">
        <f>AND(PARTNERS!$C92="Hull",PARTNERS!$E92="Existing partner")</f>
        <v>0</v>
      </c>
      <c r="AG88" s="10" t="b">
        <f>AND(PARTNERS!$C92="East Riding of Yorkshire",PARTNERS!$E92="Existing partner")</f>
        <v>0</v>
      </c>
      <c r="AH88" s="10" t="b">
        <f>AND(PARTNERS!$C92="Elsewhere in Yorkshire &amp; Humber",PARTNERS!$E92="Existing partner")</f>
        <v>0</v>
      </c>
      <c r="AI88" s="10" t="b">
        <f>AND(PARTNERS!$C92="Elsewhere in the UK",PARTNERS!$E92="Existing partner")</f>
        <v>0</v>
      </c>
      <c r="AJ88" s="10" t="b">
        <f>AND(PARTNERS!$C92="Outside UK",PARTNERS!$E92="Existing partner")</f>
        <v>0</v>
      </c>
      <c r="AK88" s="10" t="b">
        <f>AND(PARTNERS!$D92="Artistic partner",PARTNERS!$E92="New partner")</f>
        <v>0</v>
      </c>
      <c r="AL88" s="10" t="b">
        <f>AND(PARTNERS!$D92="Heritage partner",PARTNERS!$E92="New partner")</f>
        <v>0</v>
      </c>
      <c r="AM88" s="10" t="b">
        <f>AND(PARTNERS!$D92="Funder",PARTNERS!$E92="New partner")</f>
        <v>0</v>
      </c>
      <c r="AN88" s="10" t="b">
        <f>AND(PARTNERS!$D92="Public Service partner",PARTNERS!$E92="New partner")</f>
        <v>0</v>
      </c>
      <c r="AO88" s="10" t="b">
        <f>AND(PARTNERS!$D92="Voluntary Sector / Charity partner",PARTNERS!$E92="New partner")</f>
        <v>0</v>
      </c>
      <c r="AP88" s="10" t="b">
        <f>AND(PARTNERS!$D92="Education partner",PARTNERS!$E92="New partner")</f>
        <v>0</v>
      </c>
      <c r="AQ88" s="10" t="b">
        <f>AND(PARTNERS!$D92="Other",PARTNERS!$E92="New partner")</f>
        <v>0</v>
      </c>
      <c r="AR88" s="10" t="b">
        <f>AND(PARTNERS!$D92="Artistic partner",PARTNERS!$E92="Existing partner")</f>
        <v>0</v>
      </c>
      <c r="AS88" s="10" t="b">
        <f>AND(PARTNERS!$D92="Heritage partner",PARTNERS!$E92="Existing partner")</f>
        <v>0</v>
      </c>
      <c r="AT88" s="10" t="b">
        <f>AND(PARTNERS!$D92="Funder",PARTNERS!$E92="Existing partner")</f>
        <v>0</v>
      </c>
      <c r="AU88" s="10" t="b">
        <f>AND(PARTNERS!$D92="Public Service partner",PARTNERS!$E92="Existing partner")</f>
        <v>0</v>
      </c>
      <c r="AV88" s="10" t="b">
        <f>AND(PARTNERS!$D92="Voluntary Sector / Charity partner",PARTNERS!$E92="Existing partner")</f>
        <v>0</v>
      </c>
      <c r="AW88" s="10" t="b">
        <f>AND(PARTNERS!$D92="Education partner",PARTNERS!$E92="Existing partner")</f>
        <v>0</v>
      </c>
      <c r="AX88" s="10" t="b">
        <f>AND(PARTNERS!$D92="Other",PARTNERS!$E92="Existing partner")</f>
        <v>0</v>
      </c>
    </row>
    <row r="89" spans="1:50" ht="16.5" customHeight="1">
      <c r="A89" s="10"/>
      <c r="B89" s="10"/>
      <c r="C89" s="10"/>
      <c r="D89" s="10"/>
      <c r="E89" s="10"/>
      <c r="F89" s="10"/>
      <c r="G89" s="10"/>
      <c r="H89" s="10"/>
      <c r="I89" s="10"/>
      <c r="J89" s="10"/>
      <c r="K89" s="10"/>
      <c r="L89" s="10"/>
      <c r="M89" s="10"/>
      <c r="N89" s="10"/>
      <c r="O89" s="10"/>
      <c r="P89" s="10"/>
      <c r="Q89" s="10"/>
      <c r="R89" s="10"/>
      <c r="S89" s="10"/>
      <c r="T89" s="10" t="b">
        <f>AND(LEFT('EVENT DELIVERY'!B94,2)="HU",OR(LEN('EVENT DELIVERY'!B94)=6,AND(LEN('EVENT DELIVERY'!B94)=7,MID('EVENT DELIVERY'!B94,4,1)=" ")))</f>
        <v>0</v>
      </c>
      <c r="U89" s="10" t="b">
        <f>AND(LEFT('PROJECT DELIVERY TEAM'!B116,2)="HU",OR(LEN('PROJECT DELIVERY TEAM'!B116)=6,AND(LEN('PROJECT DELIVERY TEAM'!B116)=7,MID('PROJECT DELIVERY TEAM'!B116,4,1)=" ")))</f>
        <v>0</v>
      </c>
      <c r="V89" s="10" t="b">
        <f>AND(LEFT('AUDIENCES &amp; PART... - BY TYPE'!B257,2)="HU",OR(LEN('AUDIENCES &amp; PART... - BY TYPE'!B257)=6,AND(LEN('AUDIENCES &amp; PART... - BY TYPE'!B257)=7,MID('AUDIENCES &amp; PART... - BY TYPE'!B257,4,1)=" ")))</f>
        <v>0</v>
      </c>
      <c r="W89" s="10" t="b">
        <f>AND(LEFT(PARTNERS!B93,2)="HU",OR(LEN(PARTNERS!B93)=6,AND(LEN(PARTNERS!B93)=7,MID(PARTNERS!B93,4,1)=" ")),PARTNERS!E93="New partner")</f>
        <v>0</v>
      </c>
      <c r="X89" s="10" t="b">
        <f>AND(LEFT(PARTNERS!B93,2)="HU",OR(LEN(PARTNERS!B93)=6,AND(LEN(PARTNERS!B93)=7,MID(PARTNERS!B93,4,1)=" ")),PARTNERS!E93="Existing partner")</f>
        <v>0</v>
      </c>
      <c r="Y89" s="10" t="b">
        <f>AND(NOT(AND(LEFT(PARTNERS!B93,2)="HU",OR(LEN(PARTNERS!B93)=6,AND(LEN(PARTNERS!B93)=7,MID(PARTNERS!B93,4,1)=" ")))),PARTNERS!E93="New partner")</f>
        <v>0</v>
      </c>
      <c r="Z89" s="10" t="b">
        <f>AND(NOT(AND(LEFT(PARTNERS!B93,2)="HU",OR(LEN(PARTNERS!B93)=6,AND(LEN(PARTNERS!B93)=7,MID(PARTNERS!B93,4,1)=" ")))),PARTNERS!E93="Existing partner")</f>
        <v>0</v>
      </c>
      <c r="AA89" s="10" t="b">
        <f>AND(PARTNERS!$C93="Hull",PARTNERS!$E93="New partner")</f>
        <v>0</v>
      </c>
      <c r="AB89" s="10" t="b">
        <f>AND(PARTNERS!$C93="East Riding of Yorkshire",PARTNERS!$E93="New partner")</f>
        <v>0</v>
      </c>
      <c r="AC89" s="10" t="b">
        <f>AND(PARTNERS!$C93="Elsewhere in Yorkshire &amp; Humber",PARTNERS!$E93="New partner")</f>
        <v>0</v>
      </c>
      <c r="AD89" s="10" t="b">
        <f>AND(PARTNERS!$C93="Elsewhere in the UK",PARTNERS!$E93="New partner")</f>
        <v>0</v>
      </c>
      <c r="AE89" s="10" t="b">
        <f>AND(PARTNERS!$C93="Outside UK",PARTNERS!$E93="New partner")</f>
        <v>0</v>
      </c>
      <c r="AF89" s="10" t="b">
        <f>AND(PARTNERS!$C93="Hull",PARTNERS!$E93="Existing partner")</f>
        <v>0</v>
      </c>
      <c r="AG89" s="10" t="b">
        <f>AND(PARTNERS!$C93="East Riding of Yorkshire",PARTNERS!$E93="Existing partner")</f>
        <v>0</v>
      </c>
      <c r="AH89" s="10" t="b">
        <f>AND(PARTNERS!$C93="Elsewhere in Yorkshire &amp; Humber",PARTNERS!$E93="Existing partner")</f>
        <v>0</v>
      </c>
      <c r="AI89" s="10" t="b">
        <f>AND(PARTNERS!$C93="Elsewhere in the UK",PARTNERS!$E93="Existing partner")</f>
        <v>0</v>
      </c>
      <c r="AJ89" s="10" t="b">
        <f>AND(PARTNERS!$C93="Outside UK",PARTNERS!$E93="Existing partner")</f>
        <v>0</v>
      </c>
      <c r="AK89" s="10" t="b">
        <f>AND(PARTNERS!$D93="Artistic partner",PARTNERS!$E93="New partner")</f>
        <v>0</v>
      </c>
      <c r="AL89" s="10" t="b">
        <f>AND(PARTNERS!$D93="Heritage partner",PARTNERS!$E93="New partner")</f>
        <v>0</v>
      </c>
      <c r="AM89" s="10" t="b">
        <f>AND(PARTNERS!$D93="Funder",PARTNERS!$E93="New partner")</f>
        <v>0</v>
      </c>
      <c r="AN89" s="10" t="b">
        <f>AND(PARTNERS!$D93="Public Service partner",PARTNERS!$E93="New partner")</f>
        <v>0</v>
      </c>
      <c r="AO89" s="10" t="b">
        <f>AND(PARTNERS!$D93="Voluntary Sector / Charity partner",PARTNERS!$E93="New partner")</f>
        <v>0</v>
      </c>
      <c r="AP89" s="10" t="b">
        <f>AND(PARTNERS!$D93="Education partner",PARTNERS!$E93="New partner")</f>
        <v>0</v>
      </c>
      <c r="AQ89" s="10" t="b">
        <f>AND(PARTNERS!$D93="Other",PARTNERS!$E93="New partner")</f>
        <v>0</v>
      </c>
      <c r="AR89" s="10" t="b">
        <f>AND(PARTNERS!$D93="Artistic partner",PARTNERS!$E93="Existing partner")</f>
        <v>0</v>
      </c>
      <c r="AS89" s="10" t="b">
        <f>AND(PARTNERS!$D93="Heritage partner",PARTNERS!$E93="Existing partner")</f>
        <v>0</v>
      </c>
      <c r="AT89" s="10" t="b">
        <f>AND(PARTNERS!$D93="Funder",PARTNERS!$E93="Existing partner")</f>
        <v>0</v>
      </c>
      <c r="AU89" s="10" t="b">
        <f>AND(PARTNERS!$D93="Public Service partner",PARTNERS!$E93="Existing partner")</f>
        <v>0</v>
      </c>
      <c r="AV89" s="10" t="b">
        <f>AND(PARTNERS!$D93="Voluntary Sector / Charity partner",PARTNERS!$E93="Existing partner")</f>
        <v>0</v>
      </c>
      <c r="AW89" s="10" t="b">
        <f>AND(PARTNERS!$D93="Education partner",PARTNERS!$E93="Existing partner")</f>
        <v>0</v>
      </c>
      <c r="AX89" s="10" t="b">
        <f>AND(PARTNERS!$D93="Other",PARTNERS!$E93="Existing partner")</f>
        <v>0</v>
      </c>
    </row>
    <row r="90" spans="1:50" ht="16.5" customHeight="1">
      <c r="A90" s="10"/>
      <c r="B90" s="10"/>
      <c r="C90" s="10"/>
      <c r="D90" s="10"/>
      <c r="E90" s="10"/>
      <c r="F90" s="10"/>
      <c r="G90" s="10"/>
      <c r="H90" s="10"/>
      <c r="I90" s="10"/>
      <c r="J90" s="10"/>
      <c r="K90" s="10"/>
      <c r="L90" s="10"/>
      <c r="M90" s="10"/>
      <c r="N90" s="10"/>
      <c r="O90" s="10"/>
      <c r="P90" s="10"/>
      <c r="Q90" s="10"/>
      <c r="R90" s="10"/>
      <c r="S90" s="10"/>
      <c r="T90" s="10" t="b">
        <f>AND(LEFT('EVENT DELIVERY'!B95,2)="HU",OR(LEN('EVENT DELIVERY'!B95)=6,AND(LEN('EVENT DELIVERY'!B95)=7,MID('EVENT DELIVERY'!B95,4,1)=" ")))</f>
        <v>0</v>
      </c>
      <c r="U90" s="10" t="b">
        <f>AND(LEFT('PROJECT DELIVERY TEAM'!B117,2)="HU",OR(LEN('PROJECT DELIVERY TEAM'!B117)=6,AND(LEN('PROJECT DELIVERY TEAM'!B117)=7,MID('PROJECT DELIVERY TEAM'!B117,4,1)=" ")))</f>
        <v>0</v>
      </c>
      <c r="V90" s="10" t="b">
        <f>AND(LEFT('AUDIENCES &amp; PART... - BY TYPE'!B258,2)="HU",OR(LEN('AUDIENCES &amp; PART... - BY TYPE'!B258)=6,AND(LEN('AUDIENCES &amp; PART... - BY TYPE'!B258)=7,MID('AUDIENCES &amp; PART... - BY TYPE'!B258,4,1)=" ")))</f>
        <v>0</v>
      </c>
      <c r="W90" s="10" t="b">
        <f>AND(LEFT(PARTNERS!B94,2)="HU",OR(LEN(PARTNERS!B94)=6,AND(LEN(PARTNERS!B94)=7,MID(PARTNERS!B94,4,1)=" ")),PARTNERS!E94="New partner")</f>
        <v>0</v>
      </c>
      <c r="X90" s="10" t="b">
        <f>AND(LEFT(PARTNERS!B94,2)="HU",OR(LEN(PARTNERS!B94)=6,AND(LEN(PARTNERS!B94)=7,MID(PARTNERS!B94,4,1)=" ")),PARTNERS!E94="Existing partner")</f>
        <v>0</v>
      </c>
      <c r="Y90" s="10" t="b">
        <f>AND(NOT(AND(LEFT(PARTNERS!B94,2)="HU",OR(LEN(PARTNERS!B94)=6,AND(LEN(PARTNERS!B94)=7,MID(PARTNERS!B94,4,1)=" ")))),PARTNERS!E94="New partner")</f>
        <v>0</v>
      </c>
      <c r="Z90" s="10" t="b">
        <f>AND(NOT(AND(LEFT(PARTNERS!B94,2)="HU",OR(LEN(PARTNERS!B94)=6,AND(LEN(PARTNERS!B94)=7,MID(PARTNERS!B94,4,1)=" ")))),PARTNERS!E94="Existing partner")</f>
        <v>0</v>
      </c>
      <c r="AA90" s="10" t="b">
        <f>AND(PARTNERS!$C94="Hull",PARTNERS!$E94="New partner")</f>
        <v>0</v>
      </c>
      <c r="AB90" s="10" t="b">
        <f>AND(PARTNERS!$C94="East Riding of Yorkshire",PARTNERS!$E94="New partner")</f>
        <v>0</v>
      </c>
      <c r="AC90" s="10" t="b">
        <f>AND(PARTNERS!$C94="Elsewhere in Yorkshire &amp; Humber",PARTNERS!$E94="New partner")</f>
        <v>0</v>
      </c>
      <c r="AD90" s="10" t="b">
        <f>AND(PARTNERS!$C94="Elsewhere in the UK",PARTNERS!$E94="New partner")</f>
        <v>0</v>
      </c>
      <c r="AE90" s="10" t="b">
        <f>AND(PARTNERS!$C94="Outside UK",PARTNERS!$E94="New partner")</f>
        <v>0</v>
      </c>
      <c r="AF90" s="10" t="b">
        <f>AND(PARTNERS!$C94="Hull",PARTNERS!$E94="Existing partner")</f>
        <v>0</v>
      </c>
      <c r="AG90" s="10" t="b">
        <f>AND(PARTNERS!$C94="East Riding of Yorkshire",PARTNERS!$E94="Existing partner")</f>
        <v>0</v>
      </c>
      <c r="AH90" s="10" t="b">
        <f>AND(PARTNERS!$C94="Elsewhere in Yorkshire &amp; Humber",PARTNERS!$E94="Existing partner")</f>
        <v>0</v>
      </c>
      <c r="AI90" s="10" t="b">
        <f>AND(PARTNERS!$C94="Elsewhere in the UK",PARTNERS!$E94="Existing partner")</f>
        <v>0</v>
      </c>
      <c r="AJ90" s="10" t="b">
        <f>AND(PARTNERS!$C94="Outside UK",PARTNERS!$E94="Existing partner")</f>
        <v>0</v>
      </c>
      <c r="AK90" s="10" t="b">
        <f>AND(PARTNERS!$D94="Artistic partner",PARTNERS!$E94="New partner")</f>
        <v>0</v>
      </c>
      <c r="AL90" s="10" t="b">
        <f>AND(PARTNERS!$D94="Heritage partner",PARTNERS!$E94="New partner")</f>
        <v>0</v>
      </c>
      <c r="AM90" s="10" t="b">
        <f>AND(PARTNERS!$D94="Funder",PARTNERS!$E94="New partner")</f>
        <v>0</v>
      </c>
      <c r="AN90" s="10" t="b">
        <f>AND(PARTNERS!$D94="Public Service partner",PARTNERS!$E94="New partner")</f>
        <v>0</v>
      </c>
      <c r="AO90" s="10" t="b">
        <f>AND(PARTNERS!$D94="Voluntary Sector / Charity partner",PARTNERS!$E94="New partner")</f>
        <v>0</v>
      </c>
      <c r="AP90" s="10" t="b">
        <f>AND(PARTNERS!$D94="Education partner",PARTNERS!$E94="New partner")</f>
        <v>0</v>
      </c>
      <c r="AQ90" s="10" t="b">
        <f>AND(PARTNERS!$D94="Other",PARTNERS!$E94="New partner")</f>
        <v>0</v>
      </c>
      <c r="AR90" s="10" t="b">
        <f>AND(PARTNERS!$D94="Artistic partner",PARTNERS!$E94="Existing partner")</f>
        <v>0</v>
      </c>
      <c r="AS90" s="10" t="b">
        <f>AND(PARTNERS!$D94="Heritage partner",PARTNERS!$E94="Existing partner")</f>
        <v>0</v>
      </c>
      <c r="AT90" s="10" t="b">
        <f>AND(PARTNERS!$D94="Funder",PARTNERS!$E94="Existing partner")</f>
        <v>0</v>
      </c>
      <c r="AU90" s="10" t="b">
        <f>AND(PARTNERS!$D94="Public Service partner",PARTNERS!$E94="Existing partner")</f>
        <v>0</v>
      </c>
      <c r="AV90" s="10" t="b">
        <f>AND(PARTNERS!$D94="Voluntary Sector / Charity partner",PARTNERS!$E94="Existing partner")</f>
        <v>0</v>
      </c>
      <c r="AW90" s="10" t="b">
        <f>AND(PARTNERS!$D94="Education partner",PARTNERS!$E94="Existing partner")</f>
        <v>0</v>
      </c>
      <c r="AX90" s="10" t="b">
        <f>AND(PARTNERS!$D94="Other",PARTNERS!$E94="Existing partner")</f>
        <v>0</v>
      </c>
    </row>
    <row r="91" spans="1:50" ht="16.5" customHeight="1">
      <c r="A91" s="10"/>
      <c r="B91" s="10"/>
      <c r="C91" s="10"/>
      <c r="D91" s="10"/>
      <c r="E91" s="10"/>
      <c r="F91" s="10"/>
      <c r="G91" s="10"/>
      <c r="H91" s="10"/>
      <c r="I91" s="10"/>
      <c r="J91" s="10"/>
      <c r="K91" s="10"/>
      <c r="L91" s="10"/>
      <c r="M91" s="10"/>
      <c r="N91" s="10"/>
      <c r="O91" s="10"/>
      <c r="P91" s="10"/>
      <c r="Q91" s="10"/>
      <c r="R91" s="10"/>
      <c r="S91" s="10"/>
      <c r="T91" s="10" t="b">
        <f>AND(LEFT('EVENT DELIVERY'!B96,2)="HU",OR(LEN('EVENT DELIVERY'!B96)=6,AND(LEN('EVENT DELIVERY'!B96)=7,MID('EVENT DELIVERY'!B96,4,1)=" ")))</f>
        <v>0</v>
      </c>
      <c r="U91" s="10" t="b">
        <f>AND(LEFT('PROJECT DELIVERY TEAM'!B118,2)="HU",OR(LEN('PROJECT DELIVERY TEAM'!B118)=6,AND(LEN('PROJECT DELIVERY TEAM'!B118)=7,MID('PROJECT DELIVERY TEAM'!B118,4,1)=" ")))</f>
        <v>0</v>
      </c>
      <c r="V91" s="10" t="b">
        <f>AND(LEFT('AUDIENCES &amp; PART... - BY TYPE'!B259,2)="HU",OR(LEN('AUDIENCES &amp; PART... - BY TYPE'!B259)=6,AND(LEN('AUDIENCES &amp; PART... - BY TYPE'!B259)=7,MID('AUDIENCES &amp; PART... - BY TYPE'!B259,4,1)=" ")))</f>
        <v>0</v>
      </c>
      <c r="W91" s="10" t="b">
        <f>AND(LEFT(PARTNERS!B95,2)="HU",OR(LEN(PARTNERS!B95)=6,AND(LEN(PARTNERS!B95)=7,MID(PARTNERS!B95,4,1)=" ")),PARTNERS!E95="New partner")</f>
        <v>0</v>
      </c>
      <c r="X91" s="10" t="b">
        <f>AND(LEFT(PARTNERS!B95,2)="HU",OR(LEN(PARTNERS!B95)=6,AND(LEN(PARTNERS!B95)=7,MID(PARTNERS!B95,4,1)=" ")),PARTNERS!E95="Existing partner")</f>
        <v>0</v>
      </c>
      <c r="Y91" s="10" t="b">
        <f>AND(NOT(AND(LEFT(PARTNERS!B95,2)="HU",OR(LEN(PARTNERS!B95)=6,AND(LEN(PARTNERS!B95)=7,MID(PARTNERS!B95,4,1)=" ")))),PARTNERS!E95="New partner")</f>
        <v>0</v>
      </c>
      <c r="Z91" s="10" t="b">
        <f>AND(NOT(AND(LEFT(PARTNERS!B95,2)="HU",OR(LEN(PARTNERS!B95)=6,AND(LEN(PARTNERS!B95)=7,MID(PARTNERS!B95,4,1)=" ")))),PARTNERS!E95="Existing partner")</f>
        <v>0</v>
      </c>
      <c r="AA91" s="10" t="b">
        <f>AND(PARTNERS!$C95="Hull",PARTNERS!$E95="New partner")</f>
        <v>0</v>
      </c>
      <c r="AB91" s="10" t="b">
        <f>AND(PARTNERS!$C95="East Riding of Yorkshire",PARTNERS!$E95="New partner")</f>
        <v>0</v>
      </c>
      <c r="AC91" s="10" t="b">
        <f>AND(PARTNERS!$C95="Elsewhere in Yorkshire &amp; Humber",PARTNERS!$E95="New partner")</f>
        <v>0</v>
      </c>
      <c r="AD91" s="10" t="b">
        <f>AND(PARTNERS!$C95="Elsewhere in the UK",PARTNERS!$E95="New partner")</f>
        <v>0</v>
      </c>
      <c r="AE91" s="10" t="b">
        <f>AND(PARTNERS!$C95="Outside UK",PARTNERS!$E95="New partner")</f>
        <v>0</v>
      </c>
      <c r="AF91" s="10" t="b">
        <f>AND(PARTNERS!$C95="Hull",PARTNERS!$E95="Existing partner")</f>
        <v>0</v>
      </c>
      <c r="AG91" s="10" t="b">
        <f>AND(PARTNERS!$C95="East Riding of Yorkshire",PARTNERS!$E95="Existing partner")</f>
        <v>0</v>
      </c>
      <c r="AH91" s="10" t="b">
        <f>AND(PARTNERS!$C95="Elsewhere in Yorkshire &amp; Humber",PARTNERS!$E95="Existing partner")</f>
        <v>0</v>
      </c>
      <c r="AI91" s="10" t="b">
        <f>AND(PARTNERS!$C95="Elsewhere in the UK",PARTNERS!$E95="Existing partner")</f>
        <v>0</v>
      </c>
      <c r="AJ91" s="10" t="b">
        <f>AND(PARTNERS!$C95="Outside UK",PARTNERS!$E95="Existing partner")</f>
        <v>0</v>
      </c>
      <c r="AK91" s="10" t="b">
        <f>AND(PARTNERS!$D95="Artistic partner",PARTNERS!$E95="New partner")</f>
        <v>0</v>
      </c>
      <c r="AL91" s="10" t="b">
        <f>AND(PARTNERS!$D95="Heritage partner",PARTNERS!$E95="New partner")</f>
        <v>0</v>
      </c>
      <c r="AM91" s="10" t="b">
        <f>AND(PARTNERS!$D95="Funder",PARTNERS!$E95="New partner")</f>
        <v>0</v>
      </c>
      <c r="AN91" s="10" t="b">
        <f>AND(PARTNERS!$D95="Public Service partner",PARTNERS!$E95="New partner")</f>
        <v>0</v>
      </c>
      <c r="AO91" s="10" t="b">
        <f>AND(PARTNERS!$D95="Voluntary Sector / Charity partner",PARTNERS!$E95="New partner")</f>
        <v>0</v>
      </c>
      <c r="AP91" s="10" t="b">
        <f>AND(PARTNERS!$D95="Education partner",PARTNERS!$E95="New partner")</f>
        <v>0</v>
      </c>
      <c r="AQ91" s="10" t="b">
        <f>AND(PARTNERS!$D95="Other",PARTNERS!$E95="New partner")</f>
        <v>0</v>
      </c>
      <c r="AR91" s="10" t="b">
        <f>AND(PARTNERS!$D95="Artistic partner",PARTNERS!$E95="Existing partner")</f>
        <v>0</v>
      </c>
      <c r="AS91" s="10" t="b">
        <f>AND(PARTNERS!$D95="Heritage partner",PARTNERS!$E95="Existing partner")</f>
        <v>0</v>
      </c>
      <c r="AT91" s="10" t="b">
        <f>AND(PARTNERS!$D95="Funder",PARTNERS!$E95="Existing partner")</f>
        <v>0</v>
      </c>
      <c r="AU91" s="10" t="b">
        <f>AND(PARTNERS!$D95="Public Service partner",PARTNERS!$E95="Existing partner")</f>
        <v>0</v>
      </c>
      <c r="AV91" s="10" t="b">
        <f>AND(PARTNERS!$D95="Voluntary Sector / Charity partner",PARTNERS!$E95="Existing partner")</f>
        <v>0</v>
      </c>
      <c r="AW91" s="10" t="b">
        <f>AND(PARTNERS!$D95="Education partner",PARTNERS!$E95="Existing partner")</f>
        <v>0</v>
      </c>
      <c r="AX91" s="10" t="b">
        <f>AND(PARTNERS!$D95="Other",PARTNERS!$E95="Existing partner")</f>
        <v>0</v>
      </c>
    </row>
    <row r="92" spans="1:50" ht="16.5" customHeight="1">
      <c r="A92" s="10"/>
      <c r="B92" s="10"/>
      <c r="C92" s="10"/>
      <c r="D92" s="10"/>
      <c r="E92" s="10"/>
      <c r="F92" s="10"/>
      <c r="G92" s="10"/>
      <c r="H92" s="10"/>
      <c r="I92" s="10"/>
      <c r="J92" s="10"/>
      <c r="K92" s="10"/>
      <c r="L92" s="10"/>
      <c r="M92" s="10"/>
      <c r="N92" s="10"/>
      <c r="O92" s="10"/>
      <c r="P92" s="10"/>
      <c r="Q92" s="10"/>
      <c r="R92" s="10"/>
      <c r="S92" s="10"/>
      <c r="T92" s="10" t="b">
        <f>AND(LEFT('EVENT DELIVERY'!B97,2)="HU",OR(LEN('EVENT DELIVERY'!B97)=6,AND(LEN('EVENT DELIVERY'!B97)=7,MID('EVENT DELIVERY'!B97,4,1)=" ")))</f>
        <v>0</v>
      </c>
      <c r="U92" s="10" t="b">
        <f>AND(LEFT('PROJECT DELIVERY TEAM'!B119,2)="HU",OR(LEN('PROJECT DELIVERY TEAM'!B119)=6,AND(LEN('PROJECT DELIVERY TEAM'!B119)=7,MID('PROJECT DELIVERY TEAM'!B119,4,1)=" ")))</f>
        <v>0</v>
      </c>
      <c r="V92" s="10" t="b">
        <f>AND(LEFT('AUDIENCES &amp; PART... - BY TYPE'!B260,2)="HU",OR(LEN('AUDIENCES &amp; PART... - BY TYPE'!B260)=6,AND(LEN('AUDIENCES &amp; PART... - BY TYPE'!B260)=7,MID('AUDIENCES &amp; PART... - BY TYPE'!B260,4,1)=" ")))</f>
        <v>0</v>
      </c>
      <c r="W92" s="10" t="b">
        <f>AND(LEFT(PARTNERS!B96,2)="HU",OR(LEN(PARTNERS!B96)=6,AND(LEN(PARTNERS!B96)=7,MID(PARTNERS!B96,4,1)=" ")),PARTNERS!E96="New partner")</f>
        <v>0</v>
      </c>
      <c r="X92" s="10" t="b">
        <f>AND(LEFT(PARTNERS!B96,2)="HU",OR(LEN(PARTNERS!B96)=6,AND(LEN(PARTNERS!B96)=7,MID(PARTNERS!B96,4,1)=" ")),PARTNERS!E96="Existing partner")</f>
        <v>0</v>
      </c>
      <c r="Y92" s="10" t="b">
        <f>AND(NOT(AND(LEFT(PARTNERS!B96,2)="HU",OR(LEN(PARTNERS!B96)=6,AND(LEN(PARTNERS!B96)=7,MID(PARTNERS!B96,4,1)=" ")))),PARTNERS!E96="New partner")</f>
        <v>0</v>
      </c>
      <c r="Z92" s="10" t="b">
        <f>AND(NOT(AND(LEFT(PARTNERS!B96,2)="HU",OR(LEN(PARTNERS!B96)=6,AND(LEN(PARTNERS!B96)=7,MID(PARTNERS!B96,4,1)=" ")))),PARTNERS!E96="Existing partner")</f>
        <v>0</v>
      </c>
      <c r="AA92" s="10" t="b">
        <f>AND(PARTNERS!$C96="Hull",PARTNERS!$E96="New partner")</f>
        <v>0</v>
      </c>
      <c r="AB92" s="10" t="b">
        <f>AND(PARTNERS!$C96="East Riding of Yorkshire",PARTNERS!$E96="New partner")</f>
        <v>0</v>
      </c>
      <c r="AC92" s="10" t="b">
        <f>AND(PARTNERS!$C96="Elsewhere in Yorkshire &amp; Humber",PARTNERS!$E96="New partner")</f>
        <v>0</v>
      </c>
      <c r="AD92" s="10" t="b">
        <f>AND(PARTNERS!$C96="Elsewhere in the UK",PARTNERS!$E96="New partner")</f>
        <v>0</v>
      </c>
      <c r="AE92" s="10" t="b">
        <f>AND(PARTNERS!$C96="Outside UK",PARTNERS!$E96="New partner")</f>
        <v>0</v>
      </c>
      <c r="AF92" s="10" t="b">
        <f>AND(PARTNERS!$C96="Hull",PARTNERS!$E96="Existing partner")</f>
        <v>0</v>
      </c>
      <c r="AG92" s="10" t="b">
        <f>AND(PARTNERS!$C96="East Riding of Yorkshire",PARTNERS!$E96="Existing partner")</f>
        <v>0</v>
      </c>
      <c r="AH92" s="10" t="b">
        <f>AND(PARTNERS!$C96="Elsewhere in Yorkshire &amp; Humber",PARTNERS!$E96="Existing partner")</f>
        <v>0</v>
      </c>
      <c r="AI92" s="10" t="b">
        <f>AND(PARTNERS!$C96="Elsewhere in the UK",PARTNERS!$E96="Existing partner")</f>
        <v>0</v>
      </c>
      <c r="AJ92" s="10" t="b">
        <f>AND(PARTNERS!$C96="Outside UK",PARTNERS!$E96="Existing partner")</f>
        <v>0</v>
      </c>
      <c r="AK92" s="10" t="b">
        <f>AND(PARTNERS!$D96="Artistic partner",PARTNERS!$E96="New partner")</f>
        <v>0</v>
      </c>
      <c r="AL92" s="10" t="b">
        <f>AND(PARTNERS!$D96="Heritage partner",PARTNERS!$E96="New partner")</f>
        <v>0</v>
      </c>
      <c r="AM92" s="10" t="b">
        <f>AND(PARTNERS!$D96="Funder",PARTNERS!$E96="New partner")</f>
        <v>0</v>
      </c>
      <c r="AN92" s="10" t="b">
        <f>AND(PARTNERS!$D96="Public Service partner",PARTNERS!$E96="New partner")</f>
        <v>0</v>
      </c>
      <c r="AO92" s="10" t="b">
        <f>AND(PARTNERS!$D96="Voluntary Sector / Charity partner",PARTNERS!$E96="New partner")</f>
        <v>0</v>
      </c>
      <c r="AP92" s="10" t="b">
        <f>AND(PARTNERS!$D96="Education partner",PARTNERS!$E96="New partner")</f>
        <v>0</v>
      </c>
      <c r="AQ92" s="10" t="b">
        <f>AND(PARTNERS!$D96="Other",PARTNERS!$E96="New partner")</f>
        <v>0</v>
      </c>
      <c r="AR92" s="10" t="b">
        <f>AND(PARTNERS!$D96="Artistic partner",PARTNERS!$E96="Existing partner")</f>
        <v>0</v>
      </c>
      <c r="AS92" s="10" t="b">
        <f>AND(PARTNERS!$D96="Heritage partner",PARTNERS!$E96="Existing partner")</f>
        <v>0</v>
      </c>
      <c r="AT92" s="10" t="b">
        <f>AND(PARTNERS!$D96="Funder",PARTNERS!$E96="Existing partner")</f>
        <v>0</v>
      </c>
      <c r="AU92" s="10" t="b">
        <f>AND(PARTNERS!$D96="Public Service partner",PARTNERS!$E96="Existing partner")</f>
        <v>0</v>
      </c>
      <c r="AV92" s="10" t="b">
        <f>AND(PARTNERS!$D96="Voluntary Sector / Charity partner",PARTNERS!$E96="Existing partner")</f>
        <v>0</v>
      </c>
      <c r="AW92" s="10" t="b">
        <f>AND(PARTNERS!$D96="Education partner",PARTNERS!$E96="Existing partner")</f>
        <v>0</v>
      </c>
      <c r="AX92" s="10" t="b">
        <f>AND(PARTNERS!$D96="Other",PARTNERS!$E96="Existing partner")</f>
        <v>0</v>
      </c>
    </row>
    <row r="93" spans="1:50" ht="16.5" customHeight="1">
      <c r="A93" s="10"/>
      <c r="B93" s="10"/>
      <c r="C93" s="10"/>
      <c r="D93" s="10"/>
      <c r="E93" s="10"/>
      <c r="F93" s="10"/>
      <c r="G93" s="10"/>
      <c r="H93" s="10"/>
      <c r="I93" s="10"/>
      <c r="J93" s="10"/>
      <c r="K93" s="10"/>
      <c r="L93" s="10"/>
      <c r="M93" s="10"/>
      <c r="N93" s="10"/>
      <c r="O93" s="10"/>
      <c r="P93" s="10"/>
      <c r="Q93" s="10"/>
      <c r="R93" s="10"/>
      <c r="S93" s="10"/>
      <c r="T93" s="10" t="b">
        <f>AND(LEFT('EVENT DELIVERY'!B98,2)="HU",OR(LEN('EVENT DELIVERY'!B98)=6,AND(LEN('EVENT DELIVERY'!B98)=7,MID('EVENT DELIVERY'!B98,4,1)=" ")))</f>
        <v>0</v>
      </c>
      <c r="U93" s="10" t="b">
        <f>AND(LEFT('PROJECT DELIVERY TEAM'!B120,2)="HU",OR(LEN('PROJECT DELIVERY TEAM'!B120)=6,AND(LEN('PROJECT DELIVERY TEAM'!B120)=7,MID('PROJECT DELIVERY TEAM'!B120,4,1)=" ")))</f>
        <v>0</v>
      </c>
      <c r="V93" s="10" t="b">
        <f>AND(LEFT('AUDIENCES &amp; PART... - BY TYPE'!B261,2)="HU",OR(LEN('AUDIENCES &amp; PART... - BY TYPE'!B261)=6,AND(LEN('AUDIENCES &amp; PART... - BY TYPE'!B261)=7,MID('AUDIENCES &amp; PART... - BY TYPE'!B261,4,1)=" ")))</f>
        <v>0</v>
      </c>
      <c r="W93" s="10" t="b">
        <f>AND(LEFT(PARTNERS!B97,2)="HU",OR(LEN(PARTNERS!B97)=6,AND(LEN(PARTNERS!B97)=7,MID(PARTNERS!B97,4,1)=" ")),PARTNERS!E97="New partner")</f>
        <v>0</v>
      </c>
      <c r="X93" s="10" t="b">
        <f>AND(LEFT(PARTNERS!B97,2)="HU",OR(LEN(PARTNERS!B97)=6,AND(LEN(PARTNERS!B97)=7,MID(PARTNERS!B97,4,1)=" ")),PARTNERS!E97="Existing partner")</f>
        <v>0</v>
      </c>
      <c r="Y93" s="10" t="b">
        <f>AND(NOT(AND(LEFT(PARTNERS!B97,2)="HU",OR(LEN(PARTNERS!B97)=6,AND(LEN(PARTNERS!B97)=7,MID(PARTNERS!B97,4,1)=" ")))),PARTNERS!E97="New partner")</f>
        <v>0</v>
      </c>
      <c r="Z93" s="10" t="b">
        <f>AND(NOT(AND(LEFT(PARTNERS!B97,2)="HU",OR(LEN(PARTNERS!B97)=6,AND(LEN(PARTNERS!B97)=7,MID(PARTNERS!B97,4,1)=" ")))),PARTNERS!E97="Existing partner")</f>
        <v>0</v>
      </c>
      <c r="AA93" s="10" t="b">
        <f>AND(PARTNERS!$C97="Hull",PARTNERS!$E97="New partner")</f>
        <v>0</v>
      </c>
      <c r="AB93" s="10" t="b">
        <f>AND(PARTNERS!$C97="East Riding of Yorkshire",PARTNERS!$E97="New partner")</f>
        <v>0</v>
      </c>
      <c r="AC93" s="10" t="b">
        <f>AND(PARTNERS!$C97="Elsewhere in Yorkshire &amp; Humber",PARTNERS!$E97="New partner")</f>
        <v>0</v>
      </c>
      <c r="AD93" s="10" t="b">
        <f>AND(PARTNERS!$C97="Elsewhere in the UK",PARTNERS!$E97="New partner")</f>
        <v>0</v>
      </c>
      <c r="AE93" s="10" t="b">
        <f>AND(PARTNERS!$C97="Outside UK",PARTNERS!$E97="New partner")</f>
        <v>0</v>
      </c>
      <c r="AF93" s="10" t="b">
        <f>AND(PARTNERS!$C97="Hull",PARTNERS!$E97="Existing partner")</f>
        <v>0</v>
      </c>
      <c r="AG93" s="10" t="b">
        <f>AND(PARTNERS!$C97="East Riding of Yorkshire",PARTNERS!$E97="Existing partner")</f>
        <v>0</v>
      </c>
      <c r="AH93" s="10" t="b">
        <f>AND(PARTNERS!$C97="Elsewhere in Yorkshire &amp; Humber",PARTNERS!$E97="Existing partner")</f>
        <v>0</v>
      </c>
      <c r="AI93" s="10" t="b">
        <f>AND(PARTNERS!$C97="Elsewhere in the UK",PARTNERS!$E97="Existing partner")</f>
        <v>0</v>
      </c>
      <c r="AJ93" s="10" t="b">
        <f>AND(PARTNERS!$C97="Outside UK",PARTNERS!$E97="Existing partner")</f>
        <v>0</v>
      </c>
      <c r="AK93" s="10" t="b">
        <f>AND(PARTNERS!$D97="Artistic partner",PARTNERS!$E97="New partner")</f>
        <v>0</v>
      </c>
      <c r="AL93" s="10" t="b">
        <f>AND(PARTNERS!$D97="Heritage partner",PARTNERS!$E97="New partner")</f>
        <v>0</v>
      </c>
      <c r="AM93" s="10" t="b">
        <f>AND(PARTNERS!$D97="Funder",PARTNERS!$E97="New partner")</f>
        <v>0</v>
      </c>
      <c r="AN93" s="10" t="b">
        <f>AND(PARTNERS!$D97="Public Service partner",PARTNERS!$E97="New partner")</f>
        <v>0</v>
      </c>
      <c r="AO93" s="10" t="b">
        <f>AND(PARTNERS!$D97="Voluntary Sector / Charity partner",PARTNERS!$E97="New partner")</f>
        <v>0</v>
      </c>
      <c r="AP93" s="10" t="b">
        <f>AND(PARTNERS!$D97="Education partner",PARTNERS!$E97="New partner")</f>
        <v>0</v>
      </c>
      <c r="AQ93" s="10" t="b">
        <f>AND(PARTNERS!$D97="Other",PARTNERS!$E97="New partner")</f>
        <v>0</v>
      </c>
      <c r="AR93" s="10" t="b">
        <f>AND(PARTNERS!$D97="Artistic partner",PARTNERS!$E97="Existing partner")</f>
        <v>0</v>
      </c>
      <c r="AS93" s="10" t="b">
        <f>AND(PARTNERS!$D97="Heritage partner",PARTNERS!$E97="Existing partner")</f>
        <v>0</v>
      </c>
      <c r="AT93" s="10" t="b">
        <f>AND(PARTNERS!$D97="Funder",PARTNERS!$E97="Existing partner")</f>
        <v>0</v>
      </c>
      <c r="AU93" s="10" t="b">
        <f>AND(PARTNERS!$D97="Public Service partner",PARTNERS!$E97="Existing partner")</f>
        <v>0</v>
      </c>
      <c r="AV93" s="10" t="b">
        <f>AND(PARTNERS!$D97="Voluntary Sector / Charity partner",PARTNERS!$E97="Existing partner")</f>
        <v>0</v>
      </c>
      <c r="AW93" s="10" t="b">
        <f>AND(PARTNERS!$D97="Education partner",PARTNERS!$E97="Existing partner")</f>
        <v>0</v>
      </c>
      <c r="AX93" s="10" t="b">
        <f>AND(PARTNERS!$D97="Other",PARTNERS!$E97="Existing partner")</f>
        <v>0</v>
      </c>
    </row>
    <row r="94" spans="1:50" ht="16.5" customHeight="1">
      <c r="A94" s="10"/>
      <c r="B94" s="10"/>
      <c r="C94" s="10"/>
      <c r="D94" s="10"/>
      <c r="E94" s="10"/>
      <c r="F94" s="10"/>
      <c r="G94" s="10"/>
      <c r="H94" s="10"/>
      <c r="I94" s="10"/>
      <c r="J94" s="10"/>
      <c r="K94" s="10"/>
      <c r="L94" s="10"/>
      <c r="M94" s="10"/>
      <c r="N94" s="10"/>
      <c r="O94" s="10"/>
      <c r="P94" s="10"/>
      <c r="Q94" s="10"/>
      <c r="R94" s="10"/>
      <c r="S94" s="10"/>
      <c r="T94" s="10" t="b">
        <f>AND(LEFT('EVENT DELIVERY'!B99,2)="HU",OR(LEN('EVENT DELIVERY'!B99)=6,AND(LEN('EVENT DELIVERY'!B99)=7,MID('EVENT DELIVERY'!B99,4,1)=" ")))</f>
        <v>0</v>
      </c>
      <c r="U94" s="10" t="b">
        <f>AND(LEFT('PROJECT DELIVERY TEAM'!B121,2)="HU",OR(LEN('PROJECT DELIVERY TEAM'!B121)=6,AND(LEN('PROJECT DELIVERY TEAM'!B121)=7,MID('PROJECT DELIVERY TEAM'!B121,4,1)=" ")))</f>
        <v>0</v>
      </c>
      <c r="V94" s="10" t="b">
        <f>AND(LEFT('AUDIENCES &amp; PART... - BY TYPE'!B262,2)="HU",OR(LEN('AUDIENCES &amp; PART... - BY TYPE'!B262)=6,AND(LEN('AUDIENCES &amp; PART... - BY TYPE'!B262)=7,MID('AUDIENCES &amp; PART... - BY TYPE'!B262,4,1)=" ")))</f>
        <v>0</v>
      </c>
      <c r="W94" s="10" t="b">
        <f>AND(LEFT(PARTNERS!B98,2)="HU",OR(LEN(PARTNERS!B98)=6,AND(LEN(PARTNERS!B98)=7,MID(PARTNERS!B98,4,1)=" ")),PARTNERS!E98="New partner")</f>
        <v>0</v>
      </c>
      <c r="X94" s="10" t="b">
        <f>AND(LEFT(PARTNERS!B98,2)="HU",OR(LEN(PARTNERS!B98)=6,AND(LEN(PARTNERS!B98)=7,MID(PARTNERS!B98,4,1)=" ")),PARTNERS!E98="Existing partner")</f>
        <v>0</v>
      </c>
      <c r="Y94" s="10" t="b">
        <f>AND(NOT(AND(LEFT(PARTNERS!B98,2)="HU",OR(LEN(PARTNERS!B98)=6,AND(LEN(PARTNERS!B98)=7,MID(PARTNERS!B98,4,1)=" ")))),PARTNERS!E98="New partner")</f>
        <v>0</v>
      </c>
      <c r="Z94" s="10" t="b">
        <f>AND(NOT(AND(LEFT(PARTNERS!B98,2)="HU",OR(LEN(PARTNERS!B98)=6,AND(LEN(PARTNERS!B98)=7,MID(PARTNERS!B98,4,1)=" ")))),PARTNERS!E98="Existing partner")</f>
        <v>0</v>
      </c>
      <c r="AA94" s="10" t="b">
        <f>AND(PARTNERS!$C98="Hull",PARTNERS!$E98="New partner")</f>
        <v>0</v>
      </c>
      <c r="AB94" s="10" t="b">
        <f>AND(PARTNERS!$C98="East Riding of Yorkshire",PARTNERS!$E98="New partner")</f>
        <v>0</v>
      </c>
      <c r="AC94" s="10" t="b">
        <f>AND(PARTNERS!$C98="Elsewhere in Yorkshire &amp; Humber",PARTNERS!$E98="New partner")</f>
        <v>0</v>
      </c>
      <c r="AD94" s="10" t="b">
        <f>AND(PARTNERS!$C98="Elsewhere in the UK",PARTNERS!$E98="New partner")</f>
        <v>0</v>
      </c>
      <c r="AE94" s="10" t="b">
        <f>AND(PARTNERS!$C98="Outside UK",PARTNERS!$E98="New partner")</f>
        <v>0</v>
      </c>
      <c r="AF94" s="10" t="b">
        <f>AND(PARTNERS!$C98="Hull",PARTNERS!$E98="Existing partner")</f>
        <v>0</v>
      </c>
      <c r="AG94" s="10" t="b">
        <f>AND(PARTNERS!$C98="East Riding of Yorkshire",PARTNERS!$E98="Existing partner")</f>
        <v>0</v>
      </c>
      <c r="AH94" s="10" t="b">
        <f>AND(PARTNERS!$C98="Elsewhere in Yorkshire &amp; Humber",PARTNERS!$E98="Existing partner")</f>
        <v>0</v>
      </c>
      <c r="AI94" s="10" t="b">
        <f>AND(PARTNERS!$C98="Elsewhere in the UK",PARTNERS!$E98="Existing partner")</f>
        <v>0</v>
      </c>
      <c r="AJ94" s="10" t="b">
        <f>AND(PARTNERS!$C98="Outside UK",PARTNERS!$E98="Existing partner")</f>
        <v>0</v>
      </c>
      <c r="AK94" s="10" t="b">
        <f>AND(PARTNERS!$D98="Artistic partner",PARTNERS!$E98="New partner")</f>
        <v>0</v>
      </c>
      <c r="AL94" s="10" t="b">
        <f>AND(PARTNERS!$D98="Heritage partner",PARTNERS!$E98="New partner")</f>
        <v>0</v>
      </c>
      <c r="AM94" s="10" t="b">
        <f>AND(PARTNERS!$D98="Funder",PARTNERS!$E98="New partner")</f>
        <v>0</v>
      </c>
      <c r="AN94" s="10" t="b">
        <f>AND(PARTNERS!$D98="Public Service partner",PARTNERS!$E98="New partner")</f>
        <v>0</v>
      </c>
      <c r="AO94" s="10" t="b">
        <f>AND(PARTNERS!$D98="Voluntary Sector / Charity partner",PARTNERS!$E98="New partner")</f>
        <v>0</v>
      </c>
      <c r="AP94" s="10" t="b">
        <f>AND(PARTNERS!$D98="Education partner",PARTNERS!$E98="New partner")</f>
        <v>0</v>
      </c>
      <c r="AQ94" s="10" t="b">
        <f>AND(PARTNERS!$D98="Other",PARTNERS!$E98="New partner")</f>
        <v>0</v>
      </c>
      <c r="AR94" s="10" t="b">
        <f>AND(PARTNERS!$D98="Artistic partner",PARTNERS!$E98="Existing partner")</f>
        <v>0</v>
      </c>
      <c r="AS94" s="10" t="b">
        <f>AND(PARTNERS!$D98="Heritage partner",PARTNERS!$E98="Existing partner")</f>
        <v>0</v>
      </c>
      <c r="AT94" s="10" t="b">
        <f>AND(PARTNERS!$D98="Funder",PARTNERS!$E98="Existing partner")</f>
        <v>0</v>
      </c>
      <c r="AU94" s="10" t="b">
        <f>AND(PARTNERS!$D98="Public Service partner",PARTNERS!$E98="Existing partner")</f>
        <v>0</v>
      </c>
      <c r="AV94" s="10" t="b">
        <f>AND(PARTNERS!$D98="Voluntary Sector / Charity partner",PARTNERS!$E98="Existing partner")</f>
        <v>0</v>
      </c>
      <c r="AW94" s="10" t="b">
        <f>AND(PARTNERS!$D98="Education partner",PARTNERS!$E98="Existing partner")</f>
        <v>0</v>
      </c>
      <c r="AX94" s="10" t="b">
        <f>AND(PARTNERS!$D98="Other",PARTNERS!$E98="Existing partner")</f>
        <v>0</v>
      </c>
    </row>
    <row r="95" spans="1:50" ht="16.5" customHeight="1">
      <c r="A95" s="10"/>
      <c r="B95" s="10"/>
      <c r="C95" s="10"/>
      <c r="D95" s="10"/>
      <c r="E95" s="10"/>
      <c r="F95" s="10"/>
      <c r="G95" s="10"/>
      <c r="H95" s="10"/>
      <c r="I95" s="10"/>
      <c r="J95" s="10"/>
      <c r="K95" s="10"/>
      <c r="L95" s="10"/>
      <c r="M95" s="10"/>
      <c r="N95" s="10"/>
      <c r="O95" s="10"/>
      <c r="P95" s="10"/>
      <c r="Q95" s="10"/>
      <c r="R95" s="10"/>
      <c r="S95" s="10"/>
      <c r="T95" s="10" t="b">
        <f>AND(LEFT('EVENT DELIVERY'!B100,2)="HU",OR(LEN('EVENT DELIVERY'!B100)=6,AND(LEN('EVENT DELIVERY'!B100)=7,MID('EVENT DELIVERY'!B100,4,1)=" ")))</f>
        <v>0</v>
      </c>
      <c r="U95" s="10" t="b">
        <f>AND(LEFT('PROJECT DELIVERY TEAM'!B122,2)="HU",OR(LEN('PROJECT DELIVERY TEAM'!B122)=6,AND(LEN('PROJECT DELIVERY TEAM'!B122)=7,MID('PROJECT DELIVERY TEAM'!B122,4,1)=" ")))</f>
        <v>0</v>
      </c>
      <c r="V95" s="10" t="b">
        <f>AND(LEFT('AUDIENCES &amp; PART... - BY TYPE'!B263,2)="HU",OR(LEN('AUDIENCES &amp; PART... - BY TYPE'!B263)=6,AND(LEN('AUDIENCES &amp; PART... - BY TYPE'!B263)=7,MID('AUDIENCES &amp; PART... - BY TYPE'!B263,4,1)=" ")))</f>
        <v>0</v>
      </c>
      <c r="W95" s="10" t="b">
        <f>AND(LEFT(PARTNERS!B99,2)="HU",OR(LEN(PARTNERS!B99)=6,AND(LEN(PARTNERS!B99)=7,MID(PARTNERS!B99,4,1)=" ")),PARTNERS!E99="New partner")</f>
        <v>0</v>
      </c>
      <c r="X95" s="10" t="b">
        <f>AND(LEFT(PARTNERS!B99,2)="HU",OR(LEN(PARTNERS!B99)=6,AND(LEN(PARTNERS!B99)=7,MID(PARTNERS!B99,4,1)=" ")),PARTNERS!E99="Existing partner")</f>
        <v>0</v>
      </c>
      <c r="Y95" s="10" t="b">
        <f>AND(NOT(AND(LEFT(PARTNERS!B99,2)="HU",OR(LEN(PARTNERS!B99)=6,AND(LEN(PARTNERS!B99)=7,MID(PARTNERS!B99,4,1)=" ")))),PARTNERS!E99="New partner")</f>
        <v>0</v>
      </c>
      <c r="Z95" s="10" t="b">
        <f>AND(NOT(AND(LEFT(PARTNERS!B99,2)="HU",OR(LEN(PARTNERS!B99)=6,AND(LEN(PARTNERS!B99)=7,MID(PARTNERS!B99,4,1)=" ")))),PARTNERS!E99="Existing partner")</f>
        <v>0</v>
      </c>
      <c r="AA95" s="10" t="b">
        <f>AND(PARTNERS!$C99="Hull",PARTNERS!$E99="New partner")</f>
        <v>0</v>
      </c>
      <c r="AB95" s="10" t="b">
        <f>AND(PARTNERS!$C99="East Riding of Yorkshire",PARTNERS!$E99="New partner")</f>
        <v>0</v>
      </c>
      <c r="AC95" s="10" t="b">
        <f>AND(PARTNERS!$C99="Elsewhere in Yorkshire &amp; Humber",PARTNERS!$E99="New partner")</f>
        <v>0</v>
      </c>
      <c r="AD95" s="10" t="b">
        <f>AND(PARTNERS!$C99="Elsewhere in the UK",PARTNERS!$E99="New partner")</f>
        <v>0</v>
      </c>
      <c r="AE95" s="10" t="b">
        <f>AND(PARTNERS!$C99="Outside UK",PARTNERS!$E99="New partner")</f>
        <v>0</v>
      </c>
      <c r="AF95" s="10" t="b">
        <f>AND(PARTNERS!$C99="Hull",PARTNERS!$E99="Existing partner")</f>
        <v>0</v>
      </c>
      <c r="AG95" s="10" t="b">
        <f>AND(PARTNERS!$C99="East Riding of Yorkshire",PARTNERS!$E99="Existing partner")</f>
        <v>0</v>
      </c>
      <c r="AH95" s="10" t="b">
        <f>AND(PARTNERS!$C99="Elsewhere in Yorkshire &amp; Humber",PARTNERS!$E99="Existing partner")</f>
        <v>0</v>
      </c>
      <c r="AI95" s="10" t="b">
        <f>AND(PARTNERS!$C99="Elsewhere in the UK",PARTNERS!$E99="Existing partner")</f>
        <v>0</v>
      </c>
      <c r="AJ95" s="10" t="b">
        <f>AND(PARTNERS!$C99="Outside UK",PARTNERS!$E99="Existing partner")</f>
        <v>0</v>
      </c>
      <c r="AK95" s="10" t="b">
        <f>AND(PARTNERS!$D99="Artistic partner",PARTNERS!$E99="New partner")</f>
        <v>0</v>
      </c>
      <c r="AL95" s="10" t="b">
        <f>AND(PARTNERS!$D99="Heritage partner",PARTNERS!$E99="New partner")</f>
        <v>0</v>
      </c>
      <c r="AM95" s="10" t="b">
        <f>AND(PARTNERS!$D99="Funder",PARTNERS!$E99="New partner")</f>
        <v>0</v>
      </c>
      <c r="AN95" s="10" t="b">
        <f>AND(PARTNERS!$D99="Public Service partner",PARTNERS!$E99="New partner")</f>
        <v>0</v>
      </c>
      <c r="AO95" s="10" t="b">
        <f>AND(PARTNERS!$D99="Voluntary Sector / Charity partner",PARTNERS!$E99="New partner")</f>
        <v>0</v>
      </c>
      <c r="AP95" s="10" t="b">
        <f>AND(PARTNERS!$D99="Education partner",PARTNERS!$E99="New partner")</f>
        <v>0</v>
      </c>
      <c r="AQ95" s="10" t="b">
        <f>AND(PARTNERS!$D99="Other",PARTNERS!$E99="New partner")</f>
        <v>0</v>
      </c>
      <c r="AR95" s="10" t="b">
        <f>AND(PARTNERS!$D99="Artistic partner",PARTNERS!$E99="Existing partner")</f>
        <v>0</v>
      </c>
      <c r="AS95" s="10" t="b">
        <f>AND(PARTNERS!$D99="Heritage partner",PARTNERS!$E99="Existing partner")</f>
        <v>0</v>
      </c>
      <c r="AT95" s="10" t="b">
        <f>AND(PARTNERS!$D99="Funder",PARTNERS!$E99="Existing partner")</f>
        <v>0</v>
      </c>
      <c r="AU95" s="10" t="b">
        <f>AND(PARTNERS!$D99="Public Service partner",PARTNERS!$E99="Existing partner")</f>
        <v>0</v>
      </c>
      <c r="AV95" s="10" t="b">
        <f>AND(PARTNERS!$D99="Voluntary Sector / Charity partner",PARTNERS!$E99="Existing partner")</f>
        <v>0</v>
      </c>
      <c r="AW95" s="10" t="b">
        <f>AND(PARTNERS!$D99="Education partner",PARTNERS!$E99="Existing partner")</f>
        <v>0</v>
      </c>
      <c r="AX95" s="10" t="b">
        <f>AND(PARTNERS!$D99="Other",PARTNERS!$E99="Existing partner")</f>
        <v>0</v>
      </c>
    </row>
    <row r="96" spans="1:50" ht="16.5" customHeight="1">
      <c r="A96" s="10"/>
      <c r="B96" s="10"/>
      <c r="C96" s="10"/>
      <c r="D96" s="10"/>
      <c r="E96" s="10"/>
      <c r="F96" s="10"/>
      <c r="G96" s="10"/>
      <c r="H96" s="10"/>
      <c r="I96" s="10"/>
      <c r="J96" s="10"/>
      <c r="K96" s="10"/>
      <c r="L96" s="10"/>
      <c r="M96" s="10"/>
      <c r="N96" s="10"/>
      <c r="O96" s="10"/>
      <c r="P96" s="10"/>
      <c r="Q96" s="10"/>
      <c r="R96" s="10"/>
      <c r="S96" s="10"/>
      <c r="T96" s="10" t="b">
        <f>AND(LEFT('EVENT DELIVERY'!B101,2)="HU",OR(LEN('EVENT DELIVERY'!B101)=6,AND(LEN('EVENT DELIVERY'!B101)=7,MID('EVENT DELIVERY'!B101,4,1)=" ")))</f>
        <v>0</v>
      </c>
      <c r="U96" s="10" t="b">
        <f>AND(LEFT('PROJECT DELIVERY TEAM'!B123,2)="HU",OR(LEN('PROJECT DELIVERY TEAM'!B123)=6,AND(LEN('PROJECT DELIVERY TEAM'!B123)=7,MID('PROJECT DELIVERY TEAM'!B123,4,1)=" ")))</f>
        <v>0</v>
      </c>
      <c r="V96" s="10" t="b">
        <f>AND(LEFT('AUDIENCES &amp; PART... - BY TYPE'!B264,2)="HU",OR(LEN('AUDIENCES &amp; PART... - BY TYPE'!B264)=6,AND(LEN('AUDIENCES &amp; PART... - BY TYPE'!B264)=7,MID('AUDIENCES &amp; PART... - BY TYPE'!B264,4,1)=" ")))</f>
        <v>0</v>
      </c>
      <c r="W96" s="10" t="b">
        <f>AND(LEFT(PARTNERS!B100,2)="HU",OR(LEN(PARTNERS!B100)=6,AND(LEN(PARTNERS!B100)=7,MID(PARTNERS!B100,4,1)=" ")),PARTNERS!E100="New partner")</f>
        <v>0</v>
      </c>
      <c r="X96" s="10" t="b">
        <f>AND(LEFT(PARTNERS!B100,2)="HU",OR(LEN(PARTNERS!B100)=6,AND(LEN(PARTNERS!B100)=7,MID(PARTNERS!B100,4,1)=" ")),PARTNERS!E100="Existing partner")</f>
        <v>0</v>
      </c>
      <c r="Y96" s="10" t="b">
        <f>AND(NOT(AND(LEFT(PARTNERS!B100,2)="HU",OR(LEN(PARTNERS!B100)=6,AND(LEN(PARTNERS!B100)=7,MID(PARTNERS!B100,4,1)=" ")))),PARTNERS!E100="New partner")</f>
        <v>0</v>
      </c>
      <c r="Z96" s="10" t="b">
        <f>AND(NOT(AND(LEFT(PARTNERS!B100,2)="HU",OR(LEN(PARTNERS!B100)=6,AND(LEN(PARTNERS!B100)=7,MID(PARTNERS!B100,4,1)=" ")))),PARTNERS!E100="Existing partner")</f>
        <v>0</v>
      </c>
      <c r="AA96" s="10" t="b">
        <f>AND(PARTNERS!$C100="Hull",PARTNERS!$E100="New partner")</f>
        <v>0</v>
      </c>
      <c r="AB96" s="10" t="b">
        <f>AND(PARTNERS!$C100="East Riding of Yorkshire",PARTNERS!$E100="New partner")</f>
        <v>0</v>
      </c>
      <c r="AC96" s="10" t="b">
        <f>AND(PARTNERS!$C100="Elsewhere in Yorkshire &amp; Humber",PARTNERS!$E100="New partner")</f>
        <v>0</v>
      </c>
      <c r="AD96" s="10" t="b">
        <f>AND(PARTNERS!$C100="Elsewhere in the UK",PARTNERS!$E100="New partner")</f>
        <v>0</v>
      </c>
      <c r="AE96" s="10" t="b">
        <f>AND(PARTNERS!$C100="Outside UK",PARTNERS!$E100="New partner")</f>
        <v>0</v>
      </c>
      <c r="AF96" s="10" t="b">
        <f>AND(PARTNERS!$C100="Hull",PARTNERS!$E100="Existing partner")</f>
        <v>0</v>
      </c>
      <c r="AG96" s="10" t="b">
        <f>AND(PARTNERS!$C100="East Riding of Yorkshire",PARTNERS!$E100="Existing partner")</f>
        <v>0</v>
      </c>
      <c r="AH96" s="10" t="b">
        <f>AND(PARTNERS!$C100="Elsewhere in Yorkshire &amp; Humber",PARTNERS!$E100="Existing partner")</f>
        <v>0</v>
      </c>
      <c r="AI96" s="10" t="b">
        <f>AND(PARTNERS!$C100="Elsewhere in the UK",PARTNERS!$E100="Existing partner")</f>
        <v>0</v>
      </c>
      <c r="AJ96" s="10" t="b">
        <f>AND(PARTNERS!$C100="Outside UK",PARTNERS!$E100="Existing partner")</f>
        <v>0</v>
      </c>
      <c r="AK96" s="10" t="b">
        <f>AND(PARTNERS!$D100="Artistic partner",PARTNERS!$E100="New partner")</f>
        <v>0</v>
      </c>
      <c r="AL96" s="10" t="b">
        <f>AND(PARTNERS!$D100="Heritage partner",PARTNERS!$E100="New partner")</f>
        <v>0</v>
      </c>
      <c r="AM96" s="10" t="b">
        <f>AND(PARTNERS!$D100="Funder",PARTNERS!$E100="New partner")</f>
        <v>0</v>
      </c>
      <c r="AN96" s="10" t="b">
        <f>AND(PARTNERS!$D100="Public Service partner",PARTNERS!$E100="New partner")</f>
        <v>0</v>
      </c>
      <c r="AO96" s="10" t="b">
        <f>AND(PARTNERS!$D100="Voluntary Sector / Charity partner",PARTNERS!$E100="New partner")</f>
        <v>0</v>
      </c>
      <c r="AP96" s="10" t="b">
        <f>AND(PARTNERS!$D100="Education partner",PARTNERS!$E100="New partner")</f>
        <v>0</v>
      </c>
      <c r="AQ96" s="10" t="b">
        <f>AND(PARTNERS!$D100="Other",PARTNERS!$E100="New partner")</f>
        <v>0</v>
      </c>
      <c r="AR96" s="10" t="b">
        <f>AND(PARTNERS!$D100="Artistic partner",PARTNERS!$E100="Existing partner")</f>
        <v>0</v>
      </c>
      <c r="AS96" s="10" t="b">
        <f>AND(PARTNERS!$D100="Heritage partner",PARTNERS!$E100="Existing partner")</f>
        <v>0</v>
      </c>
      <c r="AT96" s="10" t="b">
        <f>AND(PARTNERS!$D100="Funder",PARTNERS!$E100="Existing partner")</f>
        <v>0</v>
      </c>
      <c r="AU96" s="10" t="b">
        <f>AND(PARTNERS!$D100="Public Service partner",PARTNERS!$E100="Existing partner")</f>
        <v>0</v>
      </c>
      <c r="AV96" s="10" t="b">
        <f>AND(PARTNERS!$D100="Voluntary Sector / Charity partner",PARTNERS!$E100="Existing partner")</f>
        <v>0</v>
      </c>
      <c r="AW96" s="10" t="b">
        <f>AND(PARTNERS!$D100="Education partner",PARTNERS!$E100="Existing partner")</f>
        <v>0</v>
      </c>
      <c r="AX96" s="10" t="b">
        <f>AND(PARTNERS!$D100="Other",PARTNERS!$E100="Existing partner")</f>
        <v>0</v>
      </c>
    </row>
    <row r="97" spans="1:50" ht="16.5" customHeight="1">
      <c r="A97" s="10"/>
      <c r="B97" s="10"/>
      <c r="C97" s="10"/>
      <c r="D97" s="10"/>
      <c r="E97" s="10"/>
      <c r="F97" s="10"/>
      <c r="G97" s="10"/>
      <c r="H97" s="10"/>
      <c r="I97" s="10"/>
      <c r="J97" s="10"/>
      <c r="K97" s="10"/>
      <c r="L97" s="10"/>
      <c r="M97" s="10"/>
      <c r="N97" s="10"/>
      <c r="O97" s="10"/>
      <c r="P97" s="10"/>
      <c r="Q97" s="10"/>
      <c r="R97" s="10"/>
      <c r="S97" s="10"/>
      <c r="T97" s="10" t="b">
        <f>AND(LEFT('EVENT DELIVERY'!B102,2)="HU",OR(LEN('EVENT DELIVERY'!B102)=6,AND(LEN('EVENT DELIVERY'!B102)=7,MID('EVENT DELIVERY'!B102,4,1)=" ")))</f>
        <v>0</v>
      </c>
      <c r="U97" s="10" t="b">
        <f>AND(LEFT('PROJECT DELIVERY TEAM'!B124,2)="HU",OR(LEN('PROJECT DELIVERY TEAM'!B124)=6,AND(LEN('PROJECT DELIVERY TEAM'!B124)=7,MID('PROJECT DELIVERY TEAM'!B124,4,1)=" ")))</f>
        <v>0</v>
      </c>
      <c r="V97" s="10" t="b">
        <f>AND(LEFT('AUDIENCES &amp; PART... - BY TYPE'!B265,2)="HU",OR(LEN('AUDIENCES &amp; PART... - BY TYPE'!B265)=6,AND(LEN('AUDIENCES &amp; PART... - BY TYPE'!B265)=7,MID('AUDIENCES &amp; PART... - BY TYPE'!B265,4,1)=" ")))</f>
        <v>0</v>
      </c>
      <c r="W97" s="10" t="b">
        <f>AND(LEFT(PARTNERS!B101,2)="HU",OR(LEN(PARTNERS!B101)=6,AND(LEN(PARTNERS!B101)=7,MID(PARTNERS!B101,4,1)=" ")),PARTNERS!E101="New partner")</f>
        <v>0</v>
      </c>
      <c r="X97" s="10" t="b">
        <f>AND(LEFT(PARTNERS!B101,2)="HU",OR(LEN(PARTNERS!B101)=6,AND(LEN(PARTNERS!B101)=7,MID(PARTNERS!B101,4,1)=" ")),PARTNERS!E101="Existing partner")</f>
        <v>0</v>
      </c>
      <c r="Y97" s="10" t="b">
        <f>AND(NOT(AND(LEFT(PARTNERS!B101,2)="HU",OR(LEN(PARTNERS!B101)=6,AND(LEN(PARTNERS!B101)=7,MID(PARTNERS!B101,4,1)=" ")))),PARTNERS!E101="New partner")</f>
        <v>0</v>
      </c>
      <c r="Z97" s="10" t="b">
        <f>AND(NOT(AND(LEFT(PARTNERS!B101,2)="HU",OR(LEN(PARTNERS!B101)=6,AND(LEN(PARTNERS!B101)=7,MID(PARTNERS!B101,4,1)=" ")))),PARTNERS!E101="Existing partner")</f>
        <v>0</v>
      </c>
      <c r="AA97" s="10" t="b">
        <f>AND(PARTNERS!$C101="Hull",PARTNERS!$E101="New partner")</f>
        <v>0</v>
      </c>
      <c r="AB97" s="10" t="b">
        <f>AND(PARTNERS!$C101="East Riding of Yorkshire",PARTNERS!$E101="New partner")</f>
        <v>0</v>
      </c>
      <c r="AC97" s="10" t="b">
        <f>AND(PARTNERS!$C101="Elsewhere in Yorkshire &amp; Humber",PARTNERS!$E101="New partner")</f>
        <v>0</v>
      </c>
      <c r="AD97" s="10" t="b">
        <f>AND(PARTNERS!$C101="Elsewhere in the UK",PARTNERS!$E101="New partner")</f>
        <v>0</v>
      </c>
      <c r="AE97" s="10" t="b">
        <f>AND(PARTNERS!$C101="Outside UK",PARTNERS!$E101="New partner")</f>
        <v>0</v>
      </c>
      <c r="AF97" s="10" t="b">
        <f>AND(PARTNERS!$C101="Hull",PARTNERS!$E101="Existing partner")</f>
        <v>0</v>
      </c>
      <c r="AG97" s="10" t="b">
        <f>AND(PARTNERS!$C101="East Riding of Yorkshire",PARTNERS!$E101="Existing partner")</f>
        <v>0</v>
      </c>
      <c r="AH97" s="10" t="b">
        <f>AND(PARTNERS!$C101="Elsewhere in Yorkshire &amp; Humber",PARTNERS!$E101="Existing partner")</f>
        <v>0</v>
      </c>
      <c r="AI97" s="10" t="b">
        <f>AND(PARTNERS!$C101="Elsewhere in the UK",PARTNERS!$E101="Existing partner")</f>
        <v>0</v>
      </c>
      <c r="AJ97" s="10" t="b">
        <f>AND(PARTNERS!$C101="Outside UK",PARTNERS!$E101="Existing partner")</f>
        <v>0</v>
      </c>
      <c r="AK97" s="10" t="b">
        <f>AND(PARTNERS!$D101="Artistic partner",PARTNERS!$E101="New partner")</f>
        <v>0</v>
      </c>
      <c r="AL97" s="10" t="b">
        <f>AND(PARTNERS!$D101="Heritage partner",PARTNERS!$E101="New partner")</f>
        <v>0</v>
      </c>
      <c r="AM97" s="10" t="b">
        <f>AND(PARTNERS!$D101="Funder",PARTNERS!$E101="New partner")</f>
        <v>0</v>
      </c>
      <c r="AN97" s="10" t="b">
        <f>AND(PARTNERS!$D101="Public Service partner",PARTNERS!$E101="New partner")</f>
        <v>0</v>
      </c>
      <c r="AO97" s="10" t="b">
        <f>AND(PARTNERS!$D101="Voluntary Sector / Charity partner",PARTNERS!$E101="New partner")</f>
        <v>0</v>
      </c>
      <c r="AP97" s="10" t="b">
        <f>AND(PARTNERS!$D101="Education partner",PARTNERS!$E101="New partner")</f>
        <v>0</v>
      </c>
      <c r="AQ97" s="10" t="b">
        <f>AND(PARTNERS!$D101="Other",PARTNERS!$E101="New partner")</f>
        <v>0</v>
      </c>
      <c r="AR97" s="10" t="b">
        <f>AND(PARTNERS!$D101="Artistic partner",PARTNERS!$E101="Existing partner")</f>
        <v>0</v>
      </c>
      <c r="AS97" s="10" t="b">
        <f>AND(PARTNERS!$D101="Heritage partner",PARTNERS!$E101="Existing partner")</f>
        <v>0</v>
      </c>
      <c r="AT97" s="10" t="b">
        <f>AND(PARTNERS!$D101="Funder",PARTNERS!$E101="Existing partner")</f>
        <v>0</v>
      </c>
      <c r="AU97" s="10" t="b">
        <f>AND(PARTNERS!$D101="Public Service partner",PARTNERS!$E101="Existing partner")</f>
        <v>0</v>
      </c>
      <c r="AV97" s="10" t="b">
        <f>AND(PARTNERS!$D101="Voluntary Sector / Charity partner",PARTNERS!$E101="Existing partner")</f>
        <v>0</v>
      </c>
      <c r="AW97" s="10" t="b">
        <f>AND(PARTNERS!$D101="Education partner",PARTNERS!$E101="Existing partner")</f>
        <v>0</v>
      </c>
      <c r="AX97" s="10" t="b">
        <f>AND(PARTNERS!$D101="Other",PARTNERS!$E101="Existing partner")</f>
        <v>0</v>
      </c>
    </row>
    <row r="98" spans="1:50" ht="16.5" customHeight="1">
      <c r="A98" s="10"/>
      <c r="B98" s="10"/>
      <c r="C98" s="10"/>
      <c r="D98" s="10"/>
      <c r="E98" s="10"/>
      <c r="F98" s="10"/>
      <c r="G98" s="10"/>
      <c r="H98" s="10"/>
      <c r="I98" s="10"/>
      <c r="J98" s="10"/>
      <c r="K98" s="10"/>
      <c r="L98" s="10"/>
      <c r="M98" s="10"/>
      <c r="N98" s="10"/>
      <c r="O98" s="10"/>
      <c r="P98" s="10"/>
      <c r="Q98" s="10"/>
      <c r="R98" s="10"/>
      <c r="S98" s="10"/>
      <c r="T98" s="10" t="b">
        <f>AND(LEFT('EVENT DELIVERY'!B103,2)="HU",OR(LEN('EVENT DELIVERY'!B103)=6,AND(LEN('EVENT DELIVERY'!B103)=7,MID('EVENT DELIVERY'!B103,4,1)=" ")))</f>
        <v>0</v>
      </c>
      <c r="U98" s="10" t="b">
        <f>AND(LEFT('PROJECT DELIVERY TEAM'!B125,2)="HU",OR(LEN('PROJECT DELIVERY TEAM'!B125)=6,AND(LEN('PROJECT DELIVERY TEAM'!B125)=7,MID('PROJECT DELIVERY TEAM'!B125,4,1)=" ")))</f>
        <v>0</v>
      </c>
      <c r="V98" s="10" t="b">
        <f>AND(LEFT('AUDIENCES &amp; PART... - BY TYPE'!B266,2)="HU",OR(LEN('AUDIENCES &amp; PART... - BY TYPE'!B266)=6,AND(LEN('AUDIENCES &amp; PART... - BY TYPE'!B266)=7,MID('AUDIENCES &amp; PART... - BY TYPE'!B266,4,1)=" ")))</f>
        <v>0</v>
      </c>
      <c r="W98" s="10" t="b">
        <f>AND(LEFT(PARTNERS!B102,2)="HU",OR(LEN(PARTNERS!B102)=6,AND(LEN(PARTNERS!B102)=7,MID(PARTNERS!B102,4,1)=" ")),PARTNERS!E102="New partner")</f>
        <v>0</v>
      </c>
      <c r="X98" s="10" t="b">
        <f>AND(LEFT(PARTNERS!B102,2)="HU",OR(LEN(PARTNERS!B102)=6,AND(LEN(PARTNERS!B102)=7,MID(PARTNERS!B102,4,1)=" ")),PARTNERS!E102="Existing partner")</f>
        <v>0</v>
      </c>
      <c r="Y98" s="10" t="b">
        <f>AND(NOT(AND(LEFT(PARTNERS!B102,2)="HU",OR(LEN(PARTNERS!B102)=6,AND(LEN(PARTNERS!B102)=7,MID(PARTNERS!B102,4,1)=" ")))),PARTNERS!E102="New partner")</f>
        <v>0</v>
      </c>
      <c r="Z98" s="10" t="b">
        <f>AND(NOT(AND(LEFT(PARTNERS!B102,2)="HU",OR(LEN(PARTNERS!B102)=6,AND(LEN(PARTNERS!B102)=7,MID(PARTNERS!B102,4,1)=" ")))),PARTNERS!E102="Existing partner")</f>
        <v>0</v>
      </c>
      <c r="AA98" s="10" t="b">
        <f>AND(PARTNERS!$C102="Hull",PARTNERS!$E102="New partner")</f>
        <v>0</v>
      </c>
      <c r="AB98" s="10" t="b">
        <f>AND(PARTNERS!$C102="East Riding of Yorkshire",PARTNERS!$E102="New partner")</f>
        <v>0</v>
      </c>
      <c r="AC98" s="10" t="b">
        <f>AND(PARTNERS!$C102="Elsewhere in Yorkshire &amp; Humber",PARTNERS!$E102="New partner")</f>
        <v>0</v>
      </c>
      <c r="AD98" s="10" t="b">
        <f>AND(PARTNERS!$C102="Elsewhere in the UK",PARTNERS!$E102="New partner")</f>
        <v>0</v>
      </c>
      <c r="AE98" s="10" t="b">
        <f>AND(PARTNERS!$C102="Outside UK",PARTNERS!$E102="New partner")</f>
        <v>0</v>
      </c>
      <c r="AF98" s="10" t="b">
        <f>AND(PARTNERS!$C102="Hull",PARTNERS!$E102="Existing partner")</f>
        <v>0</v>
      </c>
      <c r="AG98" s="10" t="b">
        <f>AND(PARTNERS!$C102="East Riding of Yorkshire",PARTNERS!$E102="Existing partner")</f>
        <v>0</v>
      </c>
      <c r="AH98" s="10" t="b">
        <f>AND(PARTNERS!$C102="Elsewhere in Yorkshire &amp; Humber",PARTNERS!$E102="Existing partner")</f>
        <v>0</v>
      </c>
      <c r="AI98" s="10" t="b">
        <f>AND(PARTNERS!$C102="Elsewhere in the UK",PARTNERS!$E102="Existing partner")</f>
        <v>0</v>
      </c>
      <c r="AJ98" s="10" t="b">
        <f>AND(PARTNERS!$C102="Outside UK",PARTNERS!$E102="Existing partner")</f>
        <v>0</v>
      </c>
      <c r="AK98" s="10" t="b">
        <f>AND(PARTNERS!$D102="Artistic partner",PARTNERS!$E102="New partner")</f>
        <v>0</v>
      </c>
      <c r="AL98" s="10" t="b">
        <f>AND(PARTNERS!$D102="Heritage partner",PARTNERS!$E102="New partner")</f>
        <v>0</v>
      </c>
      <c r="AM98" s="10" t="b">
        <f>AND(PARTNERS!$D102="Funder",PARTNERS!$E102="New partner")</f>
        <v>0</v>
      </c>
      <c r="AN98" s="10" t="b">
        <f>AND(PARTNERS!$D102="Public Service partner",PARTNERS!$E102="New partner")</f>
        <v>0</v>
      </c>
      <c r="AO98" s="10" t="b">
        <f>AND(PARTNERS!$D102="Voluntary Sector / Charity partner",PARTNERS!$E102="New partner")</f>
        <v>0</v>
      </c>
      <c r="AP98" s="10" t="b">
        <f>AND(PARTNERS!$D102="Education partner",PARTNERS!$E102="New partner")</f>
        <v>0</v>
      </c>
      <c r="AQ98" s="10" t="b">
        <f>AND(PARTNERS!$D102="Other",PARTNERS!$E102="New partner")</f>
        <v>0</v>
      </c>
      <c r="AR98" s="10" t="b">
        <f>AND(PARTNERS!$D102="Artistic partner",PARTNERS!$E102="Existing partner")</f>
        <v>0</v>
      </c>
      <c r="AS98" s="10" t="b">
        <f>AND(PARTNERS!$D102="Heritage partner",PARTNERS!$E102="Existing partner")</f>
        <v>0</v>
      </c>
      <c r="AT98" s="10" t="b">
        <f>AND(PARTNERS!$D102="Funder",PARTNERS!$E102="Existing partner")</f>
        <v>0</v>
      </c>
      <c r="AU98" s="10" t="b">
        <f>AND(PARTNERS!$D102="Public Service partner",PARTNERS!$E102="Existing partner")</f>
        <v>0</v>
      </c>
      <c r="AV98" s="10" t="b">
        <f>AND(PARTNERS!$D102="Voluntary Sector / Charity partner",PARTNERS!$E102="Existing partner")</f>
        <v>0</v>
      </c>
      <c r="AW98" s="10" t="b">
        <f>AND(PARTNERS!$D102="Education partner",PARTNERS!$E102="Existing partner")</f>
        <v>0</v>
      </c>
      <c r="AX98" s="10" t="b">
        <f>AND(PARTNERS!$D102="Other",PARTNERS!$E102="Existing partner")</f>
        <v>0</v>
      </c>
    </row>
    <row r="99" spans="1:50" ht="16.5" customHeight="1">
      <c r="A99" s="10"/>
      <c r="B99" s="10"/>
      <c r="C99" s="10"/>
      <c r="D99" s="10"/>
      <c r="E99" s="10"/>
      <c r="F99" s="10"/>
      <c r="G99" s="10"/>
      <c r="H99" s="10"/>
      <c r="I99" s="10"/>
      <c r="J99" s="10"/>
      <c r="K99" s="10"/>
      <c r="L99" s="10"/>
      <c r="M99" s="10"/>
      <c r="N99" s="10"/>
      <c r="O99" s="10"/>
      <c r="P99" s="10"/>
      <c r="Q99" s="10"/>
      <c r="R99" s="10"/>
      <c r="S99" s="10"/>
      <c r="T99" s="10" t="b">
        <f>AND(LEFT('EVENT DELIVERY'!B104,2)="HU",OR(LEN('EVENT DELIVERY'!B104)=6,AND(LEN('EVENT DELIVERY'!B104)=7,MID('EVENT DELIVERY'!B104,4,1)=" ")))</f>
        <v>0</v>
      </c>
      <c r="U99" s="10" t="b">
        <f>AND(LEFT('PROJECT DELIVERY TEAM'!B126,2)="HU",OR(LEN('PROJECT DELIVERY TEAM'!B126)=6,AND(LEN('PROJECT DELIVERY TEAM'!B126)=7,MID('PROJECT DELIVERY TEAM'!B126,4,1)=" ")))</f>
        <v>0</v>
      </c>
      <c r="V99" s="10" t="b">
        <f>AND(LEFT('AUDIENCES &amp; PART... - BY TYPE'!B267,2)="HU",OR(LEN('AUDIENCES &amp; PART... - BY TYPE'!B267)=6,AND(LEN('AUDIENCES &amp; PART... - BY TYPE'!B267)=7,MID('AUDIENCES &amp; PART... - BY TYPE'!B267,4,1)=" ")))</f>
        <v>0</v>
      </c>
      <c r="W99" s="10" t="b">
        <f>AND(LEFT(PARTNERS!B103,2)="HU",OR(LEN(PARTNERS!B103)=6,AND(LEN(PARTNERS!B103)=7,MID(PARTNERS!B103,4,1)=" ")),PARTNERS!E103="New partner")</f>
        <v>0</v>
      </c>
      <c r="X99" s="10" t="b">
        <f>AND(LEFT(PARTNERS!B103,2)="HU",OR(LEN(PARTNERS!B103)=6,AND(LEN(PARTNERS!B103)=7,MID(PARTNERS!B103,4,1)=" ")),PARTNERS!E103="Existing partner")</f>
        <v>0</v>
      </c>
      <c r="Y99" s="10" t="b">
        <f>AND(NOT(AND(LEFT(PARTNERS!B103,2)="HU",OR(LEN(PARTNERS!B103)=6,AND(LEN(PARTNERS!B103)=7,MID(PARTNERS!B103,4,1)=" ")))),PARTNERS!E103="New partner")</f>
        <v>0</v>
      </c>
      <c r="Z99" s="10" t="b">
        <f>AND(NOT(AND(LEFT(PARTNERS!B103,2)="HU",OR(LEN(PARTNERS!B103)=6,AND(LEN(PARTNERS!B103)=7,MID(PARTNERS!B103,4,1)=" ")))),PARTNERS!E103="Existing partner")</f>
        <v>0</v>
      </c>
      <c r="AA99" s="10" t="b">
        <f>AND(PARTNERS!$C103="Hull",PARTNERS!$E103="New partner")</f>
        <v>0</v>
      </c>
      <c r="AB99" s="10" t="b">
        <f>AND(PARTNERS!$C103="East Riding of Yorkshire",PARTNERS!$E103="New partner")</f>
        <v>0</v>
      </c>
      <c r="AC99" s="10" t="b">
        <f>AND(PARTNERS!$C103="Elsewhere in Yorkshire &amp; Humber",PARTNERS!$E103="New partner")</f>
        <v>0</v>
      </c>
      <c r="AD99" s="10" t="b">
        <f>AND(PARTNERS!$C103="Elsewhere in the UK",PARTNERS!$E103="New partner")</f>
        <v>0</v>
      </c>
      <c r="AE99" s="10" t="b">
        <f>AND(PARTNERS!$C103="Outside UK",PARTNERS!$E103="New partner")</f>
        <v>0</v>
      </c>
      <c r="AF99" s="10" t="b">
        <f>AND(PARTNERS!$C103="Hull",PARTNERS!$E103="Existing partner")</f>
        <v>0</v>
      </c>
      <c r="AG99" s="10" t="b">
        <f>AND(PARTNERS!$C103="East Riding of Yorkshire",PARTNERS!$E103="Existing partner")</f>
        <v>0</v>
      </c>
      <c r="AH99" s="10" t="b">
        <f>AND(PARTNERS!$C103="Elsewhere in Yorkshire &amp; Humber",PARTNERS!$E103="Existing partner")</f>
        <v>0</v>
      </c>
      <c r="AI99" s="10" t="b">
        <f>AND(PARTNERS!$C103="Elsewhere in the UK",PARTNERS!$E103="Existing partner")</f>
        <v>0</v>
      </c>
      <c r="AJ99" s="10" t="b">
        <f>AND(PARTNERS!$C103="Outside UK",PARTNERS!$E103="Existing partner")</f>
        <v>0</v>
      </c>
      <c r="AK99" s="10" t="b">
        <f>AND(PARTNERS!$D103="Artistic partner",PARTNERS!$E103="New partner")</f>
        <v>0</v>
      </c>
      <c r="AL99" s="10" t="b">
        <f>AND(PARTNERS!$D103="Heritage partner",PARTNERS!$E103="New partner")</f>
        <v>0</v>
      </c>
      <c r="AM99" s="10" t="b">
        <f>AND(PARTNERS!$D103="Funder",PARTNERS!$E103="New partner")</f>
        <v>0</v>
      </c>
      <c r="AN99" s="10" t="b">
        <f>AND(PARTNERS!$D103="Public Service partner",PARTNERS!$E103="New partner")</f>
        <v>0</v>
      </c>
      <c r="AO99" s="10" t="b">
        <f>AND(PARTNERS!$D103="Voluntary Sector / Charity partner",PARTNERS!$E103="New partner")</f>
        <v>0</v>
      </c>
      <c r="AP99" s="10" t="b">
        <f>AND(PARTNERS!$D103="Education partner",PARTNERS!$E103="New partner")</f>
        <v>0</v>
      </c>
      <c r="AQ99" s="10" t="b">
        <f>AND(PARTNERS!$D103="Other",PARTNERS!$E103="New partner")</f>
        <v>0</v>
      </c>
      <c r="AR99" s="10" t="b">
        <f>AND(PARTNERS!$D103="Artistic partner",PARTNERS!$E103="Existing partner")</f>
        <v>0</v>
      </c>
      <c r="AS99" s="10" t="b">
        <f>AND(PARTNERS!$D103="Heritage partner",PARTNERS!$E103="Existing partner")</f>
        <v>0</v>
      </c>
      <c r="AT99" s="10" t="b">
        <f>AND(PARTNERS!$D103="Funder",PARTNERS!$E103="Existing partner")</f>
        <v>0</v>
      </c>
      <c r="AU99" s="10" t="b">
        <f>AND(PARTNERS!$D103="Public Service partner",PARTNERS!$E103="Existing partner")</f>
        <v>0</v>
      </c>
      <c r="AV99" s="10" t="b">
        <f>AND(PARTNERS!$D103="Voluntary Sector / Charity partner",PARTNERS!$E103="Existing partner")</f>
        <v>0</v>
      </c>
      <c r="AW99" s="10" t="b">
        <f>AND(PARTNERS!$D103="Education partner",PARTNERS!$E103="Existing partner")</f>
        <v>0</v>
      </c>
      <c r="AX99" s="10" t="b">
        <f>AND(PARTNERS!$D103="Other",PARTNERS!$E103="Existing partner")</f>
        <v>0</v>
      </c>
    </row>
    <row r="100" spans="1:50" ht="16.5" customHeight="1">
      <c r="A100" s="10"/>
      <c r="B100" s="10"/>
      <c r="C100" s="10"/>
      <c r="D100" s="10"/>
      <c r="E100" s="10"/>
      <c r="F100" s="10"/>
      <c r="G100" s="10"/>
      <c r="H100" s="10"/>
      <c r="I100" s="10"/>
      <c r="J100" s="10"/>
      <c r="K100" s="10"/>
      <c r="L100" s="10"/>
      <c r="M100" s="10"/>
      <c r="N100" s="10"/>
      <c r="O100" s="10"/>
      <c r="P100" s="10"/>
      <c r="Q100" s="10"/>
      <c r="R100" s="10"/>
      <c r="S100" s="10"/>
      <c r="T100" s="10" t="b">
        <f>AND(LEFT('EVENT DELIVERY'!B105,2)="HU",OR(LEN('EVENT DELIVERY'!B105)=6,AND(LEN('EVENT DELIVERY'!B105)=7,MID('EVENT DELIVERY'!B105,4,1)=" ")))</f>
        <v>0</v>
      </c>
      <c r="U100" s="10" t="b">
        <f>AND(LEFT('PROJECT DELIVERY TEAM'!B127,2)="HU",OR(LEN('PROJECT DELIVERY TEAM'!B127)=6,AND(LEN('PROJECT DELIVERY TEAM'!B127)=7,MID('PROJECT DELIVERY TEAM'!B127,4,1)=" ")))</f>
        <v>0</v>
      </c>
      <c r="V100" s="10" t="b">
        <f>AND(LEFT('AUDIENCES &amp; PART... - BY TYPE'!B268,2)="HU",OR(LEN('AUDIENCES &amp; PART... - BY TYPE'!B268)=6,AND(LEN('AUDIENCES &amp; PART... - BY TYPE'!B268)=7,MID('AUDIENCES &amp; PART... - BY TYPE'!B268,4,1)=" ")))</f>
        <v>0</v>
      </c>
      <c r="W100" s="10" t="b">
        <f>AND(LEFT(PARTNERS!B104,2)="HU",OR(LEN(PARTNERS!B104)=6,AND(LEN(PARTNERS!B104)=7,MID(PARTNERS!B104,4,1)=" ")),PARTNERS!E104="New partner")</f>
        <v>0</v>
      </c>
      <c r="X100" s="10" t="b">
        <f>AND(LEFT(PARTNERS!B104,2)="HU",OR(LEN(PARTNERS!B104)=6,AND(LEN(PARTNERS!B104)=7,MID(PARTNERS!B104,4,1)=" ")),PARTNERS!E104="Existing partner")</f>
        <v>0</v>
      </c>
      <c r="Y100" s="10" t="b">
        <f>AND(NOT(AND(LEFT(PARTNERS!B104,2)="HU",OR(LEN(PARTNERS!B104)=6,AND(LEN(PARTNERS!B104)=7,MID(PARTNERS!B104,4,1)=" ")))),PARTNERS!E104="New partner")</f>
        <v>0</v>
      </c>
      <c r="Z100" s="10" t="b">
        <f>AND(NOT(AND(LEFT(PARTNERS!B104,2)="HU",OR(LEN(PARTNERS!B104)=6,AND(LEN(PARTNERS!B104)=7,MID(PARTNERS!B104,4,1)=" ")))),PARTNERS!E104="Existing partner")</f>
        <v>0</v>
      </c>
      <c r="AA100" s="10" t="b">
        <f>AND(PARTNERS!$C104="Hull",PARTNERS!$E104="New partner")</f>
        <v>0</v>
      </c>
      <c r="AB100" s="10" t="b">
        <f>AND(PARTNERS!$C104="East Riding of Yorkshire",PARTNERS!$E104="New partner")</f>
        <v>0</v>
      </c>
      <c r="AC100" s="10" t="b">
        <f>AND(PARTNERS!$C104="Elsewhere in Yorkshire &amp; Humber",PARTNERS!$E104="New partner")</f>
        <v>0</v>
      </c>
      <c r="AD100" s="10" t="b">
        <f>AND(PARTNERS!$C104="Elsewhere in the UK",PARTNERS!$E104="New partner")</f>
        <v>0</v>
      </c>
      <c r="AE100" s="10" t="b">
        <f>AND(PARTNERS!$C104="Outside UK",PARTNERS!$E104="New partner")</f>
        <v>0</v>
      </c>
      <c r="AF100" s="10" t="b">
        <f>AND(PARTNERS!$C104="Hull",PARTNERS!$E104="Existing partner")</f>
        <v>0</v>
      </c>
      <c r="AG100" s="10" t="b">
        <f>AND(PARTNERS!$C104="East Riding of Yorkshire",PARTNERS!$E104="Existing partner")</f>
        <v>0</v>
      </c>
      <c r="AH100" s="10" t="b">
        <f>AND(PARTNERS!$C104="Elsewhere in Yorkshire &amp; Humber",PARTNERS!$E104="Existing partner")</f>
        <v>0</v>
      </c>
      <c r="AI100" s="10" t="b">
        <f>AND(PARTNERS!$C104="Elsewhere in the UK",PARTNERS!$E104="Existing partner")</f>
        <v>0</v>
      </c>
      <c r="AJ100" s="10" t="b">
        <f>AND(PARTNERS!$C104="Outside UK",PARTNERS!$E104="Existing partner")</f>
        <v>0</v>
      </c>
      <c r="AK100" s="10" t="b">
        <f>AND(PARTNERS!$D104="Artistic partner",PARTNERS!$E104="New partner")</f>
        <v>0</v>
      </c>
      <c r="AL100" s="10" t="b">
        <f>AND(PARTNERS!$D104="Heritage partner",PARTNERS!$E104="New partner")</f>
        <v>0</v>
      </c>
      <c r="AM100" s="10" t="b">
        <f>AND(PARTNERS!$D104="Funder",PARTNERS!$E104="New partner")</f>
        <v>0</v>
      </c>
      <c r="AN100" s="10" t="b">
        <f>AND(PARTNERS!$D104="Public Service partner",PARTNERS!$E104="New partner")</f>
        <v>0</v>
      </c>
      <c r="AO100" s="10" t="b">
        <f>AND(PARTNERS!$D104="Voluntary Sector / Charity partner",PARTNERS!$E104="New partner")</f>
        <v>0</v>
      </c>
      <c r="AP100" s="10" t="b">
        <f>AND(PARTNERS!$D104="Education partner",PARTNERS!$E104="New partner")</f>
        <v>0</v>
      </c>
      <c r="AQ100" s="10" t="b">
        <f>AND(PARTNERS!$D104="Other",PARTNERS!$E104="New partner")</f>
        <v>0</v>
      </c>
      <c r="AR100" s="10" t="b">
        <f>AND(PARTNERS!$D104="Artistic partner",PARTNERS!$E104="Existing partner")</f>
        <v>0</v>
      </c>
      <c r="AS100" s="10" t="b">
        <f>AND(PARTNERS!$D104="Heritage partner",PARTNERS!$E104="Existing partner")</f>
        <v>0</v>
      </c>
      <c r="AT100" s="10" t="b">
        <f>AND(PARTNERS!$D104="Funder",PARTNERS!$E104="Existing partner")</f>
        <v>0</v>
      </c>
      <c r="AU100" s="10" t="b">
        <f>AND(PARTNERS!$D104="Public Service partner",PARTNERS!$E104="Existing partner")</f>
        <v>0</v>
      </c>
      <c r="AV100" s="10" t="b">
        <f>AND(PARTNERS!$D104="Voluntary Sector / Charity partner",PARTNERS!$E104="Existing partner")</f>
        <v>0</v>
      </c>
      <c r="AW100" s="10" t="b">
        <f>AND(PARTNERS!$D104="Education partner",PARTNERS!$E104="Existing partner")</f>
        <v>0</v>
      </c>
      <c r="AX100" s="10" t="b">
        <f>AND(PARTNERS!$D104="Other",PARTNERS!$E104="Existing partner")</f>
        <v>0</v>
      </c>
    </row>
    <row r="101" spans="1:50" ht="16.5" customHeight="1">
      <c r="A101" s="10"/>
      <c r="B101" s="10"/>
      <c r="C101" s="10"/>
      <c r="D101" s="10"/>
      <c r="E101" s="10"/>
      <c r="F101" s="10"/>
      <c r="G101" s="10"/>
      <c r="H101" s="10"/>
      <c r="I101" s="10"/>
      <c r="J101" s="10"/>
      <c r="K101" s="10"/>
      <c r="L101" s="10"/>
      <c r="M101" s="10"/>
      <c r="N101" s="10"/>
      <c r="O101" s="10"/>
      <c r="P101" s="10"/>
      <c r="Q101" s="10"/>
      <c r="R101" s="10"/>
      <c r="S101" s="10"/>
      <c r="T101" s="10" t="b">
        <f>AND(LEFT('EVENT DELIVERY'!B106,2)="HU",OR(LEN('EVENT DELIVERY'!B106)=6,AND(LEN('EVENT DELIVERY'!B106)=7,MID('EVENT DELIVERY'!B106,4,1)=" ")))</f>
        <v>0</v>
      </c>
      <c r="U101" s="10" t="b">
        <f>AND(LEFT('PROJECT DELIVERY TEAM'!B128,2)="HU",OR(LEN('PROJECT DELIVERY TEAM'!B128)=6,AND(LEN('PROJECT DELIVERY TEAM'!B128)=7,MID('PROJECT DELIVERY TEAM'!B128,4,1)=" ")))</f>
        <v>0</v>
      </c>
      <c r="V101" s="10" t="b">
        <f>AND(LEFT('AUDIENCES &amp; PART... - BY TYPE'!B269,2)="HU",OR(LEN('AUDIENCES &amp; PART... - BY TYPE'!B269)=6,AND(LEN('AUDIENCES &amp; PART... - BY TYPE'!B269)=7,MID('AUDIENCES &amp; PART... - BY TYPE'!B269,4,1)=" ")))</f>
        <v>0</v>
      </c>
      <c r="W101" s="10" t="b">
        <f>AND(LEFT(PARTNERS!B105,2)="HU",OR(LEN(PARTNERS!B105)=6,AND(LEN(PARTNERS!B105)=7,MID(PARTNERS!B105,4,1)=" ")),PARTNERS!E105="New partner")</f>
        <v>0</v>
      </c>
      <c r="X101" s="10" t="b">
        <f>AND(LEFT(PARTNERS!B105,2)="HU",OR(LEN(PARTNERS!B105)=6,AND(LEN(PARTNERS!B105)=7,MID(PARTNERS!B105,4,1)=" ")),PARTNERS!E105="Existing partner")</f>
        <v>0</v>
      </c>
      <c r="Y101" s="10" t="b">
        <f>AND(NOT(AND(LEFT(PARTNERS!B105,2)="HU",OR(LEN(PARTNERS!B105)=6,AND(LEN(PARTNERS!B105)=7,MID(PARTNERS!B105,4,1)=" ")))),PARTNERS!E105="New partner")</f>
        <v>0</v>
      </c>
      <c r="Z101" s="10" t="b">
        <f>AND(NOT(AND(LEFT(PARTNERS!B105,2)="HU",OR(LEN(PARTNERS!B105)=6,AND(LEN(PARTNERS!B105)=7,MID(PARTNERS!B105,4,1)=" ")))),PARTNERS!E105="Existing partner")</f>
        <v>0</v>
      </c>
      <c r="AA101" s="10" t="b">
        <f>AND(PARTNERS!$C105="Hull",PARTNERS!$E105="New partner")</f>
        <v>0</v>
      </c>
      <c r="AB101" s="10" t="b">
        <f>AND(PARTNERS!$C105="East Riding of Yorkshire",PARTNERS!$E105="New partner")</f>
        <v>0</v>
      </c>
      <c r="AC101" s="10" t="b">
        <f>AND(PARTNERS!$C105="Elsewhere in Yorkshire &amp; Humber",PARTNERS!$E105="New partner")</f>
        <v>0</v>
      </c>
      <c r="AD101" s="10" t="b">
        <f>AND(PARTNERS!$C105="Elsewhere in the UK",PARTNERS!$E105="New partner")</f>
        <v>0</v>
      </c>
      <c r="AE101" s="10" t="b">
        <f>AND(PARTNERS!$C105="Outside UK",PARTNERS!$E105="New partner")</f>
        <v>0</v>
      </c>
      <c r="AF101" s="10" t="b">
        <f>AND(PARTNERS!$C105="Hull",PARTNERS!$E105="Existing partner")</f>
        <v>0</v>
      </c>
      <c r="AG101" s="10" t="b">
        <f>AND(PARTNERS!$C105="East Riding of Yorkshire",PARTNERS!$E105="Existing partner")</f>
        <v>0</v>
      </c>
      <c r="AH101" s="10" t="b">
        <f>AND(PARTNERS!$C105="Elsewhere in Yorkshire &amp; Humber",PARTNERS!$E105="Existing partner")</f>
        <v>0</v>
      </c>
      <c r="AI101" s="10" t="b">
        <f>AND(PARTNERS!$C105="Elsewhere in the UK",PARTNERS!$E105="Existing partner")</f>
        <v>0</v>
      </c>
      <c r="AJ101" s="10" t="b">
        <f>AND(PARTNERS!$C105="Outside UK",PARTNERS!$E105="Existing partner")</f>
        <v>0</v>
      </c>
      <c r="AK101" s="10" t="b">
        <f>AND(PARTNERS!$D105="Artistic partner",PARTNERS!$E105="New partner")</f>
        <v>0</v>
      </c>
      <c r="AL101" s="10" t="b">
        <f>AND(PARTNERS!$D105="Heritage partner",PARTNERS!$E105="New partner")</f>
        <v>0</v>
      </c>
      <c r="AM101" s="10" t="b">
        <f>AND(PARTNERS!$D105="Funder",PARTNERS!$E105="New partner")</f>
        <v>0</v>
      </c>
      <c r="AN101" s="10" t="b">
        <f>AND(PARTNERS!$D105="Public Service partner",PARTNERS!$E105="New partner")</f>
        <v>0</v>
      </c>
      <c r="AO101" s="10" t="b">
        <f>AND(PARTNERS!$D105="Voluntary Sector / Charity partner",PARTNERS!$E105="New partner")</f>
        <v>0</v>
      </c>
      <c r="AP101" s="10" t="b">
        <f>AND(PARTNERS!$D105="Education partner",PARTNERS!$E105="New partner")</f>
        <v>0</v>
      </c>
      <c r="AQ101" s="10" t="b">
        <f>AND(PARTNERS!$D105="Other",PARTNERS!$E105="New partner")</f>
        <v>0</v>
      </c>
      <c r="AR101" s="10" t="b">
        <f>AND(PARTNERS!$D105="Artistic partner",PARTNERS!$E105="Existing partner")</f>
        <v>0</v>
      </c>
      <c r="AS101" s="10" t="b">
        <f>AND(PARTNERS!$D105="Heritage partner",PARTNERS!$E105="Existing partner")</f>
        <v>0</v>
      </c>
      <c r="AT101" s="10" t="b">
        <f>AND(PARTNERS!$D105="Funder",PARTNERS!$E105="Existing partner")</f>
        <v>0</v>
      </c>
      <c r="AU101" s="10" t="b">
        <f>AND(PARTNERS!$D105="Public Service partner",PARTNERS!$E105="Existing partner")</f>
        <v>0</v>
      </c>
      <c r="AV101" s="10" t="b">
        <f>AND(PARTNERS!$D105="Voluntary Sector / Charity partner",PARTNERS!$E105="Existing partner")</f>
        <v>0</v>
      </c>
      <c r="AW101" s="10" t="b">
        <f>AND(PARTNERS!$D105="Education partner",PARTNERS!$E105="Existing partner")</f>
        <v>0</v>
      </c>
      <c r="AX101" s="10" t="b">
        <f>AND(PARTNERS!$D105="Other",PARTNERS!$E105="Existing partner")</f>
        <v>0</v>
      </c>
    </row>
    <row r="102" spans="1:50" ht="16.5" customHeight="1">
      <c r="A102" s="10"/>
      <c r="B102" s="10"/>
      <c r="C102" s="10"/>
      <c r="D102" s="10"/>
      <c r="E102" s="10"/>
      <c r="F102" s="10"/>
      <c r="G102" s="10"/>
      <c r="H102" s="10"/>
      <c r="I102" s="10"/>
      <c r="J102" s="10"/>
      <c r="K102" s="10"/>
      <c r="L102" s="10"/>
      <c r="M102" s="10"/>
      <c r="N102" s="10"/>
      <c r="O102" s="10"/>
      <c r="P102" s="10"/>
      <c r="Q102" s="10"/>
      <c r="R102" s="10"/>
      <c r="S102" s="10"/>
      <c r="T102" s="10" t="b">
        <f>AND(LEFT('EVENT DELIVERY'!B107,2)="HU",OR(LEN('EVENT DELIVERY'!B107)=6,AND(LEN('EVENT DELIVERY'!B107)=7,MID('EVENT DELIVERY'!B107,4,1)=" ")))</f>
        <v>0</v>
      </c>
      <c r="U102" s="10" t="b">
        <f>AND(LEFT('PROJECT DELIVERY TEAM'!B129,2)="HU",OR(LEN('PROJECT DELIVERY TEAM'!B129)=6,AND(LEN('PROJECT DELIVERY TEAM'!B129)=7,MID('PROJECT DELIVERY TEAM'!B129,4,1)=" ")))</f>
        <v>0</v>
      </c>
      <c r="V102" s="10" t="b">
        <f>AND(LEFT('AUDIENCES &amp; PART... - BY TYPE'!B270,2)="HU",OR(LEN('AUDIENCES &amp; PART... - BY TYPE'!B270)=6,AND(LEN('AUDIENCES &amp; PART... - BY TYPE'!B270)=7,MID('AUDIENCES &amp; PART... - BY TYPE'!B270,4,1)=" ")))</f>
        <v>0</v>
      </c>
      <c r="W102" s="10" t="b">
        <f>AND(LEFT(PARTNERS!B106,2)="HU",OR(LEN(PARTNERS!B106)=6,AND(LEN(PARTNERS!B106)=7,MID(PARTNERS!B106,4,1)=" ")),PARTNERS!E106="New partner")</f>
        <v>0</v>
      </c>
      <c r="X102" s="10" t="b">
        <f>AND(LEFT(PARTNERS!B106,2)="HU",OR(LEN(PARTNERS!B106)=6,AND(LEN(PARTNERS!B106)=7,MID(PARTNERS!B106,4,1)=" ")),PARTNERS!E106="Existing partner")</f>
        <v>0</v>
      </c>
      <c r="Y102" s="10" t="b">
        <f>AND(NOT(AND(LEFT(PARTNERS!B106,2)="HU",OR(LEN(PARTNERS!B106)=6,AND(LEN(PARTNERS!B106)=7,MID(PARTNERS!B106,4,1)=" ")))),PARTNERS!E106="New partner")</f>
        <v>0</v>
      </c>
      <c r="Z102" s="10" t="b">
        <f>AND(NOT(AND(LEFT(PARTNERS!B106,2)="HU",OR(LEN(PARTNERS!B106)=6,AND(LEN(PARTNERS!B106)=7,MID(PARTNERS!B106,4,1)=" ")))),PARTNERS!E106="Existing partner")</f>
        <v>0</v>
      </c>
      <c r="AA102" s="10" t="b">
        <f>AND(PARTNERS!$C106="Hull",PARTNERS!$E106="New partner")</f>
        <v>0</v>
      </c>
      <c r="AB102" s="10" t="b">
        <f>AND(PARTNERS!$C106="East Riding of Yorkshire",PARTNERS!$E106="New partner")</f>
        <v>0</v>
      </c>
      <c r="AC102" s="10" t="b">
        <f>AND(PARTNERS!$C106="Elsewhere in Yorkshire &amp; Humber",PARTNERS!$E106="New partner")</f>
        <v>0</v>
      </c>
      <c r="AD102" s="10" t="b">
        <f>AND(PARTNERS!$C106="Elsewhere in the UK",PARTNERS!$E106="New partner")</f>
        <v>0</v>
      </c>
      <c r="AE102" s="10" t="b">
        <f>AND(PARTNERS!$C106="Outside UK",PARTNERS!$E106="New partner")</f>
        <v>0</v>
      </c>
      <c r="AF102" s="10" t="b">
        <f>AND(PARTNERS!$C106="Hull",PARTNERS!$E106="Existing partner")</f>
        <v>0</v>
      </c>
      <c r="AG102" s="10" t="b">
        <f>AND(PARTNERS!$C106="East Riding of Yorkshire",PARTNERS!$E106="Existing partner")</f>
        <v>0</v>
      </c>
      <c r="AH102" s="10" t="b">
        <f>AND(PARTNERS!$C106="Elsewhere in Yorkshire &amp; Humber",PARTNERS!$E106="Existing partner")</f>
        <v>0</v>
      </c>
      <c r="AI102" s="10" t="b">
        <f>AND(PARTNERS!$C106="Elsewhere in the UK",PARTNERS!$E106="Existing partner")</f>
        <v>0</v>
      </c>
      <c r="AJ102" s="10" t="b">
        <f>AND(PARTNERS!$C106="Outside UK",PARTNERS!$E106="Existing partner")</f>
        <v>0</v>
      </c>
      <c r="AK102" s="10" t="b">
        <f>AND(PARTNERS!$D106="Artistic partner",PARTNERS!$E106="New partner")</f>
        <v>0</v>
      </c>
      <c r="AL102" s="10" t="b">
        <f>AND(PARTNERS!$D106="Heritage partner",PARTNERS!$E106="New partner")</f>
        <v>0</v>
      </c>
      <c r="AM102" s="10" t="b">
        <f>AND(PARTNERS!$D106="Funder",PARTNERS!$E106="New partner")</f>
        <v>0</v>
      </c>
      <c r="AN102" s="10" t="b">
        <f>AND(PARTNERS!$D106="Public Service partner",PARTNERS!$E106="New partner")</f>
        <v>0</v>
      </c>
      <c r="AO102" s="10" t="b">
        <f>AND(PARTNERS!$D106="Voluntary Sector / Charity partner",PARTNERS!$E106="New partner")</f>
        <v>0</v>
      </c>
      <c r="AP102" s="10" t="b">
        <f>AND(PARTNERS!$D106="Education partner",PARTNERS!$E106="New partner")</f>
        <v>0</v>
      </c>
      <c r="AQ102" s="10" t="b">
        <f>AND(PARTNERS!$D106="Other",PARTNERS!$E106="New partner")</f>
        <v>0</v>
      </c>
      <c r="AR102" s="10" t="b">
        <f>AND(PARTNERS!$D106="Artistic partner",PARTNERS!$E106="Existing partner")</f>
        <v>0</v>
      </c>
      <c r="AS102" s="10" t="b">
        <f>AND(PARTNERS!$D106="Heritage partner",PARTNERS!$E106="Existing partner")</f>
        <v>0</v>
      </c>
      <c r="AT102" s="10" t="b">
        <f>AND(PARTNERS!$D106="Funder",PARTNERS!$E106="Existing partner")</f>
        <v>0</v>
      </c>
      <c r="AU102" s="10" t="b">
        <f>AND(PARTNERS!$D106="Public Service partner",PARTNERS!$E106="Existing partner")</f>
        <v>0</v>
      </c>
      <c r="AV102" s="10" t="b">
        <f>AND(PARTNERS!$D106="Voluntary Sector / Charity partner",PARTNERS!$E106="Existing partner")</f>
        <v>0</v>
      </c>
      <c r="AW102" s="10" t="b">
        <f>AND(PARTNERS!$D106="Education partner",PARTNERS!$E106="Existing partner")</f>
        <v>0</v>
      </c>
      <c r="AX102" s="10" t="b">
        <f>AND(PARTNERS!$D106="Other",PARTNERS!$E106="Existing partner")</f>
        <v>0</v>
      </c>
    </row>
    <row r="103" spans="1:50" ht="16.5" customHeight="1">
      <c r="A103" s="10"/>
      <c r="B103" s="10"/>
      <c r="C103" s="10"/>
      <c r="D103" s="10"/>
      <c r="E103" s="10"/>
      <c r="F103" s="10"/>
      <c r="G103" s="10"/>
      <c r="H103" s="10"/>
      <c r="I103" s="10"/>
      <c r="J103" s="10"/>
      <c r="K103" s="10"/>
      <c r="L103" s="10"/>
      <c r="M103" s="10"/>
      <c r="N103" s="10"/>
      <c r="O103" s="10"/>
      <c r="P103" s="10"/>
      <c r="Q103" s="10"/>
      <c r="R103" s="10"/>
      <c r="S103" s="10"/>
      <c r="T103" s="10" t="b">
        <f>AND(LEFT('EVENT DELIVERY'!B108,2)="HU",OR(LEN('EVENT DELIVERY'!B108)=6,AND(LEN('EVENT DELIVERY'!B108)=7,MID('EVENT DELIVERY'!B108,4,1)=" ")))</f>
        <v>0</v>
      </c>
      <c r="U103" s="10" t="b">
        <f>AND(LEFT('PROJECT DELIVERY TEAM'!B130,2)="HU",OR(LEN('PROJECT DELIVERY TEAM'!B130)=6,AND(LEN('PROJECT DELIVERY TEAM'!B130)=7,MID('PROJECT DELIVERY TEAM'!B130,4,1)=" ")))</f>
        <v>0</v>
      </c>
      <c r="V103" s="10" t="b">
        <f>AND(LEFT('AUDIENCES &amp; PART... - BY TYPE'!B271,2)="HU",OR(LEN('AUDIENCES &amp; PART... - BY TYPE'!B271)=6,AND(LEN('AUDIENCES &amp; PART... - BY TYPE'!B271)=7,MID('AUDIENCES &amp; PART... - BY TYPE'!B271,4,1)=" ")))</f>
        <v>0</v>
      </c>
      <c r="W103" s="10" t="b">
        <f>AND(LEFT(PARTNERS!B107,2)="HU",OR(LEN(PARTNERS!B107)=6,AND(LEN(PARTNERS!B107)=7,MID(PARTNERS!B107,4,1)=" ")),PARTNERS!E107="New partner")</f>
        <v>0</v>
      </c>
      <c r="X103" s="10" t="b">
        <f>AND(LEFT(PARTNERS!B107,2)="HU",OR(LEN(PARTNERS!B107)=6,AND(LEN(PARTNERS!B107)=7,MID(PARTNERS!B107,4,1)=" ")),PARTNERS!E107="Existing partner")</f>
        <v>0</v>
      </c>
      <c r="Y103" s="10" t="b">
        <f>AND(NOT(AND(LEFT(PARTNERS!B107,2)="HU",OR(LEN(PARTNERS!B107)=6,AND(LEN(PARTNERS!B107)=7,MID(PARTNERS!B107,4,1)=" ")))),PARTNERS!E107="New partner")</f>
        <v>0</v>
      </c>
      <c r="Z103" s="10" t="b">
        <f>AND(NOT(AND(LEFT(PARTNERS!B107,2)="HU",OR(LEN(PARTNERS!B107)=6,AND(LEN(PARTNERS!B107)=7,MID(PARTNERS!B107,4,1)=" ")))),PARTNERS!E107="Existing partner")</f>
        <v>0</v>
      </c>
      <c r="AA103" s="10" t="b">
        <f>AND(PARTNERS!$C107="Hull",PARTNERS!$E107="New partner")</f>
        <v>0</v>
      </c>
      <c r="AB103" s="10" t="b">
        <f>AND(PARTNERS!$C107="East Riding of Yorkshire",PARTNERS!$E107="New partner")</f>
        <v>0</v>
      </c>
      <c r="AC103" s="10" t="b">
        <f>AND(PARTNERS!$C107="Elsewhere in Yorkshire &amp; Humber",PARTNERS!$E107="New partner")</f>
        <v>0</v>
      </c>
      <c r="AD103" s="10" t="b">
        <f>AND(PARTNERS!$C107="Elsewhere in the UK",PARTNERS!$E107="New partner")</f>
        <v>0</v>
      </c>
      <c r="AE103" s="10" t="b">
        <f>AND(PARTNERS!$C107="Outside UK",PARTNERS!$E107="New partner")</f>
        <v>0</v>
      </c>
      <c r="AF103" s="10" t="b">
        <f>AND(PARTNERS!$C107="Hull",PARTNERS!$E107="Existing partner")</f>
        <v>0</v>
      </c>
      <c r="AG103" s="10" t="b">
        <f>AND(PARTNERS!$C107="East Riding of Yorkshire",PARTNERS!$E107="Existing partner")</f>
        <v>0</v>
      </c>
      <c r="AH103" s="10" t="b">
        <f>AND(PARTNERS!$C107="Elsewhere in Yorkshire &amp; Humber",PARTNERS!$E107="Existing partner")</f>
        <v>0</v>
      </c>
      <c r="AI103" s="10" t="b">
        <f>AND(PARTNERS!$C107="Elsewhere in the UK",PARTNERS!$E107="Existing partner")</f>
        <v>0</v>
      </c>
      <c r="AJ103" s="10" t="b">
        <f>AND(PARTNERS!$C107="Outside UK",PARTNERS!$E107="Existing partner")</f>
        <v>0</v>
      </c>
      <c r="AK103" s="10" t="b">
        <f>AND(PARTNERS!$D107="Artistic partner",PARTNERS!$E107="New partner")</f>
        <v>0</v>
      </c>
      <c r="AL103" s="10" t="b">
        <f>AND(PARTNERS!$D107="Heritage partner",PARTNERS!$E107="New partner")</f>
        <v>0</v>
      </c>
      <c r="AM103" s="10" t="b">
        <f>AND(PARTNERS!$D107="Funder",PARTNERS!$E107="New partner")</f>
        <v>0</v>
      </c>
      <c r="AN103" s="10" t="b">
        <f>AND(PARTNERS!$D107="Public Service partner",PARTNERS!$E107="New partner")</f>
        <v>0</v>
      </c>
      <c r="AO103" s="10" t="b">
        <f>AND(PARTNERS!$D107="Voluntary Sector / Charity partner",PARTNERS!$E107="New partner")</f>
        <v>0</v>
      </c>
      <c r="AP103" s="10" t="b">
        <f>AND(PARTNERS!$D107="Education partner",PARTNERS!$E107="New partner")</f>
        <v>0</v>
      </c>
      <c r="AQ103" s="10" t="b">
        <f>AND(PARTNERS!$D107="Other",PARTNERS!$E107="New partner")</f>
        <v>0</v>
      </c>
      <c r="AR103" s="10" t="b">
        <f>AND(PARTNERS!$D107="Artistic partner",PARTNERS!$E107="Existing partner")</f>
        <v>0</v>
      </c>
      <c r="AS103" s="10" t="b">
        <f>AND(PARTNERS!$D107="Heritage partner",PARTNERS!$E107="Existing partner")</f>
        <v>0</v>
      </c>
      <c r="AT103" s="10" t="b">
        <f>AND(PARTNERS!$D107="Funder",PARTNERS!$E107="Existing partner")</f>
        <v>0</v>
      </c>
      <c r="AU103" s="10" t="b">
        <f>AND(PARTNERS!$D107="Public Service partner",PARTNERS!$E107="Existing partner")</f>
        <v>0</v>
      </c>
      <c r="AV103" s="10" t="b">
        <f>AND(PARTNERS!$D107="Voluntary Sector / Charity partner",PARTNERS!$E107="Existing partner")</f>
        <v>0</v>
      </c>
      <c r="AW103" s="10" t="b">
        <f>AND(PARTNERS!$D107="Education partner",PARTNERS!$E107="Existing partner")</f>
        <v>0</v>
      </c>
      <c r="AX103" s="10" t="b">
        <f>AND(PARTNERS!$D107="Other",PARTNERS!$E107="Existing partner")</f>
        <v>0</v>
      </c>
    </row>
    <row r="104" spans="1:50" ht="16.5" customHeight="1">
      <c r="A104" s="10"/>
      <c r="B104" s="10"/>
      <c r="C104" s="10"/>
      <c r="D104" s="10"/>
      <c r="E104" s="10"/>
      <c r="F104" s="10"/>
      <c r="G104" s="10"/>
      <c r="H104" s="10"/>
      <c r="I104" s="10"/>
      <c r="J104" s="10"/>
      <c r="K104" s="10"/>
      <c r="L104" s="10"/>
      <c r="M104" s="10"/>
      <c r="N104" s="10"/>
      <c r="O104" s="10"/>
      <c r="P104" s="10"/>
      <c r="Q104" s="10"/>
      <c r="R104" s="10"/>
      <c r="S104" s="10"/>
      <c r="T104" s="10" t="b">
        <f>AND(LEFT('EVENT DELIVERY'!B109,2)="HU",OR(LEN('EVENT DELIVERY'!B109)=6,AND(LEN('EVENT DELIVERY'!B109)=7,MID('EVENT DELIVERY'!B109,4,1)=" ")))</f>
        <v>0</v>
      </c>
      <c r="U104" s="10" t="b">
        <f>AND(LEFT('PROJECT DELIVERY TEAM'!B131,2)="HU",OR(LEN('PROJECT DELIVERY TEAM'!B131)=6,AND(LEN('PROJECT DELIVERY TEAM'!B131)=7,MID('PROJECT DELIVERY TEAM'!B131,4,1)=" ")))</f>
        <v>0</v>
      </c>
      <c r="V104" s="10" t="b">
        <f>AND(LEFT('AUDIENCES &amp; PART... - BY TYPE'!B272,2)="HU",OR(LEN('AUDIENCES &amp; PART... - BY TYPE'!B272)=6,AND(LEN('AUDIENCES &amp; PART... - BY TYPE'!B272)=7,MID('AUDIENCES &amp; PART... - BY TYPE'!B272,4,1)=" ")))</f>
        <v>0</v>
      </c>
      <c r="W104" s="10" t="b">
        <f>AND(LEFT(PARTNERS!B108,2)="HU",OR(LEN(PARTNERS!B108)=6,AND(LEN(PARTNERS!B108)=7,MID(PARTNERS!B108,4,1)=" ")),PARTNERS!E108="New partner")</f>
        <v>0</v>
      </c>
      <c r="X104" s="10" t="b">
        <f>AND(LEFT(PARTNERS!B108,2)="HU",OR(LEN(PARTNERS!B108)=6,AND(LEN(PARTNERS!B108)=7,MID(PARTNERS!B108,4,1)=" ")),PARTNERS!E108="Existing partner")</f>
        <v>0</v>
      </c>
      <c r="Y104" s="10" t="b">
        <f>AND(NOT(AND(LEFT(PARTNERS!B108,2)="HU",OR(LEN(PARTNERS!B108)=6,AND(LEN(PARTNERS!B108)=7,MID(PARTNERS!B108,4,1)=" ")))),PARTNERS!E108="New partner")</f>
        <v>0</v>
      </c>
      <c r="Z104" s="10" t="b">
        <f>AND(NOT(AND(LEFT(PARTNERS!B108,2)="HU",OR(LEN(PARTNERS!B108)=6,AND(LEN(PARTNERS!B108)=7,MID(PARTNERS!B108,4,1)=" ")))),PARTNERS!E108="Existing partner")</f>
        <v>0</v>
      </c>
      <c r="AA104" s="10" t="b">
        <f>AND(PARTNERS!$C108="Hull",PARTNERS!$E108="New partner")</f>
        <v>0</v>
      </c>
      <c r="AB104" s="10" t="b">
        <f>AND(PARTNERS!$C108="East Riding of Yorkshire",PARTNERS!$E108="New partner")</f>
        <v>0</v>
      </c>
      <c r="AC104" s="10" t="b">
        <f>AND(PARTNERS!$C108="Elsewhere in Yorkshire &amp; Humber",PARTNERS!$E108="New partner")</f>
        <v>0</v>
      </c>
      <c r="AD104" s="10" t="b">
        <f>AND(PARTNERS!$C108="Elsewhere in the UK",PARTNERS!$E108="New partner")</f>
        <v>0</v>
      </c>
      <c r="AE104" s="10" t="b">
        <f>AND(PARTNERS!$C108="Outside UK",PARTNERS!$E108="New partner")</f>
        <v>0</v>
      </c>
      <c r="AF104" s="10" t="b">
        <f>AND(PARTNERS!$C108="Hull",PARTNERS!$E108="Existing partner")</f>
        <v>0</v>
      </c>
      <c r="AG104" s="10" t="b">
        <f>AND(PARTNERS!$C108="East Riding of Yorkshire",PARTNERS!$E108="Existing partner")</f>
        <v>0</v>
      </c>
      <c r="AH104" s="10" t="b">
        <f>AND(PARTNERS!$C108="Elsewhere in Yorkshire &amp; Humber",PARTNERS!$E108="Existing partner")</f>
        <v>0</v>
      </c>
      <c r="AI104" s="10" t="b">
        <f>AND(PARTNERS!$C108="Elsewhere in the UK",PARTNERS!$E108="Existing partner")</f>
        <v>0</v>
      </c>
      <c r="AJ104" s="10" t="b">
        <f>AND(PARTNERS!$C108="Outside UK",PARTNERS!$E108="Existing partner")</f>
        <v>0</v>
      </c>
      <c r="AK104" s="10" t="b">
        <f>AND(PARTNERS!$D108="Artistic partner",PARTNERS!$E108="New partner")</f>
        <v>0</v>
      </c>
      <c r="AL104" s="10" t="b">
        <f>AND(PARTNERS!$D108="Heritage partner",PARTNERS!$E108="New partner")</f>
        <v>0</v>
      </c>
      <c r="AM104" s="10" t="b">
        <f>AND(PARTNERS!$D108="Funder",PARTNERS!$E108="New partner")</f>
        <v>0</v>
      </c>
      <c r="AN104" s="10" t="b">
        <f>AND(PARTNERS!$D108="Public Service partner",PARTNERS!$E108="New partner")</f>
        <v>0</v>
      </c>
      <c r="AO104" s="10" t="b">
        <f>AND(PARTNERS!$D108="Voluntary Sector / Charity partner",PARTNERS!$E108="New partner")</f>
        <v>0</v>
      </c>
      <c r="AP104" s="10" t="b">
        <f>AND(PARTNERS!$D108="Education partner",PARTNERS!$E108="New partner")</f>
        <v>0</v>
      </c>
      <c r="AQ104" s="10" t="b">
        <f>AND(PARTNERS!$D108="Other",PARTNERS!$E108="New partner")</f>
        <v>0</v>
      </c>
      <c r="AR104" s="10" t="b">
        <f>AND(PARTNERS!$D108="Artistic partner",PARTNERS!$E108="Existing partner")</f>
        <v>0</v>
      </c>
      <c r="AS104" s="10" t="b">
        <f>AND(PARTNERS!$D108="Heritage partner",PARTNERS!$E108="Existing partner")</f>
        <v>0</v>
      </c>
      <c r="AT104" s="10" t="b">
        <f>AND(PARTNERS!$D108="Funder",PARTNERS!$E108="Existing partner")</f>
        <v>0</v>
      </c>
      <c r="AU104" s="10" t="b">
        <f>AND(PARTNERS!$D108="Public Service partner",PARTNERS!$E108="Existing partner")</f>
        <v>0</v>
      </c>
      <c r="AV104" s="10" t="b">
        <f>AND(PARTNERS!$D108="Voluntary Sector / Charity partner",PARTNERS!$E108="Existing partner")</f>
        <v>0</v>
      </c>
      <c r="AW104" s="10" t="b">
        <f>AND(PARTNERS!$D108="Education partner",PARTNERS!$E108="Existing partner")</f>
        <v>0</v>
      </c>
      <c r="AX104" s="10" t="b">
        <f>AND(PARTNERS!$D108="Other",PARTNERS!$E108="Existing partner")</f>
        <v>0</v>
      </c>
    </row>
    <row r="105" spans="1:50" ht="16.5" customHeight="1">
      <c r="A105" s="10"/>
      <c r="B105" s="10"/>
      <c r="C105" s="10"/>
      <c r="D105" s="10"/>
      <c r="E105" s="10"/>
      <c r="F105" s="10"/>
      <c r="G105" s="10"/>
      <c r="H105" s="10"/>
      <c r="I105" s="10"/>
      <c r="J105" s="10"/>
      <c r="K105" s="10"/>
      <c r="L105" s="10"/>
      <c r="M105" s="10"/>
      <c r="N105" s="10"/>
      <c r="O105" s="10"/>
      <c r="P105" s="10"/>
      <c r="Q105" s="10"/>
      <c r="R105" s="10"/>
      <c r="S105" s="10"/>
      <c r="T105" s="10" t="b">
        <f>AND(LEFT('EVENT DELIVERY'!B110,2)="HU",OR(LEN('EVENT DELIVERY'!B110)=6,AND(LEN('EVENT DELIVERY'!B110)=7,MID('EVENT DELIVERY'!B110,4,1)=" ")))</f>
        <v>0</v>
      </c>
      <c r="U105" s="10" t="b">
        <f>AND(LEFT('PROJECT DELIVERY TEAM'!B132,2)="HU",OR(LEN('PROJECT DELIVERY TEAM'!B132)=6,AND(LEN('PROJECT DELIVERY TEAM'!B132)=7,MID('PROJECT DELIVERY TEAM'!B132,4,1)=" ")))</f>
        <v>0</v>
      </c>
      <c r="V105" s="10" t="b">
        <f>AND(LEFT('AUDIENCES &amp; PART... - BY TYPE'!B273,2)="HU",OR(LEN('AUDIENCES &amp; PART... - BY TYPE'!B273)=6,AND(LEN('AUDIENCES &amp; PART... - BY TYPE'!B273)=7,MID('AUDIENCES &amp; PART... - BY TYPE'!B273,4,1)=" ")))</f>
        <v>0</v>
      </c>
      <c r="W105" s="10" t="b">
        <f>AND(LEFT(PARTNERS!B109,2)="HU",OR(LEN(PARTNERS!B109)=6,AND(LEN(PARTNERS!B109)=7,MID(PARTNERS!B109,4,1)=" ")),PARTNERS!E109="New partner")</f>
        <v>0</v>
      </c>
      <c r="X105" s="10" t="b">
        <f>AND(LEFT(PARTNERS!B109,2)="HU",OR(LEN(PARTNERS!B109)=6,AND(LEN(PARTNERS!B109)=7,MID(PARTNERS!B109,4,1)=" ")),PARTNERS!E109="Existing partner")</f>
        <v>0</v>
      </c>
      <c r="Y105" s="10" t="b">
        <f>AND(NOT(AND(LEFT(PARTNERS!B109,2)="HU",OR(LEN(PARTNERS!B109)=6,AND(LEN(PARTNERS!B109)=7,MID(PARTNERS!B109,4,1)=" ")))),PARTNERS!E109="New partner")</f>
        <v>0</v>
      </c>
      <c r="Z105" s="10" t="b">
        <f>AND(NOT(AND(LEFT(PARTNERS!B109,2)="HU",OR(LEN(PARTNERS!B109)=6,AND(LEN(PARTNERS!B109)=7,MID(PARTNERS!B109,4,1)=" ")))),PARTNERS!E109="Existing partner")</f>
        <v>0</v>
      </c>
      <c r="AA105" s="10" t="b">
        <f>AND(PARTNERS!$C109="Hull",PARTNERS!$E109="New partner")</f>
        <v>0</v>
      </c>
      <c r="AB105" s="10" t="b">
        <f>AND(PARTNERS!$C109="East Riding of Yorkshire",PARTNERS!$E109="New partner")</f>
        <v>0</v>
      </c>
      <c r="AC105" s="10" t="b">
        <f>AND(PARTNERS!$C109="Elsewhere in Yorkshire &amp; Humber",PARTNERS!$E109="New partner")</f>
        <v>0</v>
      </c>
      <c r="AD105" s="10" t="b">
        <f>AND(PARTNERS!$C109="Elsewhere in the UK",PARTNERS!$E109="New partner")</f>
        <v>0</v>
      </c>
      <c r="AE105" s="10" t="b">
        <f>AND(PARTNERS!$C109="Outside UK",PARTNERS!$E109="New partner")</f>
        <v>0</v>
      </c>
      <c r="AF105" s="10" t="b">
        <f>AND(PARTNERS!$C109="Hull",PARTNERS!$E109="Existing partner")</f>
        <v>0</v>
      </c>
      <c r="AG105" s="10" t="b">
        <f>AND(PARTNERS!$C109="East Riding of Yorkshire",PARTNERS!$E109="Existing partner")</f>
        <v>0</v>
      </c>
      <c r="AH105" s="10" t="b">
        <f>AND(PARTNERS!$C109="Elsewhere in Yorkshire &amp; Humber",PARTNERS!$E109="Existing partner")</f>
        <v>0</v>
      </c>
      <c r="AI105" s="10" t="b">
        <f>AND(PARTNERS!$C109="Elsewhere in the UK",PARTNERS!$E109="Existing partner")</f>
        <v>0</v>
      </c>
      <c r="AJ105" s="10" t="b">
        <f>AND(PARTNERS!$C109="Outside UK",PARTNERS!$E109="Existing partner")</f>
        <v>0</v>
      </c>
      <c r="AK105" s="10" t="b">
        <f>AND(PARTNERS!$D109="Artistic partner",PARTNERS!$E109="New partner")</f>
        <v>0</v>
      </c>
      <c r="AL105" s="10" t="b">
        <f>AND(PARTNERS!$D109="Heritage partner",PARTNERS!$E109="New partner")</f>
        <v>0</v>
      </c>
      <c r="AM105" s="10" t="b">
        <f>AND(PARTNERS!$D109="Funder",PARTNERS!$E109="New partner")</f>
        <v>0</v>
      </c>
      <c r="AN105" s="10" t="b">
        <f>AND(PARTNERS!$D109="Public Service partner",PARTNERS!$E109="New partner")</f>
        <v>0</v>
      </c>
      <c r="AO105" s="10" t="b">
        <f>AND(PARTNERS!$D109="Voluntary Sector / Charity partner",PARTNERS!$E109="New partner")</f>
        <v>0</v>
      </c>
      <c r="AP105" s="10" t="b">
        <f>AND(PARTNERS!$D109="Education partner",PARTNERS!$E109="New partner")</f>
        <v>0</v>
      </c>
      <c r="AQ105" s="10" t="b">
        <f>AND(PARTNERS!$D109="Other",PARTNERS!$E109="New partner")</f>
        <v>0</v>
      </c>
      <c r="AR105" s="10" t="b">
        <f>AND(PARTNERS!$D109="Artistic partner",PARTNERS!$E109="Existing partner")</f>
        <v>0</v>
      </c>
      <c r="AS105" s="10" t="b">
        <f>AND(PARTNERS!$D109="Heritage partner",PARTNERS!$E109="Existing partner")</f>
        <v>0</v>
      </c>
      <c r="AT105" s="10" t="b">
        <f>AND(PARTNERS!$D109="Funder",PARTNERS!$E109="Existing partner")</f>
        <v>0</v>
      </c>
      <c r="AU105" s="10" t="b">
        <f>AND(PARTNERS!$D109="Public Service partner",PARTNERS!$E109="Existing partner")</f>
        <v>0</v>
      </c>
      <c r="AV105" s="10" t="b">
        <f>AND(PARTNERS!$D109="Voluntary Sector / Charity partner",PARTNERS!$E109="Existing partner")</f>
        <v>0</v>
      </c>
      <c r="AW105" s="10" t="b">
        <f>AND(PARTNERS!$D109="Education partner",PARTNERS!$E109="Existing partner")</f>
        <v>0</v>
      </c>
      <c r="AX105" s="10" t="b">
        <f>AND(PARTNERS!$D109="Other",PARTNERS!$E109="Existing partner")</f>
        <v>0</v>
      </c>
    </row>
    <row r="106" spans="1:50" ht="16.5" customHeight="1">
      <c r="A106" s="10"/>
      <c r="B106" s="10"/>
      <c r="C106" s="10"/>
      <c r="D106" s="10"/>
      <c r="E106" s="10"/>
      <c r="F106" s="10"/>
      <c r="G106" s="10"/>
      <c r="H106" s="10"/>
      <c r="I106" s="10"/>
      <c r="J106" s="10"/>
      <c r="K106" s="10"/>
      <c r="L106" s="10"/>
      <c r="M106" s="10"/>
      <c r="N106" s="10"/>
      <c r="O106" s="10"/>
      <c r="P106" s="10"/>
      <c r="Q106" s="10"/>
      <c r="R106" s="10"/>
      <c r="S106" s="10"/>
      <c r="T106" s="10" t="b">
        <f>AND(LEFT('EVENT DELIVERY'!B111,2)="HU",OR(LEN('EVENT DELIVERY'!B111)=6,AND(LEN('EVENT DELIVERY'!B111)=7,MID('EVENT DELIVERY'!B111,4,1)=" ")))</f>
        <v>0</v>
      </c>
      <c r="U106" s="10" t="b">
        <f>AND(LEFT('PROJECT DELIVERY TEAM'!B133,2)="HU",OR(LEN('PROJECT DELIVERY TEAM'!B133)=6,AND(LEN('PROJECT DELIVERY TEAM'!B133)=7,MID('PROJECT DELIVERY TEAM'!B133,4,1)=" ")))</f>
        <v>0</v>
      </c>
      <c r="V106" s="10" t="b">
        <f>AND(LEFT('AUDIENCES &amp; PART... - BY TYPE'!B274,2)="HU",OR(LEN('AUDIENCES &amp; PART... - BY TYPE'!B274)=6,AND(LEN('AUDIENCES &amp; PART... - BY TYPE'!B274)=7,MID('AUDIENCES &amp; PART... - BY TYPE'!B274,4,1)=" ")))</f>
        <v>0</v>
      </c>
      <c r="W106" s="10" t="b">
        <f>AND(LEFT(PARTNERS!B110,2)="HU",OR(LEN(PARTNERS!B110)=6,AND(LEN(PARTNERS!B110)=7,MID(PARTNERS!B110,4,1)=" ")),PARTNERS!E110="New partner")</f>
        <v>0</v>
      </c>
      <c r="X106" s="10" t="b">
        <f>AND(LEFT(PARTNERS!B110,2)="HU",OR(LEN(PARTNERS!B110)=6,AND(LEN(PARTNERS!B110)=7,MID(PARTNERS!B110,4,1)=" ")),PARTNERS!E110="Existing partner")</f>
        <v>0</v>
      </c>
      <c r="Y106" s="10" t="b">
        <f>AND(NOT(AND(LEFT(PARTNERS!B110,2)="HU",OR(LEN(PARTNERS!B110)=6,AND(LEN(PARTNERS!B110)=7,MID(PARTNERS!B110,4,1)=" ")))),PARTNERS!E110="New partner")</f>
        <v>0</v>
      </c>
      <c r="Z106" s="10" t="b">
        <f>AND(NOT(AND(LEFT(PARTNERS!B110,2)="HU",OR(LEN(PARTNERS!B110)=6,AND(LEN(PARTNERS!B110)=7,MID(PARTNERS!B110,4,1)=" ")))),PARTNERS!E110="Existing partner")</f>
        <v>0</v>
      </c>
      <c r="AA106" s="10" t="b">
        <f>AND(PARTNERS!$C110="Hull",PARTNERS!$E110="New partner")</f>
        <v>0</v>
      </c>
      <c r="AB106" s="10" t="b">
        <f>AND(PARTNERS!$C110="East Riding of Yorkshire",PARTNERS!$E110="New partner")</f>
        <v>0</v>
      </c>
      <c r="AC106" s="10" t="b">
        <f>AND(PARTNERS!$C110="Elsewhere in Yorkshire &amp; Humber",PARTNERS!$E110="New partner")</f>
        <v>0</v>
      </c>
      <c r="AD106" s="10" t="b">
        <f>AND(PARTNERS!$C110="Elsewhere in the UK",PARTNERS!$E110="New partner")</f>
        <v>0</v>
      </c>
      <c r="AE106" s="10" t="b">
        <f>AND(PARTNERS!$C110="Outside UK",PARTNERS!$E110="New partner")</f>
        <v>0</v>
      </c>
      <c r="AF106" s="10" t="b">
        <f>AND(PARTNERS!$C110="Hull",PARTNERS!$E110="Existing partner")</f>
        <v>0</v>
      </c>
      <c r="AG106" s="10" t="b">
        <f>AND(PARTNERS!$C110="East Riding of Yorkshire",PARTNERS!$E110="Existing partner")</f>
        <v>0</v>
      </c>
      <c r="AH106" s="10" t="b">
        <f>AND(PARTNERS!$C110="Elsewhere in Yorkshire &amp; Humber",PARTNERS!$E110="Existing partner")</f>
        <v>0</v>
      </c>
      <c r="AI106" s="10" t="b">
        <f>AND(PARTNERS!$C110="Elsewhere in the UK",PARTNERS!$E110="Existing partner")</f>
        <v>0</v>
      </c>
      <c r="AJ106" s="10" t="b">
        <f>AND(PARTNERS!$C110="Outside UK",PARTNERS!$E110="Existing partner")</f>
        <v>0</v>
      </c>
      <c r="AK106" s="10" t="b">
        <f>AND(PARTNERS!$D110="Artistic partner",PARTNERS!$E110="New partner")</f>
        <v>0</v>
      </c>
      <c r="AL106" s="10" t="b">
        <f>AND(PARTNERS!$D110="Heritage partner",PARTNERS!$E110="New partner")</f>
        <v>0</v>
      </c>
      <c r="AM106" s="10" t="b">
        <f>AND(PARTNERS!$D110="Funder",PARTNERS!$E110="New partner")</f>
        <v>0</v>
      </c>
      <c r="AN106" s="10" t="b">
        <f>AND(PARTNERS!$D110="Public Service partner",PARTNERS!$E110="New partner")</f>
        <v>0</v>
      </c>
      <c r="AO106" s="10" t="b">
        <f>AND(PARTNERS!$D110="Voluntary Sector / Charity partner",PARTNERS!$E110="New partner")</f>
        <v>0</v>
      </c>
      <c r="AP106" s="10" t="b">
        <f>AND(PARTNERS!$D110="Education partner",PARTNERS!$E110="New partner")</f>
        <v>0</v>
      </c>
      <c r="AQ106" s="10" t="b">
        <f>AND(PARTNERS!$D110="Other",PARTNERS!$E110="New partner")</f>
        <v>0</v>
      </c>
      <c r="AR106" s="10" t="b">
        <f>AND(PARTNERS!$D110="Artistic partner",PARTNERS!$E110="Existing partner")</f>
        <v>0</v>
      </c>
      <c r="AS106" s="10" t="b">
        <f>AND(PARTNERS!$D110="Heritage partner",PARTNERS!$E110="Existing partner")</f>
        <v>0</v>
      </c>
      <c r="AT106" s="10" t="b">
        <f>AND(PARTNERS!$D110="Funder",PARTNERS!$E110="Existing partner")</f>
        <v>0</v>
      </c>
      <c r="AU106" s="10" t="b">
        <f>AND(PARTNERS!$D110="Public Service partner",PARTNERS!$E110="Existing partner")</f>
        <v>0</v>
      </c>
      <c r="AV106" s="10" t="b">
        <f>AND(PARTNERS!$D110="Voluntary Sector / Charity partner",PARTNERS!$E110="Existing partner")</f>
        <v>0</v>
      </c>
      <c r="AW106" s="10" t="b">
        <f>AND(PARTNERS!$D110="Education partner",PARTNERS!$E110="Existing partner")</f>
        <v>0</v>
      </c>
      <c r="AX106" s="10" t="b">
        <f>AND(PARTNERS!$D110="Other",PARTNERS!$E110="Existing partner")</f>
        <v>0</v>
      </c>
    </row>
    <row r="107" spans="1:50" ht="16.5" customHeight="1">
      <c r="A107" s="10"/>
      <c r="B107" s="10"/>
      <c r="C107" s="10"/>
      <c r="D107" s="10"/>
      <c r="E107" s="10"/>
      <c r="F107" s="10"/>
      <c r="G107" s="10"/>
      <c r="H107" s="10"/>
      <c r="I107" s="10"/>
      <c r="J107" s="10"/>
      <c r="K107" s="10"/>
      <c r="L107" s="10"/>
      <c r="M107" s="10"/>
      <c r="N107" s="10"/>
      <c r="O107" s="10"/>
      <c r="P107" s="10"/>
      <c r="Q107" s="10"/>
      <c r="R107" s="10"/>
      <c r="S107" s="10"/>
      <c r="T107" s="10" t="b">
        <f>AND(LEFT('EVENT DELIVERY'!B112,2)="HU",OR(LEN('EVENT DELIVERY'!B112)=6,AND(LEN('EVENT DELIVERY'!B112)=7,MID('EVENT DELIVERY'!B112,4,1)=" ")))</f>
        <v>0</v>
      </c>
      <c r="U107" s="10" t="b">
        <f>AND(LEFT('PROJECT DELIVERY TEAM'!B134,2)="HU",OR(LEN('PROJECT DELIVERY TEAM'!B134)=6,AND(LEN('PROJECT DELIVERY TEAM'!B134)=7,MID('PROJECT DELIVERY TEAM'!B134,4,1)=" ")))</f>
        <v>0</v>
      </c>
      <c r="V107" s="10" t="b">
        <f>AND(LEFT('AUDIENCES &amp; PART... - BY TYPE'!B275,2)="HU",OR(LEN('AUDIENCES &amp; PART... - BY TYPE'!B275)=6,AND(LEN('AUDIENCES &amp; PART... - BY TYPE'!B275)=7,MID('AUDIENCES &amp; PART... - BY TYPE'!B275,4,1)=" ")))</f>
        <v>0</v>
      </c>
      <c r="W107" s="10" t="b">
        <f>AND(LEFT(PARTNERS!B111,2)="HU",OR(LEN(PARTNERS!B111)=6,AND(LEN(PARTNERS!B111)=7,MID(PARTNERS!B111,4,1)=" ")),PARTNERS!E111="New partner")</f>
        <v>0</v>
      </c>
      <c r="X107" s="10" t="b">
        <f>AND(LEFT(PARTNERS!B111,2)="HU",OR(LEN(PARTNERS!B111)=6,AND(LEN(PARTNERS!B111)=7,MID(PARTNERS!B111,4,1)=" ")),PARTNERS!E111="Existing partner")</f>
        <v>0</v>
      </c>
      <c r="Y107" s="10" t="b">
        <f>AND(NOT(AND(LEFT(PARTNERS!B111,2)="HU",OR(LEN(PARTNERS!B111)=6,AND(LEN(PARTNERS!B111)=7,MID(PARTNERS!B111,4,1)=" ")))),PARTNERS!E111="New partner")</f>
        <v>0</v>
      </c>
      <c r="Z107" s="10" t="b">
        <f>AND(NOT(AND(LEFT(PARTNERS!B111,2)="HU",OR(LEN(PARTNERS!B111)=6,AND(LEN(PARTNERS!B111)=7,MID(PARTNERS!B111,4,1)=" ")))),PARTNERS!E111="Existing partner")</f>
        <v>0</v>
      </c>
      <c r="AA107" s="10" t="b">
        <f>AND(PARTNERS!$C111="Hull",PARTNERS!$E111="New partner")</f>
        <v>0</v>
      </c>
      <c r="AB107" s="10" t="b">
        <f>AND(PARTNERS!$C111="East Riding of Yorkshire",PARTNERS!$E111="New partner")</f>
        <v>0</v>
      </c>
      <c r="AC107" s="10" t="b">
        <f>AND(PARTNERS!$C111="Elsewhere in Yorkshire &amp; Humber",PARTNERS!$E111="New partner")</f>
        <v>0</v>
      </c>
      <c r="AD107" s="10" t="b">
        <f>AND(PARTNERS!$C111="Elsewhere in the UK",PARTNERS!$E111="New partner")</f>
        <v>0</v>
      </c>
      <c r="AE107" s="10" t="b">
        <f>AND(PARTNERS!$C111="Outside UK",PARTNERS!$E111="New partner")</f>
        <v>0</v>
      </c>
      <c r="AF107" s="10" t="b">
        <f>AND(PARTNERS!$C111="Hull",PARTNERS!$E111="Existing partner")</f>
        <v>0</v>
      </c>
      <c r="AG107" s="10" t="b">
        <f>AND(PARTNERS!$C111="East Riding of Yorkshire",PARTNERS!$E111="Existing partner")</f>
        <v>0</v>
      </c>
      <c r="AH107" s="10" t="b">
        <f>AND(PARTNERS!$C111="Elsewhere in Yorkshire &amp; Humber",PARTNERS!$E111="Existing partner")</f>
        <v>0</v>
      </c>
      <c r="AI107" s="10" t="b">
        <f>AND(PARTNERS!$C111="Elsewhere in the UK",PARTNERS!$E111="Existing partner")</f>
        <v>0</v>
      </c>
      <c r="AJ107" s="10" t="b">
        <f>AND(PARTNERS!$C111="Outside UK",PARTNERS!$E111="Existing partner")</f>
        <v>0</v>
      </c>
      <c r="AK107" s="10" t="b">
        <f>AND(PARTNERS!$D111="Artistic partner",PARTNERS!$E111="New partner")</f>
        <v>0</v>
      </c>
      <c r="AL107" s="10" t="b">
        <f>AND(PARTNERS!$D111="Heritage partner",PARTNERS!$E111="New partner")</f>
        <v>0</v>
      </c>
      <c r="AM107" s="10" t="b">
        <f>AND(PARTNERS!$D111="Funder",PARTNERS!$E111="New partner")</f>
        <v>0</v>
      </c>
      <c r="AN107" s="10" t="b">
        <f>AND(PARTNERS!$D111="Public Service partner",PARTNERS!$E111="New partner")</f>
        <v>0</v>
      </c>
      <c r="AO107" s="10" t="b">
        <f>AND(PARTNERS!$D111="Voluntary Sector / Charity partner",PARTNERS!$E111="New partner")</f>
        <v>0</v>
      </c>
      <c r="AP107" s="10" t="b">
        <f>AND(PARTNERS!$D111="Education partner",PARTNERS!$E111="New partner")</f>
        <v>0</v>
      </c>
      <c r="AQ107" s="10" t="b">
        <f>AND(PARTNERS!$D111="Other",PARTNERS!$E111="New partner")</f>
        <v>0</v>
      </c>
      <c r="AR107" s="10" t="b">
        <f>AND(PARTNERS!$D111="Artistic partner",PARTNERS!$E111="Existing partner")</f>
        <v>0</v>
      </c>
      <c r="AS107" s="10" t="b">
        <f>AND(PARTNERS!$D111="Heritage partner",PARTNERS!$E111="Existing partner")</f>
        <v>0</v>
      </c>
      <c r="AT107" s="10" t="b">
        <f>AND(PARTNERS!$D111="Funder",PARTNERS!$E111="Existing partner")</f>
        <v>0</v>
      </c>
      <c r="AU107" s="10" t="b">
        <f>AND(PARTNERS!$D111="Public Service partner",PARTNERS!$E111="Existing partner")</f>
        <v>0</v>
      </c>
      <c r="AV107" s="10" t="b">
        <f>AND(PARTNERS!$D111="Voluntary Sector / Charity partner",PARTNERS!$E111="Existing partner")</f>
        <v>0</v>
      </c>
      <c r="AW107" s="10" t="b">
        <f>AND(PARTNERS!$D111="Education partner",PARTNERS!$E111="Existing partner")</f>
        <v>0</v>
      </c>
      <c r="AX107" s="10" t="b">
        <f>AND(PARTNERS!$D111="Other",PARTNERS!$E111="Existing partner")</f>
        <v>0</v>
      </c>
    </row>
    <row r="108" spans="1:50" ht="16.5" customHeight="1">
      <c r="A108" s="10"/>
      <c r="B108" s="10"/>
      <c r="C108" s="10"/>
      <c r="D108" s="10"/>
      <c r="E108" s="10"/>
      <c r="F108" s="10"/>
      <c r="G108" s="10"/>
      <c r="H108" s="10"/>
      <c r="I108" s="10"/>
      <c r="J108" s="10"/>
      <c r="K108" s="10"/>
      <c r="L108" s="10"/>
      <c r="M108" s="10"/>
      <c r="N108" s="10"/>
      <c r="O108" s="10"/>
      <c r="P108" s="10"/>
      <c r="Q108" s="10"/>
      <c r="R108" s="10"/>
      <c r="S108" s="10"/>
      <c r="T108" s="10" t="b">
        <f>AND(LEFT('EVENT DELIVERY'!B113,2)="HU",OR(LEN('EVENT DELIVERY'!B113)=6,AND(LEN('EVENT DELIVERY'!B113)=7,MID('EVENT DELIVERY'!B113,4,1)=" ")))</f>
        <v>0</v>
      </c>
      <c r="U108" s="10" t="b">
        <f>AND(LEFT('PROJECT DELIVERY TEAM'!B135,2)="HU",OR(LEN('PROJECT DELIVERY TEAM'!B135)=6,AND(LEN('PROJECT DELIVERY TEAM'!B135)=7,MID('PROJECT DELIVERY TEAM'!B135,4,1)=" ")))</f>
        <v>0</v>
      </c>
      <c r="V108" s="10" t="b">
        <f>AND(LEFT('AUDIENCES &amp; PART... - BY TYPE'!B276,2)="HU",OR(LEN('AUDIENCES &amp; PART... - BY TYPE'!B276)=6,AND(LEN('AUDIENCES &amp; PART... - BY TYPE'!B276)=7,MID('AUDIENCES &amp; PART... - BY TYPE'!B276,4,1)=" ")))</f>
        <v>0</v>
      </c>
      <c r="W108" s="10" t="b">
        <f>AND(LEFT(PARTNERS!B112,2)="HU",OR(LEN(PARTNERS!B112)=6,AND(LEN(PARTNERS!B112)=7,MID(PARTNERS!B112,4,1)=" ")),PARTNERS!E112="New partner")</f>
        <v>0</v>
      </c>
      <c r="X108" s="10" t="b">
        <f>AND(LEFT(PARTNERS!B112,2)="HU",OR(LEN(PARTNERS!B112)=6,AND(LEN(PARTNERS!B112)=7,MID(PARTNERS!B112,4,1)=" ")),PARTNERS!E112="Existing partner")</f>
        <v>0</v>
      </c>
      <c r="Y108" s="10" t="b">
        <f>AND(NOT(AND(LEFT(PARTNERS!B112,2)="HU",OR(LEN(PARTNERS!B112)=6,AND(LEN(PARTNERS!B112)=7,MID(PARTNERS!B112,4,1)=" ")))),PARTNERS!E112="New partner")</f>
        <v>0</v>
      </c>
      <c r="Z108" s="10" t="b">
        <f>AND(NOT(AND(LEFT(PARTNERS!B112,2)="HU",OR(LEN(PARTNERS!B112)=6,AND(LEN(PARTNERS!B112)=7,MID(PARTNERS!B112,4,1)=" ")))),PARTNERS!E112="Existing partner")</f>
        <v>0</v>
      </c>
      <c r="AA108" s="10" t="b">
        <f>AND(PARTNERS!$C112="Hull",PARTNERS!$E112="New partner")</f>
        <v>0</v>
      </c>
      <c r="AB108" s="10" t="b">
        <f>AND(PARTNERS!$C112="East Riding of Yorkshire",PARTNERS!$E112="New partner")</f>
        <v>0</v>
      </c>
      <c r="AC108" s="10" t="b">
        <f>AND(PARTNERS!$C112="Elsewhere in Yorkshire &amp; Humber",PARTNERS!$E112="New partner")</f>
        <v>0</v>
      </c>
      <c r="AD108" s="10" t="b">
        <f>AND(PARTNERS!$C112="Elsewhere in the UK",PARTNERS!$E112="New partner")</f>
        <v>0</v>
      </c>
      <c r="AE108" s="10" t="b">
        <f>AND(PARTNERS!$C112="Outside UK",PARTNERS!$E112="New partner")</f>
        <v>0</v>
      </c>
      <c r="AF108" s="10" t="b">
        <f>AND(PARTNERS!$C112="Hull",PARTNERS!$E112="Existing partner")</f>
        <v>0</v>
      </c>
      <c r="AG108" s="10" t="b">
        <f>AND(PARTNERS!$C112="East Riding of Yorkshire",PARTNERS!$E112="Existing partner")</f>
        <v>0</v>
      </c>
      <c r="AH108" s="10" t="b">
        <f>AND(PARTNERS!$C112="Elsewhere in Yorkshire &amp; Humber",PARTNERS!$E112="Existing partner")</f>
        <v>0</v>
      </c>
      <c r="AI108" s="10" t="b">
        <f>AND(PARTNERS!$C112="Elsewhere in the UK",PARTNERS!$E112="Existing partner")</f>
        <v>0</v>
      </c>
      <c r="AJ108" s="10" t="b">
        <f>AND(PARTNERS!$C112="Outside UK",PARTNERS!$E112="Existing partner")</f>
        <v>0</v>
      </c>
      <c r="AK108" s="10" t="b">
        <f>AND(PARTNERS!$D112="Artistic partner",PARTNERS!$E112="New partner")</f>
        <v>0</v>
      </c>
      <c r="AL108" s="10" t="b">
        <f>AND(PARTNERS!$D112="Heritage partner",PARTNERS!$E112="New partner")</f>
        <v>0</v>
      </c>
      <c r="AM108" s="10" t="b">
        <f>AND(PARTNERS!$D112="Funder",PARTNERS!$E112="New partner")</f>
        <v>0</v>
      </c>
      <c r="AN108" s="10" t="b">
        <f>AND(PARTNERS!$D112="Public Service partner",PARTNERS!$E112="New partner")</f>
        <v>0</v>
      </c>
      <c r="AO108" s="10" t="b">
        <f>AND(PARTNERS!$D112="Voluntary Sector / Charity partner",PARTNERS!$E112="New partner")</f>
        <v>0</v>
      </c>
      <c r="AP108" s="10" t="b">
        <f>AND(PARTNERS!$D112="Education partner",PARTNERS!$E112="New partner")</f>
        <v>0</v>
      </c>
      <c r="AQ108" s="10" t="b">
        <f>AND(PARTNERS!$D112="Other",PARTNERS!$E112="New partner")</f>
        <v>0</v>
      </c>
      <c r="AR108" s="10" t="b">
        <f>AND(PARTNERS!$D112="Artistic partner",PARTNERS!$E112="Existing partner")</f>
        <v>0</v>
      </c>
      <c r="AS108" s="10" t="b">
        <f>AND(PARTNERS!$D112="Heritage partner",PARTNERS!$E112="Existing partner")</f>
        <v>0</v>
      </c>
      <c r="AT108" s="10" t="b">
        <f>AND(PARTNERS!$D112="Funder",PARTNERS!$E112="Existing partner")</f>
        <v>0</v>
      </c>
      <c r="AU108" s="10" t="b">
        <f>AND(PARTNERS!$D112="Public Service partner",PARTNERS!$E112="Existing partner")</f>
        <v>0</v>
      </c>
      <c r="AV108" s="10" t="b">
        <f>AND(PARTNERS!$D112="Voluntary Sector / Charity partner",PARTNERS!$E112="Existing partner")</f>
        <v>0</v>
      </c>
      <c r="AW108" s="10" t="b">
        <f>AND(PARTNERS!$D112="Education partner",PARTNERS!$E112="Existing partner")</f>
        <v>0</v>
      </c>
      <c r="AX108" s="10" t="b">
        <f>AND(PARTNERS!$D112="Other",PARTNERS!$E112="Existing partner")</f>
        <v>0</v>
      </c>
    </row>
    <row r="109" spans="1:50" ht="16.5" customHeight="1">
      <c r="A109" s="10"/>
      <c r="B109" s="10"/>
      <c r="C109" s="10"/>
      <c r="D109" s="10"/>
      <c r="E109" s="10"/>
      <c r="F109" s="10"/>
      <c r="G109" s="10"/>
      <c r="H109" s="10"/>
      <c r="I109" s="10"/>
      <c r="J109" s="10"/>
      <c r="K109" s="10"/>
      <c r="L109" s="10"/>
      <c r="M109" s="10"/>
      <c r="N109" s="10"/>
      <c r="O109" s="10"/>
      <c r="P109" s="10"/>
      <c r="Q109" s="10"/>
      <c r="R109" s="10"/>
      <c r="S109" s="10"/>
      <c r="T109" s="10" t="b">
        <f>AND(LEFT('EVENT DELIVERY'!B114,2)="HU",OR(LEN('EVENT DELIVERY'!B114)=6,AND(LEN('EVENT DELIVERY'!B114)=7,MID('EVENT DELIVERY'!B114,4,1)=" ")))</f>
        <v>0</v>
      </c>
      <c r="U109" s="10" t="b">
        <f>AND(LEFT('PROJECT DELIVERY TEAM'!B136,2)="HU",OR(LEN('PROJECT DELIVERY TEAM'!B136)=6,AND(LEN('PROJECT DELIVERY TEAM'!B136)=7,MID('PROJECT DELIVERY TEAM'!B136,4,1)=" ")))</f>
        <v>0</v>
      </c>
      <c r="V109" s="10" t="b">
        <f>AND(LEFT('AUDIENCES &amp; PART... - BY TYPE'!B277,2)="HU",OR(LEN('AUDIENCES &amp; PART... - BY TYPE'!B277)=6,AND(LEN('AUDIENCES &amp; PART... - BY TYPE'!B277)=7,MID('AUDIENCES &amp; PART... - BY TYPE'!B277,4,1)=" ")))</f>
        <v>0</v>
      </c>
      <c r="W109" s="10" t="b">
        <f>AND(LEFT(PARTNERS!B113,2)="HU",OR(LEN(PARTNERS!B113)=6,AND(LEN(PARTNERS!B113)=7,MID(PARTNERS!B113,4,1)=" ")),PARTNERS!E113="New partner")</f>
        <v>0</v>
      </c>
      <c r="X109" s="10" t="b">
        <f>AND(LEFT(PARTNERS!B113,2)="HU",OR(LEN(PARTNERS!B113)=6,AND(LEN(PARTNERS!B113)=7,MID(PARTNERS!B113,4,1)=" ")),PARTNERS!E113="Existing partner")</f>
        <v>0</v>
      </c>
      <c r="Y109" s="10" t="b">
        <f>AND(NOT(AND(LEFT(PARTNERS!B113,2)="HU",OR(LEN(PARTNERS!B113)=6,AND(LEN(PARTNERS!B113)=7,MID(PARTNERS!B113,4,1)=" ")))),PARTNERS!E113="New partner")</f>
        <v>0</v>
      </c>
      <c r="Z109" s="10" t="b">
        <f>AND(NOT(AND(LEFT(PARTNERS!B113,2)="HU",OR(LEN(PARTNERS!B113)=6,AND(LEN(PARTNERS!B113)=7,MID(PARTNERS!B113,4,1)=" ")))),PARTNERS!E113="Existing partner")</f>
        <v>0</v>
      </c>
      <c r="AA109" s="10" t="b">
        <f>AND(PARTNERS!$C113="Hull",PARTNERS!$E113="New partner")</f>
        <v>0</v>
      </c>
      <c r="AB109" s="10" t="b">
        <f>AND(PARTNERS!$C113="East Riding of Yorkshire",PARTNERS!$E113="New partner")</f>
        <v>0</v>
      </c>
      <c r="AC109" s="10" t="b">
        <f>AND(PARTNERS!$C113="Elsewhere in Yorkshire &amp; Humber",PARTNERS!$E113="New partner")</f>
        <v>0</v>
      </c>
      <c r="AD109" s="10" t="b">
        <f>AND(PARTNERS!$C113="Elsewhere in the UK",PARTNERS!$E113="New partner")</f>
        <v>0</v>
      </c>
      <c r="AE109" s="10" t="b">
        <f>AND(PARTNERS!$C113="Outside UK",PARTNERS!$E113="New partner")</f>
        <v>0</v>
      </c>
      <c r="AF109" s="10" t="b">
        <f>AND(PARTNERS!$C113="Hull",PARTNERS!$E113="Existing partner")</f>
        <v>0</v>
      </c>
      <c r="AG109" s="10" t="b">
        <f>AND(PARTNERS!$C113="East Riding of Yorkshire",PARTNERS!$E113="Existing partner")</f>
        <v>0</v>
      </c>
      <c r="AH109" s="10" t="b">
        <f>AND(PARTNERS!$C113="Elsewhere in Yorkshire &amp; Humber",PARTNERS!$E113="Existing partner")</f>
        <v>0</v>
      </c>
      <c r="AI109" s="10" t="b">
        <f>AND(PARTNERS!$C113="Elsewhere in the UK",PARTNERS!$E113="Existing partner")</f>
        <v>0</v>
      </c>
      <c r="AJ109" s="10" t="b">
        <f>AND(PARTNERS!$C113="Outside UK",PARTNERS!$E113="Existing partner")</f>
        <v>0</v>
      </c>
      <c r="AK109" s="10" t="b">
        <f>AND(PARTNERS!$D113="Artistic partner",PARTNERS!$E113="New partner")</f>
        <v>0</v>
      </c>
      <c r="AL109" s="10" t="b">
        <f>AND(PARTNERS!$D113="Heritage partner",PARTNERS!$E113="New partner")</f>
        <v>0</v>
      </c>
      <c r="AM109" s="10" t="b">
        <f>AND(PARTNERS!$D113="Funder",PARTNERS!$E113="New partner")</f>
        <v>0</v>
      </c>
      <c r="AN109" s="10" t="b">
        <f>AND(PARTNERS!$D113="Public Service partner",PARTNERS!$E113="New partner")</f>
        <v>0</v>
      </c>
      <c r="AO109" s="10" t="b">
        <f>AND(PARTNERS!$D113="Voluntary Sector / Charity partner",PARTNERS!$E113="New partner")</f>
        <v>0</v>
      </c>
      <c r="AP109" s="10" t="b">
        <f>AND(PARTNERS!$D113="Education partner",PARTNERS!$E113="New partner")</f>
        <v>0</v>
      </c>
      <c r="AQ109" s="10" t="b">
        <f>AND(PARTNERS!$D113="Other",PARTNERS!$E113="New partner")</f>
        <v>0</v>
      </c>
      <c r="AR109" s="10" t="b">
        <f>AND(PARTNERS!$D113="Artistic partner",PARTNERS!$E113="Existing partner")</f>
        <v>0</v>
      </c>
      <c r="AS109" s="10" t="b">
        <f>AND(PARTNERS!$D113="Heritage partner",PARTNERS!$E113="Existing partner")</f>
        <v>0</v>
      </c>
      <c r="AT109" s="10" t="b">
        <f>AND(PARTNERS!$D113="Funder",PARTNERS!$E113="Existing partner")</f>
        <v>0</v>
      </c>
      <c r="AU109" s="10" t="b">
        <f>AND(PARTNERS!$D113="Public Service partner",PARTNERS!$E113="Existing partner")</f>
        <v>0</v>
      </c>
      <c r="AV109" s="10" t="b">
        <f>AND(PARTNERS!$D113="Voluntary Sector / Charity partner",PARTNERS!$E113="Existing partner")</f>
        <v>0</v>
      </c>
      <c r="AW109" s="10" t="b">
        <f>AND(PARTNERS!$D113="Education partner",PARTNERS!$E113="Existing partner")</f>
        <v>0</v>
      </c>
      <c r="AX109" s="10" t="b">
        <f>AND(PARTNERS!$D113="Other",PARTNERS!$E113="Existing partner")</f>
        <v>0</v>
      </c>
    </row>
    <row r="110" spans="1:50" ht="16.5" customHeight="1">
      <c r="A110" s="10"/>
      <c r="B110" s="10"/>
      <c r="C110" s="10"/>
      <c r="D110" s="10"/>
      <c r="E110" s="10"/>
      <c r="F110" s="10"/>
      <c r="G110" s="10"/>
      <c r="H110" s="10"/>
      <c r="I110" s="10"/>
      <c r="J110" s="10"/>
      <c r="K110" s="10"/>
      <c r="L110" s="10"/>
      <c r="M110" s="10"/>
      <c r="N110" s="10"/>
      <c r="O110" s="10"/>
      <c r="P110" s="10"/>
      <c r="Q110" s="10"/>
      <c r="R110" s="10"/>
      <c r="S110" s="10"/>
      <c r="T110" s="10" t="b">
        <f>AND(LEFT('EVENT DELIVERY'!B115,2)="HU",OR(LEN('EVENT DELIVERY'!B115)=6,AND(LEN('EVENT DELIVERY'!B115)=7,MID('EVENT DELIVERY'!B115,4,1)=" ")))</f>
        <v>0</v>
      </c>
      <c r="U110" s="10" t="b">
        <f>AND(LEFT('PROJECT DELIVERY TEAM'!B137,2)="HU",OR(LEN('PROJECT DELIVERY TEAM'!B137)=6,AND(LEN('PROJECT DELIVERY TEAM'!B137)=7,MID('PROJECT DELIVERY TEAM'!B137,4,1)=" ")))</f>
        <v>0</v>
      </c>
      <c r="V110" s="10" t="b">
        <f>AND(LEFT('AUDIENCES &amp; PART... - BY TYPE'!B278,2)="HU",OR(LEN('AUDIENCES &amp; PART... - BY TYPE'!B278)=6,AND(LEN('AUDIENCES &amp; PART... - BY TYPE'!B278)=7,MID('AUDIENCES &amp; PART... - BY TYPE'!B278,4,1)=" ")))</f>
        <v>0</v>
      </c>
      <c r="W110" s="10" t="b">
        <f>AND(LEFT(PARTNERS!B114,2)="HU",OR(LEN(PARTNERS!B114)=6,AND(LEN(PARTNERS!B114)=7,MID(PARTNERS!B114,4,1)=" ")),PARTNERS!E114="New partner")</f>
        <v>0</v>
      </c>
      <c r="X110" s="10" t="b">
        <f>AND(LEFT(PARTNERS!B114,2)="HU",OR(LEN(PARTNERS!B114)=6,AND(LEN(PARTNERS!B114)=7,MID(PARTNERS!B114,4,1)=" ")),PARTNERS!E114="Existing partner")</f>
        <v>0</v>
      </c>
      <c r="Y110" s="10" t="b">
        <f>AND(NOT(AND(LEFT(PARTNERS!B114,2)="HU",OR(LEN(PARTNERS!B114)=6,AND(LEN(PARTNERS!B114)=7,MID(PARTNERS!B114,4,1)=" ")))),PARTNERS!E114="New partner")</f>
        <v>0</v>
      </c>
      <c r="Z110" s="10" t="b">
        <f>AND(NOT(AND(LEFT(PARTNERS!B114,2)="HU",OR(LEN(PARTNERS!B114)=6,AND(LEN(PARTNERS!B114)=7,MID(PARTNERS!B114,4,1)=" ")))),PARTNERS!E114="Existing partner")</f>
        <v>0</v>
      </c>
      <c r="AA110" s="10" t="b">
        <f>AND(PARTNERS!$C114="Hull",PARTNERS!$E114="New partner")</f>
        <v>0</v>
      </c>
      <c r="AB110" s="10" t="b">
        <f>AND(PARTNERS!$C114="East Riding of Yorkshire",PARTNERS!$E114="New partner")</f>
        <v>0</v>
      </c>
      <c r="AC110" s="10" t="b">
        <f>AND(PARTNERS!$C114="Elsewhere in Yorkshire &amp; Humber",PARTNERS!$E114="New partner")</f>
        <v>0</v>
      </c>
      <c r="AD110" s="10" t="b">
        <f>AND(PARTNERS!$C114="Elsewhere in the UK",PARTNERS!$E114="New partner")</f>
        <v>0</v>
      </c>
      <c r="AE110" s="10" t="b">
        <f>AND(PARTNERS!$C114="Outside UK",PARTNERS!$E114="New partner")</f>
        <v>0</v>
      </c>
      <c r="AF110" s="10" t="b">
        <f>AND(PARTNERS!$C114="Hull",PARTNERS!$E114="Existing partner")</f>
        <v>0</v>
      </c>
      <c r="AG110" s="10" t="b">
        <f>AND(PARTNERS!$C114="East Riding of Yorkshire",PARTNERS!$E114="Existing partner")</f>
        <v>0</v>
      </c>
      <c r="AH110" s="10" t="b">
        <f>AND(PARTNERS!$C114="Elsewhere in Yorkshire &amp; Humber",PARTNERS!$E114="Existing partner")</f>
        <v>0</v>
      </c>
      <c r="AI110" s="10" t="b">
        <f>AND(PARTNERS!$C114="Elsewhere in the UK",PARTNERS!$E114="Existing partner")</f>
        <v>0</v>
      </c>
      <c r="AJ110" s="10" t="b">
        <f>AND(PARTNERS!$C114="Outside UK",PARTNERS!$E114="Existing partner")</f>
        <v>0</v>
      </c>
      <c r="AK110" s="10" t="b">
        <f>AND(PARTNERS!$D114="Artistic partner",PARTNERS!$E114="New partner")</f>
        <v>0</v>
      </c>
      <c r="AL110" s="10" t="b">
        <f>AND(PARTNERS!$D114="Heritage partner",PARTNERS!$E114="New partner")</f>
        <v>0</v>
      </c>
      <c r="AM110" s="10" t="b">
        <f>AND(PARTNERS!$D114="Funder",PARTNERS!$E114="New partner")</f>
        <v>0</v>
      </c>
      <c r="AN110" s="10" t="b">
        <f>AND(PARTNERS!$D114="Public Service partner",PARTNERS!$E114="New partner")</f>
        <v>0</v>
      </c>
      <c r="AO110" s="10" t="b">
        <f>AND(PARTNERS!$D114="Voluntary Sector / Charity partner",PARTNERS!$E114="New partner")</f>
        <v>0</v>
      </c>
      <c r="AP110" s="10" t="b">
        <f>AND(PARTNERS!$D114="Education partner",PARTNERS!$E114="New partner")</f>
        <v>0</v>
      </c>
      <c r="AQ110" s="10" t="b">
        <f>AND(PARTNERS!$D114="Other",PARTNERS!$E114="New partner")</f>
        <v>0</v>
      </c>
      <c r="AR110" s="10" t="b">
        <f>AND(PARTNERS!$D114="Artistic partner",PARTNERS!$E114="Existing partner")</f>
        <v>0</v>
      </c>
      <c r="AS110" s="10" t="b">
        <f>AND(PARTNERS!$D114="Heritage partner",PARTNERS!$E114="Existing partner")</f>
        <v>0</v>
      </c>
      <c r="AT110" s="10" t="b">
        <f>AND(PARTNERS!$D114="Funder",PARTNERS!$E114="Existing partner")</f>
        <v>0</v>
      </c>
      <c r="AU110" s="10" t="b">
        <f>AND(PARTNERS!$D114="Public Service partner",PARTNERS!$E114="Existing partner")</f>
        <v>0</v>
      </c>
      <c r="AV110" s="10" t="b">
        <f>AND(PARTNERS!$D114="Voluntary Sector / Charity partner",PARTNERS!$E114="Existing partner")</f>
        <v>0</v>
      </c>
      <c r="AW110" s="10" t="b">
        <f>AND(PARTNERS!$D114="Education partner",PARTNERS!$E114="Existing partner")</f>
        <v>0</v>
      </c>
      <c r="AX110" s="10" t="b">
        <f>AND(PARTNERS!$D114="Other",PARTNERS!$E114="Existing partner")</f>
        <v>0</v>
      </c>
    </row>
    <row r="111" spans="1:50" ht="16.5" customHeight="1">
      <c r="A111" s="10"/>
      <c r="B111" s="10"/>
      <c r="C111" s="10"/>
      <c r="D111" s="10"/>
      <c r="E111" s="10"/>
      <c r="F111" s="10"/>
      <c r="G111" s="10"/>
      <c r="H111" s="10"/>
      <c r="I111" s="10"/>
      <c r="J111" s="10"/>
      <c r="K111" s="10"/>
      <c r="L111" s="10"/>
      <c r="M111" s="10"/>
      <c r="N111" s="10"/>
      <c r="O111" s="10"/>
      <c r="P111" s="10"/>
      <c r="Q111" s="10"/>
      <c r="R111" s="10"/>
      <c r="S111" s="10"/>
      <c r="T111" s="10" t="b">
        <f>AND(LEFT('EVENT DELIVERY'!B116,2)="HU",OR(LEN('EVENT DELIVERY'!B116)=6,AND(LEN('EVENT DELIVERY'!B116)=7,MID('EVENT DELIVERY'!B116,4,1)=" ")))</f>
        <v>0</v>
      </c>
      <c r="U111" s="10" t="b">
        <f>AND(LEFT('PROJECT DELIVERY TEAM'!B138,2)="HU",OR(LEN('PROJECT DELIVERY TEAM'!B138)=6,AND(LEN('PROJECT DELIVERY TEAM'!B138)=7,MID('PROJECT DELIVERY TEAM'!B138,4,1)=" ")))</f>
        <v>0</v>
      </c>
      <c r="V111" s="10" t="b">
        <f>AND(LEFT('AUDIENCES &amp; PART... - BY TYPE'!B279,2)="HU",OR(LEN('AUDIENCES &amp; PART... - BY TYPE'!B279)=6,AND(LEN('AUDIENCES &amp; PART... - BY TYPE'!B279)=7,MID('AUDIENCES &amp; PART... - BY TYPE'!B279,4,1)=" ")))</f>
        <v>0</v>
      </c>
      <c r="W111" s="10" t="b">
        <f>AND(LEFT(PARTNERS!B115,2)="HU",OR(LEN(PARTNERS!B115)=6,AND(LEN(PARTNERS!B115)=7,MID(PARTNERS!B115,4,1)=" ")),PARTNERS!E115="New partner")</f>
        <v>0</v>
      </c>
      <c r="X111" s="10" t="b">
        <f>AND(LEFT(PARTNERS!B115,2)="HU",OR(LEN(PARTNERS!B115)=6,AND(LEN(PARTNERS!B115)=7,MID(PARTNERS!B115,4,1)=" ")),PARTNERS!E115="Existing partner")</f>
        <v>0</v>
      </c>
      <c r="Y111" s="10" t="b">
        <f>AND(NOT(AND(LEFT(PARTNERS!B115,2)="HU",OR(LEN(PARTNERS!B115)=6,AND(LEN(PARTNERS!B115)=7,MID(PARTNERS!B115,4,1)=" ")))),PARTNERS!E115="New partner")</f>
        <v>0</v>
      </c>
      <c r="Z111" s="10" t="b">
        <f>AND(NOT(AND(LEFT(PARTNERS!B115,2)="HU",OR(LEN(PARTNERS!B115)=6,AND(LEN(PARTNERS!B115)=7,MID(PARTNERS!B115,4,1)=" ")))),PARTNERS!E115="Existing partner")</f>
        <v>0</v>
      </c>
      <c r="AA111" s="10" t="b">
        <f>AND(PARTNERS!$C115="Hull",PARTNERS!$E115="New partner")</f>
        <v>0</v>
      </c>
      <c r="AB111" s="10" t="b">
        <f>AND(PARTNERS!$C115="East Riding of Yorkshire",PARTNERS!$E115="New partner")</f>
        <v>0</v>
      </c>
      <c r="AC111" s="10" t="b">
        <f>AND(PARTNERS!$C115="Elsewhere in Yorkshire &amp; Humber",PARTNERS!$E115="New partner")</f>
        <v>0</v>
      </c>
      <c r="AD111" s="10" t="b">
        <f>AND(PARTNERS!$C115="Elsewhere in the UK",PARTNERS!$E115="New partner")</f>
        <v>0</v>
      </c>
      <c r="AE111" s="10" t="b">
        <f>AND(PARTNERS!$C115="Outside UK",PARTNERS!$E115="New partner")</f>
        <v>0</v>
      </c>
      <c r="AF111" s="10" t="b">
        <f>AND(PARTNERS!$C115="Hull",PARTNERS!$E115="Existing partner")</f>
        <v>0</v>
      </c>
      <c r="AG111" s="10" t="b">
        <f>AND(PARTNERS!$C115="East Riding of Yorkshire",PARTNERS!$E115="Existing partner")</f>
        <v>0</v>
      </c>
      <c r="AH111" s="10" t="b">
        <f>AND(PARTNERS!$C115="Elsewhere in Yorkshire &amp; Humber",PARTNERS!$E115="Existing partner")</f>
        <v>0</v>
      </c>
      <c r="AI111" s="10" t="b">
        <f>AND(PARTNERS!$C115="Elsewhere in the UK",PARTNERS!$E115="Existing partner")</f>
        <v>0</v>
      </c>
      <c r="AJ111" s="10" t="b">
        <f>AND(PARTNERS!$C115="Outside UK",PARTNERS!$E115="Existing partner")</f>
        <v>0</v>
      </c>
      <c r="AK111" s="10" t="b">
        <f>AND(PARTNERS!$D115="Artistic partner",PARTNERS!$E115="New partner")</f>
        <v>0</v>
      </c>
      <c r="AL111" s="10" t="b">
        <f>AND(PARTNERS!$D115="Heritage partner",PARTNERS!$E115="New partner")</f>
        <v>0</v>
      </c>
      <c r="AM111" s="10" t="b">
        <f>AND(PARTNERS!$D115="Funder",PARTNERS!$E115="New partner")</f>
        <v>0</v>
      </c>
      <c r="AN111" s="10" t="b">
        <f>AND(PARTNERS!$D115="Public Service partner",PARTNERS!$E115="New partner")</f>
        <v>0</v>
      </c>
      <c r="AO111" s="10" t="b">
        <f>AND(PARTNERS!$D115="Voluntary Sector / Charity partner",PARTNERS!$E115="New partner")</f>
        <v>0</v>
      </c>
      <c r="AP111" s="10" t="b">
        <f>AND(PARTNERS!$D115="Education partner",PARTNERS!$E115="New partner")</f>
        <v>0</v>
      </c>
      <c r="AQ111" s="10" t="b">
        <f>AND(PARTNERS!$D115="Other",PARTNERS!$E115="New partner")</f>
        <v>0</v>
      </c>
      <c r="AR111" s="10" t="b">
        <f>AND(PARTNERS!$D115="Artistic partner",PARTNERS!$E115="Existing partner")</f>
        <v>0</v>
      </c>
      <c r="AS111" s="10" t="b">
        <f>AND(PARTNERS!$D115="Heritage partner",PARTNERS!$E115="Existing partner")</f>
        <v>0</v>
      </c>
      <c r="AT111" s="10" t="b">
        <f>AND(PARTNERS!$D115="Funder",PARTNERS!$E115="Existing partner")</f>
        <v>0</v>
      </c>
      <c r="AU111" s="10" t="b">
        <f>AND(PARTNERS!$D115="Public Service partner",PARTNERS!$E115="Existing partner")</f>
        <v>0</v>
      </c>
      <c r="AV111" s="10" t="b">
        <f>AND(PARTNERS!$D115="Voluntary Sector / Charity partner",PARTNERS!$E115="Existing partner")</f>
        <v>0</v>
      </c>
      <c r="AW111" s="10" t="b">
        <f>AND(PARTNERS!$D115="Education partner",PARTNERS!$E115="Existing partner")</f>
        <v>0</v>
      </c>
      <c r="AX111" s="10" t="b">
        <f>AND(PARTNERS!$D115="Other",PARTNERS!$E115="Existing partner")</f>
        <v>0</v>
      </c>
    </row>
    <row r="112" spans="1:50" ht="16.5" customHeight="1">
      <c r="A112" s="10"/>
      <c r="B112" s="10"/>
      <c r="C112" s="10"/>
      <c r="D112" s="10"/>
      <c r="E112" s="10"/>
      <c r="F112" s="10"/>
      <c r="G112" s="10"/>
      <c r="H112" s="10"/>
      <c r="I112" s="10"/>
      <c r="J112" s="10"/>
      <c r="K112" s="10"/>
      <c r="L112" s="10"/>
      <c r="M112" s="10"/>
      <c r="N112" s="10"/>
      <c r="O112" s="10"/>
      <c r="P112" s="10"/>
      <c r="Q112" s="10"/>
      <c r="R112" s="10"/>
      <c r="S112" s="10"/>
      <c r="T112" s="10" t="b">
        <f>AND(LEFT('EVENT DELIVERY'!B117,2)="HU",OR(LEN('EVENT DELIVERY'!B117)=6,AND(LEN('EVENT DELIVERY'!B117)=7,MID('EVENT DELIVERY'!B117,4,1)=" ")))</f>
        <v>0</v>
      </c>
      <c r="U112" s="10" t="b">
        <f>AND(LEFT('PROJECT DELIVERY TEAM'!B139,2)="HU",OR(LEN('PROJECT DELIVERY TEAM'!B139)=6,AND(LEN('PROJECT DELIVERY TEAM'!B139)=7,MID('PROJECT DELIVERY TEAM'!B139,4,1)=" ")))</f>
        <v>0</v>
      </c>
      <c r="V112" s="10" t="b">
        <f>AND(LEFT('AUDIENCES &amp; PART... - BY TYPE'!B280,2)="HU",OR(LEN('AUDIENCES &amp; PART... - BY TYPE'!B280)=6,AND(LEN('AUDIENCES &amp; PART... - BY TYPE'!B280)=7,MID('AUDIENCES &amp; PART... - BY TYPE'!B280,4,1)=" ")))</f>
        <v>0</v>
      </c>
      <c r="W112" s="10" t="b">
        <f>AND(LEFT(PARTNERS!B116,2)="HU",OR(LEN(PARTNERS!B116)=6,AND(LEN(PARTNERS!B116)=7,MID(PARTNERS!B116,4,1)=" ")),PARTNERS!E116="New partner")</f>
        <v>0</v>
      </c>
      <c r="X112" s="10" t="b">
        <f>AND(LEFT(PARTNERS!B116,2)="HU",OR(LEN(PARTNERS!B116)=6,AND(LEN(PARTNERS!B116)=7,MID(PARTNERS!B116,4,1)=" ")),PARTNERS!E116="Existing partner")</f>
        <v>0</v>
      </c>
      <c r="Y112" s="10" t="b">
        <f>AND(NOT(AND(LEFT(PARTNERS!B116,2)="HU",OR(LEN(PARTNERS!B116)=6,AND(LEN(PARTNERS!B116)=7,MID(PARTNERS!B116,4,1)=" ")))),PARTNERS!E116="New partner")</f>
        <v>0</v>
      </c>
      <c r="Z112" s="10" t="b">
        <f>AND(NOT(AND(LEFT(PARTNERS!B116,2)="HU",OR(LEN(PARTNERS!B116)=6,AND(LEN(PARTNERS!B116)=7,MID(PARTNERS!B116,4,1)=" ")))),PARTNERS!E116="Existing partner")</f>
        <v>0</v>
      </c>
      <c r="AA112" s="10" t="b">
        <f>AND(PARTNERS!$C116="Hull",PARTNERS!$E116="New partner")</f>
        <v>0</v>
      </c>
      <c r="AB112" s="10" t="b">
        <f>AND(PARTNERS!$C116="East Riding of Yorkshire",PARTNERS!$E116="New partner")</f>
        <v>0</v>
      </c>
      <c r="AC112" s="10" t="b">
        <f>AND(PARTNERS!$C116="Elsewhere in Yorkshire &amp; Humber",PARTNERS!$E116="New partner")</f>
        <v>0</v>
      </c>
      <c r="AD112" s="10" t="b">
        <f>AND(PARTNERS!$C116="Elsewhere in the UK",PARTNERS!$E116="New partner")</f>
        <v>0</v>
      </c>
      <c r="AE112" s="10" t="b">
        <f>AND(PARTNERS!$C116="Outside UK",PARTNERS!$E116="New partner")</f>
        <v>0</v>
      </c>
      <c r="AF112" s="10" t="b">
        <f>AND(PARTNERS!$C116="Hull",PARTNERS!$E116="Existing partner")</f>
        <v>0</v>
      </c>
      <c r="AG112" s="10" t="b">
        <f>AND(PARTNERS!$C116="East Riding of Yorkshire",PARTNERS!$E116="Existing partner")</f>
        <v>0</v>
      </c>
      <c r="AH112" s="10" t="b">
        <f>AND(PARTNERS!$C116="Elsewhere in Yorkshire &amp; Humber",PARTNERS!$E116="Existing partner")</f>
        <v>0</v>
      </c>
      <c r="AI112" s="10" t="b">
        <f>AND(PARTNERS!$C116="Elsewhere in the UK",PARTNERS!$E116="Existing partner")</f>
        <v>0</v>
      </c>
      <c r="AJ112" s="10" t="b">
        <f>AND(PARTNERS!$C116="Outside UK",PARTNERS!$E116="Existing partner")</f>
        <v>0</v>
      </c>
      <c r="AK112" s="10" t="b">
        <f>AND(PARTNERS!$D116="Artistic partner",PARTNERS!$E116="New partner")</f>
        <v>0</v>
      </c>
      <c r="AL112" s="10" t="b">
        <f>AND(PARTNERS!$D116="Heritage partner",PARTNERS!$E116="New partner")</f>
        <v>0</v>
      </c>
      <c r="AM112" s="10" t="b">
        <f>AND(PARTNERS!$D116="Funder",PARTNERS!$E116="New partner")</f>
        <v>0</v>
      </c>
      <c r="AN112" s="10" t="b">
        <f>AND(PARTNERS!$D116="Public Service partner",PARTNERS!$E116="New partner")</f>
        <v>0</v>
      </c>
      <c r="AO112" s="10" t="b">
        <f>AND(PARTNERS!$D116="Voluntary Sector / Charity partner",PARTNERS!$E116="New partner")</f>
        <v>0</v>
      </c>
      <c r="AP112" s="10" t="b">
        <f>AND(PARTNERS!$D116="Education partner",PARTNERS!$E116="New partner")</f>
        <v>0</v>
      </c>
      <c r="AQ112" s="10" t="b">
        <f>AND(PARTNERS!$D116="Other",PARTNERS!$E116="New partner")</f>
        <v>0</v>
      </c>
      <c r="AR112" s="10" t="b">
        <f>AND(PARTNERS!$D116="Artistic partner",PARTNERS!$E116="Existing partner")</f>
        <v>0</v>
      </c>
      <c r="AS112" s="10" t="b">
        <f>AND(PARTNERS!$D116="Heritage partner",PARTNERS!$E116="Existing partner")</f>
        <v>0</v>
      </c>
      <c r="AT112" s="10" t="b">
        <f>AND(PARTNERS!$D116="Funder",PARTNERS!$E116="Existing partner")</f>
        <v>0</v>
      </c>
      <c r="AU112" s="10" t="b">
        <f>AND(PARTNERS!$D116="Public Service partner",PARTNERS!$E116="Existing partner")</f>
        <v>0</v>
      </c>
      <c r="AV112" s="10" t="b">
        <f>AND(PARTNERS!$D116="Voluntary Sector / Charity partner",PARTNERS!$E116="Existing partner")</f>
        <v>0</v>
      </c>
      <c r="AW112" s="10" t="b">
        <f>AND(PARTNERS!$D116="Education partner",PARTNERS!$E116="Existing partner")</f>
        <v>0</v>
      </c>
      <c r="AX112" s="10" t="b">
        <f>AND(PARTNERS!$D116="Other",PARTNERS!$E116="Existing partner")</f>
        <v>0</v>
      </c>
    </row>
    <row r="113" spans="1:50" ht="16.5" customHeight="1">
      <c r="A113" s="10"/>
      <c r="B113" s="10"/>
      <c r="C113" s="10"/>
      <c r="D113" s="10"/>
      <c r="E113" s="10"/>
      <c r="F113" s="10"/>
      <c r="G113" s="10"/>
      <c r="H113" s="10"/>
      <c r="I113" s="10"/>
      <c r="J113" s="10"/>
      <c r="K113" s="10"/>
      <c r="L113" s="10"/>
      <c r="M113" s="10"/>
      <c r="N113" s="10"/>
      <c r="O113" s="10"/>
      <c r="P113" s="10"/>
      <c r="Q113" s="10"/>
      <c r="R113" s="10"/>
      <c r="S113" s="10"/>
      <c r="T113" s="10" t="b">
        <f>AND(LEFT('EVENT DELIVERY'!B118,2)="HU",OR(LEN('EVENT DELIVERY'!B118)=6,AND(LEN('EVENT DELIVERY'!B118)=7,MID('EVENT DELIVERY'!B118,4,1)=" ")))</f>
        <v>0</v>
      </c>
      <c r="U113" s="10" t="b">
        <f>AND(LEFT('PROJECT DELIVERY TEAM'!B140,2)="HU",OR(LEN('PROJECT DELIVERY TEAM'!B140)=6,AND(LEN('PROJECT DELIVERY TEAM'!B140)=7,MID('PROJECT DELIVERY TEAM'!B140,4,1)=" ")))</f>
        <v>0</v>
      </c>
      <c r="V113" s="10" t="b">
        <f>AND(LEFT('AUDIENCES &amp; PART... - BY TYPE'!B281,2)="HU",OR(LEN('AUDIENCES &amp; PART... - BY TYPE'!B281)=6,AND(LEN('AUDIENCES &amp; PART... - BY TYPE'!B281)=7,MID('AUDIENCES &amp; PART... - BY TYPE'!B281,4,1)=" ")))</f>
        <v>0</v>
      </c>
      <c r="W113" s="10" t="b">
        <f>AND(LEFT(PARTNERS!B117,2)="HU",OR(LEN(PARTNERS!B117)=6,AND(LEN(PARTNERS!B117)=7,MID(PARTNERS!B117,4,1)=" ")),PARTNERS!E117="New partner")</f>
        <v>0</v>
      </c>
      <c r="X113" s="10" t="b">
        <f>AND(LEFT(PARTNERS!B117,2)="HU",OR(LEN(PARTNERS!B117)=6,AND(LEN(PARTNERS!B117)=7,MID(PARTNERS!B117,4,1)=" ")),PARTNERS!E117="Existing partner")</f>
        <v>0</v>
      </c>
      <c r="Y113" s="10" t="b">
        <f>AND(NOT(AND(LEFT(PARTNERS!B117,2)="HU",OR(LEN(PARTNERS!B117)=6,AND(LEN(PARTNERS!B117)=7,MID(PARTNERS!B117,4,1)=" ")))),PARTNERS!E117="New partner")</f>
        <v>0</v>
      </c>
      <c r="Z113" s="10" t="b">
        <f>AND(NOT(AND(LEFT(PARTNERS!B117,2)="HU",OR(LEN(PARTNERS!B117)=6,AND(LEN(PARTNERS!B117)=7,MID(PARTNERS!B117,4,1)=" ")))),PARTNERS!E117="Existing partner")</f>
        <v>0</v>
      </c>
      <c r="AA113" s="10" t="b">
        <f>AND(PARTNERS!$C117="Hull",PARTNERS!$E117="New partner")</f>
        <v>0</v>
      </c>
      <c r="AB113" s="10" t="b">
        <f>AND(PARTNERS!$C117="East Riding of Yorkshire",PARTNERS!$E117="New partner")</f>
        <v>0</v>
      </c>
      <c r="AC113" s="10" t="b">
        <f>AND(PARTNERS!$C117="Elsewhere in Yorkshire &amp; Humber",PARTNERS!$E117="New partner")</f>
        <v>0</v>
      </c>
      <c r="AD113" s="10" t="b">
        <f>AND(PARTNERS!$C117="Elsewhere in the UK",PARTNERS!$E117="New partner")</f>
        <v>0</v>
      </c>
      <c r="AE113" s="10" t="b">
        <f>AND(PARTNERS!$C117="Outside UK",PARTNERS!$E117="New partner")</f>
        <v>0</v>
      </c>
      <c r="AF113" s="10" t="b">
        <f>AND(PARTNERS!$C117="Hull",PARTNERS!$E117="Existing partner")</f>
        <v>0</v>
      </c>
      <c r="AG113" s="10" t="b">
        <f>AND(PARTNERS!$C117="East Riding of Yorkshire",PARTNERS!$E117="Existing partner")</f>
        <v>0</v>
      </c>
      <c r="AH113" s="10" t="b">
        <f>AND(PARTNERS!$C117="Elsewhere in Yorkshire &amp; Humber",PARTNERS!$E117="Existing partner")</f>
        <v>0</v>
      </c>
      <c r="AI113" s="10" t="b">
        <f>AND(PARTNERS!$C117="Elsewhere in the UK",PARTNERS!$E117="Existing partner")</f>
        <v>0</v>
      </c>
      <c r="AJ113" s="10" t="b">
        <f>AND(PARTNERS!$C117="Outside UK",PARTNERS!$E117="Existing partner")</f>
        <v>0</v>
      </c>
      <c r="AK113" s="10" t="b">
        <f>AND(PARTNERS!$D117="Artistic partner",PARTNERS!$E117="New partner")</f>
        <v>0</v>
      </c>
      <c r="AL113" s="10" t="b">
        <f>AND(PARTNERS!$D117="Heritage partner",PARTNERS!$E117="New partner")</f>
        <v>0</v>
      </c>
      <c r="AM113" s="10" t="b">
        <f>AND(PARTNERS!$D117="Funder",PARTNERS!$E117="New partner")</f>
        <v>0</v>
      </c>
      <c r="AN113" s="10" t="b">
        <f>AND(PARTNERS!$D117="Public Service partner",PARTNERS!$E117="New partner")</f>
        <v>0</v>
      </c>
      <c r="AO113" s="10" t="b">
        <f>AND(PARTNERS!$D117="Voluntary Sector / Charity partner",PARTNERS!$E117="New partner")</f>
        <v>0</v>
      </c>
      <c r="AP113" s="10" t="b">
        <f>AND(PARTNERS!$D117="Education partner",PARTNERS!$E117="New partner")</f>
        <v>0</v>
      </c>
      <c r="AQ113" s="10" t="b">
        <f>AND(PARTNERS!$D117="Other",PARTNERS!$E117="New partner")</f>
        <v>0</v>
      </c>
      <c r="AR113" s="10" t="b">
        <f>AND(PARTNERS!$D117="Artistic partner",PARTNERS!$E117="Existing partner")</f>
        <v>0</v>
      </c>
      <c r="AS113" s="10" t="b">
        <f>AND(PARTNERS!$D117="Heritage partner",PARTNERS!$E117="Existing partner")</f>
        <v>0</v>
      </c>
      <c r="AT113" s="10" t="b">
        <f>AND(PARTNERS!$D117="Funder",PARTNERS!$E117="Existing partner")</f>
        <v>0</v>
      </c>
      <c r="AU113" s="10" t="b">
        <f>AND(PARTNERS!$D117="Public Service partner",PARTNERS!$E117="Existing partner")</f>
        <v>0</v>
      </c>
      <c r="AV113" s="10" t="b">
        <f>AND(PARTNERS!$D117="Voluntary Sector / Charity partner",PARTNERS!$E117="Existing partner")</f>
        <v>0</v>
      </c>
      <c r="AW113" s="10" t="b">
        <f>AND(PARTNERS!$D117="Education partner",PARTNERS!$E117="Existing partner")</f>
        <v>0</v>
      </c>
      <c r="AX113" s="10" t="b">
        <f>AND(PARTNERS!$D117="Other",PARTNERS!$E117="Existing partner")</f>
        <v>0</v>
      </c>
    </row>
    <row r="114" spans="1:50" ht="16.5" customHeight="1">
      <c r="A114" s="10"/>
      <c r="B114" s="10"/>
      <c r="C114" s="10"/>
      <c r="D114" s="10"/>
      <c r="E114" s="10"/>
      <c r="F114" s="10"/>
      <c r="G114" s="10"/>
      <c r="H114" s="10"/>
      <c r="I114" s="10"/>
      <c r="J114" s="10"/>
      <c r="K114" s="10"/>
      <c r="L114" s="10"/>
      <c r="M114" s="10"/>
      <c r="N114" s="10"/>
      <c r="O114" s="10"/>
      <c r="P114" s="10"/>
      <c r="Q114" s="10"/>
      <c r="R114" s="10"/>
      <c r="S114" s="10"/>
      <c r="T114" s="10" t="b">
        <f>AND(LEFT('EVENT DELIVERY'!B119,2)="HU",OR(LEN('EVENT DELIVERY'!B119)=6,AND(LEN('EVENT DELIVERY'!B119)=7,MID('EVENT DELIVERY'!B119,4,1)=" ")))</f>
        <v>0</v>
      </c>
      <c r="U114" s="10" t="b">
        <f>AND(LEFT('PROJECT DELIVERY TEAM'!B141,2)="HU",OR(LEN('PROJECT DELIVERY TEAM'!B141)=6,AND(LEN('PROJECT DELIVERY TEAM'!B141)=7,MID('PROJECT DELIVERY TEAM'!B141,4,1)=" ")))</f>
        <v>0</v>
      </c>
      <c r="V114" s="10" t="b">
        <f>AND(LEFT('AUDIENCES &amp; PART... - BY TYPE'!B282,2)="HU",OR(LEN('AUDIENCES &amp; PART... - BY TYPE'!B282)=6,AND(LEN('AUDIENCES &amp; PART... - BY TYPE'!B282)=7,MID('AUDIENCES &amp; PART... - BY TYPE'!B282,4,1)=" ")))</f>
        <v>0</v>
      </c>
      <c r="W114" s="10" t="b">
        <f>AND(LEFT(PARTNERS!B118,2)="HU",OR(LEN(PARTNERS!B118)=6,AND(LEN(PARTNERS!B118)=7,MID(PARTNERS!B118,4,1)=" ")),PARTNERS!E118="New partner")</f>
        <v>0</v>
      </c>
      <c r="X114" s="10" t="b">
        <f>AND(LEFT(PARTNERS!B118,2)="HU",OR(LEN(PARTNERS!B118)=6,AND(LEN(PARTNERS!B118)=7,MID(PARTNERS!B118,4,1)=" ")),PARTNERS!E118="Existing partner")</f>
        <v>0</v>
      </c>
      <c r="Y114" s="10" t="b">
        <f>AND(NOT(AND(LEFT(PARTNERS!B118,2)="HU",OR(LEN(PARTNERS!B118)=6,AND(LEN(PARTNERS!B118)=7,MID(PARTNERS!B118,4,1)=" ")))),PARTNERS!E118="New partner")</f>
        <v>0</v>
      </c>
      <c r="Z114" s="10" t="b">
        <f>AND(NOT(AND(LEFT(PARTNERS!B118,2)="HU",OR(LEN(PARTNERS!B118)=6,AND(LEN(PARTNERS!B118)=7,MID(PARTNERS!B118,4,1)=" ")))),PARTNERS!E118="Existing partner")</f>
        <v>0</v>
      </c>
      <c r="AA114" s="10" t="b">
        <f>AND(PARTNERS!$C118="Hull",PARTNERS!$E118="New partner")</f>
        <v>0</v>
      </c>
      <c r="AB114" s="10" t="b">
        <f>AND(PARTNERS!$C118="East Riding of Yorkshire",PARTNERS!$E118="New partner")</f>
        <v>0</v>
      </c>
      <c r="AC114" s="10" t="b">
        <f>AND(PARTNERS!$C118="Elsewhere in Yorkshire &amp; Humber",PARTNERS!$E118="New partner")</f>
        <v>0</v>
      </c>
      <c r="AD114" s="10" t="b">
        <f>AND(PARTNERS!$C118="Elsewhere in the UK",PARTNERS!$E118="New partner")</f>
        <v>0</v>
      </c>
      <c r="AE114" s="10" t="b">
        <f>AND(PARTNERS!$C118="Outside UK",PARTNERS!$E118="New partner")</f>
        <v>0</v>
      </c>
      <c r="AF114" s="10" t="b">
        <f>AND(PARTNERS!$C118="Hull",PARTNERS!$E118="Existing partner")</f>
        <v>0</v>
      </c>
      <c r="AG114" s="10" t="b">
        <f>AND(PARTNERS!$C118="East Riding of Yorkshire",PARTNERS!$E118="Existing partner")</f>
        <v>0</v>
      </c>
      <c r="AH114" s="10" t="b">
        <f>AND(PARTNERS!$C118="Elsewhere in Yorkshire &amp; Humber",PARTNERS!$E118="Existing partner")</f>
        <v>0</v>
      </c>
      <c r="AI114" s="10" t="b">
        <f>AND(PARTNERS!$C118="Elsewhere in the UK",PARTNERS!$E118="Existing partner")</f>
        <v>0</v>
      </c>
      <c r="AJ114" s="10" t="b">
        <f>AND(PARTNERS!$C118="Outside UK",PARTNERS!$E118="Existing partner")</f>
        <v>0</v>
      </c>
      <c r="AK114" s="10" t="b">
        <f>AND(PARTNERS!$D118="Artistic partner",PARTNERS!$E118="New partner")</f>
        <v>0</v>
      </c>
      <c r="AL114" s="10" t="b">
        <f>AND(PARTNERS!$D118="Heritage partner",PARTNERS!$E118="New partner")</f>
        <v>0</v>
      </c>
      <c r="AM114" s="10" t="b">
        <f>AND(PARTNERS!$D118="Funder",PARTNERS!$E118="New partner")</f>
        <v>0</v>
      </c>
      <c r="AN114" s="10" t="b">
        <f>AND(PARTNERS!$D118="Public Service partner",PARTNERS!$E118="New partner")</f>
        <v>0</v>
      </c>
      <c r="AO114" s="10" t="b">
        <f>AND(PARTNERS!$D118="Voluntary Sector / Charity partner",PARTNERS!$E118="New partner")</f>
        <v>0</v>
      </c>
      <c r="AP114" s="10" t="b">
        <f>AND(PARTNERS!$D118="Education partner",PARTNERS!$E118="New partner")</f>
        <v>0</v>
      </c>
      <c r="AQ114" s="10" t="b">
        <f>AND(PARTNERS!$D118="Other",PARTNERS!$E118="New partner")</f>
        <v>0</v>
      </c>
      <c r="AR114" s="10" t="b">
        <f>AND(PARTNERS!$D118="Artistic partner",PARTNERS!$E118="Existing partner")</f>
        <v>0</v>
      </c>
      <c r="AS114" s="10" t="b">
        <f>AND(PARTNERS!$D118="Heritage partner",PARTNERS!$E118="Existing partner")</f>
        <v>0</v>
      </c>
      <c r="AT114" s="10" t="b">
        <f>AND(PARTNERS!$D118="Funder",PARTNERS!$E118="Existing partner")</f>
        <v>0</v>
      </c>
      <c r="AU114" s="10" t="b">
        <f>AND(PARTNERS!$D118="Public Service partner",PARTNERS!$E118="Existing partner")</f>
        <v>0</v>
      </c>
      <c r="AV114" s="10" t="b">
        <f>AND(PARTNERS!$D118="Voluntary Sector / Charity partner",PARTNERS!$E118="Existing partner")</f>
        <v>0</v>
      </c>
      <c r="AW114" s="10" t="b">
        <f>AND(PARTNERS!$D118="Education partner",PARTNERS!$E118="Existing partner")</f>
        <v>0</v>
      </c>
      <c r="AX114" s="10" t="b">
        <f>AND(PARTNERS!$D118="Other",PARTNERS!$E118="Existing partner")</f>
        <v>0</v>
      </c>
    </row>
    <row r="115" spans="1:50" ht="16.5" customHeight="1">
      <c r="A115" s="10"/>
      <c r="B115" s="10"/>
      <c r="C115" s="10"/>
      <c r="D115" s="10"/>
      <c r="E115" s="10"/>
      <c r="F115" s="10"/>
      <c r="G115" s="10"/>
      <c r="H115" s="10"/>
      <c r="I115" s="10"/>
      <c r="J115" s="10"/>
      <c r="K115" s="10"/>
      <c r="L115" s="10"/>
      <c r="M115" s="10"/>
      <c r="N115" s="10"/>
      <c r="O115" s="10"/>
      <c r="P115" s="10"/>
      <c r="Q115" s="10"/>
      <c r="R115" s="10"/>
      <c r="S115" s="10"/>
      <c r="T115" s="10" t="b">
        <f>AND(LEFT('EVENT DELIVERY'!B120,2)="HU",OR(LEN('EVENT DELIVERY'!B120)=6,AND(LEN('EVENT DELIVERY'!B120)=7,MID('EVENT DELIVERY'!B120,4,1)=" ")))</f>
        <v>0</v>
      </c>
      <c r="U115" s="10" t="b">
        <f>AND(LEFT('PROJECT DELIVERY TEAM'!B142,2)="HU",OR(LEN('PROJECT DELIVERY TEAM'!B142)=6,AND(LEN('PROJECT DELIVERY TEAM'!B142)=7,MID('PROJECT DELIVERY TEAM'!B142,4,1)=" ")))</f>
        <v>0</v>
      </c>
      <c r="V115" s="10" t="b">
        <f>AND(LEFT('AUDIENCES &amp; PART... - BY TYPE'!B283,2)="HU",OR(LEN('AUDIENCES &amp; PART... - BY TYPE'!B283)=6,AND(LEN('AUDIENCES &amp; PART... - BY TYPE'!B283)=7,MID('AUDIENCES &amp; PART... - BY TYPE'!B283,4,1)=" ")))</f>
        <v>0</v>
      </c>
      <c r="W115" s="10" t="b">
        <f>AND(LEFT(PARTNERS!B119,2)="HU",OR(LEN(PARTNERS!B119)=6,AND(LEN(PARTNERS!B119)=7,MID(PARTNERS!B119,4,1)=" ")),PARTNERS!E119="New partner")</f>
        <v>0</v>
      </c>
      <c r="X115" s="10" t="b">
        <f>AND(LEFT(PARTNERS!B119,2)="HU",OR(LEN(PARTNERS!B119)=6,AND(LEN(PARTNERS!B119)=7,MID(PARTNERS!B119,4,1)=" ")),PARTNERS!E119="Existing partner")</f>
        <v>0</v>
      </c>
      <c r="Y115" s="10" t="b">
        <f>AND(NOT(AND(LEFT(PARTNERS!B119,2)="HU",OR(LEN(PARTNERS!B119)=6,AND(LEN(PARTNERS!B119)=7,MID(PARTNERS!B119,4,1)=" ")))),PARTNERS!E119="New partner")</f>
        <v>0</v>
      </c>
      <c r="Z115" s="10" t="b">
        <f>AND(NOT(AND(LEFT(PARTNERS!B119,2)="HU",OR(LEN(PARTNERS!B119)=6,AND(LEN(PARTNERS!B119)=7,MID(PARTNERS!B119,4,1)=" ")))),PARTNERS!E119="Existing partner")</f>
        <v>0</v>
      </c>
      <c r="AA115" s="10" t="b">
        <f>AND(PARTNERS!$C119="Hull",PARTNERS!$E119="New partner")</f>
        <v>0</v>
      </c>
      <c r="AB115" s="10" t="b">
        <f>AND(PARTNERS!$C119="East Riding of Yorkshire",PARTNERS!$E119="New partner")</f>
        <v>0</v>
      </c>
      <c r="AC115" s="10" t="b">
        <f>AND(PARTNERS!$C119="Elsewhere in Yorkshire &amp; Humber",PARTNERS!$E119="New partner")</f>
        <v>0</v>
      </c>
      <c r="AD115" s="10" t="b">
        <f>AND(PARTNERS!$C119="Elsewhere in the UK",PARTNERS!$E119="New partner")</f>
        <v>0</v>
      </c>
      <c r="AE115" s="10" t="b">
        <f>AND(PARTNERS!$C119="Outside UK",PARTNERS!$E119="New partner")</f>
        <v>0</v>
      </c>
      <c r="AF115" s="10" t="b">
        <f>AND(PARTNERS!$C119="Hull",PARTNERS!$E119="Existing partner")</f>
        <v>0</v>
      </c>
      <c r="AG115" s="10" t="b">
        <f>AND(PARTNERS!$C119="East Riding of Yorkshire",PARTNERS!$E119="Existing partner")</f>
        <v>0</v>
      </c>
      <c r="AH115" s="10" t="b">
        <f>AND(PARTNERS!$C119="Elsewhere in Yorkshire &amp; Humber",PARTNERS!$E119="Existing partner")</f>
        <v>0</v>
      </c>
      <c r="AI115" s="10" t="b">
        <f>AND(PARTNERS!$C119="Elsewhere in the UK",PARTNERS!$E119="Existing partner")</f>
        <v>0</v>
      </c>
      <c r="AJ115" s="10" t="b">
        <f>AND(PARTNERS!$C119="Outside UK",PARTNERS!$E119="Existing partner")</f>
        <v>0</v>
      </c>
      <c r="AK115" s="10" t="b">
        <f>AND(PARTNERS!$D119="Artistic partner",PARTNERS!$E119="New partner")</f>
        <v>0</v>
      </c>
      <c r="AL115" s="10" t="b">
        <f>AND(PARTNERS!$D119="Heritage partner",PARTNERS!$E119="New partner")</f>
        <v>0</v>
      </c>
      <c r="AM115" s="10" t="b">
        <f>AND(PARTNERS!$D119="Funder",PARTNERS!$E119="New partner")</f>
        <v>0</v>
      </c>
      <c r="AN115" s="10" t="b">
        <f>AND(PARTNERS!$D119="Public Service partner",PARTNERS!$E119="New partner")</f>
        <v>0</v>
      </c>
      <c r="AO115" s="10" t="b">
        <f>AND(PARTNERS!$D119="Voluntary Sector / Charity partner",PARTNERS!$E119="New partner")</f>
        <v>0</v>
      </c>
      <c r="AP115" s="10" t="b">
        <f>AND(PARTNERS!$D119="Education partner",PARTNERS!$E119="New partner")</f>
        <v>0</v>
      </c>
      <c r="AQ115" s="10" t="b">
        <f>AND(PARTNERS!$D119="Other",PARTNERS!$E119="New partner")</f>
        <v>0</v>
      </c>
      <c r="AR115" s="10" t="b">
        <f>AND(PARTNERS!$D119="Artistic partner",PARTNERS!$E119="Existing partner")</f>
        <v>0</v>
      </c>
      <c r="AS115" s="10" t="b">
        <f>AND(PARTNERS!$D119="Heritage partner",PARTNERS!$E119="Existing partner")</f>
        <v>0</v>
      </c>
      <c r="AT115" s="10" t="b">
        <f>AND(PARTNERS!$D119="Funder",PARTNERS!$E119="Existing partner")</f>
        <v>0</v>
      </c>
      <c r="AU115" s="10" t="b">
        <f>AND(PARTNERS!$D119="Public Service partner",PARTNERS!$E119="Existing partner")</f>
        <v>0</v>
      </c>
      <c r="AV115" s="10" t="b">
        <f>AND(PARTNERS!$D119="Voluntary Sector / Charity partner",PARTNERS!$E119="Existing partner")</f>
        <v>0</v>
      </c>
      <c r="AW115" s="10" t="b">
        <f>AND(PARTNERS!$D119="Education partner",PARTNERS!$E119="Existing partner")</f>
        <v>0</v>
      </c>
      <c r="AX115" s="10" t="b">
        <f>AND(PARTNERS!$D119="Other",PARTNERS!$E119="Existing partner")</f>
        <v>0</v>
      </c>
    </row>
    <row r="116" spans="1:50" ht="16.5" customHeight="1">
      <c r="A116" s="10"/>
      <c r="B116" s="10"/>
      <c r="C116" s="10"/>
      <c r="D116" s="10"/>
      <c r="E116" s="10"/>
      <c r="F116" s="10"/>
      <c r="G116" s="10"/>
      <c r="H116" s="10"/>
      <c r="I116" s="10"/>
      <c r="J116" s="10"/>
      <c r="K116" s="10"/>
      <c r="L116" s="10"/>
      <c r="M116" s="10"/>
      <c r="N116" s="10"/>
      <c r="O116" s="10"/>
      <c r="P116" s="10"/>
      <c r="Q116" s="10"/>
      <c r="R116" s="10"/>
      <c r="S116" s="10"/>
      <c r="T116" s="10" t="b">
        <f>AND(LEFT('EVENT DELIVERY'!B121,2)="HU",OR(LEN('EVENT DELIVERY'!B121)=6,AND(LEN('EVENT DELIVERY'!B121)=7,MID('EVENT DELIVERY'!B121,4,1)=" ")))</f>
        <v>0</v>
      </c>
      <c r="U116" s="10" t="b">
        <f>AND(LEFT('PROJECT DELIVERY TEAM'!B143,2)="HU",OR(LEN('PROJECT DELIVERY TEAM'!B143)=6,AND(LEN('PROJECT DELIVERY TEAM'!B143)=7,MID('PROJECT DELIVERY TEAM'!B143,4,1)=" ")))</f>
        <v>0</v>
      </c>
      <c r="V116" s="10" t="b">
        <f>AND(LEFT('AUDIENCES &amp; PART... - BY TYPE'!B284,2)="HU",OR(LEN('AUDIENCES &amp; PART... - BY TYPE'!B284)=6,AND(LEN('AUDIENCES &amp; PART... - BY TYPE'!B284)=7,MID('AUDIENCES &amp; PART... - BY TYPE'!B284,4,1)=" ")))</f>
        <v>0</v>
      </c>
      <c r="W116" s="10" t="b">
        <f>AND(LEFT(PARTNERS!B120,2)="HU",OR(LEN(PARTNERS!B120)=6,AND(LEN(PARTNERS!B120)=7,MID(PARTNERS!B120,4,1)=" ")),PARTNERS!E120="New partner")</f>
        <v>0</v>
      </c>
      <c r="X116" s="10" t="b">
        <f>AND(LEFT(PARTNERS!B120,2)="HU",OR(LEN(PARTNERS!B120)=6,AND(LEN(PARTNERS!B120)=7,MID(PARTNERS!B120,4,1)=" ")),PARTNERS!E120="Existing partner")</f>
        <v>0</v>
      </c>
      <c r="Y116" s="10" t="b">
        <f>AND(NOT(AND(LEFT(PARTNERS!B120,2)="HU",OR(LEN(PARTNERS!B120)=6,AND(LEN(PARTNERS!B120)=7,MID(PARTNERS!B120,4,1)=" ")))),PARTNERS!E120="New partner")</f>
        <v>0</v>
      </c>
      <c r="Z116" s="10" t="b">
        <f>AND(NOT(AND(LEFT(PARTNERS!B120,2)="HU",OR(LEN(PARTNERS!B120)=6,AND(LEN(PARTNERS!B120)=7,MID(PARTNERS!B120,4,1)=" ")))),PARTNERS!E120="Existing partner")</f>
        <v>0</v>
      </c>
      <c r="AA116" s="10" t="b">
        <f>AND(PARTNERS!$C120="Hull",PARTNERS!$E120="New partner")</f>
        <v>0</v>
      </c>
      <c r="AB116" s="10" t="b">
        <f>AND(PARTNERS!$C120="East Riding of Yorkshire",PARTNERS!$E120="New partner")</f>
        <v>0</v>
      </c>
      <c r="AC116" s="10" t="b">
        <f>AND(PARTNERS!$C120="Elsewhere in Yorkshire &amp; Humber",PARTNERS!$E120="New partner")</f>
        <v>0</v>
      </c>
      <c r="AD116" s="10" t="b">
        <f>AND(PARTNERS!$C120="Elsewhere in the UK",PARTNERS!$E120="New partner")</f>
        <v>0</v>
      </c>
      <c r="AE116" s="10" t="b">
        <f>AND(PARTNERS!$C120="Outside UK",PARTNERS!$E120="New partner")</f>
        <v>0</v>
      </c>
      <c r="AF116" s="10" t="b">
        <f>AND(PARTNERS!$C120="Hull",PARTNERS!$E120="Existing partner")</f>
        <v>0</v>
      </c>
      <c r="AG116" s="10" t="b">
        <f>AND(PARTNERS!$C120="East Riding of Yorkshire",PARTNERS!$E120="Existing partner")</f>
        <v>0</v>
      </c>
      <c r="AH116" s="10" t="b">
        <f>AND(PARTNERS!$C120="Elsewhere in Yorkshire &amp; Humber",PARTNERS!$E120="Existing partner")</f>
        <v>0</v>
      </c>
      <c r="AI116" s="10" t="b">
        <f>AND(PARTNERS!$C120="Elsewhere in the UK",PARTNERS!$E120="Existing partner")</f>
        <v>0</v>
      </c>
      <c r="AJ116" s="10" t="b">
        <f>AND(PARTNERS!$C120="Outside UK",PARTNERS!$E120="Existing partner")</f>
        <v>0</v>
      </c>
      <c r="AK116" s="10" t="b">
        <f>AND(PARTNERS!$D120="Artistic partner",PARTNERS!$E120="New partner")</f>
        <v>0</v>
      </c>
      <c r="AL116" s="10" t="b">
        <f>AND(PARTNERS!$D120="Heritage partner",PARTNERS!$E120="New partner")</f>
        <v>0</v>
      </c>
      <c r="AM116" s="10" t="b">
        <f>AND(PARTNERS!$D120="Funder",PARTNERS!$E120="New partner")</f>
        <v>0</v>
      </c>
      <c r="AN116" s="10" t="b">
        <f>AND(PARTNERS!$D120="Public Service partner",PARTNERS!$E120="New partner")</f>
        <v>0</v>
      </c>
      <c r="AO116" s="10" t="b">
        <f>AND(PARTNERS!$D120="Voluntary Sector / Charity partner",PARTNERS!$E120="New partner")</f>
        <v>0</v>
      </c>
      <c r="AP116" s="10" t="b">
        <f>AND(PARTNERS!$D120="Education partner",PARTNERS!$E120="New partner")</f>
        <v>0</v>
      </c>
      <c r="AQ116" s="10" t="b">
        <f>AND(PARTNERS!$D120="Other",PARTNERS!$E120="New partner")</f>
        <v>0</v>
      </c>
      <c r="AR116" s="10" t="b">
        <f>AND(PARTNERS!$D120="Artistic partner",PARTNERS!$E120="Existing partner")</f>
        <v>0</v>
      </c>
      <c r="AS116" s="10" t="b">
        <f>AND(PARTNERS!$D120="Heritage partner",PARTNERS!$E120="Existing partner")</f>
        <v>0</v>
      </c>
      <c r="AT116" s="10" t="b">
        <f>AND(PARTNERS!$D120="Funder",PARTNERS!$E120="Existing partner")</f>
        <v>0</v>
      </c>
      <c r="AU116" s="10" t="b">
        <f>AND(PARTNERS!$D120="Public Service partner",PARTNERS!$E120="Existing partner")</f>
        <v>0</v>
      </c>
      <c r="AV116" s="10" t="b">
        <f>AND(PARTNERS!$D120="Voluntary Sector / Charity partner",PARTNERS!$E120="Existing partner")</f>
        <v>0</v>
      </c>
      <c r="AW116" s="10" t="b">
        <f>AND(PARTNERS!$D120="Education partner",PARTNERS!$E120="Existing partner")</f>
        <v>0</v>
      </c>
      <c r="AX116" s="10" t="b">
        <f>AND(PARTNERS!$D120="Other",PARTNERS!$E120="Existing partner")</f>
        <v>0</v>
      </c>
    </row>
    <row r="117" spans="1:50" ht="16.5" customHeight="1">
      <c r="A117" s="10"/>
      <c r="B117" s="10"/>
      <c r="C117" s="10"/>
      <c r="D117" s="10"/>
      <c r="E117" s="10"/>
      <c r="F117" s="10"/>
      <c r="G117" s="10"/>
      <c r="H117" s="10"/>
      <c r="I117" s="10"/>
      <c r="J117" s="10"/>
      <c r="K117" s="10"/>
      <c r="L117" s="10"/>
      <c r="M117" s="10"/>
      <c r="N117" s="10"/>
      <c r="O117" s="10"/>
      <c r="P117" s="10"/>
      <c r="Q117" s="10"/>
      <c r="R117" s="10"/>
      <c r="S117" s="10"/>
      <c r="T117" s="10" t="b">
        <f>AND(LEFT('EVENT DELIVERY'!B122,2)="HU",OR(LEN('EVENT DELIVERY'!B122)=6,AND(LEN('EVENT DELIVERY'!B122)=7,MID('EVENT DELIVERY'!B122,4,1)=" ")))</f>
        <v>0</v>
      </c>
      <c r="U117" s="10" t="b">
        <f>AND(LEFT('PROJECT DELIVERY TEAM'!B144,2)="HU",OR(LEN('PROJECT DELIVERY TEAM'!B144)=6,AND(LEN('PROJECT DELIVERY TEAM'!B144)=7,MID('PROJECT DELIVERY TEAM'!B144,4,1)=" ")))</f>
        <v>0</v>
      </c>
      <c r="V117" s="10" t="b">
        <f>AND(LEFT('AUDIENCES &amp; PART... - BY TYPE'!B285,2)="HU",OR(LEN('AUDIENCES &amp; PART... - BY TYPE'!B285)=6,AND(LEN('AUDIENCES &amp; PART... - BY TYPE'!B285)=7,MID('AUDIENCES &amp; PART... - BY TYPE'!B285,4,1)=" ")))</f>
        <v>0</v>
      </c>
      <c r="W117" s="10" t="b">
        <f>AND(LEFT(PARTNERS!B121,2)="HU",OR(LEN(PARTNERS!B121)=6,AND(LEN(PARTNERS!B121)=7,MID(PARTNERS!B121,4,1)=" ")),PARTNERS!E121="New partner")</f>
        <v>0</v>
      </c>
      <c r="X117" s="10" t="b">
        <f>AND(LEFT(PARTNERS!B121,2)="HU",OR(LEN(PARTNERS!B121)=6,AND(LEN(PARTNERS!B121)=7,MID(PARTNERS!B121,4,1)=" ")),PARTNERS!E121="Existing partner")</f>
        <v>0</v>
      </c>
      <c r="Y117" s="10" t="b">
        <f>AND(NOT(AND(LEFT(PARTNERS!B121,2)="HU",OR(LEN(PARTNERS!B121)=6,AND(LEN(PARTNERS!B121)=7,MID(PARTNERS!B121,4,1)=" ")))),PARTNERS!E121="New partner")</f>
        <v>0</v>
      </c>
      <c r="Z117" s="10" t="b">
        <f>AND(NOT(AND(LEFT(PARTNERS!B121,2)="HU",OR(LEN(PARTNERS!B121)=6,AND(LEN(PARTNERS!B121)=7,MID(PARTNERS!B121,4,1)=" ")))),PARTNERS!E121="Existing partner")</f>
        <v>0</v>
      </c>
      <c r="AA117" s="10" t="b">
        <f>AND(PARTNERS!$C121="Hull",PARTNERS!$E121="New partner")</f>
        <v>0</v>
      </c>
      <c r="AB117" s="10" t="b">
        <f>AND(PARTNERS!$C121="East Riding of Yorkshire",PARTNERS!$E121="New partner")</f>
        <v>0</v>
      </c>
      <c r="AC117" s="10" t="b">
        <f>AND(PARTNERS!$C121="Elsewhere in Yorkshire &amp; Humber",PARTNERS!$E121="New partner")</f>
        <v>0</v>
      </c>
      <c r="AD117" s="10" t="b">
        <f>AND(PARTNERS!$C121="Elsewhere in the UK",PARTNERS!$E121="New partner")</f>
        <v>0</v>
      </c>
      <c r="AE117" s="10" t="b">
        <f>AND(PARTNERS!$C121="Outside UK",PARTNERS!$E121="New partner")</f>
        <v>0</v>
      </c>
      <c r="AF117" s="10" t="b">
        <f>AND(PARTNERS!$C121="Hull",PARTNERS!$E121="Existing partner")</f>
        <v>0</v>
      </c>
      <c r="AG117" s="10" t="b">
        <f>AND(PARTNERS!$C121="East Riding of Yorkshire",PARTNERS!$E121="Existing partner")</f>
        <v>0</v>
      </c>
      <c r="AH117" s="10" t="b">
        <f>AND(PARTNERS!$C121="Elsewhere in Yorkshire &amp; Humber",PARTNERS!$E121="Existing partner")</f>
        <v>0</v>
      </c>
      <c r="AI117" s="10" t="b">
        <f>AND(PARTNERS!$C121="Elsewhere in the UK",PARTNERS!$E121="Existing partner")</f>
        <v>0</v>
      </c>
      <c r="AJ117" s="10" t="b">
        <f>AND(PARTNERS!$C121="Outside UK",PARTNERS!$E121="Existing partner")</f>
        <v>0</v>
      </c>
      <c r="AK117" s="10" t="b">
        <f>AND(PARTNERS!$D121="Artistic partner",PARTNERS!$E121="New partner")</f>
        <v>0</v>
      </c>
      <c r="AL117" s="10" t="b">
        <f>AND(PARTNERS!$D121="Heritage partner",PARTNERS!$E121="New partner")</f>
        <v>0</v>
      </c>
      <c r="AM117" s="10" t="b">
        <f>AND(PARTNERS!$D121="Funder",PARTNERS!$E121="New partner")</f>
        <v>0</v>
      </c>
      <c r="AN117" s="10" t="b">
        <f>AND(PARTNERS!$D121="Public Service partner",PARTNERS!$E121="New partner")</f>
        <v>0</v>
      </c>
      <c r="AO117" s="10" t="b">
        <f>AND(PARTNERS!$D121="Voluntary Sector / Charity partner",PARTNERS!$E121="New partner")</f>
        <v>0</v>
      </c>
      <c r="AP117" s="10" t="b">
        <f>AND(PARTNERS!$D121="Education partner",PARTNERS!$E121="New partner")</f>
        <v>0</v>
      </c>
      <c r="AQ117" s="10" t="b">
        <f>AND(PARTNERS!$D121="Other",PARTNERS!$E121="New partner")</f>
        <v>0</v>
      </c>
      <c r="AR117" s="10" t="b">
        <f>AND(PARTNERS!$D121="Artistic partner",PARTNERS!$E121="Existing partner")</f>
        <v>0</v>
      </c>
      <c r="AS117" s="10" t="b">
        <f>AND(PARTNERS!$D121="Heritage partner",PARTNERS!$E121="Existing partner")</f>
        <v>0</v>
      </c>
      <c r="AT117" s="10" t="b">
        <f>AND(PARTNERS!$D121="Funder",PARTNERS!$E121="Existing partner")</f>
        <v>0</v>
      </c>
      <c r="AU117" s="10" t="b">
        <f>AND(PARTNERS!$D121="Public Service partner",PARTNERS!$E121="Existing partner")</f>
        <v>0</v>
      </c>
      <c r="AV117" s="10" t="b">
        <f>AND(PARTNERS!$D121="Voluntary Sector / Charity partner",PARTNERS!$E121="Existing partner")</f>
        <v>0</v>
      </c>
      <c r="AW117" s="10" t="b">
        <f>AND(PARTNERS!$D121="Education partner",PARTNERS!$E121="Existing partner")</f>
        <v>0</v>
      </c>
      <c r="AX117" s="10" t="b">
        <f>AND(PARTNERS!$D121="Other",PARTNERS!$E121="Existing partner")</f>
        <v>0</v>
      </c>
    </row>
    <row r="118" spans="1:50" ht="16.5" customHeight="1">
      <c r="A118" s="10"/>
      <c r="B118" s="10"/>
      <c r="C118" s="10"/>
      <c r="D118" s="10"/>
      <c r="E118" s="10"/>
      <c r="F118" s="10"/>
      <c r="G118" s="10"/>
      <c r="H118" s="10"/>
      <c r="I118" s="10"/>
      <c r="J118" s="10"/>
      <c r="K118" s="10"/>
      <c r="L118" s="10"/>
      <c r="M118" s="10"/>
      <c r="N118" s="10"/>
      <c r="O118" s="10"/>
      <c r="P118" s="10"/>
      <c r="Q118" s="10"/>
      <c r="R118" s="10"/>
      <c r="S118" s="10"/>
      <c r="T118" s="10" t="b">
        <f>AND(LEFT('EVENT DELIVERY'!B123,2)="HU",OR(LEN('EVENT DELIVERY'!B123)=6,AND(LEN('EVENT DELIVERY'!B123)=7,MID('EVENT DELIVERY'!B123,4,1)=" ")))</f>
        <v>0</v>
      </c>
      <c r="U118" s="10" t="b">
        <f>AND(LEFT('PROJECT DELIVERY TEAM'!B145,2)="HU",OR(LEN('PROJECT DELIVERY TEAM'!B145)=6,AND(LEN('PROJECT DELIVERY TEAM'!B145)=7,MID('PROJECT DELIVERY TEAM'!B145,4,1)=" ")))</f>
        <v>0</v>
      </c>
      <c r="V118" s="10" t="b">
        <f>AND(LEFT('AUDIENCES &amp; PART... - BY TYPE'!B286,2)="HU",OR(LEN('AUDIENCES &amp; PART... - BY TYPE'!B286)=6,AND(LEN('AUDIENCES &amp; PART... - BY TYPE'!B286)=7,MID('AUDIENCES &amp; PART... - BY TYPE'!B286,4,1)=" ")))</f>
        <v>0</v>
      </c>
      <c r="W118" s="10" t="b">
        <f>AND(LEFT(PARTNERS!B122,2)="HU",OR(LEN(PARTNERS!B122)=6,AND(LEN(PARTNERS!B122)=7,MID(PARTNERS!B122,4,1)=" ")),PARTNERS!E122="New partner")</f>
        <v>0</v>
      </c>
      <c r="X118" s="10" t="b">
        <f>AND(LEFT(PARTNERS!B122,2)="HU",OR(LEN(PARTNERS!B122)=6,AND(LEN(PARTNERS!B122)=7,MID(PARTNERS!B122,4,1)=" ")),PARTNERS!E122="Existing partner")</f>
        <v>0</v>
      </c>
      <c r="Y118" s="10" t="b">
        <f>AND(NOT(AND(LEFT(PARTNERS!B122,2)="HU",OR(LEN(PARTNERS!B122)=6,AND(LEN(PARTNERS!B122)=7,MID(PARTNERS!B122,4,1)=" ")))),PARTNERS!E122="New partner")</f>
        <v>0</v>
      </c>
      <c r="Z118" s="10" t="b">
        <f>AND(NOT(AND(LEFT(PARTNERS!B122,2)="HU",OR(LEN(PARTNERS!B122)=6,AND(LEN(PARTNERS!B122)=7,MID(PARTNERS!B122,4,1)=" ")))),PARTNERS!E122="Existing partner")</f>
        <v>0</v>
      </c>
      <c r="AA118" s="10" t="b">
        <f>AND(PARTNERS!$C122="Hull",PARTNERS!$E122="New partner")</f>
        <v>0</v>
      </c>
      <c r="AB118" s="10" t="b">
        <f>AND(PARTNERS!$C122="East Riding of Yorkshire",PARTNERS!$E122="New partner")</f>
        <v>0</v>
      </c>
      <c r="AC118" s="10" t="b">
        <f>AND(PARTNERS!$C122="Elsewhere in Yorkshire &amp; Humber",PARTNERS!$E122="New partner")</f>
        <v>0</v>
      </c>
      <c r="AD118" s="10" t="b">
        <f>AND(PARTNERS!$C122="Elsewhere in the UK",PARTNERS!$E122="New partner")</f>
        <v>0</v>
      </c>
      <c r="AE118" s="10" t="b">
        <f>AND(PARTNERS!$C122="Outside UK",PARTNERS!$E122="New partner")</f>
        <v>0</v>
      </c>
      <c r="AF118" s="10" t="b">
        <f>AND(PARTNERS!$C122="Hull",PARTNERS!$E122="Existing partner")</f>
        <v>0</v>
      </c>
      <c r="AG118" s="10" t="b">
        <f>AND(PARTNERS!$C122="East Riding of Yorkshire",PARTNERS!$E122="Existing partner")</f>
        <v>0</v>
      </c>
      <c r="AH118" s="10" t="b">
        <f>AND(PARTNERS!$C122="Elsewhere in Yorkshire &amp; Humber",PARTNERS!$E122="Existing partner")</f>
        <v>0</v>
      </c>
      <c r="AI118" s="10" t="b">
        <f>AND(PARTNERS!$C122="Elsewhere in the UK",PARTNERS!$E122="Existing partner")</f>
        <v>0</v>
      </c>
      <c r="AJ118" s="10" t="b">
        <f>AND(PARTNERS!$C122="Outside UK",PARTNERS!$E122="Existing partner")</f>
        <v>0</v>
      </c>
      <c r="AK118" s="10" t="b">
        <f>AND(PARTNERS!$D122="Artistic partner",PARTNERS!$E122="New partner")</f>
        <v>0</v>
      </c>
      <c r="AL118" s="10" t="b">
        <f>AND(PARTNERS!$D122="Heritage partner",PARTNERS!$E122="New partner")</f>
        <v>0</v>
      </c>
      <c r="AM118" s="10" t="b">
        <f>AND(PARTNERS!$D122="Funder",PARTNERS!$E122="New partner")</f>
        <v>0</v>
      </c>
      <c r="AN118" s="10" t="b">
        <f>AND(PARTNERS!$D122="Public Service partner",PARTNERS!$E122="New partner")</f>
        <v>0</v>
      </c>
      <c r="AO118" s="10" t="b">
        <f>AND(PARTNERS!$D122="Voluntary Sector / Charity partner",PARTNERS!$E122="New partner")</f>
        <v>0</v>
      </c>
      <c r="AP118" s="10" t="b">
        <f>AND(PARTNERS!$D122="Education partner",PARTNERS!$E122="New partner")</f>
        <v>0</v>
      </c>
      <c r="AQ118" s="10" t="b">
        <f>AND(PARTNERS!$D122="Other",PARTNERS!$E122="New partner")</f>
        <v>0</v>
      </c>
      <c r="AR118" s="10" t="b">
        <f>AND(PARTNERS!$D122="Artistic partner",PARTNERS!$E122="Existing partner")</f>
        <v>0</v>
      </c>
      <c r="AS118" s="10" t="b">
        <f>AND(PARTNERS!$D122="Heritage partner",PARTNERS!$E122="Existing partner")</f>
        <v>0</v>
      </c>
      <c r="AT118" s="10" t="b">
        <f>AND(PARTNERS!$D122="Funder",PARTNERS!$E122="Existing partner")</f>
        <v>0</v>
      </c>
      <c r="AU118" s="10" t="b">
        <f>AND(PARTNERS!$D122="Public Service partner",PARTNERS!$E122="Existing partner")</f>
        <v>0</v>
      </c>
      <c r="AV118" s="10" t="b">
        <f>AND(PARTNERS!$D122="Voluntary Sector / Charity partner",PARTNERS!$E122="Existing partner")</f>
        <v>0</v>
      </c>
      <c r="AW118" s="10" t="b">
        <f>AND(PARTNERS!$D122="Education partner",PARTNERS!$E122="Existing partner")</f>
        <v>0</v>
      </c>
      <c r="AX118" s="10" t="b">
        <f>AND(PARTNERS!$D122="Other",PARTNERS!$E122="Existing partner")</f>
        <v>0</v>
      </c>
    </row>
    <row r="119" spans="1:50" ht="16.5" customHeight="1">
      <c r="A119" s="10"/>
      <c r="B119" s="10"/>
      <c r="C119" s="10"/>
      <c r="D119" s="10"/>
      <c r="E119" s="10"/>
      <c r="F119" s="10"/>
      <c r="G119" s="10"/>
      <c r="H119" s="10"/>
      <c r="I119" s="10"/>
      <c r="J119" s="10"/>
      <c r="K119" s="10"/>
      <c r="L119" s="10"/>
      <c r="M119" s="10"/>
      <c r="N119" s="10"/>
      <c r="O119" s="10"/>
      <c r="P119" s="10"/>
      <c r="Q119" s="10"/>
      <c r="R119" s="10"/>
      <c r="S119" s="10"/>
      <c r="T119" s="10" t="b">
        <f>AND(LEFT('EVENT DELIVERY'!B124,2)="HU",OR(LEN('EVENT DELIVERY'!B124)=6,AND(LEN('EVENT DELIVERY'!B124)=7,MID('EVENT DELIVERY'!B124,4,1)=" ")))</f>
        <v>0</v>
      </c>
      <c r="U119" s="10" t="b">
        <f>AND(LEFT('PROJECT DELIVERY TEAM'!B146,2)="HU",OR(LEN('PROJECT DELIVERY TEAM'!B146)=6,AND(LEN('PROJECT DELIVERY TEAM'!B146)=7,MID('PROJECT DELIVERY TEAM'!B146,4,1)=" ")))</f>
        <v>0</v>
      </c>
      <c r="V119" s="10" t="b">
        <f>AND(LEFT('AUDIENCES &amp; PART... - BY TYPE'!B287,2)="HU",OR(LEN('AUDIENCES &amp; PART... - BY TYPE'!B287)=6,AND(LEN('AUDIENCES &amp; PART... - BY TYPE'!B287)=7,MID('AUDIENCES &amp; PART... - BY TYPE'!B287,4,1)=" ")))</f>
        <v>0</v>
      </c>
      <c r="W119" s="10" t="b">
        <f>AND(LEFT(PARTNERS!B123,2)="HU",OR(LEN(PARTNERS!B123)=6,AND(LEN(PARTNERS!B123)=7,MID(PARTNERS!B123,4,1)=" ")),PARTNERS!E123="New partner")</f>
        <v>0</v>
      </c>
      <c r="X119" s="10" t="b">
        <f>AND(LEFT(PARTNERS!B123,2)="HU",OR(LEN(PARTNERS!B123)=6,AND(LEN(PARTNERS!B123)=7,MID(PARTNERS!B123,4,1)=" ")),PARTNERS!E123="Existing partner")</f>
        <v>0</v>
      </c>
      <c r="Y119" s="10" t="b">
        <f>AND(NOT(AND(LEFT(PARTNERS!B123,2)="HU",OR(LEN(PARTNERS!B123)=6,AND(LEN(PARTNERS!B123)=7,MID(PARTNERS!B123,4,1)=" ")))),PARTNERS!E123="New partner")</f>
        <v>0</v>
      </c>
      <c r="Z119" s="10" t="b">
        <f>AND(NOT(AND(LEFT(PARTNERS!B123,2)="HU",OR(LEN(PARTNERS!B123)=6,AND(LEN(PARTNERS!B123)=7,MID(PARTNERS!B123,4,1)=" ")))),PARTNERS!E123="Existing partner")</f>
        <v>0</v>
      </c>
      <c r="AA119" s="10" t="b">
        <f>AND(PARTNERS!$C123="Hull",PARTNERS!$E123="New partner")</f>
        <v>0</v>
      </c>
      <c r="AB119" s="10" t="b">
        <f>AND(PARTNERS!$C123="East Riding of Yorkshire",PARTNERS!$E123="New partner")</f>
        <v>0</v>
      </c>
      <c r="AC119" s="10" t="b">
        <f>AND(PARTNERS!$C123="Elsewhere in Yorkshire &amp; Humber",PARTNERS!$E123="New partner")</f>
        <v>0</v>
      </c>
      <c r="AD119" s="10" t="b">
        <f>AND(PARTNERS!$C123="Elsewhere in the UK",PARTNERS!$E123="New partner")</f>
        <v>0</v>
      </c>
      <c r="AE119" s="10" t="b">
        <f>AND(PARTNERS!$C123="Outside UK",PARTNERS!$E123="New partner")</f>
        <v>0</v>
      </c>
      <c r="AF119" s="10" t="b">
        <f>AND(PARTNERS!$C123="Hull",PARTNERS!$E123="Existing partner")</f>
        <v>0</v>
      </c>
      <c r="AG119" s="10" t="b">
        <f>AND(PARTNERS!$C123="East Riding of Yorkshire",PARTNERS!$E123="Existing partner")</f>
        <v>0</v>
      </c>
      <c r="AH119" s="10" t="b">
        <f>AND(PARTNERS!$C123="Elsewhere in Yorkshire &amp; Humber",PARTNERS!$E123="Existing partner")</f>
        <v>0</v>
      </c>
      <c r="AI119" s="10" t="b">
        <f>AND(PARTNERS!$C123="Elsewhere in the UK",PARTNERS!$E123="Existing partner")</f>
        <v>0</v>
      </c>
      <c r="AJ119" s="10" t="b">
        <f>AND(PARTNERS!$C123="Outside UK",PARTNERS!$E123="Existing partner")</f>
        <v>0</v>
      </c>
      <c r="AK119" s="10" t="b">
        <f>AND(PARTNERS!$D123="Artistic partner",PARTNERS!$E123="New partner")</f>
        <v>0</v>
      </c>
      <c r="AL119" s="10" t="b">
        <f>AND(PARTNERS!$D123="Heritage partner",PARTNERS!$E123="New partner")</f>
        <v>0</v>
      </c>
      <c r="AM119" s="10" t="b">
        <f>AND(PARTNERS!$D123="Funder",PARTNERS!$E123="New partner")</f>
        <v>0</v>
      </c>
      <c r="AN119" s="10" t="b">
        <f>AND(PARTNERS!$D123="Public Service partner",PARTNERS!$E123="New partner")</f>
        <v>0</v>
      </c>
      <c r="AO119" s="10" t="b">
        <f>AND(PARTNERS!$D123="Voluntary Sector / Charity partner",PARTNERS!$E123="New partner")</f>
        <v>0</v>
      </c>
      <c r="AP119" s="10" t="b">
        <f>AND(PARTNERS!$D123="Education partner",PARTNERS!$E123="New partner")</f>
        <v>0</v>
      </c>
      <c r="AQ119" s="10" t="b">
        <f>AND(PARTNERS!$D123="Other",PARTNERS!$E123="New partner")</f>
        <v>0</v>
      </c>
      <c r="AR119" s="10" t="b">
        <f>AND(PARTNERS!$D123="Artistic partner",PARTNERS!$E123="Existing partner")</f>
        <v>0</v>
      </c>
      <c r="AS119" s="10" t="b">
        <f>AND(PARTNERS!$D123="Heritage partner",PARTNERS!$E123="Existing partner")</f>
        <v>0</v>
      </c>
      <c r="AT119" s="10" t="b">
        <f>AND(PARTNERS!$D123="Funder",PARTNERS!$E123="Existing partner")</f>
        <v>0</v>
      </c>
      <c r="AU119" s="10" t="b">
        <f>AND(PARTNERS!$D123="Public Service partner",PARTNERS!$E123="Existing partner")</f>
        <v>0</v>
      </c>
      <c r="AV119" s="10" t="b">
        <f>AND(PARTNERS!$D123="Voluntary Sector / Charity partner",PARTNERS!$E123="Existing partner")</f>
        <v>0</v>
      </c>
      <c r="AW119" s="10" t="b">
        <f>AND(PARTNERS!$D123="Education partner",PARTNERS!$E123="Existing partner")</f>
        <v>0</v>
      </c>
      <c r="AX119" s="10" t="b">
        <f>AND(PARTNERS!$D123="Other",PARTNERS!$E123="Existing partner")</f>
        <v>0</v>
      </c>
    </row>
    <row r="120" spans="1:50" ht="16.5" customHeight="1">
      <c r="A120" s="10"/>
      <c r="B120" s="10"/>
      <c r="C120" s="10"/>
      <c r="D120" s="10"/>
      <c r="E120" s="10"/>
      <c r="F120" s="10"/>
      <c r="G120" s="10"/>
      <c r="H120" s="10"/>
      <c r="I120" s="10"/>
      <c r="J120" s="10"/>
      <c r="K120" s="10"/>
      <c r="L120" s="10"/>
      <c r="M120" s="10"/>
      <c r="N120" s="10"/>
      <c r="O120" s="10"/>
      <c r="P120" s="10"/>
      <c r="Q120" s="10"/>
      <c r="R120" s="10"/>
      <c r="S120" s="10"/>
      <c r="T120" s="10" t="b">
        <f>AND(LEFT('EVENT DELIVERY'!B125,2)="HU",OR(LEN('EVENT DELIVERY'!B125)=6,AND(LEN('EVENT DELIVERY'!B125)=7,MID('EVENT DELIVERY'!B125,4,1)=" ")))</f>
        <v>0</v>
      </c>
      <c r="U120" s="10" t="b">
        <f>AND(LEFT('PROJECT DELIVERY TEAM'!B147,2)="HU",OR(LEN('PROJECT DELIVERY TEAM'!B147)=6,AND(LEN('PROJECT DELIVERY TEAM'!B147)=7,MID('PROJECT DELIVERY TEAM'!B147,4,1)=" ")))</f>
        <v>0</v>
      </c>
      <c r="V120" s="10" t="b">
        <f>AND(LEFT('AUDIENCES &amp; PART... - BY TYPE'!B288,2)="HU",OR(LEN('AUDIENCES &amp; PART... - BY TYPE'!B288)=6,AND(LEN('AUDIENCES &amp; PART... - BY TYPE'!B288)=7,MID('AUDIENCES &amp; PART... - BY TYPE'!B288,4,1)=" ")))</f>
        <v>0</v>
      </c>
      <c r="W120" s="10" t="b">
        <f>AND(LEFT(PARTNERS!B124,2)="HU",OR(LEN(PARTNERS!B124)=6,AND(LEN(PARTNERS!B124)=7,MID(PARTNERS!B124,4,1)=" ")),PARTNERS!E124="New partner")</f>
        <v>0</v>
      </c>
      <c r="X120" s="10" t="b">
        <f>AND(LEFT(PARTNERS!B124,2)="HU",OR(LEN(PARTNERS!B124)=6,AND(LEN(PARTNERS!B124)=7,MID(PARTNERS!B124,4,1)=" ")),PARTNERS!E124="Existing partner")</f>
        <v>0</v>
      </c>
      <c r="Y120" s="10" t="b">
        <f>AND(NOT(AND(LEFT(PARTNERS!B124,2)="HU",OR(LEN(PARTNERS!B124)=6,AND(LEN(PARTNERS!B124)=7,MID(PARTNERS!B124,4,1)=" ")))),PARTNERS!E124="New partner")</f>
        <v>0</v>
      </c>
      <c r="Z120" s="10" t="b">
        <f>AND(NOT(AND(LEFT(PARTNERS!B124,2)="HU",OR(LEN(PARTNERS!B124)=6,AND(LEN(PARTNERS!B124)=7,MID(PARTNERS!B124,4,1)=" ")))),PARTNERS!E124="Existing partner")</f>
        <v>0</v>
      </c>
      <c r="AA120" s="10" t="b">
        <f>AND(PARTNERS!$C124="Hull",PARTNERS!$E124="New partner")</f>
        <v>0</v>
      </c>
      <c r="AB120" s="10" t="b">
        <f>AND(PARTNERS!$C124="East Riding of Yorkshire",PARTNERS!$E124="New partner")</f>
        <v>0</v>
      </c>
      <c r="AC120" s="10" t="b">
        <f>AND(PARTNERS!$C124="Elsewhere in Yorkshire &amp; Humber",PARTNERS!$E124="New partner")</f>
        <v>0</v>
      </c>
      <c r="AD120" s="10" t="b">
        <f>AND(PARTNERS!$C124="Elsewhere in the UK",PARTNERS!$E124="New partner")</f>
        <v>0</v>
      </c>
      <c r="AE120" s="10" t="b">
        <f>AND(PARTNERS!$C124="Outside UK",PARTNERS!$E124="New partner")</f>
        <v>0</v>
      </c>
      <c r="AF120" s="10" t="b">
        <f>AND(PARTNERS!$C124="Hull",PARTNERS!$E124="Existing partner")</f>
        <v>0</v>
      </c>
      <c r="AG120" s="10" t="b">
        <f>AND(PARTNERS!$C124="East Riding of Yorkshire",PARTNERS!$E124="Existing partner")</f>
        <v>0</v>
      </c>
      <c r="AH120" s="10" t="b">
        <f>AND(PARTNERS!$C124="Elsewhere in Yorkshire &amp; Humber",PARTNERS!$E124="Existing partner")</f>
        <v>0</v>
      </c>
      <c r="AI120" s="10" t="b">
        <f>AND(PARTNERS!$C124="Elsewhere in the UK",PARTNERS!$E124="Existing partner")</f>
        <v>0</v>
      </c>
      <c r="AJ120" s="10" t="b">
        <f>AND(PARTNERS!$C124="Outside UK",PARTNERS!$E124="Existing partner")</f>
        <v>0</v>
      </c>
      <c r="AK120" s="10" t="b">
        <f>AND(PARTNERS!$D124="Artistic partner",PARTNERS!$E124="New partner")</f>
        <v>0</v>
      </c>
      <c r="AL120" s="10" t="b">
        <f>AND(PARTNERS!$D124="Heritage partner",PARTNERS!$E124="New partner")</f>
        <v>0</v>
      </c>
      <c r="AM120" s="10" t="b">
        <f>AND(PARTNERS!$D124="Funder",PARTNERS!$E124="New partner")</f>
        <v>0</v>
      </c>
      <c r="AN120" s="10" t="b">
        <f>AND(PARTNERS!$D124="Public Service partner",PARTNERS!$E124="New partner")</f>
        <v>0</v>
      </c>
      <c r="AO120" s="10" t="b">
        <f>AND(PARTNERS!$D124="Voluntary Sector / Charity partner",PARTNERS!$E124="New partner")</f>
        <v>0</v>
      </c>
      <c r="AP120" s="10" t="b">
        <f>AND(PARTNERS!$D124="Education partner",PARTNERS!$E124="New partner")</f>
        <v>0</v>
      </c>
      <c r="AQ120" s="10" t="b">
        <f>AND(PARTNERS!$D124="Other",PARTNERS!$E124="New partner")</f>
        <v>0</v>
      </c>
      <c r="AR120" s="10" t="b">
        <f>AND(PARTNERS!$D124="Artistic partner",PARTNERS!$E124="Existing partner")</f>
        <v>0</v>
      </c>
      <c r="AS120" s="10" t="b">
        <f>AND(PARTNERS!$D124="Heritage partner",PARTNERS!$E124="Existing partner")</f>
        <v>0</v>
      </c>
      <c r="AT120" s="10" t="b">
        <f>AND(PARTNERS!$D124="Funder",PARTNERS!$E124="Existing partner")</f>
        <v>0</v>
      </c>
      <c r="AU120" s="10" t="b">
        <f>AND(PARTNERS!$D124="Public Service partner",PARTNERS!$E124="Existing partner")</f>
        <v>0</v>
      </c>
      <c r="AV120" s="10" t="b">
        <f>AND(PARTNERS!$D124="Voluntary Sector / Charity partner",PARTNERS!$E124="Existing partner")</f>
        <v>0</v>
      </c>
      <c r="AW120" s="10" t="b">
        <f>AND(PARTNERS!$D124="Education partner",PARTNERS!$E124="Existing partner")</f>
        <v>0</v>
      </c>
      <c r="AX120" s="10" t="b">
        <f>AND(PARTNERS!$D124="Other",PARTNERS!$E124="Existing partner")</f>
        <v>0</v>
      </c>
    </row>
    <row r="121" spans="1:50" ht="16.5" customHeight="1">
      <c r="A121" s="10"/>
      <c r="B121" s="10"/>
      <c r="C121" s="10"/>
      <c r="D121" s="10"/>
      <c r="E121" s="10"/>
      <c r="F121" s="10"/>
      <c r="G121" s="10"/>
      <c r="H121" s="10"/>
      <c r="I121" s="10"/>
      <c r="J121" s="10"/>
      <c r="K121" s="10"/>
      <c r="L121" s="10"/>
      <c r="M121" s="10"/>
      <c r="N121" s="10"/>
      <c r="O121" s="10"/>
      <c r="P121" s="10"/>
      <c r="Q121" s="10"/>
      <c r="R121" s="10"/>
      <c r="S121" s="10"/>
      <c r="T121" s="10" t="b">
        <f>AND(LEFT('EVENT DELIVERY'!B126,2)="HU",OR(LEN('EVENT DELIVERY'!B126)=6,AND(LEN('EVENT DELIVERY'!B126)=7,MID('EVENT DELIVERY'!B126,4,1)=" ")))</f>
        <v>0</v>
      </c>
      <c r="U121" s="10" t="b">
        <f>AND(LEFT('PROJECT DELIVERY TEAM'!B148,2)="HU",OR(LEN('PROJECT DELIVERY TEAM'!B148)=6,AND(LEN('PROJECT DELIVERY TEAM'!B148)=7,MID('PROJECT DELIVERY TEAM'!B148,4,1)=" ")))</f>
        <v>0</v>
      </c>
      <c r="V121" s="10" t="b">
        <f>AND(LEFT('AUDIENCES &amp; PART... - BY TYPE'!B289,2)="HU",OR(LEN('AUDIENCES &amp; PART... - BY TYPE'!B289)=6,AND(LEN('AUDIENCES &amp; PART... - BY TYPE'!B289)=7,MID('AUDIENCES &amp; PART... - BY TYPE'!B289,4,1)=" ")))</f>
        <v>0</v>
      </c>
      <c r="W121" s="10" t="b">
        <f>AND(LEFT(PARTNERS!B125,2)="HU",OR(LEN(PARTNERS!B125)=6,AND(LEN(PARTNERS!B125)=7,MID(PARTNERS!B125,4,1)=" ")),PARTNERS!E125="New partner")</f>
        <v>0</v>
      </c>
      <c r="X121" s="10" t="b">
        <f>AND(LEFT(PARTNERS!B125,2)="HU",OR(LEN(PARTNERS!B125)=6,AND(LEN(PARTNERS!B125)=7,MID(PARTNERS!B125,4,1)=" ")),PARTNERS!E125="Existing partner")</f>
        <v>0</v>
      </c>
      <c r="Y121" s="10" t="b">
        <f>AND(NOT(AND(LEFT(PARTNERS!B125,2)="HU",OR(LEN(PARTNERS!B125)=6,AND(LEN(PARTNERS!B125)=7,MID(PARTNERS!B125,4,1)=" ")))),PARTNERS!E125="New partner")</f>
        <v>0</v>
      </c>
      <c r="Z121" s="10" t="b">
        <f>AND(NOT(AND(LEFT(PARTNERS!B125,2)="HU",OR(LEN(PARTNERS!B125)=6,AND(LEN(PARTNERS!B125)=7,MID(PARTNERS!B125,4,1)=" ")))),PARTNERS!E125="Existing partner")</f>
        <v>0</v>
      </c>
      <c r="AA121" s="10" t="b">
        <f>AND(PARTNERS!$C125="Hull",PARTNERS!$E125="New partner")</f>
        <v>0</v>
      </c>
      <c r="AB121" s="10" t="b">
        <f>AND(PARTNERS!$C125="East Riding of Yorkshire",PARTNERS!$E125="New partner")</f>
        <v>0</v>
      </c>
      <c r="AC121" s="10" t="b">
        <f>AND(PARTNERS!$C125="Elsewhere in Yorkshire &amp; Humber",PARTNERS!$E125="New partner")</f>
        <v>0</v>
      </c>
      <c r="AD121" s="10" t="b">
        <f>AND(PARTNERS!$C125="Elsewhere in the UK",PARTNERS!$E125="New partner")</f>
        <v>0</v>
      </c>
      <c r="AE121" s="10" t="b">
        <f>AND(PARTNERS!$C125="Outside UK",PARTNERS!$E125="New partner")</f>
        <v>0</v>
      </c>
      <c r="AF121" s="10" t="b">
        <f>AND(PARTNERS!$C125="Hull",PARTNERS!$E125="Existing partner")</f>
        <v>0</v>
      </c>
      <c r="AG121" s="10" t="b">
        <f>AND(PARTNERS!$C125="East Riding of Yorkshire",PARTNERS!$E125="Existing partner")</f>
        <v>0</v>
      </c>
      <c r="AH121" s="10" t="b">
        <f>AND(PARTNERS!$C125="Elsewhere in Yorkshire &amp; Humber",PARTNERS!$E125="Existing partner")</f>
        <v>0</v>
      </c>
      <c r="AI121" s="10" t="b">
        <f>AND(PARTNERS!$C125="Elsewhere in the UK",PARTNERS!$E125="Existing partner")</f>
        <v>0</v>
      </c>
      <c r="AJ121" s="10" t="b">
        <f>AND(PARTNERS!$C125="Outside UK",PARTNERS!$E125="Existing partner")</f>
        <v>0</v>
      </c>
      <c r="AK121" s="10" t="b">
        <f>AND(PARTNERS!$D125="Artistic partner",PARTNERS!$E125="New partner")</f>
        <v>0</v>
      </c>
      <c r="AL121" s="10" t="b">
        <f>AND(PARTNERS!$D125="Heritage partner",PARTNERS!$E125="New partner")</f>
        <v>0</v>
      </c>
      <c r="AM121" s="10" t="b">
        <f>AND(PARTNERS!$D125="Funder",PARTNERS!$E125="New partner")</f>
        <v>0</v>
      </c>
      <c r="AN121" s="10" t="b">
        <f>AND(PARTNERS!$D125="Public Service partner",PARTNERS!$E125="New partner")</f>
        <v>0</v>
      </c>
      <c r="AO121" s="10" t="b">
        <f>AND(PARTNERS!$D125="Voluntary Sector / Charity partner",PARTNERS!$E125="New partner")</f>
        <v>0</v>
      </c>
      <c r="AP121" s="10" t="b">
        <f>AND(PARTNERS!$D125="Education partner",PARTNERS!$E125="New partner")</f>
        <v>0</v>
      </c>
      <c r="AQ121" s="10" t="b">
        <f>AND(PARTNERS!$D125="Other",PARTNERS!$E125="New partner")</f>
        <v>0</v>
      </c>
      <c r="AR121" s="10" t="b">
        <f>AND(PARTNERS!$D125="Artistic partner",PARTNERS!$E125="Existing partner")</f>
        <v>0</v>
      </c>
      <c r="AS121" s="10" t="b">
        <f>AND(PARTNERS!$D125="Heritage partner",PARTNERS!$E125="Existing partner")</f>
        <v>0</v>
      </c>
      <c r="AT121" s="10" t="b">
        <f>AND(PARTNERS!$D125="Funder",PARTNERS!$E125="Existing partner")</f>
        <v>0</v>
      </c>
      <c r="AU121" s="10" t="b">
        <f>AND(PARTNERS!$D125="Public Service partner",PARTNERS!$E125="Existing partner")</f>
        <v>0</v>
      </c>
      <c r="AV121" s="10" t="b">
        <f>AND(PARTNERS!$D125="Voluntary Sector / Charity partner",PARTNERS!$E125="Existing partner")</f>
        <v>0</v>
      </c>
      <c r="AW121" s="10" t="b">
        <f>AND(PARTNERS!$D125="Education partner",PARTNERS!$E125="Existing partner")</f>
        <v>0</v>
      </c>
      <c r="AX121" s="10" t="b">
        <f>AND(PARTNERS!$D125="Other",PARTNERS!$E125="Existing partner")</f>
        <v>0</v>
      </c>
    </row>
    <row r="122" spans="1:50" ht="16.5" customHeight="1">
      <c r="A122" s="10"/>
      <c r="B122" s="10"/>
      <c r="C122" s="10"/>
      <c r="D122" s="10"/>
      <c r="E122" s="10"/>
      <c r="F122" s="10"/>
      <c r="G122" s="10"/>
      <c r="H122" s="10"/>
      <c r="I122" s="10"/>
      <c r="J122" s="10"/>
      <c r="K122" s="10"/>
      <c r="L122" s="10"/>
      <c r="M122" s="10"/>
      <c r="N122" s="10"/>
      <c r="O122" s="10"/>
      <c r="P122" s="10"/>
      <c r="Q122" s="10"/>
      <c r="R122" s="10"/>
      <c r="S122" s="10"/>
      <c r="T122" s="10" t="b">
        <f>AND(LEFT('EVENT DELIVERY'!B127,2)="HU",OR(LEN('EVENT DELIVERY'!B127)=6,AND(LEN('EVENT DELIVERY'!B127)=7,MID('EVENT DELIVERY'!B127,4,1)=" ")))</f>
        <v>0</v>
      </c>
      <c r="U122" s="10" t="b">
        <f>AND(LEFT('PROJECT DELIVERY TEAM'!B149,2)="HU",OR(LEN('PROJECT DELIVERY TEAM'!B149)=6,AND(LEN('PROJECT DELIVERY TEAM'!B149)=7,MID('PROJECT DELIVERY TEAM'!B149,4,1)=" ")))</f>
        <v>0</v>
      </c>
      <c r="V122" s="10" t="b">
        <f>AND(LEFT('AUDIENCES &amp; PART... - BY TYPE'!B290,2)="HU",OR(LEN('AUDIENCES &amp; PART... - BY TYPE'!B290)=6,AND(LEN('AUDIENCES &amp; PART... - BY TYPE'!B290)=7,MID('AUDIENCES &amp; PART... - BY TYPE'!B290,4,1)=" ")))</f>
        <v>0</v>
      </c>
      <c r="W122" s="10" t="b">
        <f>AND(LEFT(PARTNERS!B126,2)="HU",OR(LEN(PARTNERS!B126)=6,AND(LEN(PARTNERS!B126)=7,MID(PARTNERS!B126,4,1)=" ")),PARTNERS!E126="New partner")</f>
        <v>0</v>
      </c>
      <c r="X122" s="10" t="b">
        <f>AND(LEFT(PARTNERS!B126,2)="HU",OR(LEN(PARTNERS!B126)=6,AND(LEN(PARTNERS!B126)=7,MID(PARTNERS!B126,4,1)=" ")),PARTNERS!E126="Existing partner")</f>
        <v>0</v>
      </c>
      <c r="Y122" s="10" t="b">
        <f>AND(NOT(AND(LEFT(PARTNERS!B126,2)="HU",OR(LEN(PARTNERS!B126)=6,AND(LEN(PARTNERS!B126)=7,MID(PARTNERS!B126,4,1)=" ")))),PARTNERS!E126="New partner")</f>
        <v>0</v>
      </c>
      <c r="Z122" s="10" t="b">
        <f>AND(NOT(AND(LEFT(PARTNERS!B126,2)="HU",OR(LEN(PARTNERS!B126)=6,AND(LEN(PARTNERS!B126)=7,MID(PARTNERS!B126,4,1)=" ")))),PARTNERS!E126="Existing partner")</f>
        <v>0</v>
      </c>
      <c r="AA122" s="10" t="b">
        <f>AND(PARTNERS!$C126="Hull",PARTNERS!$E126="New partner")</f>
        <v>0</v>
      </c>
      <c r="AB122" s="10" t="b">
        <f>AND(PARTNERS!$C126="East Riding of Yorkshire",PARTNERS!$E126="New partner")</f>
        <v>0</v>
      </c>
      <c r="AC122" s="10" t="b">
        <f>AND(PARTNERS!$C126="Elsewhere in Yorkshire &amp; Humber",PARTNERS!$E126="New partner")</f>
        <v>0</v>
      </c>
      <c r="AD122" s="10" t="b">
        <f>AND(PARTNERS!$C126="Elsewhere in the UK",PARTNERS!$E126="New partner")</f>
        <v>0</v>
      </c>
      <c r="AE122" s="10" t="b">
        <f>AND(PARTNERS!$C126="Outside UK",PARTNERS!$E126="New partner")</f>
        <v>0</v>
      </c>
      <c r="AF122" s="10" t="b">
        <f>AND(PARTNERS!$C126="Hull",PARTNERS!$E126="Existing partner")</f>
        <v>0</v>
      </c>
      <c r="AG122" s="10" t="b">
        <f>AND(PARTNERS!$C126="East Riding of Yorkshire",PARTNERS!$E126="Existing partner")</f>
        <v>0</v>
      </c>
      <c r="AH122" s="10" t="b">
        <f>AND(PARTNERS!$C126="Elsewhere in Yorkshire &amp; Humber",PARTNERS!$E126="Existing partner")</f>
        <v>0</v>
      </c>
      <c r="AI122" s="10" t="b">
        <f>AND(PARTNERS!$C126="Elsewhere in the UK",PARTNERS!$E126="Existing partner")</f>
        <v>0</v>
      </c>
      <c r="AJ122" s="10" t="b">
        <f>AND(PARTNERS!$C126="Outside UK",PARTNERS!$E126="Existing partner")</f>
        <v>0</v>
      </c>
      <c r="AK122" s="10" t="b">
        <f>AND(PARTNERS!$D126="Artistic partner",PARTNERS!$E126="New partner")</f>
        <v>0</v>
      </c>
      <c r="AL122" s="10" t="b">
        <f>AND(PARTNERS!$D126="Heritage partner",PARTNERS!$E126="New partner")</f>
        <v>0</v>
      </c>
      <c r="AM122" s="10" t="b">
        <f>AND(PARTNERS!$D126="Funder",PARTNERS!$E126="New partner")</f>
        <v>0</v>
      </c>
      <c r="AN122" s="10" t="b">
        <f>AND(PARTNERS!$D126="Public Service partner",PARTNERS!$E126="New partner")</f>
        <v>0</v>
      </c>
      <c r="AO122" s="10" t="b">
        <f>AND(PARTNERS!$D126="Voluntary Sector / Charity partner",PARTNERS!$E126="New partner")</f>
        <v>0</v>
      </c>
      <c r="AP122" s="10" t="b">
        <f>AND(PARTNERS!$D126="Education partner",PARTNERS!$E126="New partner")</f>
        <v>0</v>
      </c>
      <c r="AQ122" s="10" t="b">
        <f>AND(PARTNERS!$D126="Other",PARTNERS!$E126="New partner")</f>
        <v>0</v>
      </c>
      <c r="AR122" s="10" t="b">
        <f>AND(PARTNERS!$D126="Artistic partner",PARTNERS!$E126="Existing partner")</f>
        <v>0</v>
      </c>
      <c r="AS122" s="10" t="b">
        <f>AND(PARTNERS!$D126="Heritage partner",PARTNERS!$E126="Existing partner")</f>
        <v>0</v>
      </c>
      <c r="AT122" s="10" t="b">
        <f>AND(PARTNERS!$D126="Funder",PARTNERS!$E126="Existing partner")</f>
        <v>0</v>
      </c>
      <c r="AU122" s="10" t="b">
        <f>AND(PARTNERS!$D126="Public Service partner",PARTNERS!$E126="Existing partner")</f>
        <v>0</v>
      </c>
      <c r="AV122" s="10" t="b">
        <f>AND(PARTNERS!$D126="Voluntary Sector / Charity partner",PARTNERS!$E126="Existing partner")</f>
        <v>0</v>
      </c>
      <c r="AW122" s="10" t="b">
        <f>AND(PARTNERS!$D126="Education partner",PARTNERS!$E126="Existing partner")</f>
        <v>0</v>
      </c>
      <c r="AX122" s="10" t="b">
        <f>AND(PARTNERS!$D126="Other",PARTNERS!$E126="Existing partner")</f>
        <v>0</v>
      </c>
    </row>
    <row r="123" spans="1:50" ht="16.5" customHeight="1">
      <c r="A123" s="10"/>
      <c r="B123" s="10"/>
      <c r="C123" s="10"/>
      <c r="D123" s="10"/>
      <c r="E123" s="10"/>
      <c r="F123" s="10"/>
      <c r="G123" s="10"/>
      <c r="H123" s="10"/>
      <c r="I123" s="10"/>
      <c r="J123" s="10"/>
      <c r="K123" s="10"/>
      <c r="L123" s="10"/>
      <c r="M123" s="10"/>
      <c r="N123" s="10"/>
      <c r="O123" s="10"/>
      <c r="P123" s="10"/>
      <c r="Q123" s="10"/>
      <c r="R123" s="10"/>
      <c r="S123" s="10"/>
      <c r="T123" s="10" t="b">
        <f>AND(LEFT('EVENT DELIVERY'!B128,2)="HU",OR(LEN('EVENT DELIVERY'!B128)=6,AND(LEN('EVENT DELIVERY'!B128)=7,MID('EVENT DELIVERY'!B128,4,1)=" ")))</f>
        <v>0</v>
      </c>
      <c r="U123" s="10" t="b">
        <f>AND(LEFT('PROJECT DELIVERY TEAM'!B150,2)="HU",OR(LEN('PROJECT DELIVERY TEAM'!B150)=6,AND(LEN('PROJECT DELIVERY TEAM'!B150)=7,MID('PROJECT DELIVERY TEAM'!B150,4,1)=" ")))</f>
        <v>0</v>
      </c>
      <c r="V123" s="10" t="b">
        <f>AND(LEFT('AUDIENCES &amp; PART... - BY TYPE'!B291,2)="HU",OR(LEN('AUDIENCES &amp; PART... - BY TYPE'!B291)=6,AND(LEN('AUDIENCES &amp; PART... - BY TYPE'!B291)=7,MID('AUDIENCES &amp; PART... - BY TYPE'!B291,4,1)=" ")))</f>
        <v>0</v>
      </c>
      <c r="W123" s="10" t="b">
        <f>AND(LEFT(PARTNERS!B127,2)="HU",OR(LEN(PARTNERS!B127)=6,AND(LEN(PARTNERS!B127)=7,MID(PARTNERS!B127,4,1)=" ")),PARTNERS!E127="New partner")</f>
        <v>0</v>
      </c>
      <c r="X123" s="10" t="b">
        <f>AND(LEFT(PARTNERS!B127,2)="HU",OR(LEN(PARTNERS!B127)=6,AND(LEN(PARTNERS!B127)=7,MID(PARTNERS!B127,4,1)=" ")),PARTNERS!E127="Existing partner")</f>
        <v>0</v>
      </c>
      <c r="Y123" s="10" t="b">
        <f>AND(NOT(AND(LEFT(PARTNERS!B127,2)="HU",OR(LEN(PARTNERS!B127)=6,AND(LEN(PARTNERS!B127)=7,MID(PARTNERS!B127,4,1)=" ")))),PARTNERS!E127="New partner")</f>
        <v>0</v>
      </c>
      <c r="Z123" s="10" t="b">
        <f>AND(NOT(AND(LEFT(PARTNERS!B127,2)="HU",OR(LEN(PARTNERS!B127)=6,AND(LEN(PARTNERS!B127)=7,MID(PARTNERS!B127,4,1)=" ")))),PARTNERS!E127="Existing partner")</f>
        <v>0</v>
      </c>
      <c r="AA123" s="10" t="b">
        <f>AND(PARTNERS!$C127="Hull",PARTNERS!$E127="New partner")</f>
        <v>0</v>
      </c>
      <c r="AB123" s="10" t="b">
        <f>AND(PARTNERS!$C127="East Riding of Yorkshire",PARTNERS!$E127="New partner")</f>
        <v>0</v>
      </c>
      <c r="AC123" s="10" t="b">
        <f>AND(PARTNERS!$C127="Elsewhere in Yorkshire &amp; Humber",PARTNERS!$E127="New partner")</f>
        <v>0</v>
      </c>
      <c r="AD123" s="10" t="b">
        <f>AND(PARTNERS!$C127="Elsewhere in the UK",PARTNERS!$E127="New partner")</f>
        <v>0</v>
      </c>
      <c r="AE123" s="10" t="b">
        <f>AND(PARTNERS!$C127="Outside UK",PARTNERS!$E127="New partner")</f>
        <v>0</v>
      </c>
      <c r="AF123" s="10" t="b">
        <f>AND(PARTNERS!$C127="Hull",PARTNERS!$E127="Existing partner")</f>
        <v>0</v>
      </c>
      <c r="AG123" s="10" t="b">
        <f>AND(PARTNERS!$C127="East Riding of Yorkshire",PARTNERS!$E127="Existing partner")</f>
        <v>0</v>
      </c>
      <c r="AH123" s="10" t="b">
        <f>AND(PARTNERS!$C127="Elsewhere in Yorkshire &amp; Humber",PARTNERS!$E127="Existing partner")</f>
        <v>0</v>
      </c>
      <c r="AI123" s="10" t="b">
        <f>AND(PARTNERS!$C127="Elsewhere in the UK",PARTNERS!$E127="Existing partner")</f>
        <v>0</v>
      </c>
      <c r="AJ123" s="10" t="b">
        <f>AND(PARTNERS!$C127="Outside UK",PARTNERS!$E127="Existing partner")</f>
        <v>0</v>
      </c>
      <c r="AK123" s="10" t="b">
        <f>AND(PARTNERS!$D127="Artistic partner",PARTNERS!$E127="New partner")</f>
        <v>0</v>
      </c>
      <c r="AL123" s="10" t="b">
        <f>AND(PARTNERS!$D127="Heritage partner",PARTNERS!$E127="New partner")</f>
        <v>0</v>
      </c>
      <c r="AM123" s="10" t="b">
        <f>AND(PARTNERS!$D127="Funder",PARTNERS!$E127="New partner")</f>
        <v>0</v>
      </c>
      <c r="AN123" s="10" t="b">
        <f>AND(PARTNERS!$D127="Public Service partner",PARTNERS!$E127="New partner")</f>
        <v>0</v>
      </c>
      <c r="AO123" s="10" t="b">
        <f>AND(PARTNERS!$D127="Voluntary Sector / Charity partner",PARTNERS!$E127="New partner")</f>
        <v>0</v>
      </c>
      <c r="AP123" s="10" t="b">
        <f>AND(PARTNERS!$D127="Education partner",PARTNERS!$E127="New partner")</f>
        <v>0</v>
      </c>
      <c r="AQ123" s="10" t="b">
        <f>AND(PARTNERS!$D127="Other",PARTNERS!$E127="New partner")</f>
        <v>0</v>
      </c>
      <c r="AR123" s="10" t="b">
        <f>AND(PARTNERS!$D127="Artistic partner",PARTNERS!$E127="Existing partner")</f>
        <v>0</v>
      </c>
      <c r="AS123" s="10" t="b">
        <f>AND(PARTNERS!$D127="Heritage partner",PARTNERS!$E127="Existing partner")</f>
        <v>0</v>
      </c>
      <c r="AT123" s="10" t="b">
        <f>AND(PARTNERS!$D127="Funder",PARTNERS!$E127="Existing partner")</f>
        <v>0</v>
      </c>
      <c r="AU123" s="10" t="b">
        <f>AND(PARTNERS!$D127="Public Service partner",PARTNERS!$E127="Existing partner")</f>
        <v>0</v>
      </c>
      <c r="AV123" s="10" t="b">
        <f>AND(PARTNERS!$D127="Voluntary Sector / Charity partner",PARTNERS!$E127="Existing partner")</f>
        <v>0</v>
      </c>
      <c r="AW123" s="10" t="b">
        <f>AND(PARTNERS!$D127="Education partner",PARTNERS!$E127="Existing partner")</f>
        <v>0</v>
      </c>
      <c r="AX123" s="10" t="b">
        <f>AND(PARTNERS!$D127="Other",PARTNERS!$E127="Existing partner")</f>
        <v>0</v>
      </c>
    </row>
    <row r="124" spans="1:50" ht="16.5" customHeight="1">
      <c r="A124" s="10"/>
      <c r="B124" s="10"/>
      <c r="C124" s="10"/>
      <c r="D124" s="10"/>
      <c r="E124" s="10"/>
      <c r="F124" s="10"/>
      <c r="G124" s="10"/>
      <c r="H124" s="10"/>
      <c r="I124" s="10"/>
      <c r="J124" s="10"/>
      <c r="K124" s="10"/>
      <c r="L124" s="10"/>
      <c r="M124" s="10"/>
      <c r="N124" s="10"/>
      <c r="O124" s="10"/>
      <c r="P124" s="10"/>
      <c r="Q124" s="10"/>
      <c r="R124" s="10"/>
      <c r="S124" s="10"/>
      <c r="T124" s="10" t="b">
        <f>AND(LEFT('EVENT DELIVERY'!B129,2)="HU",OR(LEN('EVENT DELIVERY'!B129)=6,AND(LEN('EVENT DELIVERY'!B129)=7,MID('EVENT DELIVERY'!B129,4,1)=" ")))</f>
        <v>0</v>
      </c>
      <c r="U124" s="10" t="b">
        <f>AND(LEFT('PROJECT DELIVERY TEAM'!B151,2)="HU",OR(LEN('PROJECT DELIVERY TEAM'!B151)=6,AND(LEN('PROJECT DELIVERY TEAM'!B151)=7,MID('PROJECT DELIVERY TEAM'!B151,4,1)=" ")))</f>
        <v>0</v>
      </c>
      <c r="V124" s="10" t="b">
        <f>AND(LEFT('AUDIENCES &amp; PART... - BY TYPE'!B292,2)="HU",OR(LEN('AUDIENCES &amp; PART... - BY TYPE'!B292)=6,AND(LEN('AUDIENCES &amp; PART... - BY TYPE'!B292)=7,MID('AUDIENCES &amp; PART... - BY TYPE'!B292,4,1)=" ")))</f>
        <v>0</v>
      </c>
      <c r="W124" s="10" t="b">
        <f>AND(LEFT(PARTNERS!B128,2)="HU",OR(LEN(PARTNERS!B128)=6,AND(LEN(PARTNERS!B128)=7,MID(PARTNERS!B128,4,1)=" ")),PARTNERS!E128="New partner")</f>
        <v>0</v>
      </c>
      <c r="X124" s="10" t="b">
        <f>AND(LEFT(PARTNERS!B128,2)="HU",OR(LEN(PARTNERS!B128)=6,AND(LEN(PARTNERS!B128)=7,MID(PARTNERS!B128,4,1)=" ")),PARTNERS!E128="Existing partner")</f>
        <v>0</v>
      </c>
      <c r="Y124" s="10" t="b">
        <f>AND(NOT(AND(LEFT(PARTNERS!B128,2)="HU",OR(LEN(PARTNERS!B128)=6,AND(LEN(PARTNERS!B128)=7,MID(PARTNERS!B128,4,1)=" ")))),PARTNERS!E128="New partner")</f>
        <v>0</v>
      </c>
      <c r="Z124" s="10" t="b">
        <f>AND(NOT(AND(LEFT(PARTNERS!B128,2)="HU",OR(LEN(PARTNERS!B128)=6,AND(LEN(PARTNERS!B128)=7,MID(PARTNERS!B128,4,1)=" ")))),PARTNERS!E128="Existing partner")</f>
        <v>0</v>
      </c>
      <c r="AA124" s="10" t="b">
        <f>AND(PARTNERS!$C128="Hull",PARTNERS!$E128="New partner")</f>
        <v>0</v>
      </c>
      <c r="AB124" s="10" t="b">
        <f>AND(PARTNERS!$C128="East Riding of Yorkshire",PARTNERS!$E128="New partner")</f>
        <v>0</v>
      </c>
      <c r="AC124" s="10" t="b">
        <f>AND(PARTNERS!$C128="Elsewhere in Yorkshire &amp; Humber",PARTNERS!$E128="New partner")</f>
        <v>0</v>
      </c>
      <c r="AD124" s="10" t="b">
        <f>AND(PARTNERS!$C128="Elsewhere in the UK",PARTNERS!$E128="New partner")</f>
        <v>0</v>
      </c>
      <c r="AE124" s="10" t="b">
        <f>AND(PARTNERS!$C128="Outside UK",PARTNERS!$E128="New partner")</f>
        <v>0</v>
      </c>
      <c r="AF124" s="10" t="b">
        <f>AND(PARTNERS!$C128="Hull",PARTNERS!$E128="Existing partner")</f>
        <v>0</v>
      </c>
      <c r="AG124" s="10" t="b">
        <f>AND(PARTNERS!$C128="East Riding of Yorkshire",PARTNERS!$E128="Existing partner")</f>
        <v>0</v>
      </c>
      <c r="AH124" s="10" t="b">
        <f>AND(PARTNERS!$C128="Elsewhere in Yorkshire &amp; Humber",PARTNERS!$E128="Existing partner")</f>
        <v>0</v>
      </c>
      <c r="AI124" s="10" t="b">
        <f>AND(PARTNERS!$C128="Elsewhere in the UK",PARTNERS!$E128="Existing partner")</f>
        <v>0</v>
      </c>
      <c r="AJ124" s="10" t="b">
        <f>AND(PARTNERS!$C128="Outside UK",PARTNERS!$E128="Existing partner")</f>
        <v>0</v>
      </c>
      <c r="AK124" s="10" t="b">
        <f>AND(PARTNERS!$D128="Artistic partner",PARTNERS!$E128="New partner")</f>
        <v>0</v>
      </c>
      <c r="AL124" s="10" t="b">
        <f>AND(PARTNERS!$D128="Heritage partner",PARTNERS!$E128="New partner")</f>
        <v>0</v>
      </c>
      <c r="AM124" s="10" t="b">
        <f>AND(PARTNERS!$D128="Funder",PARTNERS!$E128="New partner")</f>
        <v>0</v>
      </c>
      <c r="AN124" s="10" t="b">
        <f>AND(PARTNERS!$D128="Public Service partner",PARTNERS!$E128="New partner")</f>
        <v>0</v>
      </c>
      <c r="AO124" s="10" t="b">
        <f>AND(PARTNERS!$D128="Voluntary Sector / Charity partner",PARTNERS!$E128="New partner")</f>
        <v>0</v>
      </c>
      <c r="AP124" s="10" t="b">
        <f>AND(PARTNERS!$D128="Education partner",PARTNERS!$E128="New partner")</f>
        <v>0</v>
      </c>
      <c r="AQ124" s="10" t="b">
        <f>AND(PARTNERS!$D128="Other",PARTNERS!$E128="New partner")</f>
        <v>0</v>
      </c>
      <c r="AR124" s="10" t="b">
        <f>AND(PARTNERS!$D128="Artistic partner",PARTNERS!$E128="Existing partner")</f>
        <v>0</v>
      </c>
      <c r="AS124" s="10" t="b">
        <f>AND(PARTNERS!$D128="Heritage partner",PARTNERS!$E128="Existing partner")</f>
        <v>0</v>
      </c>
      <c r="AT124" s="10" t="b">
        <f>AND(PARTNERS!$D128="Funder",PARTNERS!$E128="Existing partner")</f>
        <v>0</v>
      </c>
      <c r="AU124" s="10" t="b">
        <f>AND(PARTNERS!$D128="Public Service partner",PARTNERS!$E128="Existing partner")</f>
        <v>0</v>
      </c>
      <c r="AV124" s="10" t="b">
        <f>AND(PARTNERS!$D128="Voluntary Sector / Charity partner",PARTNERS!$E128="Existing partner")</f>
        <v>0</v>
      </c>
      <c r="AW124" s="10" t="b">
        <f>AND(PARTNERS!$D128="Education partner",PARTNERS!$E128="Existing partner")</f>
        <v>0</v>
      </c>
      <c r="AX124" s="10" t="b">
        <f>AND(PARTNERS!$D128="Other",PARTNERS!$E128="Existing partner")</f>
        <v>0</v>
      </c>
    </row>
    <row r="125" spans="1:50" ht="16.5" customHeight="1">
      <c r="A125" s="10"/>
      <c r="B125" s="10"/>
      <c r="C125" s="10"/>
      <c r="D125" s="10"/>
      <c r="E125" s="10"/>
      <c r="F125" s="10"/>
      <c r="G125" s="10"/>
      <c r="H125" s="10"/>
      <c r="I125" s="10"/>
      <c r="J125" s="10"/>
      <c r="K125" s="10"/>
      <c r="L125" s="10"/>
      <c r="M125" s="10"/>
      <c r="N125" s="10"/>
      <c r="O125" s="10"/>
      <c r="P125" s="10"/>
      <c r="Q125" s="10"/>
      <c r="R125" s="10"/>
      <c r="S125" s="10"/>
      <c r="T125" s="10" t="b">
        <f>AND(LEFT('EVENT DELIVERY'!B130,2)="HU",OR(LEN('EVENT DELIVERY'!B130)=6,AND(LEN('EVENT DELIVERY'!B130)=7,MID('EVENT DELIVERY'!B130,4,1)=" ")))</f>
        <v>0</v>
      </c>
      <c r="U125" s="10" t="b">
        <f>AND(LEFT('PROJECT DELIVERY TEAM'!B152,2)="HU",OR(LEN('PROJECT DELIVERY TEAM'!B152)=6,AND(LEN('PROJECT DELIVERY TEAM'!B152)=7,MID('PROJECT DELIVERY TEAM'!B152,4,1)=" ")))</f>
        <v>0</v>
      </c>
      <c r="V125" s="10" t="b">
        <f>AND(LEFT('AUDIENCES &amp; PART... - BY TYPE'!B293,2)="HU",OR(LEN('AUDIENCES &amp; PART... - BY TYPE'!B293)=6,AND(LEN('AUDIENCES &amp; PART... - BY TYPE'!B293)=7,MID('AUDIENCES &amp; PART... - BY TYPE'!B293,4,1)=" ")))</f>
        <v>0</v>
      </c>
      <c r="W125" s="10" t="b">
        <f>AND(LEFT(PARTNERS!B129,2)="HU",OR(LEN(PARTNERS!B129)=6,AND(LEN(PARTNERS!B129)=7,MID(PARTNERS!B129,4,1)=" ")),PARTNERS!E129="New partner")</f>
        <v>0</v>
      </c>
      <c r="X125" s="10" t="b">
        <f>AND(LEFT(PARTNERS!B129,2)="HU",OR(LEN(PARTNERS!B129)=6,AND(LEN(PARTNERS!B129)=7,MID(PARTNERS!B129,4,1)=" ")),PARTNERS!E129="Existing partner")</f>
        <v>0</v>
      </c>
      <c r="Y125" s="10" t="b">
        <f>AND(NOT(AND(LEFT(PARTNERS!B129,2)="HU",OR(LEN(PARTNERS!B129)=6,AND(LEN(PARTNERS!B129)=7,MID(PARTNERS!B129,4,1)=" ")))),PARTNERS!E129="New partner")</f>
        <v>0</v>
      </c>
      <c r="Z125" s="10" t="b">
        <f>AND(NOT(AND(LEFT(PARTNERS!B129,2)="HU",OR(LEN(PARTNERS!B129)=6,AND(LEN(PARTNERS!B129)=7,MID(PARTNERS!B129,4,1)=" ")))),PARTNERS!E129="Existing partner")</f>
        <v>0</v>
      </c>
      <c r="AA125" s="10" t="b">
        <f>AND(PARTNERS!$C129="Hull",PARTNERS!$E129="New partner")</f>
        <v>0</v>
      </c>
      <c r="AB125" s="10" t="b">
        <f>AND(PARTNERS!$C129="East Riding of Yorkshire",PARTNERS!$E129="New partner")</f>
        <v>0</v>
      </c>
      <c r="AC125" s="10" t="b">
        <f>AND(PARTNERS!$C129="Elsewhere in Yorkshire &amp; Humber",PARTNERS!$E129="New partner")</f>
        <v>0</v>
      </c>
      <c r="AD125" s="10" t="b">
        <f>AND(PARTNERS!$C129="Elsewhere in the UK",PARTNERS!$E129="New partner")</f>
        <v>0</v>
      </c>
      <c r="AE125" s="10" t="b">
        <f>AND(PARTNERS!$C129="Outside UK",PARTNERS!$E129="New partner")</f>
        <v>0</v>
      </c>
      <c r="AF125" s="10" t="b">
        <f>AND(PARTNERS!$C129="Hull",PARTNERS!$E129="Existing partner")</f>
        <v>0</v>
      </c>
      <c r="AG125" s="10" t="b">
        <f>AND(PARTNERS!$C129="East Riding of Yorkshire",PARTNERS!$E129="Existing partner")</f>
        <v>0</v>
      </c>
      <c r="AH125" s="10" t="b">
        <f>AND(PARTNERS!$C129="Elsewhere in Yorkshire &amp; Humber",PARTNERS!$E129="Existing partner")</f>
        <v>0</v>
      </c>
      <c r="AI125" s="10" t="b">
        <f>AND(PARTNERS!$C129="Elsewhere in the UK",PARTNERS!$E129="Existing partner")</f>
        <v>0</v>
      </c>
      <c r="AJ125" s="10" t="b">
        <f>AND(PARTNERS!$C129="Outside UK",PARTNERS!$E129="Existing partner")</f>
        <v>0</v>
      </c>
      <c r="AK125" s="10" t="b">
        <f>AND(PARTNERS!$D129="Artistic partner",PARTNERS!$E129="New partner")</f>
        <v>0</v>
      </c>
      <c r="AL125" s="10" t="b">
        <f>AND(PARTNERS!$D129="Heritage partner",PARTNERS!$E129="New partner")</f>
        <v>0</v>
      </c>
      <c r="AM125" s="10" t="b">
        <f>AND(PARTNERS!$D129="Funder",PARTNERS!$E129="New partner")</f>
        <v>0</v>
      </c>
      <c r="AN125" s="10" t="b">
        <f>AND(PARTNERS!$D129="Public Service partner",PARTNERS!$E129="New partner")</f>
        <v>0</v>
      </c>
      <c r="AO125" s="10" t="b">
        <f>AND(PARTNERS!$D129="Voluntary Sector / Charity partner",PARTNERS!$E129="New partner")</f>
        <v>0</v>
      </c>
      <c r="AP125" s="10" t="b">
        <f>AND(PARTNERS!$D129="Education partner",PARTNERS!$E129="New partner")</f>
        <v>0</v>
      </c>
      <c r="AQ125" s="10" t="b">
        <f>AND(PARTNERS!$D129="Other",PARTNERS!$E129="New partner")</f>
        <v>0</v>
      </c>
      <c r="AR125" s="10" t="b">
        <f>AND(PARTNERS!$D129="Artistic partner",PARTNERS!$E129="Existing partner")</f>
        <v>0</v>
      </c>
      <c r="AS125" s="10" t="b">
        <f>AND(PARTNERS!$D129="Heritage partner",PARTNERS!$E129="Existing partner")</f>
        <v>0</v>
      </c>
      <c r="AT125" s="10" t="b">
        <f>AND(PARTNERS!$D129="Funder",PARTNERS!$E129="Existing partner")</f>
        <v>0</v>
      </c>
      <c r="AU125" s="10" t="b">
        <f>AND(PARTNERS!$D129="Public Service partner",PARTNERS!$E129="Existing partner")</f>
        <v>0</v>
      </c>
      <c r="AV125" s="10" t="b">
        <f>AND(PARTNERS!$D129="Voluntary Sector / Charity partner",PARTNERS!$E129="Existing partner")</f>
        <v>0</v>
      </c>
      <c r="AW125" s="10" t="b">
        <f>AND(PARTNERS!$D129="Education partner",PARTNERS!$E129="Existing partner")</f>
        <v>0</v>
      </c>
      <c r="AX125" s="10" t="b">
        <f>AND(PARTNERS!$D129="Other",PARTNERS!$E129="Existing partner")</f>
        <v>0</v>
      </c>
    </row>
    <row r="126" spans="1:50" ht="16.5" customHeight="1">
      <c r="A126" s="10"/>
      <c r="B126" s="10"/>
      <c r="C126" s="10"/>
      <c r="D126" s="10"/>
      <c r="E126" s="10"/>
      <c r="F126" s="10"/>
      <c r="G126" s="10"/>
      <c r="H126" s="10"/>
      <c r="I126" s="10"/>
      <c r="J126" s="10"/>
      <c r="K126" s="10"/>
      <c r="L126" s="10"/>
      <c r="M126" s="10"/>
      <c r="N126" s="10"/>
      <c r="O126" s="10"/>
      <c r="P126" s="10"/>
      <c r="Q126" s="10"/>
      <c r="R126" s="10"/>
      <c r="S126" s="10"/>
      <c r="T126" s="10" t="b">
        <f>AND(LEFT('EVENT DELIVERY'!B131,2)="HU",OR(LEN('EVENT DELIVERY'!B131)=6,AND(LEN('EVENT DELIVERY'!B131)=7,MID('EVENT DELIVERY'!B131,4,1)=" ")))</f>
        <v>0</v>
      </c>
      <c r="U126" s="10" t="b">
        <f>AND(LEFT('PROJECT DELIVERY TEAM'!B153,2)="HU",OR(LEN('PROJECT DELIVERY TEAM'!B153)=6,AND(LEN('PROJECT DELIVERY TEAM'!B153)=7,MID('PROJECT DELIVERY TEAM'!B153,4,1)=" ")))</f>
        <v>0</v>
      </c>
      <c r="V126" s="10" t="b">
        <f>AND(LEFT('AUDIENCES &amp; PART... - BY TYPE'!B294,2)="HU",OR(LEN('AUDIENCES &amp; PART... - BY TYPE'!B294)=6,AND(LEN('AUDIENCES &amp; PART... - BY TYPE'!B294)=7,MID('AUDIENCES &amp; PART... - BY TYPE'!B294,4,1)=" ")))</f>
        <v>0</v>
      </c>
      <c r="W126" s="10" t="b">
        <f>AND(LEFT(PARTNERS!B130,2)="HU",OR(LEN(PARTNERS!B130)=6,AND(LEN(PARTNERS!B130)=7,MID(PARTNERS!B130,4,1)=" ")),PARTNERS!E130="New partner")</f>
        <v>0</v>
      </c>
      <c r="X126" s="10" t="b">
        <f>AND(LEFT(PARTNERS!B130,2)="HU",OR(LEN(PARTNERS!B130)=6,AND(LEN(PARTNERS!B130)=7,MID(PARTNERS!B130,4,1)=" ")),PARTNERS!E130="Existing partner")</f>
        <v>0</v>
      </c>
      <c r="Y126" s="10" t="b">
        <f>AND(NOT(AND(LEFT(PARTNERS!B130,2)="HU",OR(LEN(PARTNERS!B130)=6,AND(LEN(PARTNERS!B130)=7,MID(PARTNERS!B130,4,1)=" ")))),PARTNERS!E130="New partner")</f>
        <v>0</v>
      </c>
      <c r="Z126" s="10" t="b">
        <f>AND(NOT(AND(LEFT(PARTNERS!B130,2)="HU",OR(LEN(PARTNERS!B130)=6,AND(LEN(PARTNERS!B130)=7,MID(PARTNERS!B130,4,1)=" ")))),PARTNERS!E130="Existing partner")</f>
        <v>0</v>
      </c>
      <c r="AA126" s="10" t="b">
        <f>AND(PARTNERS!$C130="Hull",PARTNERS!$E130="New partner")</f>
        <v>0</v>
      </c>
      <c r="AB126" s="10" t="b">
        <f>AND(PARTNERS!$C130="East Riding of Yorkshire",PARTNERS!$E130="New partner")</f>
        <v>0</v>
      </c>
      <c r="AC126" s="10" t="b">
        <f>AND(PARTNERS!$C130="Elsewhere in Yorkshire &amp; Humber",PARTNERS!$E130="New partner")</f>
        <v>0</v>
      </c>
      <c r="AD126" s="10" t="b">
        <f>AND(PARTNERS!$C130="Elsewhere in the UK",PARTNERS!$E130="New partner")</f>
        <v>0</v>
      </c>
      <c r="AE126" s="10" t="b">
        <f>AND(PARTNERS!$C130="Outside UK",PARTNERS!$E130="New partner")</f>
        <v>0</v>
      </c>
      <c r="AF126" s="10" t="b">
        <f>AND(PARTNERS!$C130="Hull",PARTNERS!$E130="Existing partner")</f>
        <v>0</v>
      </c>
      <c r="AG126" s="10" t="b">
        <f>AND(PARTNERS!$C130="East Riding of Yorkshire",PARTNERS!$E130="Existing partner")</f>
        <v>0</v>
      </c>
      <c r="AH126" s="10" t="b">
        <f>AND(PARTNERS!$C130="Elsewhere in Yorkshire &amp; Humber",PARTNERS!$E130="Existing partner")</f>
        <v>0</v>
      </c>
      <c r="AI126" s="10" t="b">
        <f>AND(PARTNERS!$C130="Elsewhere in the UK",PARTNERS!$E130="Existing partner")</f>
        <v>0</v>
      </c>
      <c r="AJ126" s="10" t="b">
        <f>AND(PARTNERS!$C130="Outside UK",PARTNERS!$E130="Existing partner")</f>
        <v>0</v>
      </c>
      <c r="AK126" s="10" t="b">
        <f>AND(PARTNERS!$D130="Artistic partner",PARTNERS!$E130="New partner")</f>
        <v>0</v>
      </c>
      <c r="AL126" s="10" t="b">
        <f>AND(PARTNERS!$D130="Heritage partner",PARTNERS!$E130="New partner")</f>
        <v>0</v>
      </c>
      <c r="AM126" s="10" t="b">
        <f>AND(PARTNERS!$D130="Funder",PARTNERS!$E130="New partner")</f>
        <v>0</v>
      </c>
      <c r="AN126" s="10" t="b">
        <f>AND(PARTNERS!$D130="Public Service partner",PARTNERS!$E130="New partner")</f>
        <v>0</v>
      </c>
      <c r="AO126" s="10" t="b">
        <f>AND(PARTNERS!$D130="Voluntary Sector / Charity partner",PARTNERS!$E130="New partner")</f>
        <v>0</v>
      </c>
      <c r="AP126" s="10" t="b">
        <f>AND(PARTNERS!$D130="Education partner",PARTNERS!$E130="New partner")</f>
        <v>0</v>
      </c>
      <c r="AQ126" s="10" t="b">
        <f>AND(PARTNERS!$D130="Other",PARTNERS!$E130="New partner")</f>
        <v>0</v>
      </c>
      <c r="AR126" s="10" t="b">
        <f>AND(PARTNERS!$D130="Artistic partner",PARTNERS!$E130="Existing partner")</f>
        <v>0</v>
      </c>
      <c r="AS126" s="10" t="b">
        <f>AND(PARTNERS!$D130="Heritage partner",PARTNERS!$E130="Existing partner")</f>
        <v>0</v>
      </c>
      <c r="AT126" s="10" t="b">
        <f>AND(PARTNERS!$D130="Funder",PARTNERS!$E130="Existing partner")</f>
        <v>0</v>
      </c>
      <c r="AU126" s="10" t="b">
        <f>AND(PARTNERS!$D130="Public Service partner",PARTNERS!$E130="Existing partner")</f>
        <v>0</v>
      </c>
      <c r="AV126" s="10" t="b">
        <f>AND(PARTNERS!$D130="Voluntary Sector / Charity partner",PARTNERS!$E130="Existing partner")</f>
        <v>0</v>
      </c>
      <c r="AW126" s="10" t="b">
        <f>AND(PARTNERS!$D130="Education partner",PARTNERS!$E130="Existing partner")</f>
        <v>0</v>
      </c>
      <c r="AX126" s="10" t="b">
        <f>AND(PARTNERS!$D130="Other",PARTNERS!$E130="Existing partner")</f>
        <v>0</v>
      </c>
    </row>
    <row r="127" spans="1:50" ht="16.5" customHeight="1">
      <c r="A127" s="10"/>
      <c r="B127" s="10"/>
      <c r="C127" s="10"/>
      <c r="D127" s="10"/>
      <c r="E127" s="10"/>
      <c r="F127" s="10"/>
      <c r="G127" s="10"/>
      <c r="H127" s="10"/>
      <c r="I127" s="10"/>
      <c r="J127" s="10"/>
      <c r="K127" s="10"/>
      <c r="L127" s="10"/>
      <c r="M127" s="10"/>
      <c r="N127" s="10"/>
      <c r="O127" s="10"/>
      <c r="P127" s="10"/>
      <c r="Q127" s="10"/>
      <c r="R127" s="10"/>
      <c r="S127" s="10"/>
      <c r="T127" s="10" t="b">
        <f>AND(LEFT('EVENT DELIVERY'!B132,2)="HU",OR(LEN('EVENT DELIVERY'!B132)=6,AND(LEN('EVENT DELIVERY'!B132)=7,MID('EVENT DELIVERY'!B132,4,1)=" ")))</f>
        <v>0</v>
      </c>
      <c r="U127" s="10" t="b">
        <f>AND(LEFT('PROJECT DELIVERY TEAM'!B154,2)="HU",OR(LEN('PROJECT DELIVERY TEAM'!B154)=6,AND(LEN('PROJECT DELIVERY TEAM'!B154)=7,MID('PROJECT DELIVERY TEAM'!B154,4,1)=" ")))</f>
        <v>0</v>
      </c>
      <c r="V127" s="10" t="b">
        <f>AND(LEFT('AUDIENCES &amp; PART... - BY TYPE'!B295,2)="HU",OR(LEN('AUDIENCES &amp; PART... - BY TYPE'!B295)=6,AND(LEN('AUDIENCES &amp; PART... - BY TYPE'!B295)=7,MID('AUDIENCES &amp; PART... - BY TYPE'!B295,4,1)=" ")))</f>
        <v>0</v>
      </c>
      <c r="W127" s="10" t="b">
        <f>AND(LEFT(PARTNERS!B131,2)="HU",OR(LEN(PARTNERS!B131)=6,AND(LEN(PARTNERS!B131)=7,MID(PARTNERS!B131,4,1)=" ")),PARTNERS!E131="New partner")</f>
        <v>0</v>
      </c>
      <c r="X127" s="10" t="b">
        <f>AND(LEFT(PARTNERS!B131,2)="HU",OR(LEN(PARTNERS!B131)=6,AND(LEN(PARTNERS!B131)=7,MID(PARTNERS!B131,4,1)=" ")),PARTNERS!E131="Existing partner")</f>
        <v>0</v>
      </c>
      <c r="Y127" s="10" t="b">
        <f>AND(NOT(AND(LEFT(PARTNERS!B131,2)="HU",OR(LEN(PARTNERS!B131)=6,AND(LEN(PARTNERS!B131)=7,MID(PARTNERS!B131,4,1)=" ")))),PARTNERS!E131="New partner")</f>
        <v>0</v>
      </c>
      <c r="Z127" s="10" t="b">
        <f>AND(NOT(AND(LEFT(PARTNERS!B131,2)="HU",OR(LEN(PARTNERS!B131)=6,AND(LEN(PARTNERS!B131)=7,MID(PARTNERS!B131,4,1)=" ")))),PARTNERS!E131="Existing partner")</f>
        <v>0</v>
      </c>
      <c r="AA127" s="10" t="b">
        <f>AND(PARTNERS!$C131="Hull",PARTNERS!$E131="New partner")</f>
        <v>0</v>
      </c>
      <c r="AB127" s="10" t="b">
        <f>AND(PARTNERS!$C131="East Riding of Yorkshire",PARTNERS!$E131="New partner")</f>
        <v>0</v>
      </c>
      <c r="AC127" s="10" t="b">
        <f>AND(PARTNERS!$C131="Elsewhere in Yorkshire &amp; Humber",PARTNERS!$E131="New partner")</f>
        <v>0</v>
      </c>
      <c r="AD127" s="10" t="b">
        <f>AND(PARTNERS!$C131="Elsewhere in the UK",PARTNERS!$E131="New partner")</f>
        <v>0</v>
      </c>
      <c r="AE127" s="10" t="b">
        <f>AND(PARTNERS!$C131="Outside UK",PARTNERS!$E131="New partner")</f>
        <v>0</v>
      </c>
      <c r="AF127" s="10" t="b">
        <f>AND(PARTNERS!$C131="Hull",PARTNERS!$E131="Existing partner")</f>
        <v>0</v>
      </c>
      <c r="AG127" s="10" t="b">
        <f>AND(PARTNERS!$C131="East Riding of Yorkshire",PARTNERS!$E131="Existing partner")</f>
        <v>0</v>
      </c>
      <c r="AH127" s="10" t="b">
        <f>AND(PARTNERS!$C131="Elsewhere in Yorkshire &amp; Humber",PARTNERS!$E131="Existing partner")</f>
        <v>0</v>
      </c>
      <c r="AI127" s="10" t="b">
        <f>AND(PARTNERS!$C131="Elsewhere in the UK",PARTNERS!$E131="Existing partner")</f>
        <v>0</v>
      </c>
      <c r="AJ127" s="10" t="b">
        <f>AND(PARTNERS!$C131="Outside UK",PARTNERS!$E131="Existing partner")</f>
        <v>0</v>
      </c>
      <c r="AK127" s="10" t="b">
        <f>AND(PARTNERS!$D131="Artistic partner",PARTNERS!$E131="New partner")</f>
        <v>0</v>
      </c>
      <c r="AL127" s="10" t="b">
        <f>AND(PARTNERS!$D131="Heritage partner",PARTNERS!$E131="New partner")</f>
        <v>0</v>
      </c>
      <c r="AM127" s="10" t="b">
        <f>AND(PARTNERS!$D131="Funder",PARTNERS!$E131="New partner")</f>
        <v>0</v>
      </c>
      <c r="AN127" s="10" t="b">
        <f>AND(PARTNERS!$D131="Public Service partner",PARTNERS!$E131="New partner")</f>
        <v>0</v>
      </c>
      <c r="AO127" s="10" t="b">
        <f>AND(PARTNERS!$D131="Voluntary Sector / Charity partner",PARTNERS!$E131="New partner")</f>
        <v>0</v>
      </c>
      <c r="AP127" s="10" t="b">
        <f>AND(PARTNERS!$D131="Education partner",PARTNERS!$E131="New partner")</f>
        <v>0</v>
      </c>
      <c r="AQ127" s="10" t="b">
        <f>AND(PARTNERS!$D131="Other",PARTNERS!$E131="New partner")</f>
        <v>0</v>
      </c>
      <c r="AR127" s="10" t="b">
        <f>AND(PARTNERS!$D131="Artistic partner",PARTNERS!$E131="Existing partner")</f>
        <v>0</v>
      </c>
      <c r="AS127" s="10" t="b">
        <f>AND(PARTNERS!$D131="Heritage partner",PARTNERS!$E131="Existing partner")</f>
        <v>0</v>
      </c>
      <c r="AT127" s="10" t="b">
        <f>AND(PARTNERS!$D131="Funder",PARTNERS!$E131="Existing partner")</f>
        <v>0</v>
      </c>
      <c r="AU127" s="10" t="b">
        <f>AND(PARTNERS!$D131="Public Service partner",PARTNERS!$E131="Existing partner")</f>
        <v>0</v>
      </c>
      <c r="AV127" s="10" t="b">
        <f>AND(PARTNERS!$D131="Voluntary Sector / Charity partner",PARTNERS!$E131="Existing partner")</f>
        <v>0</v>
      </c>
      <c r="AW127" s="10" t="b">
        <f>AND(PARTNERS!$D131="Education partner",PARTNERS!$E131="Existing partner")</f>
        <v>0</v>
      </c>
      <c r="AX127" s="10" t="b">
        <f>AND(PARTNERS!$D131="Other",PARTNERS!$E131="Existing partner")</f>
        <v>0</v>
      </c>
    </row>
    <row r="128" spans="1:50" ht="16.5" customHeight="1">
      <c r="A128" s="10"/>
      <c r="B128" s="10"/>
      <c r="C128" s="10"/>
      <c r="D128" s="10"/>
      <c r="E128" s="10"/>
      <c r="F128" s="10"/>
      <c r="G128" s="10"/>
      <c r="H128" s="10"/>
      <c r="I128" s="10"/>
      <c r="J128" s="10"/>
      <c r="K128" s="10"/>
      <c r="L128" s="10"/>
      <c r="M128" s="10"/>
      <c r="N128" s="10"/>
      <c r="O128" s="10"/>
      <c r="P128" s="10"/>
      <c r="Q128" s="10"/>
      <c r="R128" s="10"/>
      <c r="S128" s="10"/>
      <c r="T128" s="10" t="b">
        <f>AND(LEFT('EVENT DELIVERY'!B133,2)="HU",OR(LEN('EVENT DELIVERY'!B133)=6,AND(LEN('EVENT DELIVERY'!B133)=7,MID('EVENT DELIVERY'!B133,4,1)=" ")))</f>
        <v>0</v>
      </c>
      <c r="U128" s="10" t="b">
        <f>AND(LEFT('PROJECT DELIVERY TEAM'!B155,2)="HU",OR(LEN('PROJECT DELIVERY TEAM'!B155)=6,AND(LEN('PROJECT DELIVERY TEAM'!B155)=7,MID('PROJECT DELIVERY TEAM'!B155,4,1)=" ")))</f>
        <v>0</v>
      </c>
      <c r="V128" s="10" t="b">
        <f>AND(LEFT('AUDIENCES &amp; PART... - BY TYPE'!B296,2)="HU",OR(LEN('AUDIENCES &amp; PART... - BY TYPE'!B296)=6,AND(LEN('AUDIENCES &amp; PART... - BY TYPE'!B296)=7,MID('AUDIENCES &amp; PART... - BY TYPE'!B296,4,1)=" ")))</f>
        <v>0</v>
      </c>
      <c r="W128" s="10" t="b">
        <f>AND(LEFT(PARTNERS!B132,2)="HU",OR(LEN(PARTNERS!B132)=6,AND(LEN(PARTNERS!B132)=7,MID(PARTNERS!B132,4,1)=" ")),PARTNERS!E132="New partner")</f>
        <v>0</v>
      </c>
      <c r="X128" s="10" t="b">
        <f>AND(LEFT(PARTNERS!B132,2)="HU",OR(LEN(PARTNERS!B132)=6,AND(LEN(PARTNERS!B132)=7,MID(PARTNERS!B132,4,1)=" ")),PARTNERS!E132="Existing partner")</f>
        <v>0</v>
      </c>
      <c r="Y128" s="10" t="b">
        <f>AND(NOT(AND(LEFT(PARTNERS!B132,2)="HU",OR(LEN(PARTNERS!B132)=6,AND(LEN(PARTNERS!B132)=7,MID(PARTNERS!B132,4,1)=" ")))),PARTNERS!E132="New partner")</f>
        <v>0</v>
      </c>
      <c r="Z128" s="10" t="b">
        <f>AND(NOT(AND(LEFT(PARTNERS!B132,2)="HU",OR(LEN(PARTNERS!B132)=6,AND(LEN(PARTNERS!B132)=7,MID(PARTNERS!B132,4,1)=" ")))),PARTNERS!E132="Existing partner")</f>
        <v>0</v>
      </c>
      <c r="AA128" s="10" t="b">
        <f>AND(PARTNERS!$C132="Hull",PARTNERS!$E132="New partner")</f>
        <v>0</v>
      </c>
      <c r="AB128" s="10" t="b">
        <f>AND(PARTNERS!$C132="East Riding of Yorkshire",PARTNERS!$E132="New partner")</f>
        <v>0</v>
      </c>
      <c r="AC128" s="10" t="b">
        <f>AND(PARTNERS!$C132="Elsewhere in Yorkshire &amp; Humber",PARTNERS!$E132="New partner")</f>
        <v>0</v>
      </c>
      <c r="AD128" s="10" t="b">
        <f>AND(PARTNERS!$C132="Elsewhere in the UK",PARTNERS!$E132="New partner")</f>
        <v>0</v>
      </c>
      <c r="AE128" s="10" t="b">
        <f>AND(PARTNERS!$C132="Outside UK",PARTNERS!$E132="New partner")</f>
        <v>0</v>
      </c>
      <c r="AF128" s="10" t="b">
        <f>AND(PARTNERS!$C132="Hull",PARTNERS!$E132="Existing partner")</f>
        <v>0</v>
      </c>
      <c r="AG128" s="10" t="b">
        <f>AND(PARTNERS!$C132="East Riding of Yorkshire",PARTNERS!$E132="Existing partner")</f>
        <v>0</v>
      </c>
      <c r="AH128" s="10" t="b">
        <f>AND(PARTNERS!$C132="Elsewhere in Yorkshire &amp; Humber",PARTNERS!$E132="Existing partner")</f>
        <v>0</v>
      </c>
      <c r="AI128" s="10" t="b">
        <f>AND(PARTNERS!$C132="Elsewhere in the UK",PARTNERS!$E132="Existing partner")</f>
        <v>0</v>
      </c>
      <c r="AJ128" s="10" t="b">
        <f>AND(PARTNERS!$C132="Outside UK",PARTNERS!$E132="Existing partner")</f>
        <v>0</v>
      </c>
      <c r="AK128" s="10" t="b">
        <f>AND(PARTNERS!$D132="Artistic partner",PARTNERS!$E132="New partner")</f>
        <v>0</v>
      </c>
      <c r="AL128" s="10" t="b">
        <f>AND(PARTNERS!$D132="Heritage partner",PARTNERS!$E132="New partner")</f>
        <v>0</v>
      </c>
      <c r="AM128" s="10" t="b">
        <f>AND(PARTNERS!$D132="Funder",PARTNERS!$E132="New partner")</f>
        <v>0</v>
      </c>
      <c r="AN128" s="10" t="b">
        <f>AND(PARTNERS!$D132="Public Service partner",PARTNERS!$E132="New partner")</f>
        <v>0</v>
      </c>
      <c r="AO128" s="10" t="b">
        <f>AND(PARTNERS!$D132="Voluntary Sector / Charity partner",PARTNERS!$E132="New partner")</f>
        <v>0</v>
      </c>
      <c r="AP128" s="10" t="b">
        <f>AND(PARTNERS!$D132="Education partner",PARTNERS!$E132="New partner")</f>
        <v>0</v>
      </c>
      <c r="AQ128" s="10" t="b">
        <f>AND(PARTNERS!$D132="Other",PARTNERS!$E132="New partner")</f>
        <v>0</v>
      </c>
      <c r="AR128" s="10" t="b">
        <f>AND(PARTNERS!$D132="Artistic partner",PARTNERS!$E132="Existing partner")</f>
        <v>0</v>
      </c>
      <c r="AS128" s="10" t="b">
        <f>AND(PARTNERS!$D132="Heritage partner",PARTNERS!$E132="Existing partner")</f>
        <v>0</v>
      </c>
      <c r="AT128" s="10" t="b">
        <f>AND(PARTNERS!$D132="Funder",PARTNERS!$E132="Existing partner")</f>
        <v>0</v>
      </c>
      <c r="AU128" s="10" t="b">
        <f>AND(PARTNERS!$D132="Public Service partner",PARTNERS!$E132="Existing partner")</f>
        <v>0</v>
      </c>
      <c r="AV128" s="10" t="b">
        <f>AND(PARTNERS!$D132="Voluntary Sector / Charity partner",PARTNERS!$E132="Existing partner")</f>
        <v>0</v>
      </c>
      <c r="AW128" s="10" t="b">
        <f>AND(PARTNERS!$D132="Education partner",PARTNERS!$E132="Existing partner")</f>
        <v>0</v>
      </c>
      <c r="AX128" s="10" t="b">
        <f>AND(PARTNERS!$D132="Other",PARTNERS!$E132="Existing partner")</f>
        <v>0</v>
      </c>
    </row>
    <row r="129" spans="1:50" ht="16.5" customHeight="1">
      <c r="A129" s="10"/>
      <c r="B129" s="10"/>
      <c r="C129" s="10"/>
      <c r="D129" s="10"/>
      <c r="E129" s="10"/>
      <c r="F129" s="10"/>
      <c r="G129" s="10"/>
      <c r="H129" s="10"/>
      <c r="I129" s="10"/>
      <c r="J129" s="10"/>
      <c r="K129" s="10"/>
      <c r="L129" s="10"/>
      <c r="M129" s="10"/>
      <c r="N129" s="10"/>
      <c r="O129" s="10"/>
      <c r="P129" s="10"/>
      <c r="Q129" s="10"/>
      <c r="R129" s="10"/>
      <c r="S129" s="10"/>
      <c r="T129" s="10" t="b">
        <f>AND(LEFT('EVENT DELIVERY'!B134,2)="HU",OR(LEN('EVENT DELIVERY'!B134)=6,AND(LEN('EVENT DELIVERY'!B134)=7,MID('EVENT DELIVERY'!B134,4,1)=" ")))</f>
        <v>0</v>
      </c>
      <c r="U129" s="10" t="b">
        <f>AND(LEFT('PROJECT DELIVERY TEAM'!B156,2)="HU",OR(LEN('PROJECT DELIVERY TEAM'!B156)=6,AND(LEN('PROJECT DELIVERY TEAM'!B156)=7,MID('PROJECT DELIVERY TEAM'!B156,4,1)=" ")))</f>
        <v>0</v>
      </c>
      <c r="V129" s="10" t="b">
        <f>AND(LEFT('AUDIENCES &amp; PART... - BY TYPE'!B297,2)="HU",OR(LEN('AUDIENCES &amp; PART... - BY TYPE'!B297)=6,AND(LEN('AUDIENCES &amp; PART... - BY TYPE'!B297)=7,MID('AUDIENCES &amp; PART... - BY TYPE'!B297,4,1)=" ")))</f>
        <v>0</v>
      </c>
      <c r="W129" s="10" t="b">
        <f>AND(LEFT(PARTNERS!B133,2)="HU",OR(LEN(PARTNERS!B133)=6,AND(LEN(PARTNERS!B133)=7,MID(PARTNERS!B133,4,1)=" ")),PARTNERS!E133="New partner")</f>
        <v>0</v>
      </c>
      <c r="X129" s="10" t="b">
        <f>AND(LEFT(PARTNERS!B133,2)="HU",OR(LEN(PARTNERS!B133)=6,AND(LEN(PARTNERS!B133)=7,MID(PARTNERS!B133,4,1)=" ")),PARTNERS!E133="Existing partner")</f>
        <v>0</v>
      </c>
      <c r="Y129" s="10" t="b">
        <f>AND(NOT(AND(LEFT(PARTNERS!B133,2)="HU",OR(LEN(PARTNERS!B133)=6,AND(LEN(PARTNERS!B133)=7,MID(PARTNERS!B133,4,1)=" ")))),PARTNERS!E133="New partner")</f>
        <v>0</v>
      </c>
      <c r="Z129" s="10" t="b">
        <f>AND(NOT(AND(LEFT(PARTNERS!B133,2)="HU",OR(LEN(PARTNERS!B133)=6,AND(LEN(PARTNERS!B133)=7,MID(PARTNERS!B133,4,1)=" ")))),PARTNERS!E133="Existing partner")</f>
        <v>0</v>
      </c>
      <c r="AA129" s="10" t="b">
        <f>AND(PARTNERS!$C133="Hull",PARTNERS!$E133="New partner")</f>
        <v>0</v>
      </c>
      <c r="AB129" s="10" t="b">
        <f>AND(PARTNERS!$C133="East Riding of Yorkshire",PARTNERS!$E133="New partner")</f>
        <v>0</v>
      </c>
      <c r="AC129" s="10" t="b">
        <f>AND(PARTNERS!$C133="Elsewhere in Yorkshire &amp; Humber",PARTNERS!$E133="New partner")</f>
        <v>0</v>
      </c>
      <c r="AD129" s="10" t="b">
        <f>AND(PARTNERS!$C133="Elsewhere in the UK",PARTNERS!$E133="New partner")</f>
        <v>0</v>
      </c>
      <c r="AE129" s="10" t="b">
        <f>AND(PARTNERS!$C133="Outside UK",PARTNERS!$E133="New partner")</f>
        <v>0</v>
      </c>
      <c r="AF129" s="10" t="b">
        <f>AND(PARTNERS!$C133="Hull",PARTNERS!$E133="Existing partner")</f>
        <v>0</v>
      </c>
      <c r="AG129" s="10" t="b">
        <f>AND(PARTNERS!$C133="East Riding of Yorkshire",PARTNERS!$E133="Existing partner")</f>
        <v>0</v>
      </c>
      <c r="AH129" s="10" t="b">
        <f>AND(PARTNERS!$C133="Elsewhere in Yorkshire &amp; Humber",PARTNERS!$E133="Existing partner")</f>
        <v>0</v>
      </c>
      <c r="AI129" s="10" t="b">
        <f>AND(PARTNERS!$C133="Elsewhere in the UK",PARTNERS!$E133="Existing partner")</f>
        <v>0</v>
      </c>
      <c r="AJ129" s="10" t="b">
        <f>AND(PARTNERS!$C133="Outside UK",PARTNERS!$E133="Existing partner")</f>
        <v>0</v>
      </c>
      <c r="AK129" s="10" t="b">
        <f>AND(PARTNERS!$D133="Artistic partner",PARTNERS!$E133="New partner")</f>
        <v>0</v>
      </c>
      <c r="AL129" s="10" t="b">
        <f>AND(PARTNERS!$D133="Heritage partner",PARTNERS!$E133="New partner")</f>
        <v>0</v>
      </c>
      <c r="AM129" s="10" t="b">
        <f>AND(PARTNERS!$D133="Funder",PARTNERS!$E133="New partner")</f>
        <v>0</v>
      </c>
      <c r="AN129" s="10" t="b">
        <f>AND(PARTNERS!$D133="Public Service partner",PARTNERS!$E133="New partner")</f>
        <v>0</v>
      </c>
      <c r="AO129" s="10" t="b">
        <f>AND(PARTNERS!$D133="Voluntary Sector / Charity partner",PARTNERS!$E133="New partner")</f>
        <v>0</v>
      </c>
      <c r="AP129" s="10" t="b">
        <f>AND(PARTNERS!$D133="Education partner",PARTNERS!$E133="New partner")</f>
        <v>0</v>
      </c>
      <c r="AQ129" s="10" t="b">
        <f>AND(PARTNERS!$D133="Other",PARTNERS!$E133="New partner")</f>
        <v>0</v>
      </c>
      <c r="AR129" s="10" t="b">
        <f>AND(PARTNERS!$D133="Artistic partner",PARTNERS!$E133="Existing partner")</f>
        <v>0</v>
      </c>
      <c r="AS129" s="10" t="b">
        <f>AND(PARTNERS!$D133="Heritage partner",PARTNERS!$E133="Existing partner")</f>
        <v>0</v>
      </c>
      <c r="AT129" s="10" t="b">
        <f>AND(PARTNERS!$D133="Funder",PARTNERS!$E133="Existing partner")</f>
        <v>0</v>
      </c>
      <c r="AU129" s="10" t="b">
        <f>AND(PARTNERS!$D133="Public Service partner",PARTNERS!$E133="Existing partner")</f>
        <v>0</v>
      </c>
      <c r="AV129" s="10" t="b">
        <f>AND(PARTNERS!$D133="Voluntary Sector / Charity partner",PARTNERS!$E133="Existing partner")</f>
        <v>0</v>
      </c>
      <c r="AW129" s="10" t="b">
        <f>AND(PARTNERS!$D133="Education partner",PARTNERS!$E133="Existing partner")</f>
        <v>0</v>
      </c>
      <c r="AX129" s="10" t="b">
        <f>AND(PARTNERS!$D133="Other",PARTNERS!$E133="Existing partner")</f>
        <v>0</v>
      </c>
    </row>
    <row r="130" spans="1:50" ht="16.5" customHeight="1">
      <c r="A130" s="10"/>
      <c r="B130" s="10"/>
      <c r="C130" s="10"/>
      <c r="D130" s="10"/>
      <c r="E130" s="10"/>
      <c r="F130" s="10"/>
      <c r="G130" s="10"/>
      <c r="H130" s="10"/>
      <c r="I130" s="10"/>
      <c r="J130" s="10"/>
      <c r="K130" s="10"/>
      <c r="L130" s="10"/>
      <c r="M130" s="10"/>
      <c r="N130" s="10"/>
      <c r="O130" s="10"/>
      <c r="P130" s="10"/>
      <c r="Q130" s="10"/>
      <c r="R130" s="10"/>
      <c r="S130" s="10"/>
      <c r="T130" s="10" t="b">
        <f>AND(LEFT('EVENT DELIVERY'!B135,2)="HU",OR(LEN('EVENT DELIVERY'!B135)=6,AND(LEN('EVENT DELIVERY'!B135)=7,MID('EVENT DELIVERY'!B135,4,1)=" ")))</f>
        <v>0</v>
      </c>
      <c r="U130" s="10" t="b">
        <f>AND(LEFT('PROJECT DELIVERY TEAM'!B157,2)="HU",OR(LEN('PROJECT DELIVERY TEAM'!B157)=6,AND(LEN('PROJECT DELIVERY TEAM'!B157)=7,MID('PROJECT DELIVERY TEAM'!B157,4,1)=" ")))</f>
        <v>0</v>
      </c>
      <c r="V130" s="10" t="b">
        <f>AND(LEFT('AUDIENCES &amp; PART... - BY TYPE'!B298,2)="HU",OR(LEN('AUDIENCES &amp; PART... - BY TYPE'!B298)=6,AND(LEN('AUDIENCES &amp; PART... - BY TYPE'!B298)=7,MID('AUDIENCES &amp; PART... - BY TYPE'!B298,4,1)=" ")))</f>
        <v>0</v>
      </c>
      <c r="W130" s="10" t="b">
        <f>AND(LEFT(PARTNERS!B134,2)="HU",OR(LEN(PARTNERS!B134)=6,AND(LEN(PARTNERS!B134)=7,MID(PARTNERS!B134,4,1)=" ")),PARTNERS!E134="New partner")</f>
        <v>0</v>
      </c>
      <c r="X130" s="10" t="b">
        <f>AND(LEFT(PARTNERS!B134,2)="HU",OR(LEN(PARTNERS!B134)=6,AND(LEN(PARTNERS!B134)=7,MID(PARTNERS!B134,4,1)=" ")),PARTNERS!E134="Existing partner")</f>
        <v>0</v>
      </c>
      <c r="Y130" s="10" t="b">
        <f>AND(NOT(AND(LEFT(PARTNERS!B134,2)="HU",OR(LEN(PARTNERS!B134)=6,AND(LEN(PARTNERS!B134)=7,MID(PARTNERS!B134,4,1)=" ")))),PARTNERS!E134="New partner")</f>
        <v>0</v>
      </c>
      <c r="Z130" s="10" t="b">
        <f>AND(NOT(AND(LEFT(PARTNERS!B134,2)="HU",OR(LEN(PARTNERS!B134)=6,AND(LEN(PARTNERS!B134)=7,MID(PARTNERS!B134,4,1)=" ")))),PARTNERS!E134="Existing partner")</f>
        <v>0</v>
      </c>
      <c r="AA130" s="10" t="b">
        <f>AND(PARTNERS!$C134="Hull",PARTNERS!$E134="New partner")</f>
        <v>0</v>
      </c>
      <c r="AB130" s="10" t="b">
        <f>AND(PARTNERS!$C134="East Riding of Yorkshire",PARTNERS!$E134="New partner")</f>
        <v>0</v>
      </c>
      <c r="AC130" s="10" t="b">
        <f>AND(PARTNERS!$C134="Elsewhere in Yorkshire &amp; Humber",PARTNERS!$E134="New partner")</f>
        <v>0</v>
      </c>
      <c r="AD130" s="10" t="b">
        <f>AND(PARTNERS!$C134="Elsewhere in the UK",PARTNERS!$E134="New partner")</f>
        <v>0</v>
      </c>
      <c r="AE130" s="10" t="b">
        <f>AND(PARTNERS!$C134="Outside UK",PARTNERS!$E134="New partner")</f>
        <v>0</v>
      </c>
      <c r="AF130" s="10" t="b">
        <f>AND(PARTNERS!$C134="Hull",PARTNERS!$E134="Existing partner")</f>
        <v>0</v>
      </c>
      <c r="AG130" s="10" t="b">
        <f>AND(PARTNERS!$C134="East Riding of Yorkshire",PARTNERS!$E134="Existing partner")</f>
        <v>0</v>
      </c>
      <c r="AH130" s="10" t="b">
        <f>AND(PARTNERS!$C134="Elsewhere in Yorkshire &amp; Humber",PARTNERS!$E134="Existing partner")</f>
        <v>0</v>
      </c>
      <c r="AI130" s="10" t="b">
        <f>AND(PARTNERS!$C134="Elsewhere in the UK",PARTNERS!$E134="Existing partner")</f>
        <v>0</v>
      </c>
      <c r="AJ130" s="10" t="b">
        <f>AND(PARTNERS!$C134="Outside UK",PARTNERS!$E134="Existing partner")</f>
        <v>0</v>
      </c>
      <c r="AK130" s="10" t="b">
        <f>AND(PARTNERS!$D134="Artistic partner",PARTNERS!$E134="New partner")</f>
        <v>0</v>
      </c>
      <c r="AL130" s="10" t="b">
        <f>AND(PARTNERS!$D134="Heritage partner",PARTNERS!$E134="New partner")</f>
        <v>0</v>
      </c>
      <c r="AM130" s="10" t="b">
        <f>AND(PARTNERS!$D134="Funder",PARTNERS!$E134="New partner")</f>
        <v>0</v>
      </c>
      <c r="AN130" s="10" t="b">
        <f>AND(PARTNERS!$D134="Public Service partner",PARTNERS!$E134="New partner")</f>
        <v>0</v>
      </c>
      <c r="AO130" s="10" t="b">
        <f>AND(PARTNERS!$D134="Voluntary Sector / Charity partner",PARTNERS!$E134="New partner")</f>
        <v>0</v>
      </c>
      <c r="AP130" s="10" t="b">
        <f>AND(PARTNERS!$D134="Education partner",PARTNERS!$E134="New partner")</f>
        <v>0</v>
      </c>
      <c r="AQ130" s="10" t="b">
        <f>AND(PARTNERS!$D134="Other",PARTNERS!$E134="New partner")</f>
        <v>0</v>
      </c>
      <c r="AR130" s="10" t="b">
        <f>AND(PARTNERS!$D134="Artistic partner",PARTNERS!$E134="Existing partner")</f>
        <v>0</v>
      </c>
      <c r="AS130" s="10" t="b">
        <f>AND(PARTNERS!$D134="Heritage partner",PARTNERS!$E134="Existing partner")</f>
        <v>0</v>
      </c>
      <c r="AT130" s="10" t="b">
        <f>AND(PARTNERS!$D134="Funder",PARTNERS!$E134="Existing partner")</f>
        <v>0</v>
      </c>
      <c r="AU130" s="10" t="b">
        <f>AND(PARTNERS!$D134="Public Service partner",PARTNERS!$E134="Existing partner")</f>
        <v>0</v>
      </c>
      <c r="AV130" s="10" t="b">
        <f>AND(PARTNERS!$D134="Voluntary Sector / Charity partner",PARTNERS!$E134="Existing partner")</f>
        <v>0</v>
      </c>
      <c r="AW130" s="10" t="b">
        <f>AND(PARTNERS!$D134="Education partner",PARTNERS!$E134="Existing partner")</f>
        <v>0</v>
      </c>
      <c r="AX130" s="10" t="b">
        <f>AND(PARTNERS!$D134="Other",PARTNERS!$E134="Existing partner")</f>
        <v>0</v>
      </c>
    </row>
    <row r="131" spans="1:50" ht="16.5" customHeight="1">
      <c r="A131" s="10"/>
      <c r="B131" s="10"/>
      <c r="C131" s="10"/>
      <c r="D131" s="10"/>
      <c r="E131" s="10"/>
      <c r="F131" s="10"/>
      <c r="G131" s="10"/>
      <c r="H131" s="10"/>
      <c r="I131" s="10"/>
      <c r="J131" s="10"/>
      <c r="K131" s="10"/>
      <c r="L131" s="10"/>
      <c r="M131" s="10"/>
      <c r="N131" s="10"/>
      <c r="O131" s="10"/>
      <c r="P131" s="10"/>
      <c r="Q131" s="10"/>
      <c r="R131" s="10"/>
      <c r="S131" s="10"/>
      <c r="T131" s="10" t="b">
        <f>AND(LEFT('EVENT DELIVERY'!B136,2)="HU",OR(LEN('EVENT DELIVERY'!B136)=6,AND(LEN('EVENT DELIVERY'!B136)=7,MID('EVENT DELIVERY'!B136,4,1)=" ")))</f>
        <v>0</v>
      </c>
      <c r="U131" s="10" t="b">
        <f>AND(LEFT('PROJECT DELIVERY TEAM'!B158,2)="HU",OR(LEN('PROJECT DELIVERY TEAM'!B158)=6,AND(LEN('PROJECT DELIVERY TEAM'!B158)=7,MID('PROJECT DELIVERY TEAM'!B158,4,1)=" ")))</f>
        <v>0</v>
      </c>
      <c r="V131" s="10" t="b">
        <f>AND(LEFT('AUDIENCES &amp; PART... - BY TYPE'!B299,2)="HU",OR(LEN('AUDIENCES &amp; PART... - BY TYPE'!B299)=6,AND(LEN('AUDIENCES &amp; PART... - BY TYPE'!B299)=7,MID('AUDIENCES &amp; PART... - BY TYPE'!B299,4,1)=" ")))</f>
        <v>0</v>
      </c>
      <c r="W131" s="10" t="b">
        <f>AND(LEFT(PARTNERS!B135,2)="HU",OR(LEN(PARTNERS!B135)=6,AND(LEN(PARTNERS!B135)=7,MID(PARTNERS!B135,4,1)=" ")),PARTNERS!E135="New partner")</f>
        <v>0</v>
      </c>
      <c r="X131" s="10" t="b">
        <f>AND(LEFT(PARTNERS!B135,2)="HU",OR(LEN(PARTNERS!B135)=6,AND(LEN(PARTNERS!B135)=7,MID(PARTNERS!B135,4,1)=" ")),PARTNERS!E135="Existing partner")</f>
        <v>0</v>
      </c>
      <c r="Y131" s="10" t="b">
        <f>AND(NOT(AND(LEFT(PARTNERS!B135,2)="HU",OR(LEN(PARTNERS!B135)=6,AND(LEN(PARTNERS!B135)=7,MID(PARTNERS!B135,4,1)=" ")))),PARTNERS!E135="New partner")</f>
        <v>0</v>
      </c>
      <c r="Z131" s="10" t="b">
        <f>AND(NOT(AND(LEFT(PARTNERS!B135,2)="HU",OR(LEN(PARTNERS!B135)=6,AND(LEN(PARTNERS!B135)=7,MID(PARTNERS!B135,4,1)=" ")))),PARTNERS!E135="Existing partner")</f>
        <v>0</v>
      </c>
      <c r="AA131" s="10" t="b">
        <f>AND(PARTNERS!$C135="Hull",PARTNERS!$E135="New partner")</f>
        <v>0</v>
      </c>
      <c r="AB131" s="10" t="b">
        <f>AND(PARTNERS!$C135="East Riding of Yorkshire",PARTNERS!$E135="New partner")</f>
        <v>0</v>
      </c>
      <c r="AC131" s="10" t="b">
        <f>AND(PARTNERS!$C135="Elsewhere in Yorkshire &amp; Humber",PARTNERS!$E135="New partner")</f>
        <v>0</v>
      </c>
      <c r="AD131" s="10" t="b">
        <f>AND(PARTNERS!$C135="Elsewhere in the UK",PARTNERS!$E135="New partner")</f>
        <v>0</v>
      </c>
      <c r="AE131" s="10" t="b">
        <f>AND(PARTNERS!$C135="Outside UK",PARTNERS!$E135="New partner")</f>
        <v>0</v>
      </c>
      <c r="AF131" s="10" t="b">
        <f>AND(PARTNERS!$C135="Hull",PARTNERS!$E135="Existing partner")</f>
        <v>0</v>
      </c>
      <c r="AG131" s="10" t="b">
        <f>AND(PARTNERS!$C135="East Riding of Yorkshire",PARTNERS!$E135="Existing partner")</f>
        <v>0</v>
      </c>
      <c r="AH131" s="10" t="b">
        <f>AND(PARTNERS!$C135="Elsewhere in Yorkshire &amp; Humber",PARTNERS!$E135="Existing partner")</f>
        <v>0</v>
      </c>
      <c r="AI131" s="10" t="b">
        <f>AND(PARTNERS!$C135="Elsewhere in the UK",PARTNERS!$E135="Existing partner")</f>
        <v>0</v>
      </c>
      <c r="AJ131" s="10" t="b">
        <f>AND(PARTNERS!$C135="Outside UK",PARTNERS!$E135="Existing partner")</f>
        <v>0</v>
      </c>
      <c r="AK131" s="10" t="b">
        <f>AND(PARTNERS!$D135="Artistic partner",PARTNERS!$E135="New partner")</f>
        <v>0</v>
      </c>
      <c r="AL131" s="10" t="b">
        <f>AND(PARTNERS!$D135="Heritage partner",PARTNERS!$E135="New partner")</f>
        <v>0</v>
      </c>
      <c r="AM131" s="10" t="b">
        <f>AND(PARTNERS!$D135="Funder",PARTNERS!$E135="New partner")</f>
        <v>0</v>
      </c>
      <c r="AN131" s="10" t="b">
        <f>AND(PARTNERS!$D135="Public Service partner",PARTNERS!$E135="New partner")</f>
        <v>0</v>
      </c>
      <c r="AO131" s="10" t="b">
        <f>AND(PARTNERS!$D135="Voluntary Sector / Charity partner",PARTNERS!$E135="New partner")</f>
        <v>0</v>
      </c>
      <c r="AP131" s="10" t="b">
        <f>AND(PARTNERS!$D135="Education partner",PARTNERS!$E135="New partner")</f>
        <v>0</v>
      </c>
      <c r="AQ131" s="10" t="b">
        <f>AND(PARTNERS!$D135="Other",PARTNERS!$E135="New partner")</f>
        <v>0</v>
      </c>
      <c r="AR131" s="10" t="b">
        <f>AND(PARTNERS!$D135="Artistic partner",PARTNERS!$E135="Existing partner")</f>
        <v>0</v>
      </c>
      <c r="AS131" s="10" t="b">
        <f>AND(PARTNERS!$D135="Heritage partner",PARTNERS!$E135="Existing partner")</f>
        <v>0</v>
      </c>
      <c r="AT131" s="10" t="b">
        <f>AND(PARTNERS!$D135="Funder",PARTNERS!$E135="Existing partner")</f>
        <v>0</v>
      </c>
      <c r="AU131" s="10" t="b">
        <f>AND(PARTNERS!$D135="Public Service partner",PARTNERS!$E135="Existing partner")</f>
        <v>0</v>
      </c>
      <c r="AV131" s="10" t="b">
        <f>AND(PARTNERS!$D135="Voluntary Sector / Charity partner",PARTNERS!$E135="Existing partner")</f>
        <v>0</v>
      </c>
      <c r="AW131" s="10" t="b">
        <f>AND(PARTNERS!$D135="Education partner",PARTNERS!$E135="Existing partner")</f>
        <v>0</v>
      </c>
      <c r="AX131" s="10" t="b">
        <f>AND(PARTNERS!$D135="Other",PARTNERS!$E135="Existing partner")</f>
        <v>0</v>
      </c>
    </row>
    <row r="132" spans="1:50" ht="16.5" customHeight="1">
      <c r="A132" s="10"/>
      <c r="B132" s="10"/>
      <c r="C132" s="10"/>
      <c r="D132" s="10"/>
      <c r="E132" s="10"/>
      <c r="F132" s="10"/>
      <c r="G132" s="10"/>
      <c r="H132" s="10"/>
      <c r="I132" s="10"/>
      <c r="J132" s="10"/>
      <c r="K132" s="10"/>
      <c r="L132" s="10"/>
      <c r="M132" s="10"/>
      <c r="N132" s="10"/>
      <c r="O132" s="10"/>
      <c r="P132" s="10"/>
      <c r="Q132" s="10"/>
      <c r="R132" s="10"/>
      <c r="S132" s="10"/>
      <c r="T132" s="10" t="b">
        <f>AND(LEFT('EVENT DELIVERY'!B137,2)="HU",OR(LEN('EVENT DELIVERY'!B137)=6,AND(LEN('EVENT DELIVERY'!B137)=7,MID('EVENT DELIVERY'!B137,4,1)=" ")))</f>
        <v>0</v>
      </c>
      <c r="U132" s="10" t="b">
        <f>AND(LEFT('PROJECT DELIVERY TEAM'!B159,2)="HU",OR(LEN('PROJECT DELIVERY TEAM'!B159)=6,AND(LEN('PROJECT DELIVERY TEAM'!B159)=7,MID('PROJECT DELIVERY TEAM'!B159,4,1)=" ")))</f>
        <v>0</v>
      </c>
      <c r="V132" s="10" t="b">
        <f>AND(LEFT('AUDIENCES &amp; PART... - BY TYPE'!B300,2)="HU",OR(LEN('AUDIENCES &amp; PART... - BY TYPE'!B300)=6,AND(LEN('AUDIENCES &amp; PART... - BY TYPE'!B300)=7,MID('AUDIENCES &amp; PART... - BY TYPE'!B300,4,1)=" ")))</f>
        <v>0</v>
      </c>
      <c r="W132" s="10" t="b">
        <f>AND(LEFT(PARTNERS!B136,2)="HU",OR(LEN(PARTNERS!B136)=6,AND(LEN(PARTNERS!B136)=7,MID(PARTNERS!B136,4,1)=" ")),PARTNERS!E136="New partner")</f>
        <v>0</v>
      </c>
      <c r="X132" s="10" t="b">
        <f>AND(LEFT(PARTNERS!B136,2)="HU",OR(LEN(PARTNERS!B136)=6,AND(LEN(PARTNERS!B136)=7,MID(PARTNERS!B136,4,1)=" ")),PARTNERS!E136="Existing partner")</f>
        <v>0</v>
      </c>
      <c r="Y132" s="10" t="b">
        <f>AND(NOT(AND(LEFT(PARTNERS!B136,2)="HU",OR(LEN(PARTNERS!B136)=6,AND(LEN(PARTNERS!B136)=7,MID(PARTNERS!B136,4,1)=" ")))),PARTNERS!E136="New partner")</f>
        <v>0</v>
      </c>
      <c r="Z132" s="10" t="b">
        <f>AND(NOT(AND(LEFT(PARTNERS!B136,2)="HU",OR(LEN(PARTNERS!B136)=6,AND(LEN(PARTNERS!B136)=7,MID(PARTNERS!B136,4,1)=" ")))),PARTNERS!E136="Existing partner")</f>
        <v>0</v>
      </c>
      <c r="AA132" s="10" t="b">
        <f>AND(PARTNERS!$C136="Hull",PARTNERS!$E136="New partner")</f>
        <v>0</v>
      </c>
      <c r="AB132" s="10" t="b">
        <f>AND(PARTNERS!$C136="East Riding of Yorkshire",PARTNERS!$E136="New partner")</f>
        <v>0</v>
      </c>
      <c r="AC132" s="10" t="b">
        <f>AND(PARTNERS!$C136="Elsewhere in Yorkshire &amp; Humber",PARTNERS!$E136="New partner")</f>
        <v>0</v>
      </c>
      <c r="AD132" s="10" t="b">
        <f>AND(PARTNERS!$C136="Elsewhere in the UK",PARTNERS!$E136="New partner")</f>
        <v>0</v>
      </c>
      <c r="AE132" s="10" t="b">
        <f>AND(PARTNERS!$C136="Outside UK",PARTNERS!$E136="New partner")</f>
        <v>0</v>
      </c>
      <c r="AF132" s="10" t="b">
        <f>AND(PARTNERS!$C136="Hull",PARTNERS!$E136="Existing partner")</f>
        <v>0</v>
      </c>
      <c r="AG132" s="10" t="b">
        <f>AND(PARTNERS!$C136="East Riding of Yorkshire",PARTNERS!$E136="Existing partner")</f>
        <v>0</v>
      </c>
      <c r="AH132" s="10" t="b">
        <f>AND(PARTNERS!$C136="Elsewhere in Yorkshire &amp; Humber",PARTNERS!$E136="Existing partner")</f>
        <v>0</v>
      </c>
      <c r="AI132" s="10" t="b">
        <f>AND(PARTNERS!$C136="Elsewhere in the UK",PARTNERS!$E136="Existing partner")</f>
        <v>0</v>
      </c>
      <c r="AJ132" s="10" t="b">
        <f>AND(PARTNERS!$C136="Outside UK",PARTNERS!$E136="Existing partner")</f>
        <v>0</v>
      </c>
      <c r="AK132" s="10" t="b">
        <f>AND(PARTNERS!$D136="Artistic partner",PARTNERS!$E136="New partner")</f>
        <v>0</v>
      </c>
      <c r="AL132" s="10" t="b">
        <f>AND(PARTNERS!$D136="Heritage partner",PARTNERS!$E136="New partner")</f>
        <v>0</v>
      </c>
      <c r="AM132" s="10" t="b">
        <f>AND(PARTNERS!$D136="Funder",PARTNERS!$E136="New partner")</f>
        <v>0</v>
      </c>
      <c r="AN132" s="10" t="b">
        <f>AND(PARTNERS!$D136="Public Service partner",PARTNERS!$E136="New partner")</f>
        <v>0</v>
      </c>
      <c r="AO132" s="10" t="b">
        <f>AND(PARTNERS!$D136="Voluntary Sector / Charity partner",PARTNERS!$E136="New partner")</f>
        <v>0</v>
      </c>
      <c r="AP132" s="10" t="b">
        <f>AND(PARTNERS!$D136="Education partner",PARTNERS!$E136="New partner")</f>
        <v>0</v>
      </c>
      <c r="AQ132" s="10" t="b">
        <f>AND(PARTNERS!$D136="Other",PARTNERS!$E136="New partner")</f>
        <v>0</v>
      </c>
      <c r="AR132" s="10" t="b">
        <f>AND(PARTNERS!$D136="Artistic partner",PARTNERS!$E136="Existing partner")</f>
        <v>0</v>
      </c>
      <c r="AS132" s="10" t="b">
        <f>AND(PARTNERS!$D136="Heritage partner",PARTNERS!$E136="Existing partner")</f>
        <v>0</v>
      </c>
      <c r="AT132" s="10" t="b">
        <f>AND(PARTNERS!$D136="Funder",PARTNERS!$E136="Existing partner")</f>
        <v>0</v>
      </c>
      <c r="AU132" s="10" t="b">
        <f>AND(PARTNERS!$D136="Public Service partner",PARTNERS!$E136="Existing partner")</f>
        <v>0</v>
      </c>
      <c r="AV132" s="10" t="b">
        <f>AND(PARTNERS!$D136="Voluntary Sector / Charity partner",PARTNERS!$E136="Existing partner")</f>
        <v>0</v>
      </c>
      <c r="AW132" s="10" t="b">
        <f>AND(PARTNERS!$D136="Education partner",PARTNERS!$E136="Existing partner")</f>
        <v>0</v>
      </c>
      <c r="AX132" s="10" t="b">
        <f>AND(PARTNERS!$D136="Other",PARTNERS!$E136="Existing partner")</f>
        <v>0</v>
      </c>
    </row>
    <row r="133" spans="1:50" ht="16.5" customHeight="1">
      <c r="A133" s="10"/>
      <c r="B133" s="10"/>
      <c r="C133" s="10"/>
      <c r="D133" s="10"/>
      <c r="E133" s="10"/>
      <c r="F133" s="10"/>
      <c r="G133" s="10"/>
      <c r="H133" s="10"/>
      <c r="I133" s="10"/>
      <c r="J133" s="10"/>
      <c r="K133" s="10"/>
      <c r="L133" s="10"/>
      <c r="M133" s="10"/>
      <c r="N133" s="10"/>
      <c r="O133" s="10"/>
      <c r="P133" s="10"/>
      <c r="Q133" s="10"/>
      <c r="R133" s="10"/>
      <c r="S133" s="10"/>
      <c r="T133" s="10" t="b">
        <f>AND(LEFT('EVENT DELIVERY'!B138,2)="HU",OR(LEN('EVENT DELIVERY'!B138)=6,AND(LEN('EVENT DELIVERY'!B138)=7,MID('EVENT DELIVERY'!B138,4,1)=" ")))</f>
        <v>0</v>
      </c>
      <c r="U133" s="10" t="b">
        <f>AND(LEFT('PROJECT DELIVERY TEAM'!B160,2)="HU",OR(LEN('PROJECT DELIVERY TEAM'!B160)=6,AND(LEN('PROJECT DELIVERY TEAM'!B160)=7,MID('PROJECT DELIVERY TEAM'!B160,4,1)=" ")))</f>
        <v>0</v>
      </c>
      <c r="V133" s="10" t="b">
        <f>AND(LEFT('AUDIENCES &amp; PART... - BY TYPE'!B301,2)="HU",OR(LEN('AUDIENCES &amp; PART... - BY TYPE'!B301)=6,AND(LEN('AUDIENCES &amp; PART... - BY TYPE'!B301)=7,MID('AUDIENCES &amp; PART... - BY TYPE'!B301,4,1)=" ")))</f>
        <v>0</v>
      </c>
      <c r="W133" s="10" t="b">
        <f>AND(LEFT(PARTNERS!B137,2)="HU",OR(LEN(PARTNERS!B137)=6,AND(LEN(PARTNERS!B137)=7,MID(PARTNERS!B137,4,1)=" ")),PARTNERS!E137="New partner")</f>
        <v>0</v>
      </c>
      <c r="X133" s="10" t="b">
        <f>AND(LEFT(PARTNERS!B137,2)="HU",OR(LEN(PARTNERS!B137)=6,AND(LEN(PARTNERS!B137)=7,MID(PARTNERS!B137,4,1)=" ")),PARTNERS!E137="Existing partner")</f>
        <v>0</v>
      </c>
      <c r="Y133" s="10" t="b">
        <f>AND(NOT(AND(LEFT(PARTNERS!B137,2)="HU",OR(LEN(PARTNERS!B137)=6,AND(LEN(PARTNERS!B137)=7,MID(PARTNERS!B137,4,1)=" ")))),PARTNERS!E137="New partner")</f>
        <v>0</v>
      </c>
      <c r="Z133" s="10" t="b">
        <f>AND(NOT(AND(LEFT(PARTNERS!B137,2)="HU",OR(LEN(PARTNERS!B137)=6,AND(LEN(PARTNERS!B137)=7,MID(PARTNERS!B137,4,1)=" ")))),PARTNERS!E137="Existing partner")</f>
        <v>0</v>
      </c>
      <c r="AA133" s="10" t="b">
        <f>AND(PARTNERS!$C137="Hull",PARTNERS!$E137="New partner")</f>
        <v>0</v>
      </c>
      <c r="AB133" s="10" t="b">
        <f>AND(PARTNERS!$C137="East Riding of Yorkshire",PARTNERS!$E137="New partner")</f>
        <v>0</v>
      </c>
      <c r="AC133" s="10" t="b">
        <f>AND(PARTNERS!$C137="Elsewhere in Yorkshire &amp; Humber",PARTNERS!$E137="New partner")</f>
        <v>0</v>
      </c>
      <c r="AD133" s="10" t="b">
        <f>AND(PARTNERS!$C137="Elsewhere in the UK",PARTNERS!$E137="New partner")</f>
        <v>0</v>
      </c>
      <c r="AE133" s="10" t="b">
        <f>AND(PARTNERS!$C137="Outside UK",PARTNERS!$E137="New partner")</f>
        <v>0</v>
      </c>
      <c r="AF133" s="10" t="b">
        <f>AND(PARTNERS!$C137="Hull",PARTNERS!$E137="Existing partner")</f>
        <v>0</v>
      </c>
      <c r="AG133" s="10" t="b">
        <f>AND(PARTNERS!$C137="East Riding of Yorkshire",PARTNERS!$E137="Existing partner")</f>
        <v>0</v>
      </c>
      <c r="AH133" s="10" t="b">
        <f>AND(PARTNERS!$C137="Elsewhere in Yorkshire &amp; Humber",PARTNERS!$E137="Existing partner")</f>
        <v>0</v>
      </c>
      <c r="AI133" s="10" t="b">
        <f>AND(PARTNERS!$C137="Elsewhere in the UK",PARTNERS!$E137="Existing partner")</f>
        <v>0</v>
      </c>
      <c r="AJ133" s="10" t="b">
        <f>AND(PARTNERS!$C137="Outside UK",PARTNERS!$E137="Existing partner")</f>
        <v>0</v>
      </c>
      <c r="AK133" s="10" t="b">
        <f>AND(PARTNERS!$D137="Artistic partner",PARTNERS!$E137="New partner")</f>
        <v>0</v>
      </c>
      <c r="AL133" s="10" t="b">
        <f>AND(PARTNERS!$D137="Heritage partner",PARTNERS!$E137="New partner")</f>
        <v>0</v>
      </c>
      <c r="AM133" s="10" t="b">
        <f>AND(PARTNERS!$D137="Funder",PARTNERS!$E137="New partner")</f>
        <v>0</v>
      </c>
      <c r="AN133" s="10" t="b">
        <f>AND(PARTNERS!$D137="Public Service partner",PARTNERS!$E137="New partner")</f>
        <v>0</v>
      </c>
      <c r="AO133" s="10" t="b">
        <f>AND(PARTNERS!$D137="Voluntary Sector / Charity partner",PARTNERS!$E137="New partner")</f>
        <v>0</v>
      </c>
      <c r="AP133" s="10" t="b">
        <f>AND(PARTNERS!$D137="Education partner",PARTNERS!$E137="New partner")</f>
        <v>0</v>
      </c>
      <c r="AQ133" s="10" t="b">
        <f>AND(PARTNERS!$D137="Other",PARTNERS!$E137="New partner")</f>
        <v>0</v>
      </c>
      <c r="AR133" s="10" t="b">
        <f>AND(PARTNERS!$D137="Artistic partner",PARTNERS!$E137="Existing partner")</f>
        <v>0</v>
      </c>
      <c r="AS133" s="10" t="b">
        <f>AND(PARTNERS!$D137="Heritage partner",PARTNERS!$E137="Existing partner")</f>
        <v>0</v>
      </c>
      <c r="AT133" s="10" t="b">
        <f>AND(PARTNERS!$D137="Funder",PARTNERS!$E137="Existing partner")</f>
        <v>0</v>
      </c>
      <c r="AU133" s="10" t="b">
        <f>AND(PARTNERS!$D137="Public Service partner",PARTNERS!$E137="Existing partner")</f>
        <v>0</v>
      </c>
      <c r="AV133" s="10" t="b">
        <f>AND(PARTNERS!$D137="Voluntary Sector / Charity partner",PARTNERS!$E137="Existing partner")</f>
        <v>0</v>
      </c>
      <c r="AW133" s="10" t="b">
        <f>AND(PARTNERS!$D137="Education partner",PARTNERS!$E137="Existing partner")</f>
        <v>0</v>
      </c>
      <c r="AX133" s="10" t="b">
        <f>AND(PARTNERS!$D137="Other",PARTNERS!$E137="Existing partner")</f>
        <v>0</v>
      </c>
    </row>
    <row r="134" spans="1:50" ht="16.5" customHeight="1">
      <c r="A134" s="10"/>
      <c r="B134" s="10"/>
      <c r="C134" s="10"/>
      <c r="D134" s="10"/>
      <c r="E134" s="10"/>
      <c r="F134" s="10"/>
      <c r="G134" s="10"/>
      <c r="H134" s="10"/>
      <c r="I134" s="10"/>
      <c r="J134" s="10"/>
      <c r="K134" s="10"/>
      <c r="L134" s="10"/>
      <c r="M134" s="10"/>
      <c r="N134" s="10"/>
      <c r="O134" s="10"/>
      <c r="P134" s="10"/>
      <c r="Q134" s="10"/>
      <c r="R134" s="10"/>
      <c r="S134" s="10"/>
      <c r="T134" s="10" t="b">
        <f>AND(LEFT('EVENT DELIVERY'!B139,2)="HU",OR(LEN('EVENT DELIVERY'!B139)=6,AND(LEN('EVENT DELIVERY'!B139)=7,MID('EVENT DELIVERY'!B139,4,1)=" ")))</f>
        <v>0</v>
      </c>
      <c r="U134" s="10" t="b">
        <f>AND(LEFT('PROJECT DELIVERY TEAM'!B161,2)="HU",OR(LEN('PROJECT DELIVERY TEAM'!B161)=6,AND(LEN('PROJECT DELIVERY TEAM'!B161)=7,MID('PROJECT DELIVERY TEAM'!B161,4,1)=" ")))</f>
        <v>0</v>
      </c>
      <c r="V134" s="10" t="b">
        <f>AND(LEFT('AUDIENCES &amp; PART... - BY TYPE'!B302,2)="HU",OR(LEN('AUDIENCES &amp; PART... - BY TYPE'!B302)=6,AND(LEN('AUDIENCES &amp; PART... - BY TYPE'!B302)=7,MID('AUDIENCES &amp; PART... - BY TYPE'!B302,4,1)=" ")))</f>
        <v>0</v>
      </c>
      <c r="W134" s="10" t="b">
        <f>AND(LEFT(PARTNERS!B138,2)="HU",OR(LEN(PARTNERS!B138)=6,AND(LEN(PARTNERS!B138)=7,MID(PARTNERS!B138,4,1)=" ")),PARTNERS!E138="New partner")</f>
        <v>0</v>
      </c>
      <c r="X134" s="10" t="b">
        <f>AND(LEFT(PARTNERS!B138,2)="HU",OR(LEN(PARTNERS!B138)=6,AND(LEN(PARTNERS!B138)=7,MID(PARTNERS!B138,4,1)=" ")),PARTNERS!E138="Existing partner")</f>
        <v>0</v>
      </c>
      <c r="Y134" s="10" t="b">
        <f>AND(NOT(AND(LEFT(PARTNERS!B138,2)="HU",OR(LEN(PARTNERS!B138)=6,AND(LEN(PARTNERS!B138)=7,MID(PARTNERS!B138,4,1)=" ")))),PARTNERS!E138="New partner")</f>
        <v>0</v>
      </c>
      <c r="Z134" s="10" t="b">
        <f>AND(NOT(AND(LEFT(PARTNERS!B138,2)="HU",OR(LEN(PARTNERS!B138)=6,AND(LEN(PARTNERS!B138)=7,MID(PARTNERS!B138,4,1)=" ")))),PARTNERS!E138="Existing partner")</f>
        <v>0</v>
      </c>
      <c r="AA134" s="10" t="b">
        <f>AND(PARTNERS!$C138="Hull",PARTNERS!$E138="New partner")</f>
        <v>0</v>
      </c>
      <c r="AB134" s="10" t="b">
        <f>AND(PARTNERS!$C138="East Riding of Yorkshire",PARTNERS!$E138="New partner")</f>
        <v>0</v>
      </c>
      <c r="AC134" s="10" t="b">
        <f>AND(PARTNERS!$C138="Elsewhere in Yorkshire &amp; Humber",PARTNERS!$E138="New partner")</f>
        <v>0</v>
      </c>
      <c r="AD134" s="10" t="b">
        <f>AND(PARTNERS!$C138="Elsewhere in the UK",PARTNERS!$E138="New partner")</f>
        <v>0</v>
      </c>
      <c r="AE134" s="10" t="b">
        <f>AND(PARTNERS!$C138="Outside UK",PARTNERS!$E138="New partner")</f>
        <v>0</v>
      </c>
      <c r="AF134" s="10" t="b">
        <f>AND(PARTNERS!$C138="Hull",PARTNERS!$E138="Existing partner")</f>
        <v>0</v>
      </c>
      <c r="AG134" s="10" t="b">
        <f>AND(PARTNERS!$C138="East Riding of Yorkshire",PARTNERS!$E138="Existing partner")</f>
        <v>0</v>
      </c>
      <c r="AH134" s="10" t="b">
        <f>AND(PARTNERS!$C138="Elsewhere in Yorkshire &amp; Humber",PARTNERS!$E138="Existing partner")</f>
        <v>0</v>
      </c>
      <c r="AI134" s="10" t="b">
        <f>AND(PARTNERS!$C138="Elsewhere in the UK",PARTNERS!$E138="Existing partner")</f>
        <v>0</v>
      </c>
      <c r="AJ134" s="10" t="b">
        <f>AND(PARTNERS!$C138="Outside UK",PARTNERS!$E138="Existing partner")</f>
        <v>0</v>
      </c>
      <c r="AK134" s="10" t="b">
        <f>AND(PARTNERS!$D138="Artistic partner",PARTNERS!$E138="New partner")</f>
        <v>0</v>
      </c>
      <c r="AL134" s="10" t="b">
        <f>AND(PARTNERS!$D138="Heritage partner",PARTNERS!$E138="New partner")</f>
        <v>0</v>
      </c>
      <c r="AM134" s="10" t="b">
        <f>AND(PARTNERS!$D138="Funder",PARTNERS!$E138="New partner")</f>
        <v>0</v>
      </c>
      <c r="AN134" s="10" t="b">
        <f>AND(PARTNERS!$D138="Public Service partner",PARTNERS!$E138="New partner")</f>
        <v>0</v>
      </c>
      <c r="AO134" s="10" t="b">
        <f>AND(PARTNERS!$D138="Voluntary Sector / Charity partner",PARTNERS!$E138="New partner")</f>
        <v>0</v>
      </c>
      <c r="AP134" s="10" t="b">
        <f>AND(PARTNERS!$D138="Education partner",PARTNERS!$E138="New partner")</f>
        <v>0</v>
      </c>
      <c r="AQ134" s="10" t="b">
        <f>AND(PARTNERS!$D138="Other",PARTNERS!$E138="New partner")</f>
        <v>0</v>
      </c>
      <c r="AR134" s="10" t="b">
        <f>AND(PARTNERS!$D138="Artistic partner",PARTNERS!$E138="Existing partner")</f>
        <v>0</v>
      </c>
      <c r="AS134" s="10" t="b">
        <f>AND(PARTNERS!$D138="Heritage partner",PARTNERS!$E138="Existing partner")</f>
        <v>0</v>
      </c>
      <c r="AT134" s="10" t="b">
        <f>AND(PARTNERS!$D138="Funder",PARTNERS!$E138="Existing partner")</f>
        <v>0</v>
      </c>
      <c r="AU134" s="10" t="b">
        <f>AND(PARTNERS!$D138="Public Service partner",PARTNERS!$E138="Existing partner")</f>
        <v>0</v>
      </c>
      <c r="AV134" s="10" t="b">
        <f>AND(PARTNERS!$D138="Voluntary Sector / Charity partner",PARTNERS!$E138="Existing partner")</f>
        <v>0</v>
      </c>
      <c r="AW134" s="10" t="b">
        <f>AND(PARTNERS!$D138="Education partner",PARTNERS!$E138="Existing partner")</f>
        <v>0</v>
      </c>
      <c r="AX134" s="10" t="b">
        <f>AND(PARTNERS!$D138="Other",PARTNERS!$E138="Existing partner")</f>
        <v>0</v>
      </c>
    </row>
    <row r="135" spans="1:50" ht="16.5" customHeight="1">
      <c r="A135" s="10"/>
      <c r="B135" s="10"/>
      <c r="C135" s="10"/>
      <c r="D135" s="10"/>
      <c r="E135" s="10"/>
      <c r="F135" s="10"/>
      <c r="G135" s="10"/>
      <c r="H135" s="10"/>
      <c r="I135" s="10"/>
      <c r="J135" s="10"/>
      <c r="K135" s="10"/>
      <c r="L135" s="10"/>
      <c r="M135" s="10"/>
      <c r="N135" s="10"/>
      <c r="O135" s="10"/>
      <c r="P135" s="10"/>
      <c r="Q135" s="10"/>
      <c r="R135" s="10"/>
      <c r="S135" s="10"/>
      <c r="T135" s="10" t="b">
        <f>AND(LEFT('EVENT DELIVERY'!B140,2)="HU",OR(LEN('EVENT DELIVERY'!B140)=6,AND(LEN('EVENT DELIVERY'!B140)=7,MID('EVENT DELIVERY'!B140,4,1)=" ")))</f>
        <v>0</v>
      </c>
      <c r="U135" s="10" t="b">
        <f>AND(LEFT('PROJECT DELIVERY TEAM'!B162,2)="HU",OR(LEN('PROJECT DELIVERY TEAM'!B162)=6,AND(LEN('PROJECT DELIVERY TEAM'!B162)=7,MID('PROJECT DELIVERY TEAM'!B162,4,1)=" ")))</f>
        <v>0</v>
      </c>
      <c r="V135" s="10" t="b">
        <f>AND(LEFT('AUDIENCES &amp; PART... - BY TYPE'!B303,2)="HU",OR(LEN('AUDIENCES &amp; PART... - BY TYPE'!B303)=6,AND(LEN('AUDIENCES &amp; PART... - BY TYPE'!B303)=7,MID('AUDIENCES &amp; PART... - BY TYPE'!B303,4,1)=" ")))</f>
        <v>0</v>
      </c>
      <c r="W135" s="10" t="b">
        <f>AND(LEFT(PARTNERS!B139,2)="HU",OR(LEN(PARTNERS!B139)=6,AND(LEN(PARTNERS!B139)=7,MID(PARTNERS!B139,4,1)=" ")),PARTNERS!E139="New partner")</f>
        <v>0</v>
      </c>
      <c r="X135" s="10" t="b">
        <f>AND(LEFT(PARTNERS!B139,2)="HU",OR(LEN(PARTNERS!B139)=6,AND(LEN(PARTNERS!B139)=7,MID(PARTNERS!B139,4,1)=" ")),PARTNERS!E139="Existing partner")</f>
        <v>0</v>
      </c>
      <c r="Y135" s="10" t="b">
        <f>AND(NOT(AND(LEFT(PARTNERS!B139,2)="HU",OR(LEN(PARTNERS!B139)=6,AND(LEN(PARTNERS!B139)=7,MID(PARTNERS!B139,4,1)=" ")))),PARTNERS!E139="New partner")</f>
        <v>0</v>
      </c>
      <c r="Z135" s="10" t="b">
        <f>AND(NOT(AND(LEFT(PARTNERS!B139,2)="HU",OR(LEN(PARTNERS!B139)=6,AND(LEN(PARTNERS!B139)=7,MID(PARTNERS!B139,4,1)=" ")))),PARTNERS!E139="Existing partner")</f>
        <v>0</v>
      </c>
      <c r="AA135" s="10" t="b">
        <f>AND(PARTNERS!$C139="Hull",PARTNERS!$E139="New partner")</f>
        <v>0</v>
      </c>
      <c r="AB135" s="10" t="b">
        <f>AND(PARTNERS!$C139="East Riding of Yorkshire",PARTNERS!$E139="New partner")</f>
        <v>0</v>
      </c>
      <c r="AC135" s="10" t="b">
        <f>AND(PARTNERS!$C139="Elsewhere in Yorkshire &amp; Humber",PARTNERS!$E139="New partner")</f>
        <v>0</v>
      </c>
      <c r="AD135" s="10" t="b">
        <f>AND(PARTNERS!$C139="Elsewhere in the UK",PARTNERS!$E139="New partner")</f>
        <v>0</v>
      </c>
      <c r="AE135" s="10" t="b">
        <f>AND(PARTNERS!$C139="Outside UK",PARTNERS!$E139="New partner")</f>
        <v>0</v>
      </c>
      <c r="AF135" s="10" t="b">
        <f>AND(PARTNERS!$C139="Hull",PARTNERS!$E139="Existing partner")</f>
        <v>0</v>
      </c>
      <c r="AG135" s="10" t="b">
        <f>AND(PARTNERS!$C139="East Riding of Yorkshire",PARTNERS!$E139="Existing partner")</f>
        <v>0</v>
      </c>
      <c r="AH135" s="10" t="b">
        <f>AND(PARTNERS!$C139="Elsewhere in Yorkshire &amp; Humber",PARTNERS!$E139="Existing partner")</f>
        <v>0</v>
      </c>
      <c r="AI135" s="10" t="b">
        <f>AND(PARTNERS!$C139="Elsewhere in the UK",PARTNERS!$E139="Existing partner")</f>
        <v>0</v>
      </c>
      <c r="AJ135" s="10" t="b">
        <f>AND(PARTNERS!$C139="Outside UK",PARTNERS!$E139="Existing partner")</f>
        <v>0</v>
      </c>
      <c r="AK135" s="10" t="b">
        <f>AND(PARTNERS!$D139="Artistic partner",PARTNERS!$E139="New partner")</f>
        <v>0</v>
      </c>
      <c r="AL135" s="10" t="b">
        <f>AND(PARTNERS!$D139="Heritage partner",PARTNERS!$E139="New partner")</f>
        <v>0</v>
      </c>
      <c r="AM135" s="10" t="b">
        <f>AND(PARTNERS!$D139="Funder",PARTNERS!$E139="New partner")</f>
        <v>0</v>
      </c>
      <c r="AN135" s="10" t="b">
        <f>AND(PARTNERS!$D139="Public Service partner",PARTNERS!$E139="New partner")</f>
        <v>0</v>
      </c>
      <c r="AO135" s="10" t="b">
        <f>AND(PARTNERS!$D139="Voluntary Sector / Charity partner",PARTNERS!$E139="New partner")</f>
        <v>0</v>
      </c>
      <c r="AP135" s="10" t="b">
        <f>AND(PARTNERS!$D139="Education partner",PARTNERS!$E139="New partner")</f>
        <v>0</v>
      </c>
      <c r="AQ135" s="10" t="b">
        <f>AND(PARTNERS!$D139="Other",PARTNERS!$E139="New partner")</f>
        <v>0</v>
      </c>
      <c r="AR135" s="10" t="b">
        <f>AND(PARTNERS!$D139="Artistic partner",PARTNERS!$E139="Existing partner")</f>
        <v>0</v>
      </c>
      <c r="AS135" s="10" t="b">
        <f>AND(PARTNERS!$D139="Heritage partner",PARTNERS!$E139="Existing partner")</f>
        <v>0</v>
      </c>
      <c r="AT135" s="10" t="b">
        <f>AND(PARTNERS!$D139="Funder",PARTNERS!$E139="Existing partner")</f>
        <v>0</v>
      </c>
      <c r="AU135" s="10" t="b">
        <f>AND(PARTNERS!$D139="Public Service partner",PARTNERS!$E139="Existing partner")</f>
        <v>0</v>
      </c>
      <c r="AV135" s="10" t="b">
        <f>AND(PARTNERS!$D139="Voluntary Sector / Charity partner",PARTNERS!$E139="Existing partner")</f>
        <v>0</v>
      </c>
      <c r="AW135" s="10" t="b">
        <f>AND(PARTNERS!$D139="Education partner",PARTNERS!$E139="Existing partner")</f>
        <v>0</v>
      </c>
      <c r="AX135" s="10" t="b">
        <f>AND(PARTNERS!$D139="Other",PARTNERS!$E139="Existing partner")</f>
        <v>0</v>
      </c>
    </row>
    <row r="136" spans="1:50" ht="16.5" customHeight="1">
      <c r="A136" s="10"/>
      <c r="B136" s="10"/>
      <c r="C136" s="10"/>
      <c r="D136" s="10"/>
      <c r="E136" s="10"/>
      <c r="F136" s="10"/>
      <c r="G136" s="10"/>
      <c r="H136" s="10"/>
      <c r="I136" s="10"/>
      <c r="J136" s="10"/>
      <c r="K136" s="10"/>
      <c r="L136" s="10"/>
      <c r="M136" s="10"/>
      <c r="N136" s="10"/>
      <c r="O136" s="10"/>
      <c r="P136" s="10"/>
      <c r="Q136" s="10"/>
      <c r="R136" s="10"/>
      <c r="S136" s="10"/>
      <c r="T136" s="10" t="b">
        <f>AND(LEFT('EVENT DELIVERY'!B141,2)="HU",OR(LEN('EVENT DELIVERY'!B141)=6,AND(LEN('EVENT DELIVERY'!B141)=7,MID('EVENT DELIVERY'!B141,4,1)=" ")))</f>
        <v>0</v>
      </c>
      <c r="U136" s="10" t="b">
        <f>AND(LEFT('PROJECT DELIVERY TEAM'!B163,2)="HU",OR(LEN('PROJECT DELIVERY TEAM'!B163)=6,AND(LEN('PROJECT DELIVERY TEAM'!B163)=7,MID('PROJECT DELIVERY TEAM'!B163,4,1)=" ")))</f>
        <v>0</v>
      </c>
      <c r="V136" s="10" t="b">
        <f>AND(LEFT('AUDIENCES &amp; PART... - BY TYPE'!B304,2)="HU",OR(LEN('AUDIENCES &amp; PART... - BY TYPE'!B304)=6,AND(LEN('AUDIENCES &amp; PART... - BY TYPE'!B304)=7,MID('AUDIENCES &amp; PART... - BY TYPE'!B304,4,1)=" ")))</f>
        <v>0</v>
      </c>
      <c r="W136" s="10" t="b">
        <f>AND(LEFT(PARTNERS!B140,2)="HU",OR(LEN(PARTNERS!B140)=6,AND(LEN(PARTNERS!B140)=7,MID(PARTNERS!B140,4,1)=" ")),PARTNERS!E140="New partner")</f>
        <v>0</v>
      </c>
      <c r="X136" s="10" t="b">
        <f>AND(LEFT(PARTNERS!B140,2)="HU",OR(LEN(PARTNERS!B140)=6,AND(LEN(PARTNERS!B140)=7,MID(PARTNERS!B140,4,1)=" ")),PARTNERS!E140="Existing partner")</f>
        <v>0</v>
      </c>
      <c r="Y136" s="10" t="b">
        <f>AND(NOT(AND(LEFT(PARTNERS!B140,2)="HU",OR(LEN(PARTNERS!B140)=6,AND(LEN(PARTNERS!B140)=7,MID(PARTNERS!B140,4,1)=" ")))),PARTNERS!E140="New partner")</f>
        <v>0</v>
      </c>
      <c r="Z136" s="10" t="b">
        <f>AND(NOT(AND(LEFT(PARTNERS!B140,2)="HU",OR(LEN(PARTNERS!B140)=6,AND(LEN(PARTNERS!B140)=7,MID(PARTNERS!B140,4,1)=" ")))),PARTNERS!E140="Existing partner")</f>
        <v>0</v>
      </c>
      <c r="AA136" s="10" t="b">
        <f>AND(PARTNERS!$C140="Hull",PARTNERS!$E140="New partner")</f>
        <v>0</v>
      </c>
      <c r="AB136" s="10" t="b">
        <f>AND(PARTNERS!$C140="East Riding of Yorkshire",PARTNERS!$E140="New partner")</f>
        <v>0</v>
      </c>
      <c r="AC136" s="10" t="b">
        <f>AND(PARTNERS!$C140="Elsewhere in Yorkshire &amp; Humber",PARTNERS!$E140="New partner")</f>
        <v>0</v>
      </c>
      <c r="AD136" s="10" t="b">
        <f>AND(PARTNERS!$C140="Elsewhere in the UK",PARTNERS!$E140="New partner")</f>
        <v>0</v>
      </c>
      <c r="AE136" s="10" t="b">
        <f>AND(PARTNERS!$C140="Outside UK",PARTNERS!$E140="New partner")</f>
        <v>0</v>
      </c>
      <c r="AF136" s="10" t="b">
        <f>AND(PARTNERS!$C140="Hull",PARTNERS!$E140="Existing partner")</f>
        <v>0</v>
      </c>
      <c r="AG136" s="10" t="b">
        <f>AND(PARTNERS!$C140="East Riding of Yorkshire",PARTNERS!$E140="Existing partner")</f>
        <v>0</v>
      </c>
      <c r="AH136" s="10" t="b">
        <f>AND(PARTNERS!$C140="Elsewhere in Yorkshire &amp; Humber",PARTNERS!$E140="Existing partner")</f>
        <v>0</v>
      </c>
      <c r="AI136" s="10" t="b">
        <f>AND(PARTNERS!$C140="Elsewhere in the UK",PARTNERS!$E140="Existing partner")</f>
        <v>0</v>
      </c>
      <c r="AJ136" s="10" t="b">
        <f>AND(PARTNERS!$C140="Outside UK",PARTNERS!$E140="Existing partner")</f>
        <v>0</v>
      </c>
      <c r="AK136" s="10" t="b">
        <f>AND(PARTNERS!$D140="Artistic partner",PARTNERS!$E140="New partner")</f>
        <v>0</v>
      </c>
      <c r="AL136" s="10" t="b">
        <f>AND(PARTNERS!$D140="Heritage partner",PARTNERS!$E140="New partner")</f>
        <v>0</v>
      </c>
      <c r="AM136" s="10" t="b">
        <f>AND(PARTNERS!$D140="Funder",PARTNERS!$E140="New partner")</f>
        <v>0</v>
      </c>
      <c r="AN136" s="10" t="b">
        <f>AND(PARTNERS!$D140="Public Service partner",PARTNERS!$E140="New partner")</f>
        <v>0</v>
      </c>
      <c r="AO136" s="10" t="b">
        <f>AND(PARTNERS!$D140="Voluntary Sector / Charity partner",PARTNERS!$E140="New partner")</f>
        <v>0</v>
      </c>
      <c r="AP136" s="10" t="b">
        <f>AND(PARTNERS!$D140="Education partner",PARTNERS!$E140="New partner")</f>
        <v>0</v>
      </c>
      <c r="AQ136" s="10" t="b">
        <f>AND(PARTNERS!$D140="Other",PARTNERS!$E140="New partner")</f>
        <v>0</v>
      </c>
      <c r="AR136" s="10" t="b">
        <f>AND(PARTNERS!$D140="Artistic partner",PARTNERS!$E140="Existing partner")</f>
        <v>0</v>
      </c>
      <c r="AS136" s="10" t="b">
        <f>AND(PARTNERS!$D140="Heritage partner",PARTNERS!$E140="Existing partner")</f>
        <v>0</v>
      </c>
      <c r="AT136" s="10" t="b">
        <f>AND(PARTNERS!$D140="Funder",PARTNERS!$E140="Existing partner")</f>
        <v>0</v>
      </c>
      <c r="AU136" s="10" t="b">
        <f>AND(PARTNERS!$D140="Public Service partner",PARTNERS!$E140="Existing partner")</f>
        <v>0</v>
      </c>
      <c r="AV136" s="10" t="b">
        <f>AND(PARTNERS!$D140="Voluntary Sector / Charity partner",PARTNERS!$E140="Existing partner")</f>
        <v>0</v>
      </c>
      <c r="AW136" s="10" t="b">
        <f>AND(PARTNERS!$D140="Education partner",PARTNERS!$E140="Existing partner")</f>
        <v>0</v>
      </c>
      <c r="AX136" s="10" t="b">
        <f>AND(PARTNERS!$D140="Other",PARTNERS!$E140="Existing partner")</f>
        <v>0</v>
      </c>
    </row>
    <row r="137" spans="1:50" ht="16.5" customHeight="1">
      <c r="A137" s="10"/>
      <c r="B137" s="10"/>
      <c r="C137" s="10"/>
      <c r="D137" s="10"/>
      <c r="E137" s="10"/>
      <c r="F137" s="10"/>
      <c r="G137" s="10"/>
      <c r="H137" s="10"/>
      <c r="I137" s="10"/>
      <c r="J137" s="10"/>
      <c r="K137" s="10"/>
      <c r="L137" s="10"/>
      <c r="M137" s="10"/>
      <c r="N137" s="10"/>
      <c r="O137" s="10"/>
      <c r="P137" s="10"/>
      <c r="Q137" s="10"/>
      <c r="R137" s="10"/>
      <c r="S137" s="10"/>
      <c r="T137" s="10" t="b">
        <f>AND(LEFT('EVENT DELIVERY'!B142,2)="HU",OR(LEN('EVENT DELIVERY'!B142)=6,AND(LEN('EVENT DELIVERY'!B142)=7,MID('EVENT DELIVERY'!B142,4,1)=" ")))</f>
        <v>0</v>
      </c>
      <c r="U137" s="10" t="b">
        <f>AND(LEFT('PROJECT DELIVERY TEAM'!B164,2)="HU",OR(LEN('PROJECT DELIVERY TEAM'!B164)=6,AND(LEN('PROJECT DELIVERY TEAM'!B164)=7,MID('PROJECT DELIVERY TEAM'!B164,4,1)=" ")))</f>
        <v>0</v>
      </c>
      <c r="V137" s="10" t="b">
        <f>AND(LEFT('AUDIENCES &amp; PART... - BY TYPE'!B305,2)="HU",OR(LEN('AUDIENCES &amp; PART... - BY TYPE'!B305)=6,AND(LEN('AUDIENCES &amp; PART... - BY TYPE'!B305)=7,MID('AUDIENCES &amp; PART... - BY TYPE'!B305,4,1)=" ")))</f>
        <v>0</v>
      </c>
      <c r="W137" s="10" t="b">
        <f>AND(LEFT(PARTNERS!B141,2)="HU",OR(LEN(PARTNERS!B141)=6,AND(LEN(PARTNERS!B141)=7,MID(PARTNERS!B141,4,1)=" ")),PARTNERS!E141="New partner")</f>
        <v>0</v>
      </c>
      <c r="X137" s="10" t="b">
        <f>AND(LEFT(PARTNERS!B141,2)="HU",OR(LEN(PARTNERS!B141)=6,AND(LEN(PARTNERS!B141)=7,MID(PARTNERS!B141,4,1)=" ")),PARTNERS!E141="Existing partner")</f>
        <v>0</v>
      </c>
      <c r="Y137" s="10" t="b">
        <f>AND(NOT(AND(LEFT(PARTNERS!B141,2)="HU",OR(LEN(PARTNERS!B141)=6,AND(LEN(PARTNERS!B141)=7,MID(PARTNERS!B141,4,1)=" ")))),PARTNERS!E141="New partner")</f>
        <v>0</v>
      </c>
      <c r="Z137" s="10" t="b">
        <f>AND(NOT(AND(LEFT(PARTNERS!B141,2)="HU",OR(LEN(PARTNERS!B141)=6,AND(LEN(PARTNERS!B141)=7,MID(PARTNERS!B141,4,1)=" ")))),PARTNERS!E141="Existing partner")</f>
        <v>0</v>
      </c>
      <c r="AA137" s="10" t="b">
        <f>AND(PARTNERS!$C141="Hull",PARTNERS!$E141="New partner")</f>
        <v>0</v>
      </c>
      <c r="AB137" s="10" t="b">
        <f>AND(PARTNERS!$C141="East Riding of Yorkshire",PARTNERS!$E141="New partner")</f>
        <v>0</v>
      </c>
      <c r="AC137" s="10" t="b">
        <f>AND(PARTNERS!$C141="Elsewhere in Yorkshire &amp; Humber",PARTNERS!$E141="New partner")</f>
        <v>0</v>
      </c>
      <c r="AD137" s="10" t="b">
        <f>AND(PARTNERS!$C141="Elsewhere in the UK",PARTNERS!$E141="New partner")</f>
        <v>0</v>
      </c>
      <c r="AE137" s="10" t="b">
        <f>AND(PARTNERS!$C141="Outside UK",PARTNERS!$E141="New partner")</f>
        <v>0</v>
      </c>
      <c r="AF137" s="10" t="b">
        <f>AND(PARTNERS!$C141="Hull",PARTNERS!$E141="Existing partner")</f>
        <v>0</v>
      </c>
      <c r="AG137" s="10" t="b">
        <f>AND(PARTNERS!$C141="East Riding of Yorkshire",PARTNERS!$E141="Existing partner")</f>
        <v>0</v>
      </c>
      <c r="AH137" s="10" t="b">
        <f>AND(PARTNERS!$C141="Elsewhere in Yorkshire &amp; Humber",PARTNERS!$E141="Existing partner")</f>
        <v>0</v>
      </c>
      <c r="AI137" s="10" t="b">
        <f>AND(PARTNERS!$C141="Elsewhere in the UK",PARTNERS!$E141="Existing partner")</f>
        <v>0</v>
      </c>
      <c r="AJ137" s="10" t="b">
        <f>AND(PARTNERS!$C141="Outside UK",PARTNERS!$E141="Existing partner")</f>
        <v>0</v>
      </c>
      <c r="AK137" s="10" t="b">
        <f>AND(PARTNERS!$D141="Artistic partner",PARTNERS!$E141="New partner")</f>
        <v>0</v>
      </c>
      <c r="AL137" s="10" t="b">
        <f>AND(PARTNERS!$D141="Heritage partner",PARTNERS!$E141="New partner")</f>
        <v>0</v>
      </c>
      <c r="AM137" s="10" t="b">
        <f>AND(PARTNERS!$D141="Funder",PARTNERS!$E141="New partner")</f>
        <v>0</v>
      </c>
      <c r="AN137" s="10" t="b">
        <f>AND(PARTNERS!$D141="Public Service partner",PARTNERS!$E141="New partner")</f>
        <v>0</v>
      </c>
      <c r="AO137" s="10" t="b">
        <f>AND(PARTNERS!$D141="Voluntary Sector / Charity partner",PARTNERS!$E141="New partner")</f>
        <v>0</v>
      </c>
      <c r="AP137" s="10" t="b">
        <f>AND(PARTNERS!$D141="Education partner",PARTNERS!$E141="New partner")</f>
        <v>0</v>
      </c>
      <c r="AQ137" s="10" t="b">
        <f>AND(PARTNERS!$D141="Other",PARTNERS!$E141="New partner")</f>
        <v>0</v>
      </c>
      <c r="AR137" s="10" t="b">
        <f>AND(PARTNERS!$D141="Artistic partner",PARTNERS!$E141="Existing partner")</f>
        <v>0</v>
      </c>
      <c r="AS137" s="10" t="b">
        <f>AND(PARTNERS!$D141="Heritage partner",PARTNERS!$E141="Existing partner")</f>
        <v>0</v>
      </c>
      <c r="AT137" s="10" t="b">
        <f>AND(PARTNERS!$D141="Funder",PARTNERS!$E141="Existing partner")</f>
        <v>0</v>
      </c>
      <c r="AU137" s="10" t="b">
        <f>AND(PARTNERS!$D141="Public Service partner",PARTNERS!$E141="Existing partner")</f>
        <v>0</v>
      </c>
      <c r="AV137" s="10" t="b">
        <f>AND(PARTNERS!$D141="Voluntary Sector / Charity partner",PARTNERS!$E141="Existing partner")</f>
        <v>0</v>
      </c>
      <c r="AW137" s="10" t="b">
        <f>AND(PARTNERS!$D141="Education partner",PARTNERS!$E141="Existing partner")</f>
        <v>0</v>
      </c>
      <c r="AX137" s="10" t="b">
        <f>AND(PARTNERS!$D141="Other",PARTNERS!$E141="Existing partner")</f>
        <v>0</v>
      </c>
    </row>
    <row r="138" spans="1:50" ht="16.5" customHeight="1">
      <c r="A138" s="10"/>
      <c r="B138" s="10"/>
      <c r="C138" s="10"/>
      <c r="D138" s="10"/>
      <c r="E138" s="10"/>
      <c r="F138" s="10"/>
      <c r="G138" s="10"/>
      <c r="H138" s="10"/>
      <c r="I138" s="10"/>
      <c r="J138" s="10"/>
      <c r="K138" s="10"/>
      <c r="L138" s="10"/>
      <c r="M138" s="10"/>
      <c r="N138" s="10"/>
      <c r="O138" s="10"/>
      <c r="P138" s="10"/>
      <c r="Q138" s="10"/>
      <c r="R138" s="10"/>
      <c r="S138" s="10"/>
      <c r="T138" s="10" t="b">
        <f>AND(LEFT('EVENT DELIVERY'!B143,2)="HU",OR(LEN('EVENT DELIVERY'!B143)=6,AND(LEN('EVENT DELIVERY'!B143)=7,MID('EVENT DELIVERY'!B143,4,1)=" ")))</f>
        <v>0</v>
      </c>
      <c r="U138" s="10" t="b">
        <f>AND(LEFT('PROJECT DELIVERY TEAM'!B165,2)="HU",OR(LEN('PROJECT DELIVERY TEAM'!B165)=6,AND(LEN('PROJECT DELIVERY TEAM'!B165)=7,MID('PROJECT DELIVERY TEAM'!B165,4,1)=" ")))</f>
        <v>0</v>
      </c>
      <c r="V138" s="10" t="b">
        <f>AND(LEFT('AUDIENCES &amp; PART... - BY TYPE'!B306,2)="HU",OR(LEN('AUDIENCES &amp; PART... - BY TYPE'!B306)=6,AND(LEN('AUDIENCES &amp; PART... - BY TYPE'!B306)=7,MID('AUDIENCES &amp; PART... - BY TYPE'!B306,4,1)=" ")))</f>
        <v>0</v>
      </c>
      <c r="W138" s="10" t="b">
        <f>AND(LEFT(PARTNERS!B142,2)="HU",OR(LEN(PARTNERS!B142)=6,AND(LEN(PARTNERS!B142)=7,MID(PARTNERS!B142,4,1)=" ")),PARTNERS!E142="New partner")</f>
        <v>0</v>
      </c>
      <c r="X138" s="10" t="b">
        <f>AND(LEFT(PARTNERS!B142,2)="HU",OR(LEN(PARTNERS!B142)=6,AND(LEN(PARTNERS!B142)=7,MID(PARTNERS!B142,4,1)=" ")),PARTNERS!E142="Existing partner")</f>
        <v>0</v>
      </c>
      <c r="Y138" s="10" t="b">
        <f>AND(NOT(AND(LEFT(PARTNERS!B142,2)="HU",OR(LEN(PARTNERS!B142)=6,AND(LEN(PARTNERS!B142)=7,MID(PARTNERS!B142,4,1)=" ")))),PARTNERS!E142="New partner")</f>
        <v>0</v>
      </c>
      <c r="Z138" s="10" t="b">
        <f>AND(NOT(AND(LEFT(PARTNERS!B142,2)="HU",OR(LEN(PARTNERS!B142)=6,AND(LEN(PARTNERS!B142)=7,MID(PARTNERS!B142,4,1)=" ")))),PARTNERS!E142="Existing partner")</f>
        <v>0</v>
      </c>
      <c r="AA138" s="10" t="b">
        <f>AND(PARTNERS!$C142="Hull",PARTNERS!$E142="New partner")</f>
        <v>0</v>
      </c>
      <c r="AB138" s="10" t="b">
        <f>AND(PARTNERS!$C142="East Riding of Yorkshire",PARTNERS!$E142="New partner")</f>
        <v>0</v>
      </c>
      <c r="AC138" s="10" t="b">
        <f>AND(PARTNERS!$C142="Elsewhere in Yorkshire &amp; Humber",PARTNERS!$E142="New partner")</f>
        <v>0</v>
      </c>
      <c r="AD138" s="10" t="b">
        <f>AND(PARTNERS!$C142="Elsewhere in the UK",PARTNERS!$E142="New partner")</f>
        <v>0</v>
      </c>
      <c r="AE138" s="10" t="b">
        <f>AND(PARTNERS!$C142="Outside UK",PARTNERS!$E142="New partner")</f>
        <v>0</v>
      </c>
      <c r="AF138" s="10" t="b">
        <f>AND(PARTNERS!$C142="Hull",PARTNERS!$E142="Existing partner")</f>
        <v>0</v>
      </c>
      <c r="AG138" s="10" t="b">
        <f>AND(PARTNERS!$C142="East Riding of Yorkshire",PARTNERS!$E142="Existing partner")</f>
        <v>0</v>
      </c>
      <c r="AH138" s="10" t="b">
        <f>AND(PARTNERS!$C142="Elsewhere in Yorkshire &amp; Humber",PARTNERS!$E142="Existing partner")</f>
        <v>0</v>
      </c>
      <c r="AI138" s="10" t="b">
        <f>AND(PARTNERS!$C142="Elsewhere in the UK",PARTNERS!$E142="Existing partner")</f>
        <v>0</v>
      </c>
      <c r="AJ138" s="10" t="b">
        <f>AND(PARTNERS!$C142="Outside UK",PARTNERS!$E142="Existing partner")</f>
        <v>0</v>
      </c>
      <c r="AK138" s="10" t="b">
        <f>AND(PARTNERS!$D142="Artistic partner",PARTNERS!$E142="New partner")</f>
        <v>0</v>
      </c>
      <c r="AL138" s="10" t="b">
        <f>AND(PARTNERS!$D142="Heritage partner",PARTNERS!$E142="New partner")</f>
        <v>0</v>
      </c>
      <c r="AM138" s="10" t="b">
        <f>AND(PARTNERS!$D142="Funder",PARTNERS!$E142="New partner")</f>
        <v>0</v>
      </c>
      <c r="AN138" s="10" t="b">
        <f>AND(PARTNERS!$D142="Public Service partner",PARTNERS!$E142="New partner")</f>
        <v>0</v>
      </c>
      <c r="AO138" s="10" t="b">
        <f>AND(PARTNERS!$D142="Voluntary Sector / Charity partner",PARTNERS!$E142="New partner")</f>
        <v>0</v>
      </c>
      <c r="AP138" s="10" t="b">
        <f>AND(PARTNERS!$D142="Education partner",PARTNERS!$E142="New partner")</f>
        <v>0</v>
      </c>
      <c r="AQ138" s="10" t="b">
        <f>AND(PARTNERS!$D142="Other",PARTNERS!$E142="New partner")</f>
        <v>0</v>
      </c>
      <c r="AR138" s="10" t="b">
        <f>AND(PARTNERS!$D142="Artistic partner",PARTNERS!$E142="Existing partner")</f>
        <v>0</v>
      </c>
      <c r="AS138" s="10" t="b">
        <f>AND(PARTNERS!$D142="Heritage partner",PARTNERS!$E142="Existing partner")</f>
        <v>0</v>
      </c>
      <c r="AT138" s="10" t="b">
        <f>AND(PARTNERS!$D142="Funder",PARTNERS!$E142="Existing partner")</f>
        <v>0</v>
      </c>
      <c r="AU138" s="10" t="b">
        <f>AND(PARTNERS!$D142="Public Service partner",PARTNERS!$E142="Existing partner")</f>
        <v>0</v>
      </c>
      <c r="AV138" s="10" t="b">
        <f>AND(PARTNERS!$D142="Voluntary Sector / Charity partner",PARTNERS!$E142="Existing partner")</f>
        <v>0</v>
      </c>
      <c r="AW138" s="10" t="b">
        <f>AND(PARTNERS!$D142="Education partner",PARTNERS!$E142="Existing partner")</f>
        <v>0</v>
      </c>
      <c r="AX138" s="10" t="b">
        <f>AND(PARTNERS!$D142="Other",PARTNERS!$E142="Existing partner")</f>
        <v>0</v>
      </c>
    </row>
    <row r="139" spans="1:50" ht="16.5" customHeight="1">
      <c r="A139" s="10"/>
      <c r="B139" s="10"/>
      <c r="C139" s="10"/>
      <c r="D139" s="10"/>
      <c r="E139" s="10"/>
      <c r="F139" s="10"/>
      <c r="G139" s="10"/>
      <c r="H139" s="10"/>
      <c r="I139" s="10"/>
      <c r="J139" s="10"/>
      <c r="K139" s="10"/>
      <c r="L139" s="10"/>
      <c r="M139" s="10"/>
      <c r="N139" s="10"/>
      <c r="O139" s="10"/>
      <c r="P139" s="10"/>
      <c r="Q139" s="10"/>
      <c r="R139" s="10"/>
      <c r="S139" s="10"/>
      <c r="T139" s="10" t="b">
        <f>AND(LEFT('EVENT DELIVERY'!B144,2)="HU",OR(LEN('EVENT DELIVERY'!B144)=6,AND(LEN('EVENT DELIVERY'!B144)=7,MID('EVENT DELIVERY'!B144,4,1)=" ")))</f>
        <v>0</v>
      </c>
      <c r="U139" s="10" t="b">
        <f>AND(LEFT('PROJECT DELIVERY TEAM'!B166,2)="HU",OR(LEN('PROJECT DELIVERY TEAM'!B166)=6,AND(LEN('PROJECT DELIVERY TEAM'!B166)=7,MID('PROJECT DELIVERY TEAM'!B166,4,1)=" ")))</f>
        <v>0</v>
      </c>
      <c r="V139" s="10" t="b">
        <f>AND(LEFT('AUDIENCES &amp; PART... - BY TYPE'!B307,2)="HU",OR(LEN('AUDIENCES &amp; PART... - BY TYPE'!B307)=6,AND(LEN('AUDIENCES &amp; PART... - BY TYPE'!B307)=7,MID('AUDIENCES &amp; PART... - BY TYPE'!B307,4,1)=" ")))</f>
        <v>0</v>
      </c>
      <c r="W139" s="10" t="b">
        <f>AND(LEFT(PARTNERS!B143,2)="HU",OR(LEN(PARTNERS!B143)=6,AND(LEN(PARTNERS!B143)=7,MID(PARTNERS!B143,4,1)=" ")),PARTNERS!E143="New partner")</f>
        <v>0</v>
      </c>
      <c r="X139" s="10" t="b">
        <f>AND(LEFT(PARTNERS!B143,2)="HU",OR(LEN(PARTNERS!B143)=6,AND(LEN(PARTNERS!B143)=7,MID(PARTNERS!B143,4,1)=" ")),PARTNERS!E143="Existing partner")</f>
        <v>0</v>
      </c>
      <c r="Y139" s="10" t="b">
        <f>AND(NOT(AND(LEFT(PARTNERS!B143,2)="HU",OR(LEN(PARTNERS!B143)=6,AND(LEN(PARTNERS!B143)=7,MID(PARTNERS!B143,4,1)=" ")))),PARTNERS!E143="New partner")</f>
        <v>0</v>
      </c>
      <c r="Z139" s="10" t="b">
        <f>AND(NOT(AND(LEFT(PARTNERS!B143,2)="HU",OR(LEN(PARTNERS!B143)=6,AND(LEN(PARTNERS!B143)=7,MID(PARTNERS!B143,4,1)=" ")))),PARTNERS!E143="Existing partner")</f>
        <v>0</v>
      </c>
      <c r="AA139" s="10" t="b">
        <f>AND(PARTNERS!$C143="Hull",PARTNERS!$E143="New partner")</f>
        <v>0</v>
      </c>
      <c r="AB139" s="10" t="b">
        <f>AND(PARTNERS!$C143="East Riding of Yorkshire",PARTNERS!$E143="New partner")</f>
        <v>0</v>
      </c>
      <c r="AC139" s="10" t="b">
        <f>AND(PARTNERS!$C143="Elsewhere in Yorkshire &amp; Humber",PARTNERS!$E143="New partner")</f>
        <v>0</v>
      </c>
      <c r="AD139" s="10" t="b">
        <f>AND(PARTNERS!$C143="Elsewhere in the UK",PARTNERS!$E143="New partner")</f>
        <v>0</v>
      </c>
      <c r="AE139" s="10" t="b">
        <f>AND(PARTNERS!$C143="Outside UK",PARTNERS!$E143="New partner")</f>
        <v>0</v>
      </c>
      <c r="AF139" s="10" t="b">
        <f>AND(PARTNERS!$C143="Hull",PARTNERS!$E143="Existing partner")</f>
        <v>0</v>
      </c>
      <c r="AG139" s="10" t="b">
        <f>AND(PARTNERS!$C143="East Riding of Yorkshire",PARTNERS!$E143="Existing partner")</f>
        <v>0</v>
      </c>
      <c r="AH139" s="10" t="b">
        <f>AND(PARTNERS!$C143="Elsewhere in Yorkshire &amp; Humber",PARTNERS!$E143="Existing partner")</f>
        <v>0</v>
      </c>
      <c r="AI139" s="10" t="b">
        <f>AND(PARTNERS!$C143="Elsewhere in the UK",PARTNERS!$E143="Existing partner")</f>
        <v>0</v>
      </c>
      <c r="AJ139" s="10" t="b">
        <f>AND(PARTNERS!$C143="Outside UK",PARTNERS!$E143="Existing partner")</f>
        <v>0</v>
      </c>
      <c r="AK139" s="10" t="b">
        <f>AND(PARTNERS!$D143="Artistic partner",PARTNERS!$E143="New partner")</f>
        <v>0</v>
      </c>
      <c r="AL139" s="10" t="b">
        <f>AND(PARTNERS!$D143="Heritage partner",PARTNERS!$E143="New partner")</f>
        <v>0</v>
      </c>
      <c r="AM139" s="10" t="b">
        <f>AND(PARTNERS!$D143="Funder",PARTNERS!$E143="New partner")</f>
        <v>0</v>
      </c>
      <c r="AN139" s="10" t="b">
        <f>AND(PARTNERS!$D143="Public Service partner",PARTNERS!$E143="New partner")</f>
        <v>0</v>
      </c>
      <c r="AO139" s="10" t="b">
        <f>AND(PARTNERS!$D143="Voluntary Sector / Charity partner",PARTNERS!$E143="New partner")</f>
        <v>0</v>
      </c>
      <c r="AP139" s="10" t="b">
        <f>AND(PARTNERS!$D143="Education partner",PARTNERS!$E143="New partner")</f>
        <v>0</v>
      </c>
      <c r="AQ139" s="10" t="b">
        <f>AND(PARTNERS!$D143="Other",PARTNERS!$E143="New partner")</f>
        <v>0</v>
      </c>
      <c r="AR139" s="10" t="b">
        <f>AND(PARTNERS!$D143="Artistic partner",PARTNERS!$E143="Existing partner")</f>
        <v>0</v>
      </c>
      <c r="AS139" s="10" t="b">
        <f>AND(PARTNERS!$D143="Heritage partner",PARTNERS!$E143="Existing partner")</f>
        <v>0</v>
      </c>
      <c r="AT139" s="10" t="b">
        <f>AND(PARTNERS!$D143="Funder",PARTNERS!$E143="Existing partner")</f>
        <v>0</v>
      </c>
      <c r="AU139" s="10" t="b">
        <f>AND(PARTNERS!$D143="Public Service partner",PARTNERS!$E143="Existing partner")</f>
        <v>0</v>
      </c>
      <c r="AV139" s="10" t="b">
        <f>AND(PARTNERS!$D143="Voluntary Sector / Charity partner",PARTNERS!$E143="Existing partner")</f>
        <v>0</v>
      </c>
      <c r="AW139" s="10" t="b">
        <f>AND(PARTNERS!$D143="Education partner",PARTNERS!$E143="Existing partner")</f>
        <v>0</v>
      </c>
      <c r="AX139" s="10" t="b">
        <f>AND(PARTNERS!$D143="Other",PARTNERS!$E143="Existing partner")</f>
        <v>0</v>
      </c>
    </row>
    <row r="140" spans="1:50" ht="16.5" customHeight="1">
      <c r="A140" s="10"/>
      <c r="B140" s="10"/>
      <c r="C140" s="10"/>
      <c r="D140" s="10"/>
      <c r="E140" s="10"/>
      <c r="F140" s="10"/>
      <c r="G140" s="10"/>
      <c r="H140" s="10"/>
      <c r="I140" s="10"/>
      <c r="J140" s="10"/>
      <c r="K140" s="10"/>
      <c r="L140" s="10"/>
      <c r="M140" s="10"/>
      <c r="N140" s="10"/>
      <c r="O140" s="10"/>
      <c r="P140" s="10"/>
      <c r="Q140" s="10"/>
      <c r="R140" s="10"/>
      <c r="S140" s="10"/>
      <c r="T140" s="10" t="b">
        <f>AND(LEFT('EVENT DELIVERY'!B145,2)="HU",OR(LEN('EVENT DELIVERY'!B145)=6,AND(LEN('EVENT DELIVERY'!B145)=7,MID('EVENT DELIVERY'!B145,4,1)=" ")))</f>
        <v>0</v>
      </c>
      <c r="U140" s="10" t="b">
        <f>AND(LEFT('PROJECT DELIVERY TEAM'!B167,2)="HU",OR(LEN('PROJECT DELIVERY TEAM'!B167)=6,AND(LEN('PROJECT DELIVERY TEAM'!B167)=7,MID('PROJECT DELIVERY TEAM'!B167,4,1)=" ")))</f>
        <v>0</v>
      </c>
      <c r="V140" s="10" t="b">
        <f>AND(LEFT('AUDIENCES &amp; PART... - BY TYPE'!B308,2)="HU",OR(LEN('AUDIENCES &amp; PART... - BY TYPE'!B308)=6,AND(LEN('AUDIENCES &amp; PART... - BY TYPE'!B308)=7,MID('AUDIENCES &amp; PART... - BY TYPE'!B308,4,1)=" ")))</f>
        <v>0</v>
      </c>
      <c r="W140" s="10" t="b">
        <f>AND(LEFT(PARTNERS!B144,2)="HU",OR(LEN(PARTNERS!B144)=6,AND(LEN(PARTNERS!B144)=7,MID(PARTNERS!B144,4,1)=" ")),PARTNERS!E144="New partner")</f>
        <v>0</v>
      </c>
      <c r="X140" s="10" t="b">
        <f>AND(LEFT(PARTNERS!B144,2)="HU",OR(LEN(PARTNERS!B144)=6,AND(LEN(PARTNERS!B144)=7,MID(PARTNERS!B144,4,1)=" ")),PARTNERS!E144="Existing partner")</f>
        <v>0</v>
      </c>
      <c r="Y140" s="10" t="b">
        <f>AND(NOT(AND(LEFT(PARTNERS!B144,2)="HU",OR(LEN(PARTNERS!B144)=6,AND(LEN(PARTNERS!B144)=7,MID(PARTNERS!B144,4,1)=" ")))),PARTNERS!E144="New partner")</f>
        <v>0</v>
      </c>
      <c r="Z140" s="10" t="b">
        <f>AND(NOT(AND(LEFT(PARTNERS!B144,2)="HU",OR(LEN(PARTNERS!B144)=6,AND(LEN(PARTNERS!B144)=7,MID(PARTNERS!B144,4,1)=" ")))),PARTNERS!E144="Existing partner")</f>
        <v>0</v>
      </c>
      <c r="AA140" s="10" t="b">
        <f>AND(PARTNERS!$C144="Hull",PARTNERS!$E144="New partner")</f>
        <v>0</v>
      </c>
      <c r="AB140" s="10" t="b">
        <f>AND(PARTNERS!$C144="East Riding of Yorkshire",PARTNERS!$E144="New partner")</f>
        <v>0</v>
      </c>
      <c r="AC140" s="10" t="b">
        <f>AND(PARTNERS!$C144="Elsewhere in Yorkshire &amp; Humber",PARTNERS!$E144="New partner")</f>
        <v>0</v>
      </c>
      <c r="AD140" s="10" t="b">
        <f>AND(PARTNERS!$C144="Elsewhere in the UK",PARTNERS!$E144="New partner")</f>
        <v>0</v>
      </c>
      <c r="AE140" s="10" t="b">
        <f>AND(PARTNERS!$C144="Outside UK",PARTNERS!$E144="New partner")</f>
        <v>0</v>
      </c>
      <c r="AF140" s="10" t="b">
        <f>AND(PARTNERS!$C144="Hull",PARTNERS!$E144="Existing partner")</f>
        <v>0</v>
      </c>
      <c r="AG140" s="10" t="b">
        <f>AND(PARTNERS!$C144="East Riding of Yorkshire",PARTNERS!$E144="Existing partner")</f>
        <v>0</v>
      </c>
      <c r="AH140" s="10" t="b">
        <f>AND(PARTNERS!$C144="Elsewhere in Yorkshire &amp; Humber",PARTNERS!$E144="Existing partner")</f>
        <v>0</v>
      </c>
      <c r="AI140" s="10" t="b">
        <f>AND(PARTNERS!$C144="Elsewhere in the UK",PARTNERS!$E144="Existing partner")</f>
        <v>0</v>
      </c>
      <c r="AJ140" s="10" t="b">
        <f>AND(PARTNERS!$C144="Outside UK",PARTNERS!$E144="Existing partner")</f>
        <v>0</v>
      </c>
      <c r="AK140" s="10" t="b">
        <f>AND(PARTNERS!$D144="Artistic partner",PARTNERS!$E144="New partner")</f>
        <v>0</v>
      </c>
      <c r="AL140" s="10" t="b">
        <f>AND(PARTNERS!$D144="Heritage partner",PARTNERS!$E144="New partner")</f>
        <v>0</v>
      </c>
      <c r="AM140" s="10" t="b">
        <f>AND(PARTNERS!$D144="Funder",PARTNERS!$E144="New partner")</f>
        <v>0</v>
      </c>
      <c r="AN140" s="10" t="b">
        <f>AND(PARTNERS!$D144="Public Service partner",PARTNERS!$E144="New partner")</f>
        <v>0</v>
      </c>
      <c r="AO140" s="10" t="b">
        <f>AND(PARTNERS!$D144="Voluntary Sector / Charity partner",PARTNERS!$E144="New partner")</f>
        <v>0</v>
      </c>
      <c r="AP140" s="10" t="b">
        <f>AND(PARTNERS!$D144="Education partner",PARTNERS!$E144="New partner")</f>
        <v>0</v>
      </c>
      <c r="AQ140" s="10" t="b">
        <f>AND(PARTNERS!$D144="Other",PARTNERS!$E144="New partner")</f>
        <v>0</v>
      </c>
      <c r="AR140" s="10" t="b">
        <f>AND(PARTNERS!$D144="Artistic partner",PARTNERS!$E144="Existing partner")</f>
        <v>0</v>
      </c>
      <c r="AS140" s="10" t="b">
        <f>AND(PARTNERS!$D144="Heritage partner",PARTNERS!$E144="Existing partner")</f>
        <v>0</v>
      </c>
      <c r="AT140" s="10" t="b">
        <f>AND(PARTNERS!$D144="Funder",PARTNERS!$E144="Existing partner")</f>
        <v>0</v>
      </c>
      <c r="AU140" s="10" t="b">
        <f>AND(PARTNERS!$D144="Public Service partner",PARTNERS!$E144="Existing partner")</f>
        <v>0</v>
      </c>
      <c r="AV140" s="10" t="b">
        <f>AND(PARTNERS!$D144="Voluntary Sector / Charity partner",PARTNERS!$E144="Existing partner")</f>
        <v>0</v>
      </c>
      <c r="AW140" s="10" t="b">
        <f>AND(PARTNERS!$D144="Education partner",PARTNERS!$E144="Existing partner")</f>
        <v>0</v>
      </c>
      <c r="AX140" s="10" t="b">
        <f>AND(PARTNERS!$D144="Other",PARTNERS!$E144="Existing partner")</f>
        <v>0</v>
      </c>
    </row>
    <row r="141" spans="1:50" ht="16.5" customHeight="1">
      <c r="A141" s="10"/>
      <c r="B141" s="10"/>
      <c r="C141" s="10"/>
      <c r="D141" s="10"/>
      <c r="E141" s="10"/>
      <c r="F141" s="10"/>
      <c r="G141" s="10"/>
      <c r="H141" s="10"/>
      <c r="I141" s="10"/>
      <c r="J141" s="10"/>
      <c r="K141" s="10"/>
      <c r="L141" s="10"/>
      <c r="M141" s="10"/>
      <c r="N141" s="10"/>
      <c r="O141" s="10"/>
      <c r="P141" s="10"/>
      <c r="Q141" s="10"/>
      <c r="R141" s="10"/>
      <c r="S141" s="10"/>
      <c r="T141" s="10" t="b">
        <f>AND(LEFT('EVENT DELIVERY'!B146,2)="HU",OR(LEN('EVENT DELIVERY'!B146)=6,AND(LEN('EVENT DELIVERY'!B146)=7,MID('EVENT DELIVERY'!B146,4,1)=" ")))</f>
        <v>0</v>
      </c>
      <c r="U141" s="10" t="b">
        <f>AND(LEFT('PROJECT DELIVERY TEAM'!B168,2)="HU",OR(LEN('PROJECT DELIVERY TEAM'!B168)=6,AND(LEN('PROJECT DELIVERY TEAM'!B168)=7,MID('PROJECT DELIVERY TEAM'!B168,4,1)=" ")))</f>
        <v>0</v>
      </c>
      <c r="V141" s="10" t="b">
        <f>AND(LEFT('AUDIENCES &amp; PART... - BY TYPE'!B309,2)="HU",OR(LEN('AUDIENCES &amp; PART... - BY TYPE'!B309)=6,AND(LEN('AUDIENCES &amp; PART... - BY TYPE'!B309)=7,MID('AUDIENCES &amp; PART... - BY TYPE'!B309,4,1)=" ")))</f>
        <v>0</v>
      </c>
      <c r="W141" s="10" t="b">
        <f>AND(LEFT(PARTNERS!B145,2)="HU",OR(LEN(PARTNERS!B145)=6,AND(LEN(PARTNERS!B145)=7,MID(PARTNERS!B145,4,1)=" ")),PARTNERS!E145="New partner")</f>
        <v>0</v>
      </c>
      <c r="X141" s="10" t="b">
        <f>AND(LEFT(PARTNERS!B145,2)="HU",OR(LEN(PARTNERS!B145)=6,AND(LEN(PARTNERS!B145)=7,MID(PARTNERS!B145,4,1)=" ")),PARTNERS!E145="Existing partner")</f>
        <v>0</v>
      </c>
      <c r="Y141" s="10" t="b">
        <f>AND(NOT(AND(LEFT(PARTNERS!B145,2)="HU",OR(LEN(PARTNERS!B145)=6,AND(LEN(PARTNERS!B145)=7,MID(PARTNERS!B145,4,1)=" ")))),PARTNERS!E145="New partner")</f>
        <v>0</v>
      </c>
      <c r="Z141" s="10" t="b">
        <f>AND(NOT(AND(LEFT(PARTNERS!B145,2)="HU",OR(LEN(PARTNERS!B145)=6,AND(LEN(PARTNERS!B145)=7,MID(PARTNERS!B145,4,1)=" ")))),PARTNERS!E145="Existing partner")</f>
        <v>0</v>
      </c>
      <c r="AA141" s="10" t="b">
        <f>AND(PARTNERS!$C145="Hull",PARTNERS!$E145="New partner")</f>
        <v>0</v>
      </c>
      <c r="AB141" s="10" t="b">
        <f>AND(PARTNERS!$C145="East Riding of Yorkshire",PARTNERS!$E145="New partner")</f>
        <v>0</v>
      </c>
      <c r="AC141" s="10" t="b">
        <f>AND(PARTNERS!$C145="Elsewhere in Yorkshire &amp; Humber",PARTNERS!$E145="New partner")</f>
        <v>0</v>
      </c>
      <c r="AD141" s="10" t="b">
        <f>AND(PARTNERS!$C145="Elsewhere in the UK",PARTNERS!$E145="New partner")</f>
        <v>0</v>
      </c>
      <c r="AE141" s="10" t="b">
        <f>AND(PARTNERS!$C145="Outside UK",PARTNERS!$E145="New partner")</f>
        <v>0</v>
      </c>
      <c r="AF141" s="10" t="b">
        <f>AND(PARTNERS!$C145="Hull",PARTNERS!$E145="Existing partner")</f>
        <v>0</v>
      </c>
      <c r="AG141" s="10" t="b">
        <f>AND(PARTNERS!$C145="East Riding of Yorkshire",PARTNERS!$E145="Existing partner")</f>
        <v>0</v>
      </c>
      <c r="AH141" s="10" t="b">
        <f>AND(PARTNERS!$C145="Elsewhere in Yorkshire &amp; Humber",PARTNERS!$E145="Existing partner")</f>
        <v>0</v>
      </c>
      <c r="AI141" s="10" t="b">
        <f>AND(PARTNERS!$C145="Elsewhere in the UK",PARTNERS!$E145="Existing partner")</f>
        <v>0</v>
      </c>
      <c r="AJ141" s="10" t="b">
        <f>AND(PARTNERS!$C145="Outside UK",PARTNERS!$E145="Existing partner")</f>
        <v>0</v>
      </c>
      <c r="AK141" s="10" t="b">
        <f>AND(PARTNERS!$D145="Artistic partner",PARTNERS!$E145="New partner")</f>
        <v>0</v>
      </c>
      <c r="AL141" s="10" t="b">
        <f>AND(PARTNERS!$D145="Heritage partner",PARTNERS!$E145="New partner")</f>
        <v>0</v>
      </c>
      <c r="AM141" s="10" t="b">
        <f>AND(PARTNERS!$D145="Funder",PARTNERS!$E145="New partner")</f>
        <v>0</v>
      </c>
      <c r="AN141" s="10" t="b">
        <f>AND(PARTNERS!$D145="Public Service partner",PARTNERS!$E145="New partner")</f>
        <v>0</v>
      </c>
      <c r="AO141" s="10" t="b">
        <f>AND(PARTNERS!$D145="Voluntary Sector / Charity partner",PARTNERS!$E145="New partner")</f>
        <v>0</v>
      </c>
      <c r="AP141" s="10" t="b">
        <f>AND(PARTNERS!$D145="Education partner",PARTNERS!$E145="New partner")</f>
        <v>0</v>
      </c>
      <c r="AQ141" s="10" t="b">
        <f>AND(PARTNERS!$D145="Other",PARTNERS!$E145="New partner")</f>
        <v>0</v>
      </c>
      <c r="AR141" s="10" t="b">
        <f>AND(PARTNERS!$D145="Artistic partner",PARTNERS!$E145="Existing partner")</f>
        <v>0</v>
      </c>
      <c r="AS141" s="10" t="b">
        <f>AND(PARTNERS!$D145="Heritage partner",PARTNERS!$E145="Existing partner")</f>
        <v>0</v>
      </c>
      <c r="AT141" s="10" t="b">
        <f>AND(PARTNERS!$D145="Funder",PARTNERS!$E145="Existing partner")</f>
        <v>0</v>
      </c>
      <c r="AU141" s="10" t="b">
        <f>AND(PARTNERS!$D145="Public Service partner",PARTNERS!$E145="Existing partner")</f>
        <v>0</v>
      </c>
      <c r="AV141" s="10" t="b">
        <f>AND(PARTNERS!$D145="Voluntary Sector / Charity partner",PARTNERS!$E145="Existing partner")</f>
        <v>0</v>
      </c>
      <c r="AW141" s="10" t="b">
        <f>AND(PARTNERS!$D145="Education partner",PARTNERS!$E145="Existing partner")</f>
        <v>0</v>
      </c>
      <c r="AX141" s="10" t="b">
        <f>AND(PARTNERS!$D145="Other",PARTNERS!$E145="Existing partner")</f>
        <v>0</v>
      </c>
    </row>
    <row r="142" spans="1:50" ht="16.5" customHeight="1">
      <c r="A142" s="10"/>
      <c r="B142" s="10"/>
      <c r="C142" s="10"/>
      <c r="D142" s="10"/>
      <c r="E142" s="10"/>
      <c r="F142" s="10"/>
      <c r="G142" s="10"/>
      <c r="H142" s="10"/>
      <c r="I142" s="10"/>
      <c r="J142" s="10"/>
      <c r="K142" s="10"/>
      <c r="L142" s="10"/>
      <c r="M142" s="10"/>
      <c r="N142" s="10"/>
      <c r="O142" s="10"/>
      <c r="P142" s="10"/>
      <c r="Q142" s="10"/>
      <c r="R142" s="10"/>
      <c r="S142" s="10"/>
      <c r="T142" s="10" t="b">
        <f>AND(LEFT('EVENT DELIVERY'!B147,2)="HU",OR(LEN('EVENT DELIVERY'!B147)=6,AND(LEN('EVENT DELIVERY'!B147)=7,MID('EVENT DELIVERY'!B147,4,1)=" ")))</f>
        <v>0</v>
      </c>
      <c r="U142" s="10" t="b">
        <f>AND(LEFT('PROJECT DELIVERY TEAM'!B169,2)="HU",OR(LEN('PROJECT DELIVERY TEAM'!B169)=6,AND(LEN('PROJECT DELIVERY TEAM'!B169)=7,MID('PROJECT DELIVERY TEAM'!B169,4,1)=" ")))</f>
        <v>0</v>
      </c>
      <c r="V142" s="10" t="b">
        <f>AND(LEFT('AUDIENCES &amp; PART... - BY TYPE'!B310,2)="HU",OR(LEN('AUDIENCES &amp; PART... - BY TYPE'!B310)=6,AND(LEN('AUDIENCES &amp; PART... - BY TYPE'!B310)=7,MID('AUDIENCES &amp; PART... - BY TYPE'!B310,4,1)=" ")))</f>
        <v>0</v>
      </c>
      <c r="W142" s="10" t="b">
        <f>AND(LEFT(PARTNERS!B146,2)="HU",OR(LEN(PARTNERS!B146)=6,AND(LEN(PARTNERS!B146)=7,MID(PARTNERS!B146,4,1)=" ")),PARTNERS!E146="New partner")</f>
        <v>0</v>
      </c>
      <c r="X142" s="10" t="b">
        <f>AND(LEFT(PARTNERS!B146,2)="HU",OR(LEN(PARTNERS!B146)=6,AND(LEN(PARTNERS!B146)=7,MID(PARTNERS!B146,4,1)=" ")),PARTNERS!E146="Existing partner")</f>
        <v>0</v>
      </c>
      <c r="Y142" s="10" t="b">
        <f>AND(NOT(AND(LEFT(PARTNERS!B146,2)="HU",OR(LEN(PARTNERS!B146)=6,AND(LEN(PARTNERS!B146)=7,MID(PARTNERS!B146,4,1)=" ")))),PARTNERS!E146="New partner")</f>
        <v>0</v>
      </c>
      <c r="Z142" s="10" t="b">
        <f>AND(NOT(AND(LEFT(PARTNERS!B146,2)="HU",OR(LEN(PARTNERS!B146)=6,AND(LEN(PARTNERS!B146)=7,MID(PARTNERS!B146,4,1)=" ")))),PARTNERS!E146="Existing partner")</f>
        <v>0</v>
      </c>
      <c r="AA142" s="10" t="b">
        <f>AND(PARTNERS!$C146="Hull",PARTNERS!$E146="New partner")</f>
        <v>0</v>
      </c>
      <c r="AB142" s="10" t="b">
        <f>AND(PARTNERS!$C146="East Riding of Yorkshire",PARTNERS!$E146="New partner")</f>
        <v>0</v>
      </c>
      <c r="AC142" s="10" t="b">
        <f>AND(PARTNERS!$C146="Elsewhere in Yorkshire &amp; Humber",PARTNERS!$E146="New partner")</f>
        <v>0</v>
      </c>
      <c r="AD142" s="10" t="b">
        <f>AND(PARTNERS!$C146="Elsewhere in the UK",PARTNERS!$E146="New partner")</f>
        <v>0</v>
      </c>
      <c r="AE142" s="10" t="b">
        <f>AND(PARTNERS!$C146="Outside UK",PARTNERS!$E146="New partner")</f>
        <v>0</v>
      </c>
      <c r="AF142" s="10" t="b">
        <f>AND(PARTNERS!$C146="Hull",PARTNERS!$E146="Existing partner")</f>
        <v>0</v>
      </c>
      <c r="AG142" s="10" t="b">
        <f>AND(PARTNERS!$C146="East Riding of Yorkshire",PARTNERS!$E146="Existing partner")</f>
        <v>0</v>
      </c>
      <c r="AH142" s="10" t="b">
        <f>AND(PARTNERS!$C146="Elsewhere in Yorkshire &amp; Humber",PARTNERS!$E146="Existing partner")</f>
        <v>0</v>
      </c>
      <c r="AI142" s="10" t="b">
        <f>AND(PARTNERS!$C146="Elsewhere in the UK",PARTNERS!$E146="Existing partner")</f>
        <v>0</v>
      </c>
      <c r="AJ142" s="10" t="b">
        <f>AND(PARTNERS!$C146="Outside UK",PARTNERS!$E146="Existing partner")</f>
        <v>0</v>
      </c>
      <c r="AK142" s="10" t="b">
        <f>AND(PARTNERS!$D146="Artistic partner",PARTNERS!$E146="New partner")</f>
        <v>0</v>
      </c>
      <c r="AL142" s="10" t="b">
        <f>AND(PARTNERS!$D146="Heritage partner",PARTNERS!$E146="New partner")</f>
        <v>0</v>
      </c>
      <c r="AM142" s="10" t="b">
        <f>AND(PARTNERS!$D146="Funder",PARTNERS!$E146="New partner")</f>
        <v>0</v>
      </c>
      <c r="AN142" s="10" t="b">
        <f>AND(PARTNERS!$D146="Public Service partner",PARTNERS!$E146="New partner")</f>
        <v>0</v>
      </c>
      <c r="AO142" s="10" t="b">
        <f>AND(PARTNERS!$D146="Voluntary Sector / Charity partner",PARTNERS!$E146="New partner")</f>
        <v>0</v>
      </c>
      <c r="AP142" s="10" t="b">
        <f>AND(PARTNERS!$D146="Education partner",PARTNERS!$E146="New partner")</f>
        <v>0</v>
      </c>
      <c r="AQ142" s="10" t="b">
        <f>AND(PARTNERS!$D146="Other",PARTNERS!$E146="New partner")</f>
        <v>0</v>
      </c>
      <c r="AR142" s="10" t="b">
        <f>AND(PARTNERS!$D146="Artistic partner",PARTNERS!$E146="Existing partner")</f>
        <v>0</v>
      </c>
      <c r="AS142" s="10" t="b">
        <f>AND(PARTNERS!$D146="Heritage partner",PARTNERS!$E146="Existing partner")</f>
        <v>0</v>
      </c>
      <c r="AT142" s="10" t="b">
        <f>AND(PARTNERS!$D146="Funder",PARTNERS!$E146="Existing partner")</f>
        <v>0</v>
      </c>
      <c r="AU142" s="10" t="b">
        <f>AND(PARTNERS!$D146="Public Service partner",PARTNERS!$E146="Existing partner")</f>
        <v>0</v>
      </c>
      <c r="AV142" s="10" t="b">
        <f>AND(PARTNERS!$D146="Voluntary Sector / Charity partner",PARTNERS!$E146="Existing partner")</f>
        <v>0</v>
      </c>
      <c r="AW142" s="10" t="b">
        <f>AND(PARTNERS!$D146="Education partner",PARTNERS!$E146="Existing partner")</f>
        <v>0</v>
      </c>
      <c r="AX142" s="10" t="b">
        <f>AND(PARTNERS!$D146="Other",PARTNERS!$E146="Existing partner")</f>
        <v>0</v>
      </c>
    </row>
    <row r="143" spans="1:50" ht="16.5" customHeight="1">
      <c r="A143" s="10"/>
      <c r="B143" s="10"/>
      <c r="C143" s="10"/>
      <c r="D143" s="10"/>
      <c r="E143" s="10"/>
      <c r="F143" s="10"/>
      <c r="G143" s="10"/>
      <c r="H143" s="10"/>
      <c r="I143" s="10"/>
      <c r="J143" s="10"/>
      <c r="K143" s="10"/>
      <c r="L143" s="10"/>
      <c r="M143" s="10"/>
      <c r="N143" s="10"/>
      <c r="O143" s="10"/>
      <c r="P143" s="10"/>
      <c r="Q143" s="10"/>
      <c r="R143" s="10"/>
      <c r="S143" s="10"/>
      <c r="T143" s="10" t="b">
        <f>AND(LEFT('EVENT DELIVERY'!B148,2)="HU",OR(LEN('EVENT DELIVERY'!B148)=6,AND(LEN('EVENT DELIVERY'!B148)=7,MID('EVENT DELIVERY'!B148,4,1)=" ")))</f>
        <v>0</v>
      </c>
      <c r="U143" s="10" t="b">
        <f>AND(LEFT('PROJECT DELIVERY TEAM'!B170,2)="HU",OR(LEN('PROJECT DELIVERY TEAM'!B170)=6,AND(LEN('PROJECT DELIVERY TEAM'!B170)=7,MID('PROJECT DELIVERY TEAM'!B170,4,1)=" ")))</f>
        <v>0</v>
      </c>
      <c r="V143" s="10" t="b">
        <f>AND(LEFT('AUDIENCES &amp; PART... - BY TYPE'!B311,2)="HU",OR(LEN('AUDIENCES &amp; PART... - BY TYPE'!B311)=6,AND(LEN('AUDIENCES &amp; PART... - BY TYPE'!B311)=7,MID('AUDIENCES &amp; PART... - BY TYPE'!B311,4,1)=" ")))</f>
        <v>0</v>
      </c>
      <c r="W143" s="10" t="b">
        <f>AND(LEFT(PARTNERS!B147,2)="HU",OR(LEN(PARTNERS!B147)=6,AND(LEN(PARTNERS!B147)=7,MID(PARTNERS!B147,4,1)=" ")),PARTNERS!E147="New partner")</f>
        <v>0</v>
      </c>
      <c r="X143" s="10" t="b">
        <f>AND(LEFT(PARTNERS!B147,2)="HU",OR(LEN(PARTNERS!B147)=6,AND(LEN(PARTNERS!B147)=7,MID(PARTNERS!B147,4,1)=" ")),PARTNERS!E147="Existing partner")</f>
        <v>0</v>
      </c>
      <c r="Y143" s="10" t="b">
        <f>AND(NOT(AND(LEFT(PARTNERS!B147,2)="HU",OR(LEN(PARTNERS!B147)=6,AND(LEN(PARTNERS!B147)=7,MID(PARTNERS!B147,4,1)=" ")))),PARTNERS!E147="New partner")</f>
        <v>0</v>
      </c>
      <c r="Z143" s="10" t="b">
        <f>AND(NOT(AND(LEFT(PARTNERS!B147,2)="HU",OR(LEN(PARTNERS!B147)=6,AND(LEN(PARTNERS!B147)=7,MID(PARTNERS!B147,4,1)=" ")))),PARTNERS!E147="Existing partner")</f>
        <v>0</v>
      </c>
      <c r="AA143" s="10" t="b">
        <f>AND(PARTNERS!$C147="Hull",PARTNERS!$E147="New partner")</f>
        <v>0</v>
      </c>
      <c r="AB143" s="10" t="b">
        <f>AND(PARTNERS!$C147="East Riding of Yorkshire",PARTNERS!$E147="New partner")</f>
        <v>0</v>
      </c>
      <c r="AC143" s="10" t="b">
        <f>AND(PARTNERS!$C147="Elsewhere in Yorkshire &amp; Humber",PARTNERS!$E147="New partner")</f>
        <v>0</v>
      </c>
      <c r="AD143" s="10" t="b">
        <f>AND(PARTNERS!$C147="Elsewhere in the UK",PARTNERS!$E147="New partner")</f>
        <v>0</v>
      </c>
      <c r="AE143" s="10" t="b">
        <f>AND(PARTNERS!$C147="Outside UK",PARTNERS!$E147="New partner")</f>
        <v>0</v>
      </c>
      <c r="AF143" s="10" t="b">
        <f>AND(PARTNERS!$C147="Hull",PARTNERS!$E147="Existing partner")</f>
        <v>0</v>
      </c>
      <c r="AG143" s="10" t="b">
        <f>AND(PARTNERS!$C147="East Riding of Yorkshire",PARTNERS!$E147="Existing partner")</f>
        <v>0</v>
      </c>
      <c r="AH143" s="10" t="b">
        <f>AND(PARTNERS!$C147="Elsewhere in Yorkshire &amp; Humber",PARTNERS!$E147="Existing partner")</f>
        <v>0</v>
      </c>
      <c r="AI143" s="10" t="b">
        <f>AND(PARTNERS!$C147="Elsewhere in the UK",PARTNERS!$E147="Existing partner")</f>
        <v>0</v>
      </c>
      <c r="AJ143" s="10" t="b">
        <f>AND(PARTNERS!$C147="Outside UK",PARTNERS!$E147="Existing partner")</f>
        <v>0</v>
      </c>
      <c r="AK143" s="10" t="b">
        <f>AND(PARTNERS!$D147="Artistic partner",PARTNERS!$E147="New partner")</f>
        <v>0</v>
      </c>
      <c r="AL143" s="10" t="b">
        <f>AND(PARTNERS!$D147="Heritage partner",PARTNERS!$E147="New partner")</f>
        <v>0</v>
      </c>
      <c r="AM143" s="10" t="b">
        <f>AND(PARTNERS!$D147="Funder",PARTNERS!$E147="New partner")</f>
        <v>0</v>
      </c>
      <c r="AN143" s="10" t="b">
        <f>AND(PARTNERS!$D147="Public Service partner",PARTNERS!$E147="New partner")</f>
        <v>0</v>
      </c>
      <c r="AO143" s="10" t="b">
        <f>AND(PARTNERS!$D147="Voluntary Sector / Charity partner",PARTNERS!$E147="New partner")</f>
        <v>0</v>
      </c>
      <c r="AP143" s="10" t="b">
        <f>AND(PARTNERS!$D147="Education partner",PARTNERS!$E147="New partner")</f>
        <v>0</v>
      </c>
      <c r="AQ143" s="10" t="b">
        <f>AND(PARTNERS!$D147="Other",PARTNERS!$E147="New partner")</f>
        <v>0</v>
      </c>
      <c r="AR143" s="10" t="b">
        <f>AND(PARTNERS!$D147="Artistic partner",PARTNERS!$E147="Existing partner")</f>
        <v>0</v>
      </c>
      <c r="AS143" s="10" t="b">
        <f>AND(PARTNERS!$D147="Heritage partner",PARTNERS!$E147="Existing partner")</f>
        <v>0</v>
      </c>
      <c r="AT143" s="10" t="b">
        <f>AND(PARTNERS!$D147="Funder",PARTNERS!$E147="Existing partner")</f>
        <v>0</v>
      </c>
      <c r="AU143" s="10" t="b">
        <f>AND(PARTNERS!$D147="Public Service partner",PARTNERS!$E147="Existing partner")</f>
        <v>0</v>
      </c>
      <c r="AV143" s="10" t="b">
        <f>AND(PARTNERS!$D147="Voluntary Sector / Charity partner",PARTNERS!$E147="Existing partner")</f>
        <v>0</v>
      </c>
      <c r="AW143" s="10" t="b">
        <f>AND(PARTNERS!$D147="Education partner",PARTNERS!$E147="Existing partner")</f>
        <v>0</v>
      </c>
      <c r="AX143" s="10" t="b">
        <f>AND(PARTNERS!$D147="Other",PARTNERS!$E147="Existing partner")</f>
        <v>0</v>
      </c>
    </row>
    <row r="144" spans="1:50" ht="16.5" customHeight="1">
      <c r="A144" s="10"/>
      <c r="B144" s="10"/>
      <c r="C144" s="10"/>
      <c r="D144" s="10"/>
      <c r="E144" s="10"/>
      <c r="F144" s="10"/>
      <c r="G144" s="10"/>
      <c r="H144" s="10"/>
      <c r="I144" s="10"/>
      <c r="J144" s="10"/>
      <c r="K144" s="10"/>
      <c r="L144" s="10"/>
      <c r="M144" s="10"/>
      <c r="N144" s="10"/>
      <c r="O144" s="10"/>
      <c r="P144" s="10"/>
      <c r="Q144" s="10"/>
      <c r="R144" s="10"/>
      <c r="S144" s="10"/>
      <c r="T144" s="10" t="b">
        <f>AND(LEFT('EVENT DELIVERY'!B149,2)="HU",OR(LEN('EVENT DELIVERY'!B149)=6,AND(LEN('EVENT DELIVERY'!B149)=7,MID('EVENT DELIVERY'!B149,4,1)=" ")))</f>
        <v>0</v>
      </c>
      <c r="U144" s="10" t="b">
        <f>AND(LEFT('PROJECT DELIVERY TEAM'!B171,2)="HU",OR(LEN('PROJECT DELIVERY TEAM'!B171)=6,AND(LEN('PROJECT DELIVERY TEAM'!B171)=7,MID('PROJECT DELIVERY TEAM'!B171,4,1)=" ")))</f>
        <v>0</v>
      </c>
      <c r="V144" s="10" t="b">
        <f>AND(LEFT('AUDIENCES &amp; PART... - BY TYPE'!B312,2)="HU",OR(LEN('AUDIENCES &amp; PART... - BY TYPE'!B312)=6,AND(LEN('AUDIENCES &amp; PART... - BY TYPE'!B312)=7,MID('AUDIENCES &amp; PART... - BY TYPE'!B312,4,1)=" ")))</f>
        <v>0</v>
      </c>
      <c r="W144" s="10" t="b">
        <f>AND(LEFT(PARTNERS!B148,2)="HU",OR(LEN(PARTNERS!B148)=6,AND(LEN(PARTNERS!B148)=7,MID(PARTNERS!B148,4,1)=" ")),PARTNERS!E148="New partner")</f>
        <v>0</v>
      </c>
      <c r="X144" s="10" t="b">
        <f>AND(LEFT(PARTNERS!B148,2)="HU",OR(LEN(PARTNERS!B148)=6,AND(LEN(PARTNERS!B148)=7,MID(PARTNERS!B148,4,1)=" ")),PARTNERS!E148="Existing partner")</f>
        <v>0</v>
      </c>
      <c r="Y144" s="10" t="b">
        <f>AND(NOT(AND(LEFT(PARTNERS!B148,2)="HU",OR(LEN(PARTNERS!B148)=6,AND(LEN(PARTNERS!B148)=7,MID(PARTNERS!B148,4,1)=" ")))),PARTNERS!E148="New partner")</f>
        <v>0</v>
      </c>
      <c r="Z144" s="10" t="b">
        <f>AND(NOT(AND(LEFT(PARTNERS!B148,2)="HU",OR(LEN(PARTNERS!B148)=6,AND(LEN(PARTNERS!B148)=7,MID(PARTNERS!B148,4,1)=" ")))),PARTNERS!E148="Existing partner")</f>
        <v>0</v>
      </c>
      <c r="AA144" s="10" t="b">
        <f>AND(PARTNERS!$C148="Hull",PARTNERS!$E148="New partner")</f>
        <v>0</v>
      </c>
      <c r="AB144" s="10" t="b">
        <f>AND(PARTNERS!$C148="East Riding of Yorkshire",PARTNERS!$E148="New partner")</f>
        <v>0</v>
      </c>
      <c r="AC144" s="10" t="b">
        <f>AND(PARTNERS!$C148="Elsewhere in Yorkshire &amp; Humber",PARTNERS!$E148="New partner")</f>
        <v>0</v>
      </c>
      <c r="AD144" s="10" t="b">
        <f>AND(PARTNERS!$C148="Elsewhere in the UK",PARTNERS!$E148="New partner")</f>
        <v>0</v>
      </c>
      <c r="AE144" s="10" t="b">
        <f>AND(PARTNERS!$C148="Outside UK",PARTNERS!$E148="New partner")</f>
        <v>0</v>
      </c>
      <c r="AF144" s="10" t="b">
        <f>AND(PARTNERS!$C148="Hull",PARTNERS!$E148="Existing partner")</f>
        <v>0</v>
      </c>
      <c r="AG144" s="10" t="b">
        <f>AND(PARTNERS!$C148="East Riding of Yorkshire",PARTNERS!$E148="Existing partner")</f>
        <v>0</v>
      </c>
      <c r="AH144" s="10" t="b">
        <f>AND(PARTNERS!$C148="Elsewhere in Yorkshire &amp; Humber",PARTNERS!$E148="Existing partner")</f>
        <v>0</v>
      </c>
      <c r="AI144" s="10" t="b">
        <f>AND(PARTNERS!$C148="Elsewhere in the UK",PARTNERS!$E148="Existing partner")</f>
        <v>0</v>
      </c>
      <c r="AJ144" s="10" t="b">
        <f>AND(PARTNERS!$C148="Outside UK",PARTNERS!$E148="Existing partner")</f>
        <v>0</v>
      </c>
      <c r="AK144" s="10" t="b">
        <f>AND(PARTNERS!$D148="Artistic partner",PARTNERS!$E148="New partner")</f>
        <v>0</v>
      </c>
      <c r="AL144" s="10" t="b">
        <f>AND(PARTNERS!$D148="Heritage partner",PARTNERS!$E148="New partner")</f>
        <v>0</v>
      </c>
      <c r="AM144" s="10" t="b">
        <f>AND(PARTNERS!$D148="Funder",PARTNERS!$E148="New partner")</f>
        <v>0</v>
      </c>
      <c r="AN144" s="10" t="b">
        <f>AND(PARTNERS!$D148="Public Service partner",PARTNERS!$E148="New partner")</f>
        <v>0</v>
      </c>
      <c r="AO144" s="10" t="b">
        <f>AND(PARTNERS!$D148="Voluntary Sector / Charity partner",PARTNERS!$E148="New partner")</f>
        <v>0</v>
      </c>
      <c r="AP144" s="10" t="b">
        <f>AND(PARTNERS!$D148="Education partner",PARTNERS!$E148="New partner")</f>
        <v>0</v>
      </c>
      <c r="AQ144" s="10" t="b">
        <f>AND(PARTNERS!$D148="Other",PARTNERS!$E148="New partner")</f>
        <v>0</v>
      </c>
      <c r="AR144" s="10" t="b">
        <f>AND(PARTNERS!$D148="Artistic partner",PARTNERS!$E148="Existing partner")</f>
        <v>0</v>
      </c>
      <c r="AS144" s="10" t="b">
        <f>AND(PARTNERS!$D148="Heritage partner",PARTNERS!$E148="Existing partner")</f>
        <v>0</v>
      </c>
      <c r="AT144" s="10" t="b">
        <f>AND(PARTNERS!$D148="Funder",PARTNERS!$E148="Existing partner")</f>
        <v>0</v>
      </c>
      <c r="AU144" s="10" t="b">
        <f>AND(PARTNERS!$D148="Public Service partner",PARTNERS!$E148="Existing partner")</f>
        <v>0</v>
      </c>
      <c r="AV144" s="10" t="b">
        <f>AND(PARTNERS!$D148="Voluntary Sector / Charity partner",PARTNERS!$E148="Existing partner")</f>
        <v>0</v>
      </c>
      <c r="AW144" s="10" t="b">
        <f>AND(PARTNERS!$D148="Education partner",PARTNERS!$E148="Existing partner")</f>
        <v>0</v>
      </c>
      <c r="AX144" s="10" t="b">
        <f>AND(PARTNERS!$D148="Other",PARTNERS!$E148="Existing partner")</f>
        <v>0</v>
      </c>
    </row>
    <row r="145" spans="1:50" ht="16.5" customHeight="1">
      <c r="A145" s="10"/>
      <c r="B145" s="10"/>
      <c r="C145" s="10"/>
      <c r="D145" s="10"/>
      <c r="E145" s="10"/>
      <c r="F145" s="10"/>
      <c r="G145" s="10"/>
      <c r="H145" s="10"/>
      <c r="I145" s="10"/>
      <c r="J145" s="10"/>
      <c r="K145" s="10"/>
      <c r="L145" s="10"/>
      <c r="M145" s="10"/>
      <c r="N145" s="10"/>
      <c r="O145" s="10"/>
      <c r="P145" s="10"/>
      <c r="Q145" s="10"/>
      <c r="R145" s="10"/>
      <c r="S145" s="10"/>
      <c r="T145" s="10" t="b">
        <f>AND(LEFT('EVENT DELIVERY'!B150,2)="HU",OR(LEN('EVENT DELIVERY'!B150)=6,AND(LEN('EVENT DELIVERY'!B150)=7,MID('EVENT DELIVERY'!B150,4,1)=" ")))</f>
        <v>0</v>
      </c>
      <c r="U145" s="10" t="b">
        <f>AND(LEFT('PROJECT DELIVERY TEAM'!B172,2)="HU",OR(LEN('PROJECT DELIVERY TEAM'!B172)=6,AND(LEN('PROJECT DELIVERY TEAM'!B172)=7,MID('PROJECT DELIVERY TEAM'!B172,4,1)=" ")))</f>
        <v>0</v>
      </c>
      <c r="V145" s="10" t="b">
        <f>AND(LEFT('AUDIENCES &amp; PART... - BY TYPE'!B313,2)="HU",OR(LEN('AUDIENCES &amp; PART... - BY TYPE'!B313)=6,AND(LEN('AUDIENCES &amp; PART... - BY TYPE'!B313)=7,MID('AUDIENCES &amp; PART... - BY TYPE'!B313,4,1)=" ")))</f>
        <v>0</v>
      </c>
      <c r="W145" s="10" t="b">
        <f>AND(LEFT(PARTNERS!B149,2)="HU",OR(LEN(PARTNERS!B149)=6,AND(LEN(PARTNERS!B149)=7,MID(PARTNERS!B149,4,1)=" ")),PARTNERS!E149="New partner")</f>
        <v>0</v>
      </c>
      <c r="X145" s="10" t="b">
        <f>AND(LEFT(PARTNERS!B149,2)="HU",OR(LEN(PARTNERS!B149)=6,AND(LEN(PARTNERS!B149)=7,MID(PARTNERS!B149,4,1)=" ")),PARTNERS!E149="Existing partner")</f>
        <v>0</v>
      </c>
      <c r="Y145" s="10" t="b">
        <f>AND(NOT(AND(LEFT(PARTNERS!B149,2)="HU",OR(LEN(PARTNERS!B149)=6,AND(LEN(PARTNERS!B149)=7,MID(PARTNERS!B149,4,1)=" ")))),PARTNERS!E149="New partner")</f>
        <v>0</v>
      </c>
      <c r="Z145" s="10" t="b">
        <f>AND(NOT(AND(LEFT(PARTNERS!B149,2)="HU",OR(LEN(PARTNERS!B149)=6,AND(LEN(PARTNERS!B149)=7,MID(PARTNERS!B149,4,1)=" ")))),PARTNERS!E149="Existing partner")</f>
        <v>0</v>
      </c>
      <c r="AA145" s="10" t="b">
        <f>AND(PARTNERS!$C149="Hull",PARTNERS!$E149="New partner")</f>
        <v>0</v>
      </c>
      <c r="AB145" s="10" t="b">
        <f>AND(PARTNERS!$C149="East Riding of Yorkshire",PARTNERS!$E149="New partner")</f>
        <v>0</v>
      </c>
      <c r="AC145" s="10" t="b">
        <f>AND(PARTNERS!$C149="Elsewhere in Yorkshire &amp; Humber",PARTNERS!$E149="New partner")</f>
        <v>0</v>
      </c>
      <c r="AD145" s="10" t="b">
        <f>AND(PARTNERS!$C149="Elsewhere in the UK",PARTNERS!$E149="New partner")</f>
        <v>0</v>
      </c>
      <c r="AE145" s="10" t="b">
        <f>AND(PARTNERS!$C149="Outside UK",PARTNERS!$E149="New partner")</f>
        <v>0</v>
      </c>
      <c r="AF145" s="10" t="b">
        <f>AND(PARTNERS!$C149="Hull",PARTNERS!$E149="Existing partner")</f>
        <v>0</v>
      </c>
      <c r="AG145" s="10" t="b">
        <f>AND(PARTNERS!$C149="East Riding of Yorkshire",PARTNERS!$E149="Existing partner")</f>
        <v>0</v>
      </c>
      <c r="AH145" s="10" t="b">
        <f>AND(PARTNERS!$C149="Elsewhere in Yorkshire &amp; Humber",PARTNERS!$E149="Existing partner")</f>
        <v>0</v>
      </c>
      <c r="AI145" s="10" t="b">
        <f>AND(PARTNERS!$C149="Elsewhere in the UK",PARTNERS!$E149="Existing partner")</f>
        <v>0</v>
      </c>
      <c r="AJ145" s="10" t="b">
        <f>AND(PARTNERS!$C149="Outside UK",PARTNERS!$E149="Existing partner")</f>
        <v>0</v>
      </c>
      <c r="AK145" s="10" t="b">
        <f>AND(PARTNERS!$D149="Artistic partner",PARTNERS!$E149="New partner")</f>
        <v>0</v>
      </c>
      <c r="AL145" s="10" t="b">
        <f>AND(PARTNERS!$D149="Heritage partner",PARTNERS!$E149="New partner")</f>
        <v>0</v>
      </c>
      <c r="AM145" s="10" t="b">
        <f>AND(PARTNERS!$D149="Funder",PARTNERS!$E149="New partner")</f>
        <v>0</v>
      </c>
      <c r="AN145" s="10" t="b">
        <f>AND(PARTNERS!$D149="Public Service partner",PARTNERS!$E149="New partner")</f>
        <v>0</v>
      </c>
      <c r="AO145" s="10" t="b">
        <f>AND(PARTNERS!$D149="Voluntary Sector / Charity partner",PARTNERS!$E149="New partner")</f>
        <v>0</v>
      </c>
      <c r="AP145" s="10" t="b">
        <f>AND(PARTNERS!$D149="Education partner",PARTNERS!$E149="New partner")</f>
        <v>0</v>
      </c>
      <c r="AQ145" s="10" t="b">
        <f>AND(PARTNERS!$D149="Other",PARTNERS!$E149="New partner")</f>
        <v>0</v>
      </c>
      <c r="AR145" s="10" t="b">
        <f>AND(PARTNERS!$D149="Artistic partner",PARTNERS!$E149="Existing partner")</f>
        <v>0</v>
      </c>
      <c r="AS145" s="10" t="b">
        <f>AND(PARTNERS!$D149="Heritage partner",PARTNERS!$E149="Existing partner")</f>
        <v>0</v>
      </c>
      <c r="AT145" s="10" t="b">
        <f>AND(PARTNERS!$D149="Funder",PARTNERS!$E149="Existing partner")</f>
        <v>0</v>
      </c>
      <c r="AU145" s="10" t="b">
        <f>AND(PARTNERS!$D149="Public Service partner",PARTNERS!$E149="Existing partner")</f>
        <v>0</v>
      </c>
      <c r="AV145" s="10" t="b">
        <f>AND(PARTNERS!$D149="Voluntary Sector / Charity partner",PARTNERS!$E149="Existing partner")</f>
        <v>0</v>
      </c>
      <c r="AW145" s="10" t="b">
        <f>AND(PARTNERS!$D149="Education partner",PARTNERS!$E149="Existing partner")</f>
        <v>0</v>
      </c>
      <c r="AX145" s="10" t="b">
        <f>AND(PARTNERS!$D149="Other",PARTNERS!$E149="Existing partner")</f>
        <v>0</v>
      </c>
    </row>
    <row r="146" spans="1:50" ht="16.5" customHeight="1">
      <c r="A146" s="10"/>
      <c r="B146" s="10"/>
      <c r="C146" s="10"/>
      <c r="D146" s="10"/>
      <c r="E146" s="10"/>
      <c r="F146" s="10"/>
      <c r="G146" s="10"/>
      <c r="H146" s="10"/>
      <c r="I146" s="10"/>
      <c r="J146" s="10"/>
      <c r="K146" s="10"/>
      <c r="L146" s="10"/>
      <c r="M146" s="10"/>
      <c r="N146" s="10"/>
      <c r="O146" s="10"/>
      <c r="P146" s="10"/>
      <c r="Q146" s="10"/>
      <c r="R146" s="10"/>
      <c r="S146" s="10"/>
      <c r="T146" s="10" t="b">
        <f>AND(LEFT('EVENT DELIVERY'!B151,2)="HU",OR(LEN('EVENT DELIVERY'!B151)=6,AND(LEN('EVENT DELIVERY'!B151)=7,MID('EVENT DELIVERY'!B151,4,1)=" ")))</f>
        <v>0</v>
      </c>
      <c r="U146" s="10" t="b">
        <f>AND(LEFT('PROJECT DELIVERY TEAM'!B173,2)="HU",OR(LEN('PROJECT DELIVERY TEAM'!B173)=6,AND(LEN('PROJECT DELIVERY TEAM'!B173)=7,MID('PROJECT DELIVERY TEAM'!B173,4,1)=" ")))</f>
        <v>0</v>
      </c>
      <c r="V146" s="10" t="b">
        <f>AND(LEFT('AUDIENCES &amp; PART... - BY TYPE'!B314,2)="HU",OR(LEN('AUDIENCES &amp; PART... - BY TYPE'!B314)=6,AND(LEN('AUDIENCES &amp; PART... - BY TYPE'!B314)=7,MID('AUDIENCES &amp; PART... - BY TYPE'!B314,4,1)=" ")))</f>
        <v>0</v>
      </c>
      <c r="W146" s="10" t="b">
        <f>AND(LEFT(PARTNERS!B150,2)="HU",OR(LEN(PARTNERS!B150)=6,AND(LEN(PARTNERS!B150)=7,MID(PARTNERS!B150,4,1)=" ")),PARTNERS!E150="New partner")</f>
        <v>0</v>
      </c>
      <c r="X146" s="10" t="b">
        <f>AND(LEFT(PARTNERS!B150,2)="HU",OR(LEN(PARTNERS!B150)=6,AND(LEN(PARTNERS!B150)=7,MID(PARTNERS!B150,4,1)=" ")),PARTNERS!E150="Existing partner")</f>
        <v>0</v>
      </c>
      <c r="Y146" s="10" t="b">
        <f>AND(NOT(AND(LEFT(PARTNERS!B150,2)="HU",OR(LEN(PARTNERS!B150)=6,AND(LEN(PARTNERS!B150)=7,MID(PARTNERS!B150,4,1)=" ")))),PARTNERS!E150="New partner")</f>
        <v>0</v>
      </c>
      <c r="Z146" s="10" t="b">
        <f>AND(NOT(AND(LEFT(PARTNERS!B150,2)="HU",OR(LEN(PARTNERS!B150)=6,AND(LEN(PARTNERS!B150)=7,MID(PARTNERS!B150,4,1)=" ")))),PARTNERS!E150="Existing partner")</f>
        <v>0</v>
      </c>
      <c r="AA146" s="10" t="b">
        <f>AND(PARTNERS!$C150="Hull",PARTNERS!$E150="New partner")</f>
        <v>0</v>
      </c>
      <c r="AB146" s="10" t="b">
        <f>AND(PARTNERS!$C150="East Riding of Yorkshire",PARTNERS!$E150="New partner")</f>
        <v>0</v>
      </c>
      <c r="AC146" s="10" t="b">
        <f>AND(PARTNERS!$C150="Elsewhere in Yorkshire &amp; Humber",PARTNERS!$E150="New partner")</f>
        <v>0</v>
      </c>
      <c r="AD146" s="10" t="b">
        <f>AND(PARTNERS!$C150="Elsewhere in the UK",PARTNERS!$E150="New partner")</f>
        <v>0</v>
      </c>
      <c r="AE146" s="10" t="b">
        <f>AND(PARTNERS!$C150="Outside UK",PARTNERS!$E150="New partner")</f>
        <v>0</v>
      </c>
      <c r="AF146" s="10" t="b">
        <f>AND(PARTNERS!$C150="Hull",PARTNERS!$E150="Existing partner")</f>
        <v>0</v>
      </c>
      <c r="AG146" s="10" t="b">
        <f>AND(PARTNERS!$C150="East Riding of Yorkshire",PARTNERS!$E150="Existing partner")</f>
        <v>0</v>
      </c>
      <c r="AH146" s="10" t="b">
        <f>AND(PARTNERS!$C150="Elsewhere in Yorkshire &amp; Humber",PARTNERS!$E150="Existing partner")</f>
        <v>0</v>
      </c>
      <c r="AI146" s="10" t="b">
        <f>AND(PARTNERS!$C150="Elsewhere in the UK",PARTNERS!$E150="Existing partner")</f>
        <v>0</v>
      </c>
      <c r="AJ146" s="10" t="b">
        <f>AND(PARTNERS!$C150="Outside UK",PARTNERS!$E150="Existing partner")</f>
        <v>0</v>
      </c>
      <c r="AK146" s="10" t="b">
        <f>AND(PARTNERS!$D150="Artistic partner",PARTNERS!$E150="New partner")</f>
        <v>0</v>
      </c>
      <c r="AL146" s="10" t="b">
        <f>AND(PARTNERS!$D150="Heritage partner",PARTNERS!$E150="New partner")</f>
        <v>0</v>
      </c>
      <c r="AM146" s="10" t="b">
        <f>AND(PARTNERS!$D150="Funder",PARTNERS!$E150="New partner")</f>
        <v>0</v>
      </c>
      <c r="AN146" s="10" t="b">
        <f>AND(PARTNERS!$D150="Public Service partner",PARTNERS!$E150="New partner")</f>
        <v>0</v>
      </c>
      <c r="AO146" s="10" t="b">
        <f>AND(PARTNERS!$D150="Voluntary Sector / Charity partner",PARTNERS!$E150="New partner")</f>
        <v>0</v>
      </c>
      <c r="AP146" s="10" t="b">
        <f>AND(PARTNERS!$D150="Education partner",PARTNERS!$E150="New partner")</f>
        <v>0</v>
      </c>
      <c r="AQ146" s="10" t="b">
        <f>AND(PARTNERS!$D150="Other",PARTNERS!$E150="New partner")</f>
        <v>0</v>
      </c>
      <c r="AR146" s="10" t="b">
        <f>AND(PARTNERS!$D150="Artistic partner",PARTNERS!$E150="Existing partner")</f>
        <v>0</v>
      </c>
      <c r="AS146" s="10" t="b">
        <f>AND(PARTNERS!$D150="Heritage partner",PARTNERS!$E150="Existing partner")</f>
        <v>0</v>
      </c>
      <c r="AT146" s="10" t="b">
        <f>AND(PARTNERS!$D150="Funder",PARTNERS!$E150="Existing partner")</f>
        <v>0</v>
      </c>
      <c r="AU146" s="10" t="b">
        <f>AND(PARTNERS!$D150="Public Service partner",PARTNERS!$E150="Existing partner")</f>
        <v>0</v>
      </c>
      <c r="AV146" s="10" t="b">
        <f>AND(PARTNERS!$D150="Voluntary Sector / Charity partner",PARTNERS!$E150="Existing partner")</f>
        <v>0</v>
      </c>
      <c r="AW146" s="10" t="b">
        <f>AND(PARTNERS!$D150="Education partner",PARTNERS!$E150="Existing partner")</f>
        <v>0</v>
      </c>
      <c r="AX146" s="10" t="b">
        <f>AND(PARTNERS!$D150="Other",PARTNERS!$E150="Existing partner")</f>
        <v>0</v>
      </c>
    </row>
    <row r="147" spans="1:50" ht="16.5" customHeight="1">
      <c r="A147" s="10"/>
      <c r="B147" s="10"/>
      <c r="C147" s="10"/>
      <c r="D147" s="10"/>
      <c r="E147" s="10"/>
      <c r="F147" s="10"/>
      <c r="G147" s="10"/>
      <c r="H147" s="10"/>
      <c r="I147" s="10"/>
      <c r="J147" s="10"/>
      <c r="K147" s="10"/>
      <c r="L147" s="10"/>
      <c r="M147" s="10"/>
      <c r="N147" s="10"/>
      <c r="O147" s="10"/>
      <c r="P147" s="10"/>
      <c r="Q147" s="10"/>
      <c r="R147" s="10"/>
      <c r="S147" s="10"/>
      <c r="T147" s="10" t="b">
        <f>AND(LEFT('EVENT DELIVERY'!B152,2)="HU",OR(LEN('EVENT DELIVERY'!B152)=6,AND(LEN('EVENT DELIVERY'!B152)=7,MID('EVENT DELIVERY'!B152,4,1)=" ")))</f>
        <v>0</v>
      </c>
      <c r="U147" s="10" t="b">
        <f>AND(LEFT('PROJECT DELIVERY TEAM'!B174,2)="HU",OR(LEN('PROJECT DELIVERY TEAM'!B174)=6,AND(LEN('PROJECT DELIVERY TEAM'!B174)=7,MID('PROJECT DELIVERY TEAM'!B174,4,1)=" ")))</f>
        <v>0</v>
      </c>
      <c r="V147" s="10" t="b">
        <f>AND(LEFT('AUDIENCES &amp; PART... - BY TYPE'!B315,2)="HU",OR(LEN('AUDIENCES &amp; PART... - BY TYPE'!B315)=6,AND(LEN('AUDIENCES &amp; PART... - BY TYPE'!B315)=7,MID('AUDIENCES &amp; PART... - BY TYPE'!B315,4,1)=" ")))</f>
        <v>0</v>
      </c>
      <c r="W147" s="10" t="b">
        <f>AND(LEFT(PARTNERS!B151,2)="HU",OR(LEN(PARTNERS!B151)=6,AND(LEN(PARTNERS!B151)=7,MID(PARTNERS!B151,4,1)=" ")),PARTNERS!E151="New partner")</f>
        <v>0</v>
      </c>
      <c r="X147" s="10" t="b">
        <f>AND(LEFT(PARTNERS!B151,2)="HU",OR(LEN(PARTNERS!B151)=6,AND(LEN(PARTNERS!B151)=7,MID(PARTNERS!B151,4,1)=" ")),PARTNERS!E151="Existing partner")</f>
        <v>0</v>
      </c>
      <c r="Y147" s="10" t="b">
        <f>AND(NOT(AND(LEFT(PARTNERS!B151,2)="HU",OR(LEN(PARTNERS!B151)=6,AND(LEN(PARTNERS!B151)=7,MID(PARTNERS!B151,4,1)=" ")))),PARTNERS!E151="New partner")</f>
        <v>0</v>
      </c>
      <c r="Z147" s="10" t="b">
        <f>AND(NOT(AND(LEFT(PARTNERS!B151,2)="HU",OR(LEN(PARTNERS!B151)=6,AND(LEN(PARTNERS!B151)=7,MID(PARTNERS!B151,4,1)=" ")))),PARTNERS!E151="Existing partner")</f>
        <v>0</v>
      </c>
      <c r="AA147" s="10" t="b">
        <f>AND(PARTNERS!$C151="Hull",PARTNERS!$E151="New partner")</f>
        <v>0</v>
      </c>
      <c r="AB147" s="10" t="b">
        <f>AND(PARTNERS!$C151="East Riding of Yorkshire",PARTNERS!$E151="New partner")</f>
        <v>0</v>
      </c>
      <c r="AC147" s="10" t="b">
        <f>AND(PARTNERS!$C151="Elsewhere in Yorkshire &amp; Humber",PARTNERS!$E151="New partner")</f>
        <v>0</v>
      </c>
      <c r="AD147" s="10" t="b">
        <f>AND(PARTNERS!$C151="Elsewhere in the UK",PARTNERS!$E151="New partner")</f>
        <v>0</v>
      </c>
      <c r="AE147" s="10" t="b">
        <f>AND(PARTNERS!$C151="Outside UK",PARTNERS!$E151="New partner")</f>
        <v>0</v>
      </c>
      <c r="AF147" s="10" t="b">
        <f>AND(PARTNERS!$C151="Hull",PARTNERS!$E151="Existing partner")</f>
        <v>0</v>
      </c>
      <c r="AG147" s="10" t="b">
        <f>AND(PARTNERS!$C151="East Riding of Yorkshire",PARTNERS!$E151="Existing partner")</f>
        <v>0</v>
      </c>
      <c r="AH147" s="10" t="b">
        <f>AND(PARTNERS!$C151="Elsewhere in Yorkshire &amp; Humber",PARTNERS!$E151="Existing partner")</f>
        <v>0</v>
      </c>
      <c r="AI147" s="10" t="b">
        <f>AND(PARTNERS!$C151="Elsewhere in the UK",PARTNERS!$E151="Existing partner")</f>
        <v>0</v>
      </c>
      <c r="AJ147" s="10" t="b">
        <f>AND(PARTNERS!$C151="Outside UK",PARTNERS!$E151="Existing partner")</f>
        <v>0</v>
      </c>
      <c r="AK147" s="10" t="b">
        <f>AND(PARTNERS!$D151="Artistic partner",PARTNERS!$E151="New partner")</f>
        <v>0</v>
      </c>
      <c r="AL147" s="10" t="b">
        <f>AND(PARTNERS!$D151="Heritage partner",PARTNERS!$E151="New partner")</f>
        <v>0</v>
      </c>
      <c r="AM147" s="10" t="b">
        <f>AND(PARTNERS!$D151="Funder",PARTNERS!$E151="New partner")</f>
        <v>0</v>
      </c>
      <c r="AN147" s="10" t="b">
        <f>AND(PARTNERS!$D151="Public Service partner",PARTNERS!$E151="New partner")</f>
        <v>0</v>
      </c>
      <c r="AO147" s="10" t="b">
        <f>AND(PARTNERS!$D151="Voluntary Sector / Charity partner",PARTNERS!$E151="New partner")</f>
        <v>0</v>
      </c>
      <c r="AP147" s="10" t="b">
        <f>AND(PARTNERS!$D151="Education partner",PARTNERS!$E151="New partner")</f>
        <v>0</v>
      </c>
      <c r="AQ147" s="10" t="b">
        <f>AND(PARTNERS!$D151="Other",PARTNERS!$E151="New partner")</f>
        <v>0</v>
      </c>
      <c r="AR147" s="10" t="b">
        <f>AND(PARTNERS!$D151="Artistic partner",PARTNERS!$E151="Existing partner")</f>
        <v>0</v>
      </c>
      <c r="AS147" s="10" t="b">
        <f>AND(PARTNERS!$D151="Heritage partner",PARTNERS!$E151="Existing partner")</f>
        <v>0</v>
      </c>
      <c r="AT147" s="10" t="b">
        <f>AND(PARTNERS!$D151="Funder",PARTNERS!$E151="Existing partner")</f>
        <v>0</v>
      </c>
      <c r="AU147" s="10" t="b">
        <f>AND(PARTNERS!$D151="Public Service partner",PARTNERS!$E151="Existing partner")</f>
        <v>0</v>
      </c>
      <c r="AV147" s="10" t="b">
        <f>AND(PARTNERS!$D151="Voluntary Sector / Charity partner",PARTNERS!$E151="Existing partner")</f>
        <v>0</v>
      </c>
      <c r="AW147" s="10" t="b">
        <f>AND(PARTNERS!$D151="Education partner",PARTNERS!$E151="Existing partner")</f>
        <v>0</v>
      </c>
      <c r="AX147" s="10" t="b">
        <f>AND(PARTNERS!$D151="Other",PARTNERS!$E151="Existing partner")</f>
        <v>0</v>
      </c>
    </row>
    <row r="148" spans="1:50" ht="16.5" customHeight="1">
      <c r="A148" s="10"/>
      <c r="B148" s="10"/>
      <c r="C148" s="10"/>
      <c r="D148" s="10"/>
      <c r="E148" s="10"/>
      <c r="F148" s="10"/>
      <c r="G148" s="10"/>
      <c r="H148" s="10"/>
      <c r="I148" s="10"/>
      <c r="J148" s="10"/>
      <c r="K148" s="10"/>
      <c r="L148" s="10"/>
      <c r="M148" s="10"/>
      <c r="N148" s="10"/>
      <c r="O148" s="10"/>
      <c r="P148" s="10"/>
      <c r="Q148" s="10"/>
      <c r="R148" s="10"/>
      <c r="S148" s="10"/>
      <c r="T148" s="10" t="b">
        <f>AND(LEFT('EVENT DELIVERY'!B153,2)="HU",OR(LEN('EVENT DELIVERY'!B153)=6,AND(LEN('EVENT DELIVERY'!B153)=7,MID('EVENT DELIVERY'!B153,4,1)=" ")))</f>
        <v>0</v>
      </c>
      <c r="U148" s="10" t="b">
        <f>AND(LEFT('PROJECT DELIVERY TEAM'!B175,2)="HU",OR(LEN('PROJECT DELIVERY TEAM'!B175)=6,AND(LEN('PROJECT DELIVERY TEAM'!B175)=7,MID('PROJECT DELIVERY TEAM'!B175,4,1)=" ")))</f>
        <v>0</v>
      </c>
      <c r="V148" s="10" t="b">
        <f>AND(LEFT('AUDIENCES &amp; PART... - BY TYPE'!B316,2)="HU",OR(LEN('AUDIENCES &amp; PART... - BY TYPE'!B316)=6,AND(LEN('AUDIENCES &amp; PART... - BY TYPE'!B316)=7,MID('AUDIENCES &amp; PART... - BY TYPE'!B316,4,1)=" ")))</f>
        <v>0</v>
      </c>
      <c r="W148" s="10" t="b">
        <f>AND(LEFT(PARTNERS!B152,2)="HU",OR(LEN(PARTNERS!B152)=6,AND(LEN(PARTNERS!B152)=7,MID(PARTNERS!B152,4,1)=" ")),PARTNERS!E152="New partner")</f>
        <v>0</v>
      </c>
      <c r="X148" s="10" t="b">
        <f>AND(LEFT(PARTNERS!B152,2)="HU",OR(LEN(PARTNERS!B152)=6,AND(LEN(PARTNERS!B152)=7,MID(PARTNERS!B152,4,1)=" ")),PARTNERS!E152="Existing partner")</f>
        <v>0</v>
      </c>
      <c r="Y148" s="10" t="b">
        <f>AND(NOT(AND(LEFT(PARTNERS!B152,2)="HU",OR(LEN(PARTNERS!B152)=6,AND(LEN(PARTNERS!B152)=7,MID(PARTNERS!B152,4,1)=" ")))),PARTNERS!E152="New partner")</f>
        <v>0</v>
      </c>
      <c r="Z148" s="10" t="b">
        <f>AND(NOT(AND(LEFT(PARTNERS!B152,2)="HU",OR(LEN(PARTNERS!B152)=6,AND(LEN(PARTNERS!B152)=7,MID(PARTNERS!B152,4,1)=" ")))),PARTNERS!E152="Existing partner")</f>
        <v>0</v>
      </c>
      <c r="AA148" s="10" t="b">
        <f>AND(PARTNERS!$C152="Hull",PARTNERS!$E152="New partner")</f>
        <v>0</v>
      </c>
      <c r="AB148" s="10" t="b">
        <f>AND(PARTNERS!$C152="East Riding of Yorkshire",PARTNERS!$E152="New partner")</f>
        <v>0</v>
      </c>
      <c r="AC148" s="10" t="b">
        <f>AND(PARTNERS!$C152="Elsewhere in Yorkshire &amp; Humber",PARTNERS!$E152="New partner")</f>
        <v>0</v>
      </c>
      <c r="AD148" s="10" t="b">
        <f>AND(PARTNERS!$C152="Elsewhere in the UK",PARTNERS!$E152="New partner")</f>
        <v>0</v>
      </c>
      <c r="AE148" s="10" t="b">
        <f>AND(PARTNERS!$C152="Outside UK",PARTNERS!$E152="New partner")</f>
        <v>0</v>
      </c>
      <c r="AF148" s="10" t="b">
        <f>AND(PARTNERS!$C152="Hull",PARTNERS!$E152="Existing partner")</f>
        <v>0</v>
      </c>
      <c r="AG148" s="10" t="b">
        <f>AND(PARTNERS!$C152="East Riding of Yorkshire",PARTNERS!$E152="Existing partner")</f>
        <v>0</v>
      </c>
      <c r="AH148" s="10" t="b">
        <f>AND(PARTNERS!$C152="Elsewhere in Yorkshire &amp; Humber",PARTNERS!$E152="Existing partner")</f>
        <v>0</v>
      </c>
      <c r="AI148" s="10" t="b">
        <f>AND(PARTNERS!$C152="Elsewhere in the UK",PARTNERS!$E152="Existing partner")</f>
        <v>0</v>
      </c>
      <c r="AJ148" s="10" t="b">
        <f>AND(PARTNERS!$C152="Outside UK",PARTNERS!$E152="Existing partner")</f>
        <v>0</v>
      </c>
      <c r="AK148" s="10" t="b">
        <f>AND(PARTNERS!$D152="Artistic partner",PARTNERS!$E152="New partner")</f>
        <v>0</v>
      </c>
      <c r="AL148" s="10" t="b">
        <f>AND(PARTNERS!$D152="Heritage partner",PARTNERS!$E152="New partner")</f>
        <v>0</v>
      </c>
      <c r="AM148" s="10" t="b">
        <f>AND(PARTNERS!$D152="Funder",PARTNERS!$E152="New partner")</f>
        <v>0</v>
      </c>
      <c r="AN148" s="10" t="b">
        <f>AND(PARTNERS!$D152="Public Service partner",PARTNERS!$E152="New partner")</f>
        <v>0</v>
      </c>
      <c r="AO148" s="10" t="b">
        <f>AND(PARTNERS!$D152="Voluntary Sector / Charity partner",PARTNERS!$E152="New partner")</f>
        <v>0</v>
      </c>
      <c r="AP148" s="10" t="b">
        <f>AND(PARTNERS!$D152="Education partner",PARTNERS!$E152="New partner")</f>
        <v>0</v>
      </c>
      <c r="AQ148" s="10" t="b">
        <f>AND(PARTNERS!$D152="Other",PARTNERS!$E152="New partner")</f>
        <v>0</v>
      </c>
      <c r="AR148" s="10" t="b">
        <f>AND(PARTNERS!$D152="Artistic partner",PARTNERS!$E152="Existing partner")</f>
        <v>0</v>
      </c>
      <c r="AS148" s="10" t="b">
        <f>AND(PARTNERS!$D152="Heritage partner",PARTNERS!$E152="Existing partner")</f>
        <v>0</v>
      </c>
      <c r="AT148" s="10" t="b">
        <f>AND(PARTNERS!$D152="Funder",PARTNERS!$E152="Existing partner")</f>
        <v>0</v>
      </c>
      <c r="AU148" s="10" t="b">
        <f>AND(PARTNERS!$D152="Public Service partner",PARTNERS!$E152="Existing partner")</f>
        <v>0</v>
      </c>
      <c r="AV148" s="10" t="b">
        <f>AND(PARTNERS!$D152="Voluntary Sector / Charity partner",PARTNERS!$E152="Existing partner")</f>
        <v>0</v>
      </c>
      <c r="AW148" s="10" t="b">
        <f>AND(PARTNERS!$D152="Education partner",PARTNERS!$E152="Existing partner")</f>
        <v>0</v>
      </c>
      <c r="AX148" s="10" t="b">
        <f>AND(PARTNERS!$D152="Other",PARTNERS!$E152="Existing partner")</f>
        <v>0</v>
      </c>
    </row>
    <row r="149" spans="1:50" ht="16.5" customHeight="1">
      <c r="A149" s="10"/>
      <c r="B149" s="10"/>
      <c r="C149" s="10"/>
      <c r="D149" s="10"/>
      <c r="E149" s="10"/>
      <c r="F149" s="10"/>
      <c r="G149" s="10"/>
      <c r="H149" s="10"/>
      <c r="I149" s="10"/>
      <c r="J149" s="10"/>
      <c r="K149" s="10"/>
      <c r="L149" s="10"/>
      <c r="M149" s="10"/>
      <c r="N149" s="10"/>
      <c r="O149" s="10"/>
      <c r="P149" s="10"/>
      <c r="Q149" s="10"/>
      <c r="R149" s="10"/>
      <c r="S149" s="10"/>
      <c r="T149" s="10" t="b">
        <f>AND(LEFT('EVENT DELIVERY'!B154,2)="HU",OR(LEN('EVENT DELIVERY'!B154)=6,AND(LEN('EVENT DELIVERY'!B154)=7,MID('EVENT DELIVERY'!B154,4,1)=" ")))</f>
        <v>0</v>
      </c>
      <c r="U149" s="10" t="b">
        <f>AND(LEFT('PROJECT DELIVERY TEAM'!B176,2)="HU",OR(LEN('PROJECT DELIVERY TEAM'!B176)=6,AND(LEN('PROJECT DELIVERY TEAM'!B176)=7,MID('PROJECT DELIVERY TEAM'!B176,4,1)=" ")))</f>
        <v>0</v>
      </c>
      <c r="V149" s="10" t="b">
        <f>AND(LEFT('AUDIENCES &amp; PART... - BY TYPE'!B317,2)="HU",OR(LEN('AUDIENCES &amp; PART... - BY TYPE'!B317)=6,AND(LEN('AUDIENCES &amp; PART... - BY TYPE'!B317)=7,MID('AUDIENCES &amp; PART... - BY TYPE'!B317,4,1)=" ")))</f>
        <v>0</v>
      </c>
      <c r="W149" s="10" t="b">
        <f>AND(LEFT(PARTNERS!B153,2)="HU",OR(LEN(PARTNERS!B153)=6,AND(LEN(PARTNERS!B153)=7,MID(PARTNERS!B153,4,1)=" ")),PARTNERS!E153="New partner")</f>
        <v>0</v>
      </c>
      <c r="X149" s="10" t="b">
        <f>AND(LEFT(PARTNERS!B153,2)="HU",OR(LEN(PARTNERS!B153)=6,AND(LEN(PARTNERS!B153)=7,MID(PARTNERS!B153,4,1)=" ")),PARTNERS!E153="Existing partner")</f>
        <v>0</v>
      </c>
      <c r="Y149" s="10" t="b">
        <f>AND(NOT(AND(LEFT(PARTNERS!B153,2)="HU",OR(LEN(PARTNERS!B153)=6,AND(LEN(PARTNERS!B153)=7,MID(PARTNERS!B153,4,1)=" ")))),PARTNERS!E153="New partner")</f>
        <v>0</v>
      </c>
      <c r="Z149" s="10" t="b">
        <f>AND(NOT(AND(LEFT(PARTNERS!B153,2)="HU",OR(LEN(PARTNERS!B153)=6,AND(LEN(PARTNERS!B153)=7,MID(PARTNERS!B153,4,1)=" ")))),PARTNERS!E153="Existing partner")</f>
        <v>0</v>
      </c>
      <c r="AA149" s="10" t="b">
        <f>AND(PARTNERS!$C153="Hull",PARTNERS!$E153="New partner")</f>
        <v>0</v>
      </c>
      <c r="AB149" s="10" t="b">
        <f>AND(PARTNERS!$C153="East Riding of Yorkshire",PARTNERS!$E153="New partner")</f>
        <v>0</v>
      </c>
      <c r="AC149" s="10" t="b">
        <f>AND(PARTNERS!$C153="Elsewhere in Yorkshire &amp; Humber",PARTNERS!$E153="New partner")</f>
        <v>0</v>
      </c>
      <c r="AD149" s="10" t="b">
        <f>AND(PARTNERS!$C153="Elsewhere in the UK",PARTNERS!$E153="New partner")</f>
        <v>0</v>
      </c>
      <c r="AE149" s="10" t="b">
        <f>AND(PARTNERS!$C153="Outside UK",PARTNERS!$E153="New partner")</f>
        <v>0</v>
      </c>
      <c r="AF149" s="10" t="b">
        <f>AND(PARTNERS!$C153="Hull",PARTNERS!$E153="Existing partner")</f>
        <v>0</v>
      </c>
      <c r="AG149" s="10" t="b">
        <f>AND(PARTNERS!$C153="East Riding of Yorkshire",PARTNERS!$E153="Existing partner")</f>
        <v>0</v>
      </c>
      <c r="AH149" s="10" t="b">
        <f>AND(PARTNERS!$C153="Elsewhere in Yorkshire &amp; Humber",PARTNERS!$E153="Existing partner")</f>
        <v>0</v>
      </c>
      <c r="AI149" s="10" t="b">
        <f>AND(PARTNERS!$C153="Elsewhere in the UK",PARTNERS!$E153="Existing partner")</f>
        <v>0</v>
      </c>
      <c r="AJ149" s="10" t="b">
        <f>AND(PARTNERS!$C153="Outside UK",PARTNERS!$E153="Existing partner")</f>
        <v>0</v>
      </c>
      <c r="AK149" s="10" t="b">
        <f>AND(PARTNERS!$D153="Artistic partner",PARTNERS!$E153="New partner")</f>
        <v>0</v>
      </c>
      <c r="AL149" s="10" t="b">
        <f>AND(PARTNERS!$D153="Heritage partner",PARTNERS!$E153="New partner")</f>
        <v>0</v>
      </c>
      <c r="AM149" s="10" t="b">
        <f>AND(PARTNERS!$D153="Funder",PARTNERS!$E153="New partner")</f>
        <v>0</v>
      </c>
      <c r="AN149" s="10" t="b">
        <f>AND(PARTNERS!$D153="Public Service partner",PARTNERS!$E153="New partner")</f>
        <v>0</v>
      </c>
      <c r="AO149" s="10" t="b">
        <f>AND(PARTNERS!$D153="Voluntary Sector / Charity partner",PARTNERS!$E153="New partner")</f>
        <v>0</v>
      </c>
      <c r="AP149" s="10" t="b">
        <f>AND(PARTNERS!$D153="Education partner",PARTNERS!$E153="New partner")</f>
        <v>0</v>
      </c>
      <c r="AQ149" s="10" t="b">
        <f>AND(PARTNERS!$D153="Other",PARTNERS!$E153="New partner")</f>
        <v>0</v>
      </c>
      <c r="AR149" s="10" t="b">
        <f>AND(PARTNERS!$D153="Artistic partner",PARTNERS!$E153="Existing partner")</f>
        <v>0</v>
      </c>
      <c r="AS149" s="10" t="b">
        <f>AND(PARTNERS!$D153="Heritage partner",PARTNERS!$E153="Existing partner")</f>
        <v>0</v>
      </c>
      <c r="AT149" s="10" t="b">
        <f>AND(PARTNERS!$D153="Funder",PARTNERS!$E153="Existing partner")</f>
        <v>0</v>
      </c>
      <c r="AU149" s="10" t="b">
        <f>AND(PARTNERS!$D153="Public Service partner",PARTNERS!$E153="Existing partner")</f>
        <v>0</v>
      </c>
      <c r="AV149" s="10" t="b">
        <f>AND(PARTNERS!$D153="Voluntary Sector / Charity partner",PARTNERS!$E153="Existing partner")</f>
        <v>0</v>
      </c>
      <c r="AW149" s="10" t="b">
        <f>AND(PARTNERS!$D153="Education partner",PARTNERS!$E153="Existing partner")</f>
        <v>0</v>
      </c>
      <c r="AX149" s="10" t="b">
        <f>AND(PARTNERS!$D153="Other",PARTNERS!$E153="Existing partner")</f>
        <v>0</v>
      </c>
    </row>
    <row r="150" spans="1:50" ht="16.5" customHeight="1">
      <c r="A150" s="10"/>
      <c r="B150" s="10"/>
      <c r="C150" s="10"/>
      <c r="D150" s="10"/>
      <c r="E150" s="10"/>
      <c r="F150" s="10"/>
      <c r="G150" s="10"/>
      <c r="H150" s="10"/>
      <c r="I150" s="10"/>
      <c r="J150" s="10"/>
      <c r="K150" s="10"/>
      <c r="L150" s="10"/>
      <c r="M150" s="10"/>
      <c r="N150" s="10"/>
      <c r="O150" s="10"/>
      <c r="P150" s="10"/>
      <c r="Q150" s="10"/>
      <c r="R150" s="10"/>
      <c r="S150" s="10"/>
      <c r="T150" s="10" t="b">
        <f>AND(LEFT('EVENT DELIVERY'!B155,2)="HU",OR(LEN('EVENT DELIVERY'!B155)=6,AND(LEN('EVENT DELIVERY'!B155)=7,MID('EVENT DELIVERY'!B155,4,1)=" ")))</f>
        <v>0</v>
      </c>
      <c r="U150" s="10" t="b">
        <f>AND(LEFT('PROJECT DELIVERY TEAM'!B177,2)="HU",OR(LEN('PROJECT DELIVERY TEAM'!B177)=6,AND(LEN('PROJECT DELIVERY TEAM'!B177)=7,MID('PROJECT DELIVERY TEAM'!B177,4,1)=" ")))</f>
        <v>0</v>
      </c>
      <c r="V150" s="10" t="b">
        <f>AND(LEFT('AUDIENCES &amp; PART... - BY TYPE'!B318,2)="HU",OR(LEN('AUDIENCES &amp; PART... - BY TYPE'!B318)=6,AND(LEN('AUDIENCES &amp; PART... - BY TYPE'!B318)=7,MID('AUDIENCES &amp; PART... - BY TYPE'!B318,4,1)=" ")))</f>
        <v>0</v>
      </c>
      <c r="W150" s="10" t="b">
        <f>AND(LEFT(PARTNERS!B154,2)="HU",OR(LEN(PARTNERS!B154)=6,AND(LEN(PARTNERS!B154)=7,MID(PARTNERS!B154,4,1)=" ")),PARTNERS!E154="New partner")</f>
        <v>0</v>
      </c>
      <c r="X150" s="10" t="b">
        <f>AND(LEFT(PARTNERS!B154,2)="HU",OR(LEN(PARTNERS!B154)=6,AND(LEN(PARTNERS!B154)=7,MID(PARTNERS!B154,4,1)=" ")),PARTNERS!E154="Existing partner")</f>
        <v>0</v>
      </c>
      <c r="Y150" s="10" t="b">
        <f>AND(NOT(AND(LEFT(PARTNERS!B154,2)="HU",OR(LEN(PARTNERS!B154)=6,AND(LEN(PARTNERS!B154)=7,MID(PARTNERS!B154,4,1)=" ")))),PARTNERS!E154="New partner")</f>
        <v>0</v>
      </c>
      <c r="Z150" s="10" t="b">
        <f>AND(NOT(AND(LEFT(PARTNERS!B154,2)="HU",OR(LEN(PARTNERS!B154)=6,AND(LEN(PARTNERS!B154)=7,MID(PARTNERS!B154,4,1)=" ")))),PARTNERS!E154="Existing partner")</f>
        <v>0</v>
      </c>
      <c r="AA150" s="10" t="b">
        <f>AND(PARTNERS!$C154="Hull",PARTNERS!$E154="New partner")</f>
        <v>0</v>
      </c>
      <c r="AB150" s="10" t="b">
        <f>AND(PARTNERS!$C154="East Riding of Yorkshire",PARTNERS!$E154="New partner")</f>
        <v>0</v>
      </c>
      <c r="AC150" s="10" t="b">
        <f>AND(PARTNERS!$C154="Elsewhere in Yorkshire &amp; Humber",PARTNERS!$E154="New partner")</f>
        <v>0</v>
      </c>
      <c r="AD150" s="10" t="b">
        <f>AND(PARTNERS!$C154="Elsewhere in the UK",PARTNERS!$E154="New partner")</f>
        <v>0</v>
      </c>
      <c r="AE150" s="10" t="b">
        <f>AND(PARTNERS!$C154="Outside UK",PARTNERS!$E154="New partner")</f>
        <v>0</v>
      </c>
      <c r="AF150" s="10" t="b">
        <f>AND(PARTNERS!$C154="Hull",PARTNERS!$E154="Existing partner")</f>
        <v>0</v>
      </c>
      <c r="AG150" s="10" t="b">
        <f>AND(PARTNERS!$C154="East Riding of Yorkshire",PARTNERS!$E154="Existing partner")</f>
        <v>0</v>
      </c>
      <c r="AH150" s="10" t="b">
        <f>AND(PARTNERS!$C154="Elsewhere in Yorkshire &amp; Humber",PARTNERS!$E154="Existing partner")</f>
        <v>0</v>
      </c>
      <c r="AI150" s="10" t="b">
        <f>AND(PARTNERS!$C154="Elsewhere in the UK",PARTNERS!$E154="Existing partner")</f>
        <v>0</v>
      </c>
      <c r="AJ150" s="10" t="b">
        <f>AND(PARTNERS!$C154="Outside UK",PARTNERS!$E154="Existing partner")</f>
        <v>0</v>
      </c>
      <c r="AK150" s="10" t="b">
        <f>AND(PARTNERS!$D154="Artistic partner",PARTNERS!$E154="New partner")</f>
        <v>0</v>
      </c>
      <c r="AL150" s="10" t="b">
        <f>AND(PARTNERS!$D154="Heritage partner",PARTNERS!$E154="New partner")</f>
        <v>0</v>
      </c>
      <c r="AM150" s="10" t="b">
        <f>AND(PARTNERS!$D154="Funder",PARTNERS!$E154="New partner")</f>
        <v>0</v>
      </c>
      <c r="AN150" s="10" t="b">
        <f>AND(PARTNERS!$D154="Public Service partner",PARTNERS!$E154="New partner")</f>
        <v>0</v>
      </c>
      <c r="AO150" s="10" t="b">
        <f>AND(PARTNERS!$D154="Voluntary Sector / Charity partner",PARTNERS!$E154="New partner")</f>
        <v>0</v>
      </c>
      <c r="AP150" s="10" t="b">
        <f>AND(PARTNERS!$D154="Education partner",PARTNERS!$E154="New partner")</f>
        <v>0</v>
      </c>
      <c r="AQ150" s="10" t="b">
        <f>AND(PARTNERS!$D154="Other",PARTNERS!$E154="New partner")</f>
        <v>0</v>
      </c>
      <c r="AR150" s="10" t="b">
        <f>AND(PARTNERS!$D154="Artistic partner",PARTNERS!$E154="Existing partner")</f>
        <v>0</v>
      </c>
      <c r="AS150" s="10" t="b">
        <f>AND(PARTNERS!$D154="Heritage partner",PARTNERS!$E154="Existing partner")</f>
        <v>0</v>
      </c>
      <c r="AT150" s="10" t="b">
        <f>AND(PARTNERS!$D154="Funder",PARTNERS!$E154="Existing partner")</f>
        <v>0</v>
      </c>
      <c r="AU150" s="10" t="b">
        <f>AND(PARTNERS!$D154="Public Service partner",PARTNERS!$E154="Existing partner")</f>
        <v>0</v>
      </c>
      <c r="AV150" s="10" t="b">
        <f>AND(PARTNERS!$D154="Voluntary Sector / Charity partner",PARTNERS!$E154="Existing partner")</f>
        <v>0</v>
      </c>
      <c r="AW150" s="10" t="b">
        <f>AND(PARTNERS!$D154="Education partner",PARTNERS!$E154="Existing partner")</f>
        <v>0</v>
      </c>
      <c r="AX150" s="10" t="b">
        <f>AND(PARTNERS!$D154="Other",PARTNERS!$E154="Existing partner")</f>
        <v>0</v>
      </c>
    </row>
    <row r="151" spans="1:50" ht="16.5" customHeight="1">
      <c r="A151" s="10"/>
      <c r="B151" s="10"/>
      <c r="C151" s="10"/>
      <c r="D151" s="10"/>
      <c r="E151" s="10"/>
      <c r="F151" s="10"/>
      <c r="G151" s="10"/>
      <c r="H151" s="10"/>
      <c r="I151" s="10"/>
      <c r="J151" s="10"/>
      <c r="K151" s="10"/>
      <c r="L151" s="10"/>
      <c r="M151" s="10"/>
      <c r="N151" s="10"/>
      <c r="O151" s="10"/>
      <c r="P151" s="10"/>
      <c r="Q151" s="10"/>
      <c r="R151" s="10"/>
      <c r="S151" s="10"/>
      <c r="T151" s="10" t="b">
        <f>AND(LEFT('EVENT DELIVERY'!B156,2)="HU",OR(LEN('EVENT DELIVERY'!B156)=6,AND(LEN('EVENT DELIVERY'!B156)=7,MID('EVENT DELIVERY'!B156,4,1)=" ")))</f>
        <v>0</v>
      </c>
      <c r="U151" s="10" t="b">
        <f>AND(LEFT('PROJECT DELIVERY TEAM'!B178,2)="HU",OR(LEN('PROJECT DELIVERY TEAM'!B178)=6,AND(LEN('PROJECT DELIVERY TEAM'!B178)=7,MID('PROJECT DELIVERY TEAM'!B178,4,1)=" ")))</f>
        <v>0</v>
      </c>
      <c r="V151" s="10" t="b">
        <f>AND(LEFT('AUDIENCES &amp; PART... - BY TYPE'!B319,2)="HU",OR(LEN('AUDIENCES &amp; PART... - BY TYPE'!B319)=6,AND(LEN('AUDIENCES &amp; PART... - BY TYPE'!B319)=7,MID('AUDIENCES &amp; PART... - BY TYPE'!B319,4,1)=" ")))</f>
        <v>0</v>
      </c>
      <c r="W151" s="10" t="b">
        <f>AND(LEFT(PARTNERS!B155,2)="HU",OR(LEN(PARTNERS!B155)=6,AND(LEN(PARTNERS!B155)=7,MID(PARTNERS!B155,4,1)=" ")),PARTNERS!E155="New partner")</f>
        <v>0</v>
      </c>
      <c r="X151" s="10" t="b">
        <f>AND(LEFT(PARTNERS!B155,2)="HU",OR(LEN(PARTNERS!B155)=6,AND(LEN(PARTNERS!B155)=7,MID(PARTNERS!B155,4,1)=" ")),PARTNERS!E155="Existing partner")</f>
        <v>0</v>
      </c>
      <c r="Y151" s="10" t="b">
        <f>AND(NOT(AND(LEFT(PARTNERS!B155,2)="HU",OR(LEN(PARTNERS!B155)=6,AND(LEN(PARTNERS!B155)=7,MID(PARTNERS!B155,4,1)=" ")))),PARTNERS!E155="New partner")</f>
        <v>0</v>
      </c>
      <c r="Z151" s="10" t="b">
        <f>AND(NOT(AND(LEFT(PARTNERS!B155,2)="HU",OR(LEN(PARTNERS!B155)=6,AND(LEN(PARTNERS!B155)=7,MID(PARTNERS!B155,4,1)=" ")))),PARTNERS!E155="Existing partner")</f>
        <v>0</v>
      </c>
      <c r="AA151" s="10" t="b">
        <f>AND(PARTNERS!$C155="Hull",PARTNERS!$E155="New partner")</f>
        <v>0</v>
      </c>
      <c r="AB151" s="10" t="b">
        <f>AND(PARTNERS!$C155="East Riding of Yorkshire",PARTNERS!$E155="New partner")</f>
        <v>0</v>
      </c>
      <c r="AC151" s="10" t="b">
        <f>AND(PARTNERS!$C155="Elsewhere in Yorkshire &amp; Humber",PARTNERS!$E155="New partner")</f>
        <v>0</v>
      </c>
      <c r="AD151" s="10" t="b">
        <f>AND(PARTNERS!$C155="Elsewhere in the UK",PARTNERS!$E155="New partner")</f>
        <v>0</v>
      </c>
      <c r="AE151" s="10" t="b">
        <f>AND(PARTNERS!$C155="Outside UK",PARTNERS!$E155="New partner")</f>
        <v>0</v>
      </c>
      <c r="AF151" s="10" t="b">
        <f>AND(PARTNERS!$C155="Hull",PARTNERS!$E155="Existing partner")</f>
        <v>0</v>
      </c>
      <c r="AG151" s="10" t="b">
        <f>AND(PARTNERS!$C155="East Riding of Yorkshire",PARTNERS!$E155="Existing partner")</f>
        <v>0</v>
      </c>
      <c r="AH151" s="10" t="b">
        <f>AND(PARTNERS!$C155="Elsewhere in Yorkshire &amp; Humber",PARTNERS!$E155="Existing partner")</f>
        <v>0</v>
      </c>
      <c r="AI151" s="10" t="b">
        <f>AND(PARTNERS!$C155="Elsewhere in the UK",PARTNERS!$E155="Existing partner")</f>
        <v>0</v>
      </c>
      <c r="AJ151" s="10" t="b">
        <f>AND(PARTNERS!$C155="Outside UK",PARTNERS!$E155="Existing partner")</f>
        <v>0</v>
      </c>
      <c r="AK151" s="10" t="b">
        <f>AND(PARTNERS!$D155="Artistic partner",PARTNERS!$E155="New partner")</f>
        <v>0</v>
      </c>
      <c r="AL151" s="10" t="b">
        <f>AND(PARTNERS!$D155="Heritage partner",PARTNERS!$E155="New partner")</f>
        <v>0</v>
      </c>
      <c r="AM151" s="10" t="b">
        <f>AND(PARTNERS!$D155="Funder",PARTNERS!$E155="New partner")</f>
        <v>0</v>
      </c>
      <c r="AN151" s="10" t="b">
        <f>AND(PARTNERS!$D155="Public Service partner",PARTNERS!$E155="New partner")</f>
        <v>0</v>
      </c>
      <c r="AO151" s="10" t="b">
        <f>AND(PARTNERS!$D155="Voluntary Sector / Charity partner",PARTNERS!$E155="New partner")</f>
        <v>0</v>
      </c>
      <c r="AP151" s="10" t="b">
        <f>AND(PARTNERS!$D155="Education partner",PARTNERS!$E155="New partner")</f>
        <v>0</v>
      </c>
      <c r="AQ151" s="10" t="b">
        <f>AND(PARTNERS!$D155="Other",PARTNERS!$E155="New partner")</f>
        <v>0</v>
      </c>
      <c r="AR151" s="10" t="b">
        <f>AND(PARTNERS!$D155="Artistic partner",PARTNERS!$E155="Existing partner")</f>
        <v>0</v>
      </c>
      <c r="AS151" s="10" t="b">
        <f>AND(PARTNERS!$D155="Heritage partner",PARTNERS!$E155="Existing partner")</f>
        <v>0</v>
      </c>
      <c r="AT151" s="10" t="b">
        <f>AND(PARTNERS!$D155="Funder",PARTNERS!$E155="Existing partner")</f>
        <v>0</v>
      </c>
      <c r="AU151" s="10" t="b">
        <f>AND(PARTNERS!$D155="Public Service partner",PARTNERS!$E155="Existing partner")</f>
        <v>0</v>
      </c>
      <c r="AV151" s="10" t="b">
        <f>AND(PARTNERS!$D155="Voluntary Sector / Charity partner",PARTNERS!$E155="Existing partner")</f>
        <v>0</v>
      </c>
      <c r="AW151" s="10" t="b">
        <f>AND(PARTNERS!$D155="Education partner",PARTNERS!$E155="Existing partner")</f>
        <v>0</v>
      </c>
      <c r="AX151" s="10" t="b">
        <f>AND(PARTNERS!$D155="Other",PARTNERS!$E155="Existing partner")</f>
        <v>0</v>
      </c>
    </row>
    <row r="152" spans="1:50" ht="16.5" customHeight="1">
      <c r="A152" s="10"/>
      <c r="B152" s="10"/>
      <c r="C152" s="10"/>
      <c r="D152" s="10"/>
      <c r="E152" s="10"/>
      <c r="F152" s="10"/>
      <c r="G152" s="10"/>
      <c r="H152" s="10"/>
      <c r="I152" s="10"/>
      <c r="J152" s="10"/>
      <c r="K152" s="10"/>
      <c r="L152" s="10"/>
      <c r="M152" s="10"/>
      <c r="N152" s="10"/>
      <c r="O152" s="10"/>
      <c r="P152" s="10"/>
      <c r="Q152" s="10"/>
      <c r="R152" s="10"/>
      <c r="S152" s="10"/>
      <c r="T152" s="10" t="b">
        <f>AND(LEFT('EVENT DELIVERY'!B157,2)="HU",OR(LEN('EVENT DELIVERY'!B157)=6,AND(LEN('EVENT DELIVERY'!B157)=7,MID('EVENT DELIVERY'!B157,4,1)=" ")))</f>
        <v>0</v>
      </c>
      <c r="U152" s="10" t="b">
        <f>AND(LEFT('PROJECT DELIVERY TEAM'!B179,2)="HU",OR(LEN('PROJECT DELIVERY TEAM'!B179)=6,AND(LEN('PROJECT DELIVERY TEAM'!B179)=7,MID('PROJECT DELIVERY TEAM'!B179,4,1)=" ")))</f>
        <v>0</v>
      </c>
      <c r="V152" s="10" t="b">
        <f>AND(LEFT('AUDIENCES &amp; PART... - BY TYPE'!B320,2)="HU",OR(LEN('AUDIENCES &amp; PART... - BY TYPE'!B320)=6,AND(LEN('AUDIENCES &amp; PART... - BY TYPE'!B320)=7,MID('AUDIENCES &amp; PART... - BY TYPE'!B320,4,1)=" ")))</f>
        <v>0</v>
      </c>
      <c r="W152" s="10" t="b">
        <f>AND(LEFT(PARTNERS!B156,2)="HU",OR(LEN(PARTNERS!B156)=6,AND(LEN(PARTNERS!B156)=7,MID(PARTNERS!B156,4,1)=" ")),PARTNERS!E156="New partner")</f>
        <v>0</v>
      </c>
      <c r="X152" s="10" t="b">
        <f>AND(LEFT(PARTNERS!B156,2)="HU",OR(LEN(PARTNERS!B156)=6,AND(LEN(PARTNERS!B156)=7,MID(PARTNERS!B156,4,1)=" ")),PARTNERS!E156="Existing partner")</f>
        <v>0</v>
      </c>
      <c r="Y152" s="10" t="b">
        <f>AND(NOT(AND(LEFT(PARTNERS!B156,2)="HU",OR(LEN(PARTNERS!B156)=6,AND(LEN(PARTNERS!B156)=7,MID(PARTNERS!B156,4,1)=" ")))),PARTNERS!E156="New partner")</f>
        <v>0</v>
      </c>
      <c r="Z152" s="10" t="b">
        <f>AND(NOT(AND(LEFT(PARTNERS!B156,2)="HU",OR(LEN(PARTNERS!B156)=6,AND(LEN(PARTNERS!B156)=7,MID(PARTNERS!B156,4,1)=" ")))),PARTNERS!E156="Existing partner")</f>
        <v>0</v>
      </c>
      <c r="AA152" s="10" t="b">
        <f>AND(PARTNERS!$C156="Hull",PARTNERS!$E156="New partner")</f>
        <v>0</v>
      </c>
      <c r="AB152" s="10" t="b">
        <f>AND(PARTNERS!$C156="East Riding of Yorkshire",PARTNERS!$E156="New partner")</f>
        <v>0</v>
      </c>
      <c r="AC152" s="10" t="b">
        <f>AND(PARTNERS!$C156="Elsewhere in Yorkshire &amp; Humber",PARTNERS!$E156="New partner")</f>
        <v>0</v>
      </c>
      <c r="AD152" s="10" t="b">
        <f>AND(PARTNERS!$C156="Elsewhere in the UK",PARTNERS!$E156="New partner")</f>
        <v>0</v>
      </c>
      <c r="AE152" s="10" t="b">
        <f>AND(PARTNERS!$C156="Outside UK",PARTNERS!$E156="New partner")</f>
        <v>0</v>
      </c>
      <c r="AF152" s="10" t="b">
        <f>AND(PARTNERS!$C156="Hull",PARTNERS!$E156="Existing partner")</f>
        <v>0</v>
      </c>
      <c r="AG152" s="10" t="b">
        <f>AND(PARTNERS!$C156="East Riding of Yorkshire",PARTNERS!$E156="Existing partner")</f>
        <v>0</v>
      </c>
      <c r="AH152" s="10" t="b">
        <f>AND(PARTNERS!$C156="Elsewhere in Yorkshire &amp; Humber",PARTNERS!$E156="Existing partner")</f>
        <v>0</v>
      </c>
      <c r="AI152" s="10" t="b">
        <f>AND(PARTNERS!$C156="Elsewhere in the UK",PARTNERS!$E156="Existing partner")</f>
        <v>0</v>
      </c>
      <c r="AJ152" s="10" t="b">
        <f>AND(PARTNERS!$C156="Outside UK",PARTNERS!$E156="Existing partner")</f>
        <v>0</v>
      </c>
      <c r="AK152" s="10" t="b">
        <f>AND(PARTNERS!$D156="Artistic partner",PARTNERS!$E156="New partner")</f>
        <v>0</v>
      </c>
      <c r="AL152" s="10" t="b">
        <f>AND(PARTNERS!$D156="Heritage partner",PARTNERS!$E156="New partner")</f>
        <v>0</v>
      </c>
      <c r="AM152" s="10" t="b">
        <f>AND(PARTNERS!$D156="Funder",PARTNERS!$E156="New partner")</f>
        <v>0</v>
      </c>
      <c r="AN152" s="10" t="b">
        <f>AND(PARTNERS!$D156="Public Service partner",PARTNERS!$E156="New partner")</f>
        <v>0</v>
      </c>
      <c r="AO152" s="10" t="b">
        <f>AND(PARTNERS!$D156="Voluntary Sector / Charity partner",PARTNERS!$E156="New partner")</f>
        <v>0</v>
      </c>
      <c r="AP152" s="10" t="b">
        <f>AND(PARTNERS!$D156="Education partner",PARTNERS!$E156="New partner")</f>
        <v>0</v>
      </c>
      <c r="AQ152" s="10" t="b">
        <f>AND(PARTNERS!$D156="Other",PARTNERS!$E156="New partner")</f>
        <v>0</v>
      </c>
      <c r="AR152" s="10" t="b">
        <f>AND(PARTNERS!$D156="Artistic partner",PARTNERS!$E156="Existing partner")</f>
        <v>0</v>
      </c>
      <c r="AS152" s="10" t="b">
        <f>AND(PARTNERS!$D156="Heritage partner",PARTNERS!$E156="Existing partner")</f>
        <v>0</v>
      </c>
      <c r="AT152" s="10" t="b">
        <f>AND(PARTNERS!$D156="Funder",PARTNERS!$E156="Existing partner")</f>
        <v>0</v>
      </c>
      <c r="AU152" s="10" t="b">
        <f>AND(PARTNERS!$D156="Public Service partner",PARTNERS!$E156="Existing partner")</f>
        <v>0</v>
      </c>
      <c r="AV152" s="10" t="b">
        <f>AND(PARTNERS!$D156="Voluntary Sector / Charity partner",PARTNERS!$E156="Existing partner")</f>
        <v>0</v>
      </c>
      <c r="AW152" s="10" t="b">
        <f>AND(PARTNERS!$D156="Education partner",PARTNERS!$E156="Existing partner")</f>
        <v>0</v>
      </c>
      <c r="AX152" s="10" t="b">
        <f>AND(PARTNERS!$D156="Other",PARTNERS!$E156="Existing partner")</f>
        <v>0</v>
      </c>
    </row>
    <row r="153" spans="1:50" ht="16.5" customHeight="1">
      <c r="A153" s="10"/>
      <c r="B153" s="10"/>
      <c r="C153" s="10"/>
      <c r="D153" s="10"/>
      <c r="E153" s="10"/>
      <c r="F153" s="10"/>
      <c r="G153" s="10"/>
      <c r="H153" s="10"/>
      <c r="I153" s="10"/>
      <c r="J153" s="10"/>
      <c r="K153" s="10"/>
      <c r="L153" s="10"/>
      <c r="M153" s="10"/>
      <c r="N153" s="10"/>
      <c r="O153" s="10"/>
      <c r="P153" s="10"/>
      <c r="Q153" s="10"/>
      <c r="R153" s="10"/>
      <c r="S153" s="10"/>
      <c r="T153" s="10" t="b">
        <f>AND(LEFT('EVENT DELIVERY'!B158,2)="HU",OR(LEN('EVENT DELIVERY'!B158)=6,AND(LEN('EVENT DELIVERY'!B158)=7,MID('EVENT DELIVERY'!B158,4,1)=" ")))</f>
        <v>0</v>
      </c>
      <c r="U153" s="10" t="b">
        <f>AND(LEFT('PROJECT DELIVERY TEAM'!B180,2)="HU",OR(LEN('PROJECT DELIVERY TEAM'!B180)=6,AND(LEN('PROJECT DELIVERY TEAM'!B180)=7,MID('PROJECT DELIVERY TEAM'!B180,4,1)=" ")))</f>
        <v>0</v>
      </c>
      <c r="V153" s="10" t="b">
        <f>AND(LEFT('AUDIENCES &amp; PART... - BY TYPE'!B321,2)="HU",OR(LEN('AUDIENCES &amp; PART... - BY TYPE'!B321)=6,AND(LEN('AUDIENCES &amp; PART... - BY TYPE'!B321)=7,MID('AUDIENCES &amp; PART... - BY TYPE'!B321,4,1)=" ")))</f>
        <v>0</v>
      </c>
      <c r="W153" s="10" t="b">
        <f>AND(LEFT(PARTNERS!B157,2)="HU",OR(LEN(PARTNERS!B157)=6,AND(LEN(PARTNERS!B157)=7,MID(PARTNERS!B157,4,1)=" ")),PARTNERS!E157="New partner")</f>
        <v>0</v>
      </c>
      <c r="X153" s="10" t="b">
        <f>AND(LEFT(PARTNERS!B157,2)="HU",OR(LEN(PARTNERS!B157)=6,AND(LEN(PARTNERS!B157)=7,MID(PARTNERS!B157,4,1)=" ")),PARTNERS!E157="Existing partner")</f>
        <v>0</v>
      </c>
      <c r="Y153" s="10" t="b">
        <f>AND(NOT(AND(LEFT(PARTNERS!B157,2)="HU",OR(LEN(PARTNERS!B157)=6,AND(LEN(PARTNERS!B157)=7,MID(PARTNERS!B157,4,1)=" ")))),PARTNERS!E157="New partner")</f>
        <v>0</v>
      </c>
      <c r="Z153" s="10" t="b">
        <f>AND(NOT(AND(LEFT(PARTNERS!B157,2)="HU",OR(LEN(PARTNERS!B157)=6,AND(LEN(PARTNERS!B157)=7,MID(PARTNERS!B157,4,1)=" ")))),PARTNERS!E157="Existing partner")</f>
        <v>0</v>
      </c>
      <c r="AA153" s="10" t="b">
        <f>AND(PARTNERS!$C157="Hull",PARTNERS!$E157="New partner")</f>
        <v>0</v>
      </c>
      <c r="AB153" s="10" t="b">
        <f>AND(PARTNERS!$C157="East Riding of Yorkshire",PARTNERS!$E157="New partner")</f>
        <v>0</v>
      </c>
      <c r="AC153" s="10" t="b">
        <f>AND(PARTNERS!$C157="Elsewhere in Yorkshire &amp; Humber",PARTNERS!$E157="New partner")</f>
        <v>0</v>
      </c>
      <c r="AD153" s="10" t="b">
        <f>AND(PARTNERS!$C157="Elsewhere in the UK",PARTNERS!$E157="New partner")</f>
        <v>0</v>
      </c>
      <c r="AE153" s="10" t="b">
        <f>AND(PARTNERS!$C157="Outside UK",PARTNERS!$E157="New partner")</f>
        <v>0</v>
      </c>
      <c r="AF153" s="10" t="b">
        <f>AND(PARTNERS!$C157="Hull",PARTNERS!$E157="Existing partner")</f>
        <v>0</v>
      </c>
      <c r="AG153" s="10" t="b">
        <f>AND(PARTNERS!$C157="East Riding of Yorkshire",PARTNERS!$E157="Existing partner")</f>
        <v>0</v>
      </c>
      <c r="AH153" s="10" t="b">
        <f>AND(PARTNERS!$C157="Elsewhere in Yorkshire &amp; Humber",PARTNERS!$E157="Existing partner")</f>
        <v>0</v>
      </c>
      <c r="AI153" s="10" t="b">
        <f>AND(PARTNERS!$C157="Elsewhere in the UK",PARTNERS!$E157="Existing partner")</f>
        <v>0</v>
      </c>
      <c r="AJ153" s="10" t="b">
        <f>AND(PARTNERS!$C157="Outside UK",PARTNERS!$E157="Existing partner")</f>
        <v>0</v>
      </c>
      <c r="AK153" s="10" t="b">
        <f>AND(PARTNERS!$D157="Artistic partner",PARTNERS!$E157="New partner")</f>
        <v>0</v>
      </c>
      <c r="AL153" s="10" t="b">
        <f>AND(PARTNERS!$D157="Heritage partner",PARTNERS!$E157="New partner")</f>
        <v>0</v>
      </c>
      <c r="AM153" s="10" t="b">
        <f>AND(PARTNERS!$D157="Funder",PARTNERS!$E157="New partner")</f>
        <v>0</v>
      </c>
      <c r="AN153" s="10" t="b">
        <f>AND(PARTNERS!$D157="Public Service partner",PARTNERS!$E157="New partner")</f>
        <v>0</v>
      </c>
      <c r="AO153" s="10" t="b">
        <f>AND(PARTNERS!$D157="Voluntary Sector / Charity partner",PARTNERS!$E157="New partner")</f>
        <v>0</v>
      </c>
      <c r="AP153" s="10" t="b">
        <f>AND(PARTNERS!$D157="Education partner",PARTNERS!$E157="New partner")</f>
        <v>0</v>
      </c>
      <c r="AQ153" s="10" t="b">
        <f>AND(PARTNERS!$D157="Other",PARTNERS!$E157="New partner")</f>
        <v>0</v>
      </c>
      <c r="AR153" s="10" t="b">
        <f>AND(PARTNERS!$D157="Artistic partner",PARTNERS!$E157="Existing partner")</f>
        <v>0</v>
      </c>
      <c r="AS153" s="10" t="b">
        <f>AND(PARTNERS!$D157="Heritage partner",PARTNERS!$E157="Existing partner")</f>
        <v>0</v>
      </c>
      <c r="AT153" s="10" t="b">
        <f>AND(PARTNERS!$D157="Funder",PARTNERS!$E157="Existing partner")</f>
        <v>0</v>
      </c>
      <c r="AU153" s="10" t="b">
        <f>AND(PARTNERS!$D157="Public Service partner",PARTNERS!$E157="Existing partner")</f>
        <v>0</v>
      </c>
      <c r="AV153" s="10" t="b">
        <f>AND(PARTNERS!$D157="Voluntary Sector / Charity partner",PARTNERS!$E157="Existing partner")</f>
        <v>0</v>
      </c>
      <c r="AW153" s="10" t="b">
        <f>AND(PARTNERS!$D157="Education partner",PARTNERS!$E157="Existing partner")</f>
        <v>0</v>
      </c>
      <c r="AX153" s="10" t="b">
        <f>AND(PARTNERS!$D157="Other",PARTNERS!$E157="Existing partner")</f>
        <v>0</v>
      </c>
    </row>
    <row r="154" spans="1:50" ht="16.5" customHeight="1">
      <c r="A154" s="10"/>
      <c r="B154" s="10"/>
      <c r="C154" s="10"/>
      <c r="D154" s="10"/>
      <c r="E154" s="10"/>
      <c r="F154" s="10"/>
      <c r="G154" s="10"/>
      <c r="H154" s="10"/>
      <c r="I154" s="10"/>
      <c r="J154" s="10"/>
      <c r="K154" s="10"/>
      <c r="L154" s="10"/>
      <c r="M154" s="10"/>
      <c r="N154" s="10"/>
      <c r="O154" s="10"/>
      <c r="P154" s="10"/>
      <c r="Q154" s="10"/>
      <c r="R154" s="10"/>
      <c r="S154" s="10"/>
      <c r="T154" s="10" t="b">
        <f>AND(LEFT('EVENT DELIVERY'!B159,2)="HU",OR(LEN('EVENT DELIVERY'!B159)=6,AND(LEN('EVENT DELIVERY'!B159)=7,MID('EVENT DELIVERY'!B159,4,1)=" ")))</f>
        <v>0</v>
      </c>
      <c r="U154" s="10" t="b">
        <f>AND(LEFT('PROJECT DELIVERY TEAM'!B181,2)="HU",OR(LEN('PROJECT DELIVERY TEAM'!B181)=6,AND(LEN('PROJECT DELIVERY TEAM'!B181)=7,MID('PROJECT DELIVERY TEAM'!B181,4,1)=" ")))</f>
        <v>0</v>
      </c>
      <c r="V154" s="10" t="b">
        <f>AND(LEFT('AUDIENCES &amp; PART... - BY TYPE'!B322,2)="HU",OR(LEN('AUDIENCES &amp; PART... - BY TYPE'!B322)=6,AND(LEN('AUDIENCES &amp; PART... - BY TYPE'!B322)=7,MID('AUDIENCES &amp; PART... - BY TYPE'!B322,4,1)=" ")))</f>
        <v>0</v>
      </c>
      <c r="W154" s="10" t="b">
        <f>AND(LEFT(PARTNERS!B158,2)="HU",OR(LEN(PARTNERS!B158)=6,AND(LEN(PARTNERS!B158)=7,MID(PARTNERS!B158,4,1)=" ")),PARTNERS!E158="New partner")</f>
        <v>0</v>
      </c>
      <c r="X154" s="10" t="b">
        <f>AND(LEFT(PARTNERS!B158,2)="HU",OR(LEN(PARTNERS!B158)=6,AND(LEN(PARTNERS!B158)=7,MID(PARTNERS!B158,4,1)=" ")),PARTNERS!E158="Existing partner")</f>
        <v>0</v>
      </c>
      <c r="Y154" s="10" t="b">
        <f>AND(NOT(AND(LEFT(PARTNERS!B158,2)="HU",OR(LEN(PARTNERS!B158)=6,AND(LEN(PARTNERS!B158)=7,MID(PARTNERS!B158,4,1)=" ")))),PARTNERS!E158="New partner")</f>
        <v>0</v>
      </c>
      <c r="Z154" s="10" t="b">
        <f>AND(NOT(AND(LEFT(PARTNERS!B158,2)="HU",OR(LEN(PARTNERS!B158)=6,AND(LEN(PARTNERS!B158)=7,MID(PARTNERS!B158,4,1)=" ")))),PARTNERS!E158="Existing partner")</f>
        <v>0</v>
      </c>
      <c r="AA154" s="10" t="b">
        <f>AND(PARTNERS!$C158="Hull",PARTNERS!$E158="New partner")</f>
        <v>0</v>
      </c>
      <c r="AB154" s="10" t="b">
        <f>AND(PARTNERS!$C158="East Riding of Yorkshire",PARTNERS!$E158="New partner")</f>
        <v>0</v>
      </c>
      <c r="AC154" s="10" t="b">
        <f>AND(PARTNERS!$C158="Elsewhere in Yorkshire &amp; Humber",PARTNERS!$E158="New partner")</f>
        <v>0</v>
      </c>
      <c r="AD154" s="10" t="b">
        <f>AND(PARTNERS!$C158="Elsewhere in the UK",PARTNERS!$E158="New partner")</f>
        <v>0</v>
      </c>
      <c r="AE154" s="10" t="b">
        <f>AND(PARTNERS!$C158="Outside UK",PARTNERS!$E158="New partner")</f>
        <v>0</v>
      </c>
      <c r="AF154" s="10" t="b">
        <f>AND(PARTNERS!$C158="Hull",PARTNERS!$E158="Existing partner")</f>
        <v>0</v>
      </c>
      <c r="AG154" s="10" t="b">
        <f>AND(PARTNERS!$C158="East Riding of Yorkshire",PARTNERS!$E158="Existing partner")</f>
        <v>0</v>
      </c>
      <c r="AH154" s="10" t="b">
        <f>AND(PARTNERS!$C158="Elsewhere in Yorkshire &amp; Humber",PARTNERS!$E158="Existing partner")</f>
        <v>0</v>
      </c>
      <c r="AI154" s="10" t="b">
        <f>AND(PARTNERS!$C158="Elsewhere in the UK",PARTNERS!$E158="Existing partner")</f>
        <v>0</v>
      </c>
      <c r="AJ154" s="10" t="b">
        <f>AND(PARTNERS!$C158="Outside UK",PARTNERS!$E158="Existing partner")</f>
        <v>0</v>
      </c>
      <c r="AK154" s="10" t="b">
        <f>AND(PARTNERS!$D158="Artistic partner",PARTNERS!$E158="New partner")</f>
        <v>0</v>
      </c>
      <c r="AL154" s="10" t="b">
        <f>AND(PARTNERS!$D158="Heritage partner",PARTNERS!$E158="New partner")</f>
        <v>0</v>
      </c>
      <c r="AM154" s="10" t="b">
        <f>AND(PARTNERS!$D158="Funder",PARTNERS!$E158="New partner")</f>
        <v>0</v>
      </c>
      <c r="AN154" s="10" t="b">
        <f>AND(PARTNERS!$D158="Public Service partner",PARTNERS!$E158="New partner")</f>
        <v>0</v>
      </c>
      <c r="AO154" s="10" t="b">
        <f>AND(PARTNERS!$D158="Voluntary Sector / Charity partner",PARTNERS!$E158="New partner")</f>
        <v>0</v>
      </c>
      <c r="AP154" s="10" t="b">
        <f>AND(PARTNERS!$D158="Education partner",PARTNERS!$E158="New partner")</f>
        <v>0</v>
      </c>
      <c r="AQ154" s="10" t="b">
        <f>AND(PARTNERS!$D158="Other",PARTNERS!$E158="New partner")</f>
        <v>0</v>
      </c>
      <c r="AR154" s="10" t="b">
        <f>AND(PARTNERS!$D158="Artistic partner",PARTNERS!$E158="Existing partner")</f>
        <v>0</v>
      </c>
      <c r="AS154" s="10" t="b">
        <f>AND(PARTNERS!$D158="Heritage partner",PARTNERS!$E158="Existing partner")</f>
        <v>0</v>
      </c>
      <c r="AT154" s="10" t="b">
        <f>AND(PARTNERS!$D158="Funder",PARTNERS!$E158="Existing partner")</f>
        <v>0</v>
      </c>
      <c r="AU154" s="10" t="b">
        <f>AND(PARTNERS!$D158="Public Service partner",PARTNERS!$E158="Existing partner")</f>
        <v>0</v>
      </c>
      <c r="AV154" s="10" t="b">
        <f>AND(PARTNERS!$D158="Voluntary Sector / Charity partner",PARTNERS!$E158="Existing partner")</f>
        <v>0</v>
      </c>
      <c r="AW154" s="10" t="b">
        <f>AND(PARTNERS!$D158="Education partner",PARTNERS!$E158="Existing partner")</f>
        <v>0</v>
      </c>
      <c r="AX154" s="10" t="b">
        <f>AND(PARTNERS!$D158="Other",PARTNERS!$E158="Existing partner")</f>
        <v>0</v>
      </c>
    </row>
    <row r="155" spans="1:50" ht="16.5" customHeight="1">
      <c r="A155" s="10"/>
      <c r="B155" s="10"/>
      <c r="C155" s="10"/>
      <c r="D155" s="10"/>
      <c r="E155" s="10"/>
      <c r="F155" s="10"/>
      <c r="G155" s="10"/>
      <c r="H155" s="10"/>
      <c r="I155" s="10"/>
      <c r="J155" s="10"/>
      <c r="K155" s="10"/>
      <c r="L155" s="10"/>
      <c r="M155" s="10"/>
      <c r="N155" s="10"/>
      <c r="O155" s="10"/>
      <c r="P155" s="10"/>
      <c r="Q155" s="10"/>
      <c r="R155" s="10"/>
      <c r="S155" s="10"/>
      <c r="T155" s="10" t="b">
        <f>AND(LEFT('EVENT DELIVERY'!B160,2)="HU",OR(LEN('EVENT DELIVERY'!B160)=6,AND(LEN('EVENT DELIVERY'!B160)=7,MID('EVENT DELIVERY'!B160,4,1)=" ")))</f>
        <v>0</v>
      </c>
      <c r="U155" s="10" t="b">
        <f>AND(LEFT('PROJECT DELIVERY TEAM'!B182,2)="HU",OR(LEN('PROJECT DELIVERY TEAM'!B182)=6,AND(LEN('PROJECT DELIVERY TEAM'!B182)=7,MID('PROJECT DELIVERY TEAM'!B182,4,1)=" ")))</f>
        <v>0</v>
      </c>
      <c r="V155" s="10" t="b">
        <f>AND(LEFT('AUDIENCES &amp; PART... - BY TYPE'!B323,2)="HU",OR(LEN('AUDIENCES &amp; PART... - BY TYPE'!B323)=6,AND(LEN('AUDIENCES &amp; PART... - BY TYPE'!B323)=7,MID('AUDIENCES &amp; PART... - BY TYPE'!B323,4,1)=" ")))</f>
        <v>0</v>
      </c>
      <c r="W155" s="10" t="b">
        <f>AND(LEFT(PARTNERS!B159,2)="HU",OR(LEN(PARTNERS!B159)=6,AND(LEN(PARTNERS!B159)=7,MID(PARTNERS!B159,4,1)=" ")),PARTNERS!E159="New partner")</f>
        <v>0</v>
      </c>
      <c r="X155" s="10" t="b">
        <f>AND(LEFT(PARTNERS!B159,2)="HU",OR(LEN(PARTNERS!B159)=6,AND(LEN(PARTNERS!B159)=7,MID(PARTNERS!B159,4,1)=" ")),PARTNERS!E159="Existing partner")</f>
        <v>0</v>
      </c>
      <c r="Y155" s="10" t="b">
        <f>AND(NOT(AND(LEFT(PARTNERS!B159,2)="HU",OR(LEN(PARTNERS!B159)=6,AND(LEN(PARTNERS!B159)=7,MID(PARTNERS!B159,4,1)=" ")))),PARTNERS!E159="New partner")</f>
        <v>0</v>
      </c>
      <c r="Z155" s="10" t="b">
        <f>AND(NOT(AND(LEFT(PARTNERS!B159,2)="HU",OR(LEN(PARTNERS!B159)=6,AND(LEN(PARTNERS!B159)=7,MID(PARTNERS!B159,4,1)=" ")))),PARTNERS!E159="Existing partner")</f>
        <v>0</v>
      </c>
      <c r="AA155" s="10" t="b">
        <f>AND(PARTNERS!$C159="Hull",PARTNERS!$E159="New partner")</f>
        <v>0</v>
      </c>
      <c r="AB155" s="10" t="b">
        <f>AND(PARTNERS!$C159="East Riding of Yorkshire",PARTNERS!$E159="New partner")</f>
        <v>0</v>
      </c>
      <c r="AC155" s="10" t="b">
        <f>AND(PARTNERS!$C159="Elsewhere in Yorkshire &amp; Humber",PARTNERS!$E159="New partner")</f>
        <v>0</v>
      </c>
      <c r="AD155" s="10" t="b">
        <f>AND(PARTNERS!$C159="Elsewhere in the UK",PARTNERS!$E159="New partner")</f>
        <v>0</v>
      </c>
      <c r="AE155" s="10" t="b">
        <f>AND(PARTNERS!$C159="Outside UK",PARTNERS!$E159="New partner")</f>
        <v>0</v>
      </c>
      <c r="AF155" s="10" t="b">
        <f>AND(PARTNERS!$C159="Hull",PARTNERS!$E159="Existing partner")</f>
        <v>0</v>
      </c>
      <c r="AG155" s="10" t="b">
        <f>AND(PARTNERS!$C159="East Riding of Yorkshire",PARTNERS!$E159="Existing partner")</f>
        <v>0</v>
      </c>
      <c r="AH155" s="10" t="b">
        <f>AND(PARTNERS!$C159="Elsewhere in Yorkshire &amp; Humber",PARTNERS!$E159="Existing partner")</f>
        <v>0</v>
      </c>
      <c r="AI155" s="10" t="b">
        <f>AND(PARTNERS!$C159="Elsewhere in the UK",PARTNERS!$E159="Existing partner")</f>
        <v>0</v>
      </c>
      <c r="AJ155" s="10" t="b">
        <f>AND(PARTNERS!$C159="Outside UK",PARTNERS!$E159="Existing partner")</f>
        <v>0</v>
      </c>
      <c r="AK155" s="10" t="b">
        <f>AND(PARTNERS!$D159="Artistic partner",PARTNERS!$E159="New partner")</f>
        <v>0</v>
      </c>
      <c r="AL155" s="10" t="b">
        <f>AND(PARTNERS!$D159="Heritage partner",PARTNERS!$E159="New partner")</f>
        <v>0</v>
      </c>
      <c r="AM155" s="10" t="b">
        <f>AND(PARTNERS!$D159="Funder",PARTNERS!$E159="New partner")</f>
        <v>0</v>
      </c>
      <c r="AN155" s="10" t="b">
        <f>AND(PARTNERS!$D159="Public Service partner",PARTNERS!$E159="New partner")</f>
        <v>0</v>
      </c>
      <c r="AO155" s="10" t="b">
        <f>AND(PARTNERS!$D159="Voluntary Sector / Charity partner",PARTNERS!$E159="New partner")</f>
        <v>0</v>
      </c>
      <c r="AP155" s="10" t="b">
        <f>AND(PARTNERS!$D159="Education partner",PARTNERS!$E159="New partner")</f>
        <v>0</v>
      </c>
      <c r="AQ155" s="10" t="b">
        <f>AND(PARTNERS!$D159="Other",PARTNERS!$E159="New partner")</f>
        <v>0</v>
      </c>
      <c r="AR155" s="10" t="b">
        <f>AND(PARTNERS!$D159="Artistic partner",PARTNERS!$E159="Existing partner")</f>
        <v>0</v>
      </c>
      <c r="AS155" s="10" t="b">
        <f>AND(PARTNERS!$D159="Heritage partner",PARTNERS!$E159="Existing partner")</f>
        <v>0</v>
      </c>
      <c r="AT155" s="10" t="b">
        <f>AND(PARTNERS!$D159="Funder",PARTNERS!$E159="Existing partner")</f>
        <v>0</v>
      </c>
      <c r="AU155" s="10" t="b">
        <f>AND(PARTNERS!$D159="Public Service partner",PARTNERS!$E159="Existing partner")</f>
        <v>0</v>
      </c>
      <c r="AV155" s="10" t="b">
        <f>AND(PARTNERS!$D159="Voluntary Sector / Charity partner",PARTNERS!$E159="Existing partner")</f>
        <v>0</v>
      </c>
      <c r="AW155" s="10" t="b">
        <f>AND(PARTNERS!$D159="Education partner",PARTNERS!$E159="Existing partner")</f>
        <v>0</v>
      </c>
      <c r="AX155" s="10" t="b">
        <f>AND(PARTNERS!$D159="Other",PARTNERS!$E159="Existing partner")</f>
        <v>0</v>
      </c>
    </row>
    <row r="156" spans="1:50" ht="16.5" customHeight="1">
      <c r="A156" s="10"/>
      <c r="B156" s="10"/>
      <c r="C156" s="10"/>
      <c r="D156" s="10"/>
      <c r="E156" s="10"/>
      <c r="F156" s="10"/>
      <c r="G156" s="10"/>
      <c r="H156" s="10"/>
      <c r="I156" s="10"/>
      <c r="J156" s="10"/>
      <c r="K156" s="10"/>
      <c r="L156" s="10"/>
      <c r="M156" s="10"/>
      <c r="N156" s="10"/>
      <c r="O156" s="10"/>
      <c r="P156" s="10"/>
      <c r="Q156" s="10"/>
      <c r="R156" s="10"/>
      <c r="S156" s="10"/>
      <c r="T156" s="10" t="b">
        <f>AND(LEFT('EVENT DELIVERY'!B161,2)="HU",OR(LEN('EVENT DELIVERY'!B161)=6,AND(LEN('EVENT DELIVERY'!B161)=7,MID('EVENT DELIVERY'!B161,4,1)=" ")))</f>
        <v>0</v>
      </c>
      <c r="U156" s="10" t="b">
        <f>AND(LEFT('PROJECT DELIVERY TEAM'!B183,2)="HU",OR(LEN('PROJECT DELIVERY TEAM'!B183)=6,AND(LEN('PROJECT DELIVERY TEAM'!B183)=7,MID('PROJECT DELIVERY TEAM'!B183,4,1)=" ")))</f>
        <v>0</v>
      </c>
      <c r="V156" s="10" t="b">
        <f>AND(LEFT('AUDIENCES &amp; PART... - BY TYPE'!B324,2)="HU",OR(LEN('AUDIENCES &amp; PART... - BY TYPE'!B324)=6,AND(LEN('AUDIENCES &amp; PART... - BY TYPE'!B324)=7,MID('AUDIENCES &amp; PART... - BY TYPE'!B324,4,1)=" ")))</f>
        <v>0</v>
      </c>
      <c r="W156" s="10" t="b">
        <f>AND(LEFT(PARTNERS!B160,2)="HU",OR(LEN(PARTNERS!B160)=6,AND(LEN(PARTNERS!B160)=7,MID(PARTNERS!B160,4,1)=" ")),PARTNERS!E160="New partner")</f>
        <v>0</v>
      </c>
      <c r="X156" s="10" t="b">
        <f>AND(LEFT(PARTNERS!B160,2)="HU",OR(LEN(PARTNERS!B160)=6,AND(LEN(PARTNERS!B160)=7,MID(PARTNERS!B160,4,1)=" ")),PARTNERS!E160="Existing partner")</f>
        <v>0</v>
      </c>
      <c r="Y156" s="10" t="b">
        <f>AND(NOT(AND(LEFT(PARTNERS!B160,2)="HU",OR(LEN(PARTNERS!B160)=6,AND(LEN(PARTNERS!B160)=7,MID(PARTNERS!B160,4,1)=" ")))),PARTNERS!E160="New partner")</f>
        <v>0</v>
      </c>
      <c r="Z156" s="10" t="b">
        <f>AND(NOT(AND(LEFT(PARTNERS!B160,2)="HU",OR(LEN(PARTNERS!B160)=6,AND(LEN(PARTNERS!B160)=7,MID(PARTNERS!B160,4,1)=" ")))),PARTNERS!E160="Existing partner")</f>
        <v>0</v>
      </c>
      <c r="AA156" s="10" t="b">
        <f>AND(PARTNERS!$C160="Hull",PARTNERS!$E160="New partner")</f>
        <v>0</v>
      </c>
      <c r="AB156" s="10" t="b">
        <f>AND(PARTNERS!$C160="East Riding of Yorkshire",PARTNERS!$E160="New partner")</f>
        <v>0</v>
      </c>
      <c r="AC156" s="10" t="b">
        <f>AND(PARTNERS!$C160="Elsewhere in Yorkshire &amp; Humber",PARTNERS!$E160="New partner")</f>
        <v>0</v>
      </c>
      <c r="AD156" s="10" t="b">
        <f>AND(PARTNERS!$C160="Elsewhere in the UK",PARTNERS!$E160="New partner")</f>
        <v>0</v>
      </c>
      <c r="AE156" s="10" t="b">
        <f>AND(PARTNERS!$C160="Outside UK",PARTNERS!$E160="New partner")</f>
        <v>0</v>
      </c>
      <c r="AF156" s="10" t="b">
        <f>AND(PARTNERS!$C160="Hull",PARTNERS!$E160="Existing partner")</f>
        <v>0</v>
      </c>
      <c r="AG156" s="10" t="b">
        <f>AND(PARTNERS!$C160="East Riding of Yorkshire",PARTNERS!$E160="Existing partner")</f>
        <v>0</v>
      </c>
      <c r="AH156" s="10" t="b">
        <f>AND(PARTNERS!$C160="Elsewhere in Yorkshire &amp; Humber",PARTNERS!$E160="Existing partner")</f>
        <v>0</v>
      </c>
      <c r="AI156" s="10" t="b">
        <f>AND(PARTNERS!$C160="Elsewhere in the UK",PARTNERS!$E160="Existing partner")</f>
        <v>0</v>
      </c>
      <c r="AJ156" s="10" t="b">
        <f>AND(PARTNERS!$C160="Outside UK",PARTNERS!$E160="Existing partner")</f>
        <v>0</v>
      </c>
      <c r="AK156" s="10" t="b">
        <f>AND(PARTNERS!$D160="Artistic partner",PARTNERS!$E160="New partner")</f>
        <v>0</v>
      </c>
      <c r="AL156" s="10" t="b">
        <f>AND(PARTNERS!$D160="Heritage partner",PARTNERS!$E160="New partner")</f>
        <v>0</v>
      </c>
      <c r="AM156" s="10" t="b">
        <f>AND(PARTNERS!$D160="Funder",PARTNERS!$E160="New partner")</f>
        <v>0</v>
      </c>
      <c r="AN156" s="10" t="b">
        <f>AND(PARTNERS!$D160="Public Service partner",PARTNERS!$E160="New partner")</f>
        <v>0</v>
      </c>
      <c r="AO156" s="10" t="b">
        <f>AND(PARTNERS!$D160="Voluntary Sector / Charity partner",PARTNERS!$E160="New partner")</f>
        <v>0</v>
      </c>
      <c r="AP156" s="10" t="b">
        <f>AND(PARTNERS!$D160="Education partner",PARTNERS!$E160="New partner")</f>
        <v>0</v>
      </c>
      <c r="AQ156" s="10" t="b">
        <f>AND(PARTNERS!$D160="Other",PARTNERS!$E160="New partner")</f>
        <v>0</v>
      </c>
      <c r="AR156" s="10" t="b">
        <f>AND(PARTNERS!$D160="Artistic partner",PARTNERS!$E160="Existing partner")</f>
        <v>0</v>
      </c>
      <c r="AS156" s="10" t="b">
        <f>AND(PARTNERS!$D160="Heritage partner",PARTNERS!$E160="Existing partner")</f>
        <v>0</v>
      </c>
      <c r="AT156" s="10" t="b">
        <f>AND(PARTNERS!$D160="Funder",PARTNERS!$E160="Existing partner")</f>
        <v>0</v>
      </c>
      <c r="AU156" s="10" t="b">
        <f>AND(PARTNERS!$D160="Public Service partner",PARTNERS!$E160="Existing partner")</f>
        <v>0</v>
      </c>
      <c r="AV156" s="10" t="b">
        <f>AND(PARTNERS!$D160="Voluntary Sector / Charity partner",PARTNERS!$E160="Existing partner")</f>
        <v>0</v>
      </c>
      <c r="AW156" s="10" t="b">
        <f>AND(PARTNERS!$D160="Education partner",PARTNERS!$E160="Existing partner")</f>
        <v>0</v>
      </c>
      <c r="AX156" s="10" t="b">
        <f>AND(PARTNERS!$D160="Other",PARTNERS!$E160="Existing partner")</f>
        <v>0</v>
      </c>
    </row>
    <row r="157" spans="1:50" ht="16.5" customHeight="1">
      <c r="A157" s="10"/>
      <c r="B157" s="10"/>
      <c r="C157" s="10"/>
      <c r="D157" s="10"/>
      <c r="E157" s="10"/>
      <c r="F157" s="10"/>
      <c r="G157" s="10"/>
      <c r="H157" s="10"/>
      <c r="I157" s="10"/>
      <c r="J157" s="10"/>
      <c r="K157" s="10"/>
      <c r="L157" s="10"/>
      <c r="M157" s="10"/>
      <c r="N157" s="10"/>
      <c r="O157" s="10"/>
      <c r="P157" s="10"/>
      <c r="Q157" s="10"/>
      <c r="R157" s="10"/>
      <c r="S157" s="10"/>
      <c r="T157" s="10" t="b">
        <f>AND(LEFT('EVENT DELIVERY'!B162,2)="HU",OR(LEN('EVENT DELIVERY'!B162)=6,AND(LEN('EVENT DELIVERY'!B162)=7,MID('EVENT DELIVERY'!B162,4,1)=" ")))</f>
        <v>0</v>
      </c>
      <c r="U157" s="10" t="b">
        <f>AND(LEFT('PROJECT DELIVERY TEAM'!B184,2)="HU",OR(LEN('PROJECT DELIVERY TEAM'!B184)=6,AND(LEN('PROJECT DELIVERY TEAM'!B184)=7,MID('PROJECT DELIVERY TEAM'!B184,4,1)=" ")))</f>
        <v>0</v>
      </c>
      <c r="V157" s="10" t="b">
        <f>AND(LEFT('AUDIENCES &amp; PART... - BY TYPE'!B325,2)="HU",OR(LEN('AUDIENCES &amp; PART... - BY TYPE'!B325)=6,AND(LEN('AUDIENCES &amp; PART... - BY TYPE'!B325)=7,MID('AUDIENCES &amp; PART... - BY TYPE'!B325,4,1)=" ")))</f>
        <v>0</v>
      </c>
      <c r="W157" s="10" t="b">
        <f>AND(LEFT(PARTNERS!B161,2)="HU",OR(LEN(PARTNERS!B161)=6,AND(LEN(PARTNERS!B161)=7,MID(PARTNERS!B161,4,1)=" ")),PARTNERS!E161="New partner")</f>
        <v>0</v>
      </c>
      <c r="X157" s="10" t="b">
        <f>AND(LEFT(PARTNERS!B161,2)="HU",OR(LEN(PARTNERS!B161)=6,AND(LEN(PARTNERS!B161)=7,MID(PARTNERS!B161,4,1)=" ")),PARTNERS!E161="Existing partner")</f>
        <v>0</v>
      </c>
      <c r="Y157" s="10" t="b">
        <f>AND(NOT(AND(LEFT(PARTNERS!B161,2)="HU",OR(LEN(PARTNERS!B161)=6,AND(LEN(PARTNERS!B161)=7,MID(PARTNERS!B161,4,1)=" ")))),PARTNERS!E161="New partner")</f>
        <v>0</v>
      </c>
      <c r="Z157" s="10" t="b">
        <f>AND(NOT(AND(LEFT(PARTNERS!B161,2)="HU",OR(LEN(PARTNERS!B161)=6,AND(LEN(PARTNERS!B161)=7,MID(PARTNERS!B161,4,1)=" ")))),PARTNERS!E161="Existing partner")</f>
        <v>0</v>
      </c>
      <c r="AA157" s="10" t="b">
        <f>AND(PARTNERS!$C161="Hull",PARTNERS!$E161="New partner")</f>
        <v>0</v>
      </c>
      <c r="AB157" s="10" t="b">
        <f>AND(PARTNERS!$C161="East Riding of Yorkshire",PARTNERS!$E161="New partner")</f>
        <v>0</v>
      </c>
      <c r="AC157" s="10" t="b">
        <f>AND(PARTNERS!$C161="Elsewhere in Yorkshire &amp; Humber",PARTNERS!$E161="New partner")</f>
        <v>0</v>
      </c>
      <c r="AD157" s="10" t="b">
        <f>AND(PARTNERS!$C161="Elsewhere in the UK",PARTNERS!$E161="New partner")</f>
        <v>0</v>
      </c>
      <c r="AE157" s="10" t="b">
        <f>AND(PARTNERS!$C161="Outside UK",PARTNERS!$E161="New partner")</f>
        <v>0</v>
      </c>
      <c r="AF157" s="10" t="b">
        <f>AND(PARTNERS!$C161="Hull",PARTNERS!$E161="Existing partner")</f>
        <v>0</v>
      </c>
      <c r="AG157" s="10" t="b">
        <f>AND(PARTNERS!$C161="East Riding of Yorkshire",PARTNERS!$E161="Existing partner")</f>
        <v>0</v>
      </c>
      <c r="AH157" s="10" t="b">
        <f>AND(PARTNERS!$C161="Elsewhere in Yorkshire &amp; Humber",PARTNERS!$E161="Existing partner")</f>
        <v>0</v>
      </c>
      <c r="AI157" s="10" t="b">
        <f>AND(PARTNERS!$C161="Elsewhere in the UK",PARTNERS!$E161="Existing partner")</f>
        <v>0</v>
      </c>
      <c r="AJ157" s="10" t="b">
        <f>AND(PARTNERS!$C161="Outside UK",PARTNERS!$E161="Existing partner")</f>
        <v>0</v>
      </c>
      <c r="AK157" s="10" t="b">
        <f>AND(PARTNERS!$D161="Artistic partner",PARTNERS!$E161="New partner")</f>
        <v>0</v>
      </c>
      <c r="AL157" s="10" t="b">
        <f>AND(PARTNERS!$D161="Heritage partner",PARTNERS!$E161="New partner")</f>
        <v>0</v>
      </c>
      <c r="AM157" s="10" t="b">
        <f>AND(PARTNERS!$D161="Funder",PARTNERS!$E161="New partner")</f>
        <v>0</v>
      </c>
      <c r="AN157" s="10" t="b">
        <f>AND(PARTNERS!$D161="Public Service partner",PARTNERS!$E161="New partner")</f>
        <v>0</v>
      </c>
      <c r="AO157" s="10" t="b">
        <f>AND(PARTNERS!$D161="Voluntary Sector / Charity partner",PARTNERS!$E161="New partner")</f>
        <v>0</v>
      </c>
      <c r="AP157" s="10" t="b">
        <f>AND(PARTNERS!$D161="Education partner",PARTNERS!$E161="New partner")</f>
        <v>0</v>
      </c>
      <c r="AQ157" s="10" t="b">
        <f>AND(PARTNERS!$D161="Other",PARTNERS!$E161="New partner")</f>
        <v>0</v>
      </c>
      <c r="AR157" s="10" t="b">
        <f>AND(PARTNERS!$D161="Artistic partner",PARTNERS!$E161="Existing partner")</f>
        <v>0</v>
      </c>
      <c r="AS157" s="10" t="b">
        <f>AND(PARTNERS!$D161="Heritage partner",PARTNERS!$E161="Existing partner")</f>
        <v>0</v>
      </c>
      <c r="AT157" s="10" t="b">
        <f>AND(PARTNERS!$D161="Funder",PARTNERS!$E161="Existing partner")</f>
        <v>0</v>
      </c>
      <c r="AU157" s="10" t="b">
        <f>AND(PARTNERS!$D161="Public Service partner",PARTNERS!$E161="Existing partner")</f>
        <v>0</v>
      </c>
      <c r="AV157" s="10" t="b">
        <f>AND(PARTNERS!$D161="Voluntary Sector / Charity partner",PARTNERS!$E161="Existing partner")</f>
        <v>0</v>
      </c>
      <c r="AW157" s="10" t="b">
        <f>AND(PARTNERS!$D161="Education partner",PARTNERS!$E161="Existing partner")</f>
        <v>0</v>
      </c>
      <c r="AX157" s="10" t="b">
        <f>AND(PARTNERS!$D161="Other",PARTNERS!$E161="Existing partner")</f>
        <v>0</v>
      </c>
    </row>
    <row r="158" spans="1:50" ht="16.5" customHeight="1">
      <c r="A158" s="10"/>
      <c r="B158" s="10"/>
      <c r="C158" s="10"/>
      <c r="D158" s="10"/>
      <c r="E158" s="10"/>
      <c r="F158" s="10"/>
      <c r="G158" s="10"/>
      <c r="H158" s="10"/>
      <c r="I158" s="10"/>
      <c r="J158" s="10"/>
      <c r="K158" s="10"/>
      <c r="L158" s="10"/>
      <c r="M158" s="10"/>
      <c r="N158" s="10"/>
      <c r="O158" s="10"/>
      <c r="P158" s="10"/>
      <c r="Q158" s="10"/>
      <c r="R158" s="10"/>
      <c r="S158" s="10"/>
      <c r="T158" s="10" t="b">
        <f>AND(LEFT('EVENT DELIVERY'!B163,2)="HU",OR(LEN('EVENT DELIVERY'!B163)=6,AND(LEN('EVENT DELIVERY'!B163)=7,MID('EVENT DELIVERY'!B163,4,1)=" ")))</f>
        <v>0</v>
      </c>
      <c r="U158" s="10" t="b">
        <f>AND(LEFT('PROJECT DELIVERY TEAM'!B185,2)="HU",OR(LEN('PROJECT DELIVERY TEAM'!B185)=6,AND(LEN('PROJECT DELIVERY TEAM'!B185)=7,MID('PROJECT DELIVERY TEAM'!B185,4,1)=" ")))</f>
        <v>0</v>
      </c>
      <c r="V158" s="10" t="b">
        <f>AND(LEFT('AUDIENCES &amp; PART... - BY TYPE'!B326,2)="HU",OR(LEN('AUDIENCES &amp; PART... - BY TYPE'!B326)=6,AND(LEN('AUDIENCES &amp; PART... - BY TYPE'!B326)=7,MID('AUDIENCES &amp; PART... - BY TYPE'!B326,4,1)=" ")))</f>
        <v>0</v>
      </c>
      <c r="W158" s="10" t="b">
        <f>AND(LEFT(PARTNERS!B162,2)="HU",OR(LEN(PARTNERS!B162)=6,AND(LEN(PARTNERS!B162)=7,MID(PARTNERS!B162,4,1)=" ")),PARTNERS!E162="New partner")</f>
        <v>0</v>
      </c>
      <c r="X158" s="10" t="b">
        <f>AND(LEFT(PARTNERS!B162,2)="HU",OR(LEN(PARTNERS!B162)=6,AND(LEN(PARTNERS!B162)=7,MID(PARTNERS!B162,4,1)=" ")),PARTNERS!E162="Existing partner")</f>
        <v>0</v>
      </c>
      <c r="Y158" s="10" t="b">
        <f>AND(NOT(AND(LEFT(PARTNERS!B162,2)="HU",OR(LEN(PARTNERS!B162)=6,AND(LEN(PARTNERS!B162)=7,MID(PARTNERS!B162,4,1)=" ")))),PARTNERS!E162="New partner")</f>
        <v>0</v>
      </c>
      <c r="Z158" s="10" t="b">
        <f>AND(NOT(AND(LEFT(PARTNERS!B162,2)="HU",OR(LEN(PARTNERS!B162)=6,AND(LEN(PARTNERS!B162)=7,MID(PARTNERS!B162,4,1)=" ")))),PARTNERS!E162="Existing partner")</f>
        <v>0</v>
      </c>
      <c r="AA158" s="10" t="b">
        <f>AND(PARTNERS!$C162="Hull",PARTNERS!$E162="New partner")</f>
        <v>0</v>
      </c>
      <c r="AB158" s="10" t="b">
        <f>AND(PARTNERS!$C162="East Riding of Yorkshire",PARTNERS!$E162="New partner")</f>
        <v>0</v>
      </c>
      <c r="AC158" s="10" t="b">
        <f>AND(PARTNERS!$C162="Elsewhere in Yorkshire &amp; Humber",PARTNERS!$E162="New partner")</f>
        <v>0</v>
      </c>
      <c r="AD158" s="10" t="b">
        <f>AND(PARTNERS!$C162="Elsewhere in the UK",PARTNERS!$E162="New partner")</f>
        <v>0</v>
      </c>
      <c r="AE158" s="10" t="b">
        <f>AND(PARTNERS!$C162="Outside UK",PARTNERS!$E162="New partner")</f>
        <v>0</v>
      </c>
      <c r="AF158" s="10" t="b">
        <f>AND(PARTNERS!$C162="Hull",PARTNERS!$E162="Existing partner")</f>
        <v>0</v>
      </c>
      <c r="AG158" s="10" t="b">
        <f>AND(PARTNERS!$C162="East Riding of Yorkshire",PARTNERS!$E162="Existing partner")</f>
        <v>0</v>
      </c>
      <c r="AH158" s="10" t="b">
        <f>AND(PARTNERS!$C162="Elsewhere in Yorkshire &amp; Humber",PARTNERS!$E162="Existing partner")</f>
        <v>0</v>
      </c>
      <c r="AI158" s="10" t="b">
        <f>AND(PARTNERS!$C162="Elsewhere in the UK",PARTNERS!$E162="Existing partner")</f>
        <v>0</v>
      </c>
      <c r="AJ158" s="10" t="b">
        <f>AND(PARTNERS!$C162="Outside UK",PARTNERS!$E162="Existing partner")</f>
        <v>0</v>
      </c>
      <c r="AK158" s="10" t="b">
        <f>AND(PARTNERS!$D162="Artistic partner",PARTNERS!$E162="New partner")</f>
        <v>0</v>
      </c>
      <c r="AL158" s="10" t="b">
        <f>AND(PARTNERS!$D162="Heritage partner",PARTNERS!$E162="New partner")</f>
        <v>0</v>
      </c>
      <c r="AM158" s="10" t="b">
        <f>AND(PARTNERS!$D162="Funder",PARTNERS!$E162="New partner")</f>
        <v>0</v>
      </c>
      <c r="AN158" s="10" t="b">
        <f>AND(PARTNERS!$D162="Public Service partner",PARTNERS!$E162="New partner")</f>
        <v>0</v>
      </c>
      <c r="AO158" s="10" t="b">
        <f>AND(PARTNERS!$D162="Voluntary Sector / Charity partner",PARTNERS!$E162="New partner")</f>
        <v>0</v>
      </c>
      <c r="AP158" s="10" t="b">
        <f>AND(PARTNERS!$D162="Education partner",PARTNERS!$E162="New partner")</f>
        <v>0</v>
      </c>
      <c r="AQ158" s="10" t="b">
        <f>AND(PARTNERS!$D162="Other",PARTNERS!$E162="New partner")</f>
        <v>0</v>
      </c>
      <c r="AR158" s="10" t="b">
        <f>AND(PARTNERS!$D162="Artistic partner",PARTNERS!$E162="Existing partner")</f>
        <v>0</v>
      </c>
      <c r="AS158" s="10" t="b">
        <f>AND(PARTNERS!$D162="Heritage partner",PARTNERS!$E162="Existing partner")</f>
        <v>0</v>
      </c>
      <c r="AT158" s="10" t="b">
        <f>AND(PARTNERS!$D162="Funder",PARTNERS!$E162="Existing partner")</f>
        <v>0</v>
      </c>
      <c r="AU158" s="10" t="b">
        <f>AND(PARTNERS!$D162="Public Service partner",PARTNERS!$E162="Existing partner")</f>
        <v>0</v>
      </c>
      <c r="AV158" s="10" t="b">
        <f>AND(PARTNERS!$D162="Voluntary Sector / Charity partner",PARTNERS!$E162="Existing partner")</f>
        <v>0</v>
      </c>
      <c r="AW158" s="10" t="b">
        <f>AND(PARTNERS!$D162="Education partner",PARTNERS!$E162="Existing partner")</f>
        <v>0</v>
      </c>
      <c r="AX158" s="10" t="b">
        <f>AND(PARTNERS!$D162="Other",PARTNERS!$E162="Existing partner")</f>
        <v>0</v>
      </c>
    </row>
    <row r="159" spans="1:50" ht="16.5" customHeight="1">
      <c r="A159" s="10"/>
      <c r="B159" s="10"/>
      <c r="C159" s="10"/>
      <c r="D159" s="10"/>
      <c r="E159" s="10"/>
      <c r="F159" s="10"/>
      <c r="G159" s="10"/>
      <c r="H159" s="10"/>
      <c r="I159" s="10"/>
      <c r="J159" s="10"/>
      <c r="K159" s="10"/>
      <c r="L159" s="10"/>
      <c r="M159" s="10"/>
      <c r="N159" s="10"/>
      <c r="O159" s="10"/>
      <c r="P159" s="10"/>
      <c r="Q159" s="10"/>
      <c r="R159" s="10"/>
      <c r="S159" s="10"/>
      <c r="T159" s="10" t="b">
        <f>AND(LEFT('EVENT DELIVERY'!B164,2)="HU",OR(LEN('EVENT DELIVERY'!B164)=6,AND(LEN('EVENT DELIVERY'!B164)=7,MID('EVENT DELIVERY'!B164,4,1)=" ")))</f>
        <v>0</v>
      </c>
      <c r="U159" s="10" t="b">
        <f>AND(LEFT('PROJECT DELIVERY TEAM'!B186,2)="HU",OR(LEN('PROJECT DELIVERY TEAM'!B186)=6,AND(LEN('PROJECT DELIVERY TEAM'!B186)=7,MID('PROJECT DELIVERY TEAM'!B186,4,1)=" ")))</f>
        <v>0</v>
      </c>
      <c r="V159" s="10" t="b">
        <f>AND(LEFT('AUDIENCES &amp; PART... - BY TYPE'!B327,2)="HU",OR(LEN('AUDIENCES &amp; PART... - BY TYPE'!B327)=6,AND(LEN('AUDIENCES &amp; PART... - BY TYPE'!B327)=7,MID('AUDIENCES &amp; PART... - BY TYPE'!B327,4,1)=" ")))</f>
        <v>0</v>
      </c>
      <c r="W159" s="10" t="b">
        <f>AND(LEFT(PARTNERS!B163,2)="HU",OR(LEN(PARTNERS!B163)=6,AND(LEN(PARTNERS!B163)=7,MID(PARTNERS!B163,4,1)=" ")),PARTNERS!E163="New partner")</f>
        <v>0</v>
      </c>
      <c r="X159" s="10" t="b">
        <f>AND(LEFT(PARTNERS!B163,2)="HU",OR(LEN(PARTNERS!B163)=6,AND(LEN(PARTNERS!B163)=7,MID(PARTNERS!B163,4,1)=" ")),PARTNERS!E163="Existing partner")</f>
        <v>0</v>
      </c>
      <c r="Y159" s="10" t="b">
        <f>AND(NOT(AND(LEFT(PARTNERS!B163,2)="HU",OR(LEN(PARTNERS!B163)=6,AND(LEN(PARTNERS!B163)=7,MID(PARTNERS!B163,4,1)=" ")))),PARTNERS!E163="New partner")</f>
        <v>0</v>
      </c>
      <c r="Z159" s="10" t="b">
        <f>AND(NOT(AND(LEFT(PARTNERS!B163,2)="HU",OR(LEN(PARTNERS!B163)=6,AND(LEN(PARTNERS!B163)=7,MID(PARTNERS!B163,4,1)=" ")))),PARTNERS!E163="Existing partner")</f>
        <v>0</v>
      </c>
      <c r="AA159" s="10" t="b">
        <f>AND(PARTNERS!$C163="Hull",PARTNERS!$E163="New partner")</f>
        <v>0</v>
      </c>
      <c r="AB159" s="10" t="b">
        <f>AND(PARTNERS!$C163="East Riding of Yorkshire",PARTNERS!$E163="New partner")</f>
        <v>0</v>
      </c>
      <c r="AC159" s="10" t="b">
        <f>AND(PARTNERS!$C163="Elsewhere in Yorkshire &amp; Humber",PARTNERS!$E163="New partner")</f>
        <v>0</v>
      </c>
      <c r="AD159" s="10" t="b">
        <f>AND(PARTNERS!$C163="Elsewhere in the UK",PARTNERS!$E163="New partner")</f>
        <v>0</v>
      </c>
      <c r="AE159" s="10" t="b">
        <f>AND(PARTNERS!$C163="Outside UK",PARTNERS!$E163="New partner")</f>
        <v>0</v>
      </c>
      <c r="AF159" s="10" t="b">
        <f>AND(PARTNERS!$C163="Hull",PARTNERS!$E163="Existing partner")</f>
        <v>0</v>
      </c>
      <c r="AG159" s="10" t="b">
        <f>AND(PARTNERS!$C163="East Riding of Yorkshire",PARTNERS!$E163="Existing partner")</f>
        <v>0</v>
      </c>
      <c r="AH159" s="10" t="b">
        <f>AND(PARTNERS!$C163="Elsewhere in Yorkshire &amp; Humber",PARTNERS!$E163="Existing partner")</f>
        <v>0</v>
      </c>
      <c r="AI159" s="10" t="b">
        <f>AND(PARTNERS!$C163="Elsewhere in the UK",PARTNERS!$E163="Existing partner")</f>
        <v>0</v>
      </c>
      <c r="AJ159" s="10" t="b">
        <f>AND(PARTNERS!$C163="Outside UK",PARTNERS!$E163="Existing partner")</f>
        <v>0</v>
      </c>
      <c r="AK159" s="10" t="b">
        <f>AND(PARTNERS!$D163="Artistic partner",PARTNERS!$E163="New partner")</f>
        <v>0</v>
      </c>
      <c r="AL159" s="10" t="b">
        <f>AND(PARTNERS!$D163="Heritage partner",PARTNERS!$E163="New partner")</f>
        <v>0</v>
      </c>
      <c r="AM159" s="10" t="b">
        <f>AND(PARTNERS!$D163="Funder",PARTNERS!$E163="New partner")</f>
        <v>0</v>
      </c>
      <c r="AN159" s="10" t="b">
        <f>AND(PARTNERS!$D163="Public Service partner",PARTNERS!$E163="New partner")</f>
        <v>0</v>
      </c>
      <c r="AO159" s="10" t="b">
        <f>AND(PARTNERS!$D163="Voluntary Sector / Charity partner",PARTNERS!$E163="New partner")</f>
        <v>0</v>
      </c>
      <c r="AP159" s="10" t="b">
        <f>AND(PARTNERS!$D163="Education partner",PARTNERS!$E163="New partner")</f>
        <v>0</v>
      </c>
      <c r="AQ159" s="10" t="b">
        <f>AND(PARTNERS!$D163="Other",PARTNERS!$E163="New partner")</f>
        <v>0</v>
      </c>
      <c r="AR159" s="10" t="b">
        <f>AND(PARTNERS!$D163="Artistic partner",PARTNERS!$E163="Existing partner")</f>
        <v>0</v>
      </c>
      <c r="AS159" s="10" t="b">
        <f>AND(PARTNERS!$D163="Heritage partner",PARTNERS!$E163="Existing partner")</f>
        <v>0</v>
      </c>
      <c r="AT159" s="10" t="b">
        <f>AND(PARTNERS!$D163="Funder",PARTNERS!$E163="Existing partner")</f>
        <v>0</v>
      </c>
      <c r="AU159" s="10" t="b">
        <f>AND(PARTNERS!$D163="Public Service partner",PARTNERS!$E163="Existing partner")</f>
        <v>0</v>
      </c>
      <c r="AV159" s="10" t="b">
        <f>AND(PARTNERS!$D163="Voluntary Sector / Charity partner",PARTNERS!$E163="Existing partner")</f>
        <v>0</v>
      </c>
      <c r="AW159" s="10" t="b">
        <f>AND(PARTNERS!$D163="Education partner",PARTNERS!$E163="Existing partner")</f>
        <v>0</v>
      </c>
      <c r="AX159" s="10" t="b">
        <f>AND(PARTNERS!$D163="Other",PARTNERS!$E163="Existing partner")</f>
        <v>0</v>
      </c>
    </row>
    <row r="160" spans="1:50" ht="16.5" customHeight="1">
      <c r="A160" s="10"/>
      <c r="B160" s="10"/>
      <c r="C160" s="10"/>
      <c r="D160" s="10"/>
      <c r="E160" s="10"/>
      <c r="F160" s="10"/>
      <c r="G160" s="10"/>
      <c r="H160" s="10"/>
      <c r="I160" s="10"/>
      <c r="J160" s="10"/>
      <c r="K160" s="10"/>
      <c r="L160" s="10"/>
      <c r="M160" s="10"/>
      <c r="N160" s="10"/>
      <c r="O160" s="10"/>
      <c r="P160" s="10"/>
      <c r="Q160" s="10"/>
      <c r="R160" s="10"/>
      <c r="S160" s="10"/>
      <c r="T160" s="10" t="b">
        <f>AND(LEFT('EVENT DELIVERY'!B165,2)="HU",OR(LEN('EVENT DELIVERY'!B165)=6,AND(LEN('EVENT DELIVERY'!B165)=7,MID('EVENT DELIVERY'!B165,4,1)=" ")))</f>
        <v>0</v>
      </c>
      <c r="U160" s="10" t="b">
        <f>AND(LEFT('PROJECT DELIVERY TEAM'!B187,2)="HU",OR(LEN('PROJECT DELIVERY TEAM'!B187)=6,AND(LEN('PROJECT DELIVERY TEAM'!B187)=7,MID('PROJECT DELIVERY TEAM'!B187,4,1)=" ")))</f>
        <v>0</v>
      </c>
      <c r="V160" s="10" t="b">
        <f>AND(LEFT('AUDIENCES &amp; PART... - BY TYPE'!B328,2)="HU",OR(LEN('AUDIENCES &amp; PART... - BY TYPE'!B328)=6,AND(LEN('AUDIENCES &amp; PART... - BY TYPE'!B328)=7,MID('AUDIENCES &amp; PART... - BY TYPE'!B328,4,1)=" ")))</f>
        <v>0</v>
      </c>
      <c r="W160" s="10" t="b">
        <f>AND(LEFT(PARTNERS!B164,2)="HU",OR(LEN(PARTNERS!B164)=6,AND(LEN(PARTNERS!B164)=7,MID(PARTNERS!B164,4,1)=" ")),PARTNERS!E164="New partner")</f>
        <v>0</v>
      </c>
      <c r="X160" s="10" t="b">
        <f>AND(LEFT(PARTNERS!B164,2)="HU",OR(LEN(PARTNERS!B164)=6,AND(LEN(PARTNERS!B164)=7,MID(PARTNERS!B164,4,1)=" ")),PARTNERS!E164="Existing partner")</f>
        <v>0</v>
      </c>
      <c r="Y160" s="10" t="b">
        <f>AND(NOT(AND(LEFT(PARTNERS!B164,2)="HU",OR(LEN(PARTNERS!B164)=6,AND(LEN(PARTNERS!B164)=7,MID(PARTNERS!B164,4,1)=" ")))),PARTNERS!E164="New partner")</f>
        <v>0</v>
      </c>
      <c r="Z160" s="10" t="b">
        <f>AND(NOT(AND(LEFT(PARTNERS!B164,2)="HU",OR(LEN(PARTNERS!B164)=6,AND(LEN(PARTNERS!B164)=7,MID(PARTNERS!B164,4,1)=" ")))),PARTNERS!E164="Existing partner")</f>
        <v>0</v>
      </c>
      <c r="AA160" s="10" t="b">
        <f>AND(PARTNERS!$C164="Hull",PARTNERS!$E164="New partner")</f>
        <v>0</v>
      </c>
      <c r="AB160" s="10" t="b">
        <f>AND(PARTNERS!$C164="East Riding of Yorkshire",PARTNERS!$E164="New partner")</f>
        <v>0</v>
      </c>
      <c r="AC160" s="10" t="b">
        <f>AND(PARTNERS!$C164="Elsewhere in Yorkshire &amp; Humber",PARTNERS!$E164="New partner")</f>
        <v>0</v>
      </c>
      <c r="AD160" s="10" t="b">
        <f>AND(PARTNERS!$C164="Elsewhere in the UK",PARTNERS!$E164="New partner")</f>
        <v>0</v>
      </c>
      <c r="AE160" s="10" t="b">
        <f>AND(PARTNERS!$C164="Outside UK",PARTNERS!$E164="New partner")</f>
        <v>0</v>
      </c>
      <c r="AF160" s="10" t="b">
        <f>AND(PARTNERS!$C164="Hull",PARTNERS!$E164="Existing partner")</f>
        <v>0</v>
      </c>
      <c r="AG160" s="10" t="b">
        <f>AND(PARTNERS!$C164="East Riding of Yorkshire",PARTNERS!$E164="Existing partner")</f>
        <v>0</v>
      </c>
      <c r="AH160" s="10" t="b">
        <f>AND(PARTNERS!$C164="Elsewhere in Yorkshire &amp; Humber",PARTNERS!$E164="Existing partner")</f>
        <v>0</v>
      </c>
      <c r="AI160" s="10" t="b">
        <f>AND(PARTNERS!$C164="Elsewhere in the UK",PARTNERS!$E164="Existing partner")</f>
        <v>0</v>
      </c>
      <c r="AJ160" s="10" t="b">
        <f>AND(PARTNERS!$C164="Outside UK",PARTNERS!$E164="Existing partner")</f>
        <v>0</v>
      </c>
      <c r="AK160" s="10" t="b">
        <f>AND(PARTNERS!$D164="Artistic partner",PARTNERS!$E164="New partner")</f>
        <v>0</v>
      </c>
      <c r="AL160" s="10" t="b">
        <f>AND(PARTNERS!$D164="Heritage partner",PARTNERS!$E164="New partner")</f>
        <v>0</v>
      </c>
      <c r="AM160" s="10" t="b">
        <f>AND(PARTNERS!$D164="Funder",PARTNERS!$E164="New partner")</f>
        <v>0</v>
      </c>
      <c r="AN160" s="10" t="b">
        <f>AND(PARTNERS!$D164="Public Service partner",PARTNERS!$E164="New partner")</f>
        <v>0</v>
      </c>
      <c r="AO160" s="10" t="b">
        <f>AND(PARTNERS!$D164="Voluntary Sector / Charity partner",PARTNERS!$E164="New partner")</f>
        <v>0</v>
      </c>
      <c r="AP160" s="10" t="b">
        <f>AND(PARTNERS!$D164="Education partner",PARTNERS!$E164="New partner")</f>
        <v>0</v>
      </c>
      <c r="AQ160" s="10" t="b">
        <f>AND(PARTNERS!$D164="Other",PARTNERS!$E164="New partner")</f>
        <v>0</v>
      </c>
      <c r="AR160" s="10" t="b">
        <f>AND(PARTNERS!$D164="Artistic partner",PARTNERS!$E164="Existing partner")</f>
        <v>0</v>
      </c>
      <c r="AS160" s="10" t="b">
        <f>AND(PARTNERS!$D164="Heritage partner",PARTNERS!$E164="Existing partner")</f>
        <v>0</v>
      </c>
      <c r="AT160" s="10" t="b">
        <f>AND(PARTNERS!$D164="Funder",PARTNERS!$E164="Existing partner")</f>
        <v>0</v>
      </c>
      <c r="AU160" s="10" t="b">
        <f>AND(PARTNERS!$D164="Public Service partner",PARTNERS!$E164="Existing partner")</f>
        <v>0</v>
      </c>
      <c r="AV160" s="10" t="b">
        <f>AND(PARTNERS!$D164="Voluntary Sector / Charity partner",PARTNERS!$E164="Existing partner")</f>
        <v>0</v>
      </c>
      <c r="AW160" s="10" t="b">
        <f>AND(PARTNERS!$D164="Education partner",PARTNERS!$E164="Existing partner")</f>
        <v>0</v>
      </c>
      <c r="AX160" s="10" t="b">
        <f>AND(PARTNERS!$D164="Other",PARTNERS!$E164="Existing partner")</f>
        <v>0</v>
      </c>
    </row>
    <row r="161" spans="1:50" ht="16.5" customHeight="1">
      <c r="A161" s="10"/>
      <c r="B161" s="10"/>
      <c r="C161" s="10"/>
      <c r="D161" s="10"/>
      <c r="E161" s="10"/>
      <c r="F161" s="10"/>
      <c r="G161" s="10"/>
      <c r="H161" s="10"/>
      <c r="I161" s="10"/>
      <c r="J161" s="10"/>
      <c r="K161" s="10"/>
      <c r="L161" s="10"/>
      <c r="M161" s="10"/>
      <c r="N161" s="10"/>
      <c r="O161" s="10"/>
      <c r="P161" s="10"/>
      <c r="Q161" s="10"/>
      <c r="R161" s="10"/>
      <c r="S161" s="10"/>
      <c r="T161" s="10" t="b">
        <f>AND(LEFT('EVENT DELIVERY'!B166,2)="HU",OR(LEN('EVENT DELIVERY'!B166)=6,AND(LEN('EVENT DELIVERY'!B166)=7,MID('EVENT DELIVERY'!B166,4,1)=" ")))</f>
        <v>0</v>
      </c>
      <c r="U161" s="10" t="b">
        <f>AND(LEFT('PROJECT DELIVERY TEAM'!B188,2)="HU",OR(LEN('PROJECT DELIVERY TEAM'!B188)=6,AND(LEN('PROJECT DELIVERY TEAM'!B188)=7,MID('PROJECT DELIVERY TEAM'!B188,4,1)=" ")))</f>
        <v>0</v>
      </c>
      <c r="V161" s="10" t="b">
        <f>AND(LEFT('AUDIENCES &amp; PART... - BY TYPE'!B329,2)="HU",OR(LEN('AUDIENCES &amp; PART... - BY TYPE'!B329)=6,AND(LEN('AUDIENCES &amp; PART... - BY TYPE'!B329)=7,MID('AUDIENCES &amp; PART... - BY TYPE'!B329,4,1)=" ")))</f>
        <v>0</v>
      </c>
      <c r="W161" s="10" t="b">
        <f>AND(LEFT(PARTNERS!B165,2)="HU",OR(LEN(PARTNERS!B165)=6,AND(LEN(PARTNERS!B165)=7,MID(PARTNERS!B165,4,1)=" ")),PARTNERS!E165="New partner")</f>
        <v>0</v>
      </c>
      <c r="X161" s="10" t="b">
        <f>AND(LEFT(PARTNERS!B165,2)="HU",OR(LEN(PARTNERS!B165)=6,AND(LEN(PARTNERS!B165)=7,MID(PARTNERS!B165,4,1)=" ")),PARTNERS!E165="Existing partner")</f>
        <v>0</v>
      </c>
      <c r="Y161" s="10" t="b">
        <f>AND(NOT(AND(LEFT(PARTNERS!B165,2)="HU",OR(LEN(PARTNERS!B165)=6,AND(LEN(PARTNERS!B165)=7,MID(PARTNERS!B165,4,1)=" ")))),PARTNERS!E165="New partner")</f>
        <v>0</v>
      </c>
      <c r="Z161" s="10" t="b">
        <f>AND(NOT(AND(LEFT(PARTNERS!B165,2)="HU",OR(LEN(PARTNERS!B165)=6,AND(LEN(PARTNERS!B165)=7,MID(PARTNERS!B165,4,1)=" ")))),PARTNERS!E165="Existing partner")</f>
        <v>0</v>
      </c>
      <c r="AA161" s="10" t="b">
        <f>AND(PARTNERS!$C165="Hull",PARTNERS!$E165="New partner")</f>
        <v>0</v>
      </c>
      <c r="AB161" s="10" t="b">
        <f>AND(PARTNERS!$C165="East Riding of Yorkshire",PARTNERS!$E165="New partner")</f>
        <v>0</v>
      </c>
      <c r="AC161" s="10" t="b">
        <f>AND(PARTNERS!$C165="Elsewhere in Yorkshire &amp; Humber",PARTNERS!$E165="New partner")</f>
        <v>0</v>
      </c>
      <c r="AD161" s="10" t="b">
        <f>AND(PARTNERS!$C165="Elsewhere in the UK",PARTNERS!$E165="New partner")</f>
        <v>0</v>
      </c>
      <c r="AE161" s="10" t="b">
        <f>AND(PARTNERS!$C165="Outside UK",PARTNERS!$E165="New partner")</f>
        <v>0</v>
      </c>
      <c r="AF161" s="10" t="b">
        <f>AND(PARTNERS!$C165="Hull",PARTNERS!$E165="Existing partner")</f>
        <v>0</v>
      </c>
      <c r="AG161" s="10" t="b">
        <f>AND(PARTNERS!$C165="East Riding of Yorkshire",PARTNERS!$E165="Existing partner")</f>
        <v>0</v>
      </c>
      <c r="AH161" s="10" t="b">
        <f>AND(PARTNERS!$C165="Elsewhere in Yorkshire &amp; Humber",PARTNERS!$E165="Existing partner")</f>
        <v>0</v>
      </c>
      <c r="AI161" s="10" t="b">
        <f>AND(PARTNERS!$C165="Elsewhere in the UK",PARTNERS!$E165="Existing partner")</f>
        <v>0</v>
      </c>
      <c r="AJ161" s="10" t="b">
        <f>AND(PARTNERS!$C165="Outside UK",PARTNERS!$E165="Existing partner")</f>
        <v>0</v>
      </c>
      <c r="AK161" s="10" t="b">
        <f>AND(PARTNERS!$D165="Artistic partner",PARTNERS!$E165="New partner")</f>
        <v>0</v>
      </c>
      <c r="AL161" s="10" t="b">
        <f>AND(PARTNERS!$D165="Heritage partner",PARTNERS!$E165="New partner")</f>
        <v>0</v>
      </c>
      <c r="AM161" s="10" t="b">
        <f>AND(PARTNERS!$D165="Funder",PARTNERS!$E165="New partner")</f>
        <v>0</v>
      </c>
      <c r="AN161" s="10" t="b">
        <f>AND(PARTNERS!$D165="Public Service partner",PARTNERS!$E165="New partner")</f>
        <v>0</v>
      </c>
      <c r="AO161" s="10" t="b">
        <f>AND(PARTNERS!$D165="Voluntary Sector / Charity partner",PARTNERS!$E165="New partner")</f>
        <v>0</v>
      </c>
      <c r="AP161" s="10" t="b">
        <f>AND(PARTNERS!$D165="Education partner",PARTNERS!$E165="New partner")</f>
        <v>0</v>
      </c>
      <c r="AQ161" s="10" t="b">
        <f>AND(PARTNERS!$D165="Other",PARTNERS!$E165="New partner")</f>
        <v>0</v>
      </c>
      <c r="AR161" s="10" t="b">
        <f>AND(PARTNERS!$D165="Artistic partner",PARTNERS!$E165="Existing partner")</f>
        <v>0</v>
      </c>
      <c r="AS161" s="10" t="b">
        <f>AND(PARTNERS!$D165="Heritage partner",PARTNERS!$E165="Existing partner")</f>
        <v>0</v>
      </c>
      <c r="AT161" s="10" t="b">
        <f>AND(PARTNERS!$D165="Funder",PARTNERS!$E165="Existing partner")</f>
        <v>0</v>
      </c>
      <c r="AU161" s="10" t="b">
        <f>AND(PARTNERS!$D165="Public Service partner",PARTNERS!$E165="Existing partner")</f>
        <v>0</v>
      </c>
      <c r="AV161" s="10" t="b">
        <f>AND(PARTNERS!$D165="Voluntary Sector / Charity partner",PARTNERS!$E165="Existing partner")</f>
        <v>0</v>
      </c>
      <c r="AW161" s="10" t="b">
        <f>AND(PARTNERS!$D165="Education partner",PARTNERS!$E165="Existing partner")</f>
        <v>0</v>
      </c>
      <c r="AX161" s="10" t="b">
        <f>AND(PARTNERS!$D165="Other",PARTNERS!$E165="Existing partner")</f>
        <v>0</v>
      </c>
    </row>
    <row r="162" spans="1:50" ht="16.5" customHeight="1">
      <c r="A162" s="10"/>
      <c r="B162" s="10"/>
      <c r="C162" s="10"/>
      <c r="D162" s="10"/>
      <c r="E162" s="10"/>
      <c r="F162" s="10"/>
      <c r="G162" s="10"/>
      <c r="H162" s="10"/>
      <c r="I162" s="10"/>
      <c r="J162" s="10"/>
      <c r="K162" s="10"/>
      <c r="L162" s="10"/>
      <c r="M162" s="10"/>
      <c r="N162" s="10"/>
      <c r="O162" s="10"/>
      <c r="P162" s="10"/>
      <c r="Q162" s="10"/>
      <c r="R162" s="10"/>
      <c r="S162" s="10"/>
      <c r="T162" s="10" t="b">
        <f>AND(LEFT('EVENT DELIVERY'!B167,2)="HU",OR(LEN('EVENT DELIVERY'!B167)=6,AND(LEN('EVENT DELIVERY'!B167)=7,MID('EVENT DELIVERY'!B167,4,1)=" ")))</f>
        <v>0</v>
      </c>
      <c r="U162" s="10" t="b">
        <f>AND(LEFT('PROJECT DELIVERY TEAM'!B189,2)="HU",OR(LEN('PROJECT DELIVERY TEAM'!B189)=6,AND(LEN('PROJECT DELIVERY TEAM'!B189)=7,MID('PROJECT DELIVERY TEAM'!B189,4,1)=" ")))</f>
        <v>0</v>
      </c>
      <c r="V162" s="10" t="b">
        <f>AND(LEFT('AUDIENCES &amp; PART... - BY TYPE'!B330,2)="HU",OR(LEN('AUDIENCES &amp; PART... - BY TYPE'!B330)=6,AND(LEN('AUDIENCES &amp; PART... - BY TYPE'!B330)=7,MID('AUDIENCES &amp; PART... - BY TYPE'!B330,4,1)=" ")))</f>
        <v>0</v>
      </c>
      <c r="W162" s="10" t="b">
        <f>AND(LEFT(PARTNERS!B166,2)="HU",OR(LEN(PARTNERS!B166)=6,AND(LEN(PARTNERS!B166)=7,MID(PARTNERS!B166,4,1)=" ")),PARTNERS!E166="New partner")</f>
        <v>0</v>
      </c>
      <c r="X162" s="10" t="b">
        <f>AND(LEFT(PARTNERS!B166,2)="HU",OR(LEN(PARTNERS!B166)=6,AND(LEN(PARTNERS!B166)=7,MID(PARTNERS!B166,4,1)=" ")),PARTNERS!E166="Existing partner")</f>
        <v>0</v>
      </c>
      <c r="Y162" s="10" t="b">
        <f>AND(NOT(AND(LEFT(PARTNERS!B166,2)="HU",OR(LEN(PARTNERS!B166)=6,AND(LEN(PARTNERS!B166)=7,MID(PARTNERS!B166,4,1)=" ")))),PARTNERS!E166="New partner")</f>
        <v>0</v>
      </c>
      <c r="Z162" s="10" t="b">
        <f>AND(NOT(AND(LEFT(PARTNERS!B166,2)="HU",OR(LEN(PARTNERS!B166)=6,AND(LEN(PARTNERS!B166)=7,MID(PARTNERS!B166,4,1)=" ")))),PARTNERS!E166="Existing partner")</f>
        <v>0</v>
      </c>
      <c r="AA162" s="10" t="b">
        <f>AND(PARTNERS!$C166="Hull",PARTNERS!$E166="New partner")</f>
        <v>0</v>
      </c>
      <c r="AB162" s="10" t="b">
        <f>AND(PARTNERS!$C166="East Riding of Yorkshire",PARTNERS!$E166="New partner")</f>
        <v>0</v>
      </c>
      <c r="AC162" s="10" t="b">
        <f>AND(PARTNERS!$C166="Elsewhere in Yorkshire &amp; Humber",PARTNERS!$E166="New partner")</f>
        <v>0</v>
      </c>
      <c r="AD162" s="10" t="b">
        <f>AND(PARTNERS!$C166="Elsewhere in the UK",PARTNERS!$E166="New partner")</f>
        <v>0</v>
      </c>
      <c r="AE162" s="10" t="b">
        <f>AND(PARTNERS!$C166="Outside UK",PARTNERS!$E166="New partner")</f>
        <v>0</v>
      </c>
      <c r="AF162" s="10" t="b">
        <f>AND(PARTNERS!$C166="Hull",PARTNERS!$E166="Existing partner")</f>
        <v>0</v>
      </c>
      <c r="AG162" s="10" t="b">
        <f>AND(PARTNERS!$C166="East Riding of Yorkshire",PARTNERS!$E166="Existing partner")</f>
        <v>0</v>
      </c>
      <c r="AH162" s="10" t="b">
        <f>AND(PARTNERS!$C166="Elsewhere in Yorkshire &amp; Humber",PARTNERS!$E166="Existing partner")</f>
        <v>0</v>
      </c>
      <c r="AI162" s="10" t="b">
        <f>AND(PARTNERS!$C166="Elsewhere in the UK",PARTNERS!$E166="Existing partner")</f>
        <v>0</v>
      </c>
      <c r="AJ162" s="10" t="b">
        <f>AND(PARTNERS!$C166="Outside UK",PARTNERS!$E166="Existing partner")</f>
        <v>0</v>
      </c>
      <c r="AK162" s="10" t="b">
        <f>AND(PARTNERS!$D166="Artistic partner",PARTNERS!$E166="New partner")</f>
        <v>0</v>
      </c>
      <c r="AL162" s="10" t="b">
        <f>AND(PARTNERS!$D166="Heritage partner",PARTNERS!$E166="New partner")</f>
        <v>0</v>
      </c>
      <c r="AM162" s="10" t="b">
        <f>AND(PARTNERS!$D166="Funder",PARTNERS!$E166="New partner")</f>
        <v>0</v>
      </c>
      <c r="AN162" s="10" t="b">
        <f>AND(PARTNERS!$D166="Public Service partner",PARTNERS!$E166="New partner")</f>
        <v>0</v>
      </c>
      <c r="AO162" s="10" t="b">
        <f>AND(PARTNERS!$D166="Voluntary Sector / Charity partner",PARTNERS!$E166="New partner")</f>
        <v>0</v>
      </c>
      <c r="AP162" s="10" t="b">
        <f>AND(PARTNERS!$D166="Education partner",PARTNERS!$E166="New partner")</f>
        <v>0</v>
      </c>
      <c r="AQ162" s="10" t="b">
        <f>AND(PARTNERS!$D166="Other",PARTNERS!$E166="New partner")</f>
        <v>0</v>
      </c>
      <c r="AR162" s="10" t="b">
        <f>AND(PARTNERS!$D166="Artistic partner",PARTNERS!$E166="Existing partner")</f>
        <v>0</v>
      </c>
      <c r="AS162" s="10" t="b">
        <f>AND(PARTNERS!$D166="Heritage partner",PARTNERS!$E166="Existing partner")</f>
        <v>0</v>
      </c>
      <c r="AT162" s="10" t="b">
        <f>AND(PARTNERS!$D166="Funder",PARTNERS!$E166="Existing partner")</f>
        <v>0</v>
      </c>
      <c r="AU162" s="10" t="b">
        <f>AND(PARTNERS!$D166="Public Service partner",PARTNERS!$E166="Existing partner")</f>
        <v>0</v>
      </c>
      <c r="AV162" s="10" t="b">
        <f>AND(PARTNERS!$D166="Voluntary Sector / Charity partner",PARTNERS!$E166="Existing partner")</f>
        <v>0</v>
      </c>
      <c r="AW162" s="10" t="b">
        <f>AND(PARTNERS!$D166="Education partner",PARTNERS!$E166="Existing partner")</f>
        <v>0</v>
      </c>
      <c r="AX162" s="10" t="b">
        <f>AND(PARTNERS!$D166="Other",PARTNERS!$E166="Existing partner")</f>
        <v>0</v>
      </c>
    </row>
    <row r="163" spans="1:50" ht="16.5" customHeight="1">
      <c r="A163" s="10"/>
      <c r="B163" s="10"/>
      <c r="C163" s="10"/>
      <c r="D163" s="10"/>
      <c r="E163" s="10"/>
      <c r="F163" s="10"/>
      <c r="G163" s="10"/>
      <c r="H163" s="10"/>
      <c r="I163" s="10"/>
      <c r="J163" s="10"/>
      <c r="K163" s="10"/>
      <c r="L163" s="10"/>
      <c r="M163" s="10"/>
      <c r="N163" s="10"/>
      <c r="O163" s="10"/>
      <c r="P163" s="10"/>
      <c r="Q163" s="10"/>
      <c r="R163" s="10"/>
      <c r="S163" s="10"/>
      <c r="T163" s="10" t="b">
        <f>AND(LEFT('EVENT DELIVERY'!B168,2)="HU",OR(LEN('EVENT DELIVERY'!B168)=6,AND(LEN('EVENT DELIVERY'!B168)=7,MID('EVENT DELIVERY'!B168,4,1)=" ")))</f>
        <v>0</v>
      </c>
      <c r="U163" s="10" t="b">
        <f>AND(LEFT('PROJECT DELIVERY TEAM'!B190,2)="HU",OR(LEN('PROJECT DELIVERY TEAM'!B190)=6,AND(LEN('PROJECT DELIVERY TEAM'!B190)=7,MID('PROJECT DELIVERY TEAM'!B190,4,1)=" ")))</f>
        <v>0</v>
      </c>
      <c r="V163" s="10" t="b">
        <f>AND(LEFT('AUDIENCES &amp; PART... - BY TYPE'!B331,2)="HU",OR(LEN('AUDIENCES &amp; PART... - BY TYPE'!B331)=6,AND(LEN('AUDIENCES &amp; PART... - BY TYPE'!B331)=7,MID('AUDIENCES &amp; PART... - BY TYPE'!B331,4,1)=" ")))</f>
        <v>0</v>
      </c>
      <c r="W163" s="10" t="b">
        <f>AND(LEFT(PARTNERS!B167,2)="HU",OR(LEN(PARTNERS!B167)=6,AND(LEN(PARTNERS!B167)=7,MID(PARTNERS!B167,4,1)=" ")),PARTNERS!E167="New partner")</f>
        <v>0</v>
      </c>
      <c r="X163" s="10" t="b">
        <f>AND(LEFT(PARTNERS!B167,2)="HU",OR(LEN(PARTNERS!B167)=6,AND(LEN(PARTNERS!B167)=7,MID(PARTNERS!B167,4,1)=" ")),PARTNERS!E167="Existing partner")</f>
        <v>0</v>
      </c>
      <c r="Y163" s="10" t="b">
        <f>AND(NOT(AND(LEFT(PARTNERS!B167,2)="HU",OR(LEN(PARTNERS!B167)=6,AND(LEN(PARTNERS!B167)=7,MID(PARTNERS!B167,4,1)=" ")))),PARTNERS!E167="New partner")</f>
        <v>0</v>
      </c>
      <c r="Z163" s="10" t="b">
        <f>AND(NOT(AND(LEFT(PARTNERS!B167,2)="HU",OR(LEN(PARTNERS!B167)=6,AND(LEN(PARTNERS!B167)=7,MID(PARTNERS!B167,4,1)=" ")))),PARTNERS!E167="Existing partner")</f>
        <v>0</v>
      </c>
      <c r="AA163" s="10" t="b">
        <f>AND(PARTNERS!$C167="Hull",PARTNERS!$E167="New partner")</f>
        <v>0</v>
      </c>
      <c r="AB163" s="10" t="b">
        <f>AND(PARTNERS!$C167="East Riding of Yorkshire",PARTNERS!$E167="New partner")</f>
        <v>0</v>
      </c>
      <c r="AC163" s="10" t="b">
        <f>AND(PARTNERS!$C167="Elsewhere in Yorkshire &amp; Humber",PARTNERS!$E167="New partner")</f>
        <v>0</v>
      </c>
      <c r="AD163" s="10" t="b">
        <f>AND(PARTNERS!$C167="Elsewhere in the UK",PARTNERS!$E167="New partner")</f>
        <v>0</v>
      </c>
      <c r="AE163" s="10" t="b">
        <f>AND(PARTNERS!$C167="Outside UK",PARTNERS!$E167="New partner")</f>
        <v>0</v>
      </c>
      <c r="AF163" s="10" t="b">
        <f>AND(PARTNERS!$C167="Hull",PARTNERS!$E167="Existing partner")</f>
        <v>0</v>
      </c>
      <c r="AG163" s="10" t="b">
        <f>AND(PARTNERS!$C167="East Riding of Yorkshire",PARTNERS!$E167="Existing partner")</f>
        <v>0</v>
      </c>
      <c r="AH163" s="10" t="b">
        <f>AND(PARTNERS!$C167="Elsewhere in Yorkshire &amp; Humber",PARTNERS!$E167="Existing partner")</f>
        <v>0</v>
      </c>
      <c r="AI163" s="10" t="b">
        <f>AND(PARTNERS!$C167="Elsewhere in the UK",PARTNERS!$E167="Existing partner")</f>
        <v>0</v>
      </c>
      <c r="AJ163" s="10" t="b">
        <f>AND(PARTNERS!$C167="Outside UK",PARTNERS!$E167="Existing partner")</f>
        <v>0</v>
      </c>
      <c r="AK163" s="10" t="b">
        <f>AND(PARTNERS!$D167="Artistic partner",PARTNERS!$E167="New partner")</f>
        <v>0</v>
      </c>
      <c r="AL163" s="10" t="b">
        <f>AND(PARTNERS!$D167="Heritage partner",PARTNERS!$E167="New partner")</f>
        <v>0</v>
      </c>
      <c r="AM163" s="10" t="b">
        <f>AND(PARTNERS!$D167="Funder",PARTNERS!$E167="New partner")</f>
        <v>0</v>
      </c>
      <c r="AN163" s="10" t="b">
        <f>AND(PARTNERS!$D167="Public Service partner",PARTNERS!$E167="New partner")</f>
        <v>0</v>
      </c>
      <c r="AO163" s="10" t="b">
        <f>AND(PARTNERS!$D167="Voluntary Sector / Charity partner",PARTNERS!$E167="New partner")</f>
        <v>0</v>
      </c>
      <c r="AP163" s="10" t="b">
        <f>AND(PARTNERS!$D167="Education partner",PARTNERS!$E167="New partner")</f>
        <v>0</v>
      </c>
      <c r="AQ163" s="10" t="b">
        <f>AND(PARTNERS!$D167="Other",PARTNERS!$E167="New partner")</f>
        <v>0</v>
      </c>
      <c r="AR163" s="10" t="b">
        <f>AND(PARTNERS!$D167="Artistic partner",PARTNERS!$E167="Existing partner")</f>
        <v>0</v>
      </c>
      <c r="AS163" s="10" t="b">
        <f>AND(PARTNERS!$D167="Heritage partner",PARTNERS!$E167="Existing partner")</f>
        <v>0</v>
      </c>
      <c r="AT163" s="10" t="b">
        <f>AND(PARTNERS!$D167="Funder",PARTNERS!$E167="Existing partner")</f>
        <v>0</v>
      </c>
      <c r="AU163" s="10" t="b">
        <f>AND(PARTNERS!$D167="Public Service partner",PARTNERS!$E167="Existing partner")</f>
        <v>0</v>
      </c>
      <c r="AV163" s="10" t="b">
        <f>AND(PARTNERS!$D167="Voluntary Sector / Charity partner",PARTNERS!$E167="Existing partner")</f>
        <v>0</v>
      </c>
      <c r="AW163" s="10" t="b">
        <f>AND(PARTNERS!$D167="Education partner",PARTNERS!$E167="Existing partner")</f>
        <v>0</v>
      </c>
      <c r="AX163" s="10" t="b">
        <f>AND(PARTNERS!$D167="Other",PARTNERS!$E167="Existing partner")</f>
        <v>0</v>
      </c>
    </row>
    <row r="164" spans="1:50" ht="16.5" customHeight="1">
      <c r="A164" s="10"/>
      <c r="B164" s="10"/>
      <c r="C164" s="10"/>
      <c r="D164" s="10"/>
      <c r="E164" s="10"/>
      <c r="F164" s="10"/>
      <c r="G164" s="10"/>
      <c r="H164" s="10"/>
      <c r="I164" s="10"/>
      <c r="J164" s="10"/>
      <c r="K164" s="10"/>
      <c r="L164" s="10"/>
      <c r="M164" s="10"/>
      <c r="N164" s="10"/>
      <c r="O164" s="10"/>
      <c r="P164" s="10"/>
      <c r="Q164" s="10"/>
      <c r="R164" s="10"/>
      <c r="S164" s="10"/>
      <c r="T164" s="10" t="b">
        <f>AND(LEFT('EVENT DELIVERY'!B169,2)="HU",OR(LEN('EVENT DELIVERY'!B169)=6,AND(LEN('EVENT DELIVERY'!B169)=7,MID('EVENT DELIVERY'!B169,4,1)=" ")))</f>
        <v>0</v>
      </c>
      <c r="U164" s="10" t="b">
        <f>AND(LEFT('PROJECT DELIVERY TEAM'!B191,2)="HU",OR(LEN('PROJECT DELIVERY TEAM'!B191)=6,AND(LEN('PROJECT DELIVERY TEAM'!B191)=7,MID('PROJECT DELIVERY TEAM'!B191,4,1)=" ")))</f>
        <v>0</v>
      </c>
      <c r="V164" s="10" t="b">
        <f>AND(LEFT('AUDIENCES &amp; PART... - BY TYPE'!B332,2)="HU",OR(LEN('AUDIENCES &amp; PART... - BY TYPE'!B332)=6,AND(LEN('AUDIENCES &amp; PART... - BY TYPE'!B332)=7,MID('AUDIENCES &amp; PART... - BY TYPE'!B332,4,1)=" ")))</f>
        <v>0</v>
      </c>
      <c r="W164" s="10" t="b">
        <f>AND(LEFT(PARTNERS!B168,2)="HU",OR(LEN(PARTNERS!B168)=6,AND(LEN(PARTNERS!B168)=7,MID(PARTNERS!B168,4,1)=" ")),PARTNERS!E168="New partner")</f>
        <v>0</v>
      </c>
      <c r="X164" s="10" t="b">
        <f>AND(LEFT(PARTNERS!B168,2)="HU",OR(LEN(PARTNERS!B168)=6,AND(LEN(PARTNERS!B168)=7,MID(PARTNERS!B168,4,1)=" ")),PARTNERS!E168="Existing partner")</f>
        <v>0</v>
      </c>
      <c r="Y164" s="10" t="b">
        <f>AND(NOT(AND(LEFT(PARTNERS!B168,2)="HU",OR(LEN(PARTNERS!B168)=6,AND(LEN(PARTNERS!B168)=7,MID(PARTNERS!B168,4,1)=" ")))),PARTNERS!E168="New partner")</f>
        <v>0</v>
      </c>
      <c r="Z164" s="10" t="b">
        <f>AND(NOT(AND(LEFT(PARTNERS!B168,2)="HU",OR(LEN(PARTNERS!B168)=6,AND(LEN(PARTNERS!B168)=7,MID(PARTNERS!B168,4,1)=" ")))),PARTNERS!E168="Existing partner")</f>
        <v>0</v>
      </c>
      <c r="AA164" s="10" t="b">
        <f>AND(PARTNERS!$C168="Hull",PARTNERS!$E168="New partner")</f>
        <v>0</v>
      </c>
      <c r="AB164" s="10" t="b">
        <f>AND(PARTNERS!$C168="East Riding of Yorkshire",PARTNERS!$E168="New partner")</f>
        <v>0</v>
      </c>
      <c r="AC164" s="10" t="b">
        <f>AND(PARTNERS!$C168="Elsewhere in Yorkshire &amp; Humber",PARTNERS!$E168="New partner")</f>
        <v>0</v>
      </c>
      <c r="AD164" s="10" t="b">
        <f>AND(PARTNERS!$C168="Elsewhere in the UK",PARTNERS!$E168="New partner")</f>
        <v>0</v>
      </c>
      <c r="AE164" s="10" t="b">
        <f>AND(PARTNERS!$C168="Outside UK",PARTNERS!$E168="New partner")</f>
        <v>0</v>
      </c>
      <c r="AF164" s="10" t="b">
        <f>AND(PARTNERS!$C168="Hull",PARTNERS!$E168="Existing partner")</f>
        <v>0</v>
      </c>
      <c r="AG164" s="10" t="b">
        <f>AND(PARTNERS!$C168="East Riding of Yorkshire",PARTNERS!$E168="Existing partner")</f>
        <v>0</v>
      </c>
      <c r="AH164" s="10" t="b">
        <f>AND(PARTNERS!$C168="Elsewhere in Yorkshire &amp; Humber",PARTNERS!$E168="Existing partner")</f>
        <v>0</v>
      </c>
      <c r="AI164" s="10" t="b">
        <f>AND(PARTNERS!$C168="Elsewhere in the UK",PARTNERS!$E168="Existing partner")</f>
        <v>0</v>
      </c>
      <c r="AJ164" s="10" t="b">
        <f>AND(PARTNERS!$C168="Outside UK",PARTNERS!$E168="Existing partner")</f>
        <v>0</v>
      </c>
      <c r="AK164" s="10" t="b">
        <f>AND(PARTNERS!$D168="Artistic partner",PARTNERS!$E168="New partner")</f>
        <v>0</v>
      </c>
      <c r="AL164" s="10" t="b">
        <f>AND(PARTNERS!$D168="Heritage partner",PARTNERS!$E168="New partner")</f>
        <v>0</v>
      </c>
      <c r="AM164" s="10" t="b">
        <f>AND(PARTNERS!$D168="Funder",PARTNERS!$E168="New partner")</f>
        <v>0</v>
      </c>
      <c r="AN164" s="10" t="b">
        <f>AND(PARTNERS!$D168="Public Service partner",PARTNERS!$E168="New partner")</f>
        <v>0</v>
      </c>
      <c r="AO164" s="10" t="b">
        <f>AND(PARTNERS!$D168="Voluntary Sector / Charity partner",PARTNERS!$E168="New partner")</f>
        <v>0</v>
      </c>
      <c r="AP164" s="10" t="b">
        <f>AND(PARTNERS!$D168="Education partner",PARTNERS!$E168="New partner")</f>
        <v>0</v>
      </c>
      <c r="AQ164" s="10" t="b">
        <f>AND(PARTNERS!$D168="Other",PARTNERS!$E168="New partner")</f>
        <v>0</v>
      </c>
      <c r="AR164" s="10" t="b">
        <f>AND(PARTNERS!$D168="Artistic partner",PARTNERS!$E168="Existing partner")</f>
        <v>0</v>
      </c>
      <c r="AS164" s="10" t="b">
        <f>AND(PARTNERS!$D168="Heritage partner",PARTNERS!$E168="Existing partner")</f>
        <v>0</v>
      </c>
      <c r="AT164" s="10" t="b">
        <f>AND(PARTNERS!$D168="Funder",PARTNERS!$E168="Existing partner")</f>
        <v>0</v>
      </c>
      <c r="AU164" s="10" t="b">
        <f>AND(PARTNERS!$D168="Public Service partner",PARTNERS!$E168="Existing partner")</f>
        <v>0</v>
      </c>
      <c r="AV164" s="10" t="b">
        <f>AND(PARTNERS!$D168="Voluntary Sector / Charity partner",PARTNERS!$E168="Existing partner")</f>
        <v>0</v>
      </c>
      <c r="AW164" s="10" t="b">
        <f>AND(PARTNERS!$D168="Education partner",PARTNERS!$E168="Existing partner")</f>
        <v>0</v>
      </c>
      <c r="AX164" s="10" t="b">
        <f>AND(PARTNERS!$D168="Other",PARTNERS!$E168="Existing partner")</f>
        <v>0</v>
      </c>
    </row>
    <row r="165" spans="1:50" ht="16.5" customHeight="1">
      <c r="A165" s="10"/>
      <c r="B165" s="10"/>
      <c r="C165" s="10"/>
      <c r="D165" s="10"/>
      <c r="E165" s="10"/>
      <c r="F165" s="10"/>
      <c r="G165" s="10"/>
      <c r="H165" s="10"/>
      <c r="I165" s="10"/>
      <c r="J165" s="10"/>
      <c r="K165" s="10"/>
      <c r="L165" s="10"/>
      <c r="M165" s="10"/>
      <c r="N165" s="10"/>
      <c r="O165" s="10"/>
      <c r="P165" s="10"/>
      <c r="Q165" s="10"/>
      <c r="R165" s="10"/>
      <c r="S165" s="10"/>
      <c r="T165" s="10" t="b">
        <f>AND(LEFT('EVENT DELIVERY'!B170,2)="HU",OR(LEN('EVENT DELIVERY'!B170)=6,AND(LEN('EVENT DELIVERY'!B170)=7,MID('EVENT DELIVERY'!B170,4,1)=" ")))</f>
        <v>0</v>
      </c>
      <c r="U165" s="10" t="b">
        <f>AND(LEFT('PROJECT DELIVERY TEAM'!B192,2)="HU",OR(LEN('PROJECT DELIVERY TEAM'!B192)=6,AND(LEN('PROJECT DELIVERY TEAM'!B192)=7,MID('PROJECT DELIVERY TEAM'!B192,4,1)=" ")))</f>
        <v>0</v>
      </c>
      <c r="V165" s="10" t="b">
        <f>AND(LEFT('AUDIENCES &amp; PART... - BY TYPE'!B333,2)="HU",OR(LEN('AUDIENCES &amp; PART... - BY TYPE'!B333)=6,AND(LEN('AUDIENCES &amp; PART... - BY TYPE'!B333)=7,MID('AUDIENCES &amp; PART... - BY TYPE'!B333,4,1)=" ")))</f>
        <v>0</v>
      </c>
      <c r="W165" s="10" t="b">
        <f>AND(LEFT(PARTNERS!B169,2)="HU",OR(LEN(PARTNERS!B169)=6,AND(LEN(PARTNERS!B169)=7,MID(PARTNERS!B169,4,1)=" ")),PARTNERS!E169="New partner")</f>
        <v>0</v>
      </c>
      <c r="X165" s="10" t="b">
        <f>AND(LEFT(PARTNERS!B169,2)="HU",OR(LEN(PARTNERS!B169)=6,AND(LEN(PARTNERS!B169)=7,MID(PARTNERS!B169,4,1)=" ")),PARTNERS!E169="Existing partner")</f>
        <v>0</v>
      </c>
      <c r="Y165" s="10" t="b">
        <f>AND(NOT(AND(LEFT(PARTNERS!B169,2)="HU",OR(LEN(PARTNERS!B169)=6,AND(LEN(PARTNERS!B169)=7,MID(PARTNERS!B169,4,1)=" ")))),PARTNERS!E169="New partner")</f>
        <v>0</v>
      </c>
      <c r="Z165" s="10" t="b">
        <f>AND(NOT(AND(LEFT(PARTNERS!B169,2)="HU",OR(LEN(PARTNERS!B169)=6,AND(LEN(PARTNERS!B169)=7,MID(PARTNERS!B169,4,1)=" ")))),PARTNERS!E169="Existing partner")</f>
        <v>0</v>
      </c>
      <c r="AA165" s="10" t="b">
        <f>AND(PARTNERS!$C169="Hull",PARTNERS!$E169="New partner")</f>
        <v>0</v>
      </c>
      <c r="AB165" s="10" t="b">
        <f>AND(PARTNERS!$C169="East Riding of Yorkshire",PARTNERS!$E169="New partner")</f>
        <v>0</v>
      </c>
      <c r="AC165" s="10" t="b">
        <f>AND(PARTNERS!$C169="Elsewhere in Yorkshire &amp; Humber",PARTNERS!$E169="New partner")</f>
        <v>0</v>
      </c>
      <c r="AD165" s="10" t="b">
        <f>AND(PARTNERS!$C169="Elsewhere in the UK",PARTNERS!$E169="New partner")</f>
        <v>0</v>
      </c>
      <c r="AE165" s="10" t="b">
        <f>AND(PARTNERS!$C169="Outside UK",PARTNERS!$E169="New partner")</f>
        <v>0</v>
      </c>
      <c r="AF165" s="10" t="b">
        <f>AND(PARTNERS!$C169="Hull",PARTNERS!$E169="Existing partner")</f>
        <v>0</v>
      </c>
      <c r="AG165" s="10" t="b">
        <f>AND(PARTNERS!$C169="East Riding of Yorkshire",PARTNERS!$E169="Existing partner")</f>
        <v>0</v>
      </c>
      <c r="AH165" s="10" t="b">
        <f>AND(PARTNERS!$C169="Elsewhere in Yorkshire &amp; Humber",PARTNERS!$E169="Existing partner")</f>
        <v>0</v>
      </c>
      <c r="AI165" s="10" t="b">
        <f>AND(PARTNERS!$C169="Elsewhere in the UK",PARTNERS!$E169="Existing partner")</f>
        <v>0</v>
      </c>
      <c r="AJ165" s="10" t="b">
        <f>AND(PARTNERS!$C169="Outside UK",PARTNERS!$E169="Existing partner")</f>
        <v>0</v>
      </c>
      <c r="AK165" s="10" t="b">
        <f>AND(PARTNERS!$D169="Artistic partner",PARTNERS!$E169="New partner")</f>
        <v>0</v>
      </c>
      <c r="AL165" s="10" t="b">
        <f>AND(PARTNERS!$D169="Heritage partner",PARTNERS!$E169="New partner")</f>
        <v>0</v>
      </c>
      <c r="AM165" s="10" t="b">
        <f>AND(PARTNERS!$D169="Funder",PARTNERS!$E169="New partner")</f>
        <v>0</v>
      </c>
      <c r="AN165" s="10" t="b">
        <f>AND(PARTNERS!$D169="Public Service partner",PARTNERS!$E169="New partner")</f>
        <v>0</v>
      </c>
      <c r="AO165" s="10" t="b">
        <f>AND(PARTNERS!$D169="Voluntary Sector / Charity partner",PARTNERS!$E169="New partner")</f>
        <v>0</v>
      </c>
      <c r="AP165" s="10" t="b">
        <f>AND(PARTNERS!$D169="Education partner",PARTNERS!$E169="New partner")</f>
        <v>0</v>
      </c>
      <c r="AQ165" s="10" t="b">
        <f>AND(PARTNERS!$D169="Other",PARTNERS!$E169="New partner")</f>
        <v>0</v>
      </c>
      <c r="AR165" s="10" t="b">
        <f>AND(PARTNERS!$D169="Artistic partner",PARTNERS!$E169="Existing partner")</f>
        <v>0</v>
      </c>
      <c r="AS165" s="10" t="b">
        <f>AND(PARTNERS!$D169="Heritage partner",PARTNERS!$E169="Existing partner")</f>
        <v>0</v>
      </c>
      <c r="AT165" s="10" t="b">
        <f>AND(PARTNERS!$D169="Funder",PARTNERS!$E169="Existing partner")</f>
        <v>0</v>
      </c>
      <c r="AU165" s="10" t="b">
        <f>AND(PARTNERS!$D169="Public Service partner",PARTNERS!$E169="Existing partner")</f>
        <v>0</v>
      </c>
      <c r="AV165" s="10" t="b">
        <f>AND(PARTNERS!$D169="Voluntary Sector / Charity partner",PARTNERS!$E169="Existing partner")</f>
        <v>0</v>
      </c>
      <c r="AW165" s="10" t="b">
        <f>AND(PARTNERS!$D169="Education partner",PARTNERS!$E169="Existing partner")</f>
        <v>0</v>
      </c>
      <c r="AX165" s="10" t="b">
        <f>AND(PARTNERS!$D169="Other",PARTNERS!$E169="Existing partner")</f>
        <v>0</v>
      </c>
    </row>
    <row r="166" spans="1:50" ht="16.5" customHeight="1">
      <c r="A166" s="10"/>
      <c r="B166" s="10"/>
      <c r="C166" s="10"/>
      <c r="D166" s="10"/>
      <c r="E166" s="10"/>
      <c r="F166" s="10"/>
      <c r="G166" s="10"/>
      <c r="H166" s="10"/>
      <c r="I166" s="10"/>
      <c r="J166" s="10"/>
      <c r="K166" s="10"/>
      <c r="L166" s="10"/>
      <c r="M166" s="10"/>
      <c r="N166" s="10"/>
      <c r="O166" s="10"/>
      <c r="P166" s="10"/>
      <c r="Q166" s="10"/>
      <c r="R166" s="10"/>
      <c r="S166" s="10"/>
      <c r="T166" s="10" t="b">
        <f>AND(LEFT('EVENT DELIVERY'!B171,2)="HU",OR(LEN('EVENT DELIVERY'!B171)=6,AND(LEN('EVENT DELIVERY'!B171)=7,MID('EVENT DELIVERY'!B171,4,1)=" ")))</f>
        <v>0</v>
      </c>
      <c r="U166" s="10" t="b">
        <f>AND(LEFT('PROJECT DELIVERY TEAM'!B193,2)="HU",OR(LEN('PROJECT DELIVERY TEAM'!B193)=6,AND(LEN('PROJECT DELIVERY TEAM'!B193)=7,MID('PROJECT DELIVERY TEAM'!B193,4,1)=" ")))</f>
        <v>0</v>
      </c>
      <c r="V166" s="10" t="b">
        <f>AND(LEFT('AUDIENCES &amp; PART... - BY TYPE'!B334,2)="HU",OR(LEN('AUDIENCES &amp; PART... - BY TYPE'!B334)=6,AND(LEN('AUDIENCES &amp; PART... - BY TYPE'!B334)=7,MID('AUDIENCES &amp; PART... - BY TYPE'!B334,4,1)=" ")))</f>
        <v>0</v>
      </c>
      <c r="W166" s="10" t="b">
        <f>AND(LEFT(PARTNERS!B170,2)="HU",OR(LEN(PARTNERS!B170)=6,AND(LEN(PARTNERS!B170)=7,MID(PARTNERS!B170,4,1)=" ")),PARTNERS!E170="New partner")</f>
        <v>0</v>
      </c>
      <c r="X166" s="10" t="b">
        <f>AND(LEFT(PARTNERS!B170,2)="HU",OR(LEN(PARTNERS!B170)=6,AND(LEN(PARTNERS!B170)=7,MID(PARTNERS!B170,4,1)=" ")),PARTNERS!E170="Existing partner")</f>
        <v>0</v>
      </c>
      <c r="Y166" s="10" t="b">
        <f>AND(NOT(AND(LEFT(PARTNERS!B170,2)="HU",OR(LEN(PARTNERS!B170)=6,AND(LEN(PARTNERS!B170)=7,MID(PARTNERS!B170,4,1)=" ")))),PARTNERS!E170="New partner")</f>
        <v>0</v>
      </c>
      <c r="Z166" s="10" t="b">
        <f>AND(NOT(AND(LEFT(PARTNERS!B170,2)="HU",OR(LEN(PARTNERS!B170)=6,AND(LEN(PARTNERS!B170)=7,MID(PARTNERS!B170,4,1)=" ")))),PARTNERS!E170="Existing partner")</f>
        <v>0</v>
      </c>
      <c r="AA166" s="10" t="b">
        <f>AND(PARTNERS!$C170="Hull",PARTNERS!$E170="New partner")</f>
        <v>0</v>
      </c>
      <c r="AB166" s="10" t="b">
        <f>AND(PARTNERS!$C170="East Riding of Yorkshire",PARTNERS!$E170="New partner")</f>
        <v>0</v>
      </c>
      <c r="AC166" s="10" t="b">
        <f>AND(PARTNERS!$C170="Elsewhere in Yorkshire &amp; Humber",PARTNERS!$E170="New partner")</f>
        <v>0</v>
      </c>
      <c r="AD166" s="10" t="b">
        <f>AND(PARTNERS!$C170="Elsewhere in the UK",PARTNERS!$E170="New partner")</f>
        <v>0</v>
      </c>
      <c r="AE166" s="10" t="b">
        <f>AND(PARTNERS!$C170="Outside UK",PARTNERS!$E170="New partner")</f>
        <v>0</v>
      </c>
      <c r="AF166" s="10" t="b">
        <f>AND(PARTNERS!$C170="Hull",PARTNERS!$E170="Existing partner")</f>
        <v>0</v>
      </c>
      <c r="AG166" s="10" t="b">
        <f>AND(PARTNERS!$C170="East Riding of Yorkshire",PARTNERS!$E170="Existing partner")</f>
        <v>0</v>
      </c>
      <c r="AH166" s="10" t="b">
        <f>AND(PARTNERS!$C170="Elsewhere in Yorkshire &amp; Humber",PARTNERS!$E170="Existing partner")</f>
        <v>0</v>
      </c>
      <c r="AI166" s="10" t="b">
        <f>AND(PARTNERS!$C170="Elsewhere in the UK",PARTNERS!$E170="Existing partner")</f>
        <v>0</v>
      </c>
      <c r="AJ166" s="10" t="b">
        <f>AND(PARTNERS!$C170="Outside UK",PARTNERS!$E170="Existing partner")</f>
        <v>0</v>
      </c>
      <c r="AK166" s="10" t="b">
        <f>AND(PARTNERS!$D170="Artistic partner",PARTNERS!$E170="New partner")</f>
        <v>0</v>
      </c>
      <c r="AL166" s="10" t="b">
        <f>AND(PARTNERS!$D170="Heritage partner",PARTNERS!$E170="New partner")</f>
        <v>0</v>
      </c>
      <c r="AM166" s="10" t="b">
        <f>AND(PARTNERS!$D170="Funder",PARTNERS!$E170="New partner")</f>
        <v>0</v>
      </c>
      <c r="AN166" s="10" t="b">
        <f>AND(PARTNERS!$D170="Public Service partner",PARTNERS!$E170="New partner")</f>
        <v>0</v>
      </c>
      <c r="AO166" s="10" t="b">
        <f>AND(PARTNERS!$D170="Voluntary Sector / Charity partner",PARTNERS!$E170="New partner")</f>
        <v>0</v>
      </c>
      <c r="AP166" s="10" t="b">
        <f>AND(PARTNERS!$D170="Education partner",PARTNERS!$E170="New partner")</f>
        <v>0</v>
      </c>
      <c r="AQ166" s="10" t="b">
        <f>AND(PARTNERS!$D170="Other",PARTNERS!$E170="New partner")</f>
        <v>0</v>
      </c>
      <c r="AR166" s="10" t="b">
        <f>AND(PARTNERS!$D170="Artistic partner",PARTNERS!$E170="Existing partner")</f>
        <v>0</v>
      </c>
      <c r="AS166" s="10" t="b">
        <f>AND(PARTNERS!$D170="Heritage partner",PARTNERS!$E170="Existing partner")</f>
        <v>0</v>
      </c>
      <c r="AT166" s="10" t="b">
        <f>AND(PARTNERS!$D170="Funder",PARTNERS!$E170="Existing partner")</f>
        <v>0</v>
      </c>
      <c r="AU166" s="10" t="b">
        <f>AND(PARTNERS!$D170="Public Service partner",PARTNERS!$E170="Existing partner")</f>
        <v>0</v>
      </c>
      <c r="AV166" s="10" t="b">
        <f>AND(PARTNERS!$D170="Voluntary Sector / Charity partner",PARTNERS!$E170="Existing partner")</f>
        <v>0</v>
      </c>
      <c r="AW166" s="10" t="b">
        <f>AND(PARTNERS!$D170="Education partner",PARTNERS!$E170="Existing partner")</f>
        <v>0</v>
      </c>
      <c r="AX166" s="10" t="b">
        <f>AND(PARTNERS!$D170="Other",PARTNERS!$E170="Existing partner")</f>
        <v>0</v>
      </c>
    </row>
    <row r="167" spans="1:50" ht="16.5" customHeight="1">
      <c r="A167" s="10"/>
      <c r="B167" s="10"/>
      <c r="C167" s="10"/>
      <c r="D167" s="10"/>
      <c r="E167" s="10"/>
      <c r="F167" s="10"/>
      <c r="G167" s="10"/>
      <c r="H167" s="10"/>
      <c r="I167" s="10"/>
      <c r="J167" s="10"/>
      <c r="K167" s="10"/>
      <c r="L167" s="10"/>
      <c r="M167" s="10"/>
      <c r="N167" s="10"/>
      <c r="O167" s="10"/>
      <c r="P167" s="10"/>
      <c r="Q167" s="10"/>
      <c r="R167" s="10"/>
      <c r="S167" s="10"/>
      <c r="T167" s="10" t="b">
        <f>AND(LEFT('EVENT DELIVERY'!B172,2)="HU",OR(LEN('EVENT DELIVERY'!B172)=6,AND(LEN('EVENT DELIVERY'!B172)=7,MID('EVENT DELIVERY'!B172,4,1)=" ")))</f>
        <v>0</v>
      </c>
      <c r="U167" s="10" t="b">
        <f>AND(LEFT('PROJECT DELIVERY TEAM'!B194,2)="HU",OR(LEN('PROJECT DELIVERY TEAM'!B194)=6,AND(LEN('PROJECT DELIVERY TEAM'!B194)=7,MID('PROJECT DELIVERY TEAM'!B194,4,1)=" ")))</f>
        <v>0</v>
      </c>
      <c r="V167" s="10" t="b">
        <f>AND(LEFT('AUDIENCES &amp; PART... - BY TYPE'!B335,2)="HU",OR(LEN('AUDIENCES &amp; PART... - BY TYPE'!B335)=6,AND(LEN('AUDIENCES &amp; PART... - BY TYPE'!B335)=7,MID('AUDIENCES &amp; PART... - BY TYPE'!B335,4,1)=" ")))</f>
        <v>0</v>
      </c>
      <c r="W167" s="10" t="b">
        <f>AND(LEFT(PARTNERS!B171,2)="HU",OR(LEN(PARTNERS!B171)=6,AND(LEN(PARTNERS!B171)=7,MID(PARTNERS!B171,4,1)=" ")),PARTNERS!E171="New partner")</f>
        <v>0</v>
      </c>
      <c r="X167" s="10" t="b">
        <f>AND(LEFT(PARTNERS!B171,2)="HU",OR(LEN(PARTNERS!B171)=6,AND(LEN(PARTNERS!B171)=7,MID(PARTNERS!B171,4,1)=" ")),PARTNERS!E171="Existing partner")</f>
        <v>0</v>
      </c>
      <c r="Y167" s="10" t="b">
        <f>AND(NOT(AND(LEFT(PARTNERS!B171,2)="HU",OR(LEN(PARTNERS!B171)=6,AND(LEN(PARTNERS!B171)=7,MID(PARTNERS!B171,4,1)=" ")))),PARTNERS!E171="New partner")</f>
        <v>0</v>
      </c>
      <c r="Z167" s="10" t="b">
        <f>AND(NOT(AND(LEFT(PARTNERS!B171,2)="HU",OR(LEN(PARTNERS!B171)=6,AND(LEN(PARTNERS!B171)=7,MID(PARTNERS!B171,4,1)=" ")))),PARTNERS!E171="Existing partner")</f>
        <v>0</v>
      </c>
      <c r="AA167" s="10" t="b">
        <f>AND(PARTNERS!$C171="Hull",PARTNERS!$E171="New partner")</f>
        <v>0</v>
      </c>
      <c r="AB167" s="10" t="b">
        <f>AND(PARTNERS!$C171="East Riding of Yorkshire",PARTNERS!$E171="New partner")</f>
        <v>0</v>
      </c>
      <c r="AC167" s="10" t="b">
        <f>AND(PARTNERS!$C171="Elsewhere in Yorkshire &amp; Humber",PARTNERS!$E171="New partner")</f>
        <v>0</v>
      </c>
      <c r="AD167" s="10" t="b">
        <f>AND(PARTNERS!$C171="Elsewhere in the UK",PARTNERS!$E171="New partner")</f>
        <v>0</v>
      </c>
      <c r="AE167" s="10" t="b">
        <f>AND(PARTNERS!$C171="Outside UK",PARTNERS!$E171="New partner")</f>
        <v>0</v>
      </c>
      <c r="AF167" s="10" t="b">
        <f>AND(PARTNERS!$C171="Hull",PARTNERS!$E171="Existing partner")</f>
        <v>0</v>
      </c>
      <c r="AG167" s="10" t="b">
        <f>AND(PARTNERS!$C171="East Riding of Yorkshire",PARTNERS!$E171="Existing partner")</f>
        <v>0</v>
      </c>
      <c r="AH167" s="10" t="b">
        <f>AND(PARTNERS!$C171="Elsewhere in Yorkshire &amp; Humber",PARTNERS!$E171="Existing partner")</f>
        <v>0</v>
      </c>
      <c r="AI167" s="10" t="b">
        <f>AND(PARTNERS!$C171="Elsewhere in the UK",PARTNERS!$E171="Existing partner")</f>
        <v>0</v>
      </c>
      <c r="AJ167" s="10" t="b">
        <f>AND(PARTNERS!$C171="Outside UK",PARTNERS!$E171="Existing partner")</f>
        <v>0</v>
      </c>
      <c r="AK167" s="10" t="b">
        <f>AND(PARTNERS!$D171="Artistic partner",PARTNERS!$E171="New partner")</f>
        <v>0</v>
      </c>
      <c r="AL167" s="10" t="b">
        <f>AND(PARTNERS!$D171="Heritage partner",PARTNERS!$E171="New partner")</f>
        <v>0</v>
      </c>
      <c r="AM167" s="10" t="b">
        <f>AND(PARTNERS!$D171="Funder",PARTNERS!$E171="New partner")</f>
        <v>0</v>
      </c>
      <c r="AN167" s="10" t="b">
        <f>AND(PARTNERS!$D171="Public Service partner",PARTNERS!$E171="New partner")</f>
        <v>0</v>
      </c>
      <c r="AO167" s="10" t="b">
        <f>AND(PARTNERS!$D171="Voluntary Sector / Charity partner",PARTNERS!$E171="New partner")</f>
        <v>0</v>
      </c>
      <c r="AP167" s="10" t="b">
        <f>AND(PARTNERS!$D171="Education partner",PARTNERS!$E171="New partner")</f>
        <v>0</v>
      </c>
      <c r="AQ167" s="10" t="b">
        <f>AND(PARTNERS!$D171="Other",PARTNERS!$E171="New partner")</f>
        <v>0</v>
      </c>
      <c r="AR167" s="10" t="b">
        <f>AND(PARTNERS!$D171="Artistic partner",PARTNERS!$E171="Existing partner")</f>
        <v>0</v>
      </c>
      <c r="AS167" s="10" t="b">
        <f>AND(PARTNERS!$D171="Heritage partner",PARTNERS!$E171="Existing partner")</f>
        <v>0</v>
      </c>
      <c r="AT167" s="10" t="b">
        <f>AND(PARTNERS!$D171="Funder",PARTNERS!$E171="Existing partner")</f>
        <v>0</v>
      </c>
      <c r="AU167" s="10" t="b">
        <f>AND(PARTNERS!$D171="Public Service partner",PARTNERS!$E171="Existing partner")</f>
        <v>0</v>
      </c>
      <c r="AV167" s="10" t="b">
        <f>AND(PARTNERS!$D171="Voluntary Sector / Charity partner",PARTNERS!$E171="Existing partner")</f>
        <v>0</v>
      </c>
      <c r="AW167" s="10" t="b">
        <f>AND(PARTNERS!$D171="Education partner",PARTNERS!$E171="Existing partner")</f>
        <v>0</v>
      </c>
      <c r="AX167" s="10" t="b">
        <f>AND(PARTNERS!$D171="Other",PARTNERS!$E171="Existing partner")</f>
        <v>0</v>
      </c>
    </row>
    <row r="168" spans="1:50" ht="16.5" customHeight="1">
      <c r="A168" s="10"/>
      <c r="B168" s="10"/>
      <c r="C168" s="10"/>
      <c r="D168" s="10"/>
      <c r="E168" s="10"/>
      <c r="F168" s="10"/>
      <c r="G168" s="10"/>
      <c r="H168" s="10"/>
      <c r="I168" s="10"/>
      <c r="J168" s="10"/>
      <c r="K168" s="10"/>
      <c r="L168" s="10"/>
      <c r="M168" s="10"/>
      <c r="N168" s="10"/>
      <c r="O168" s="10"/>
      <c r="P168" s="10"/>
      <c r="Q168" s="10"/>
      <c r="R168" s="10"/>
      <c r="S168" s="10"/>
      <c r="T168" s="10" t="b">
        <f>AND(LEFT('EVENT DELIVERY'!B173,2)="HU",OR(LEN('EVENT DELIVERY'!B173)=6,AND(LEN('EVENT DELIVERY'!B173)=7,MID('EVENT DELIVERY'!B173,4,1)=" ")))</f>
        <v>0</v>
      </c>
      <c r="U168" s="10" t="b">
        <f>AND(LEFT('PROJECT DELIVERY TEAM'!B195,2)="HU",OR(LEN('PROJECT DELIVERY TEAM'!B195)=6,AND(LEN('PROJECT DELIVERY TEAM'!B195)=7,MID('PROJECT DELIVERY TEAM'!B195,4,1)=" ")))</f>
        <v>0</v>
      </c>
      <c r="V168" s="10" t="b">
        <f>AND(LEFT('AUDIENCES &amp; PART... - BY TYPE'!B336,2)="HU",OR(LEN('AUDIENCES &amp; PART... - BY TYPE'!B336)=6,AND(LEN('AUDIENCES &amp; PART... - BY TYPE'!B336)=7,MID('AUDIENCES &amp; PART... - BY TYPE'!B336,4,1)=" ")))</f>
        <v>0</v>
      </c>
      <c r="W168" s="10" t="b">
        <f>AND(LEFT(PARTNERS!B172,2)="HU",OR(LEN(PARTNERS!B172)=6,AND(LEN(PARTNERS!B172)=7,MID(PARTNERS!B172,4,1)=" ")),PARTNERS!E172="New partner")</f>
        <v>0</v>
      </c>
      <c r="X168" s="10" t="b">
        <f>AND(LEFT(PARTNERS!B172,2)="HU",OR(LEN(PARTNERS!B172)=6,AND(LEN(PARTNERS!B172)=7,MID(PARTNERS!B172,4,1)=" ")),PARTNERS!E172="Existing partner")</f>
        <v>0</v>
      </c>
      <c r="Y168" s="10" t="b">
        <f>AND(NOT(AND(LEFT(PARTNERS!B172,2)="HU",OR(LEN(PARTNERS!B172)=6,AND(LEN(PARTNERS!B172)=7,MID(PARTNERS!B172,4,1)=" ")))),PARTNERS!E172="New partner")</f>
        <v>0</v>
      </c>
      <c r="Z168" s="10" t="b">
        <f>AND(NOT(AND(LEFT(PARTNERS!B172,2)="HU",OR(LEN(PARTNERS!B172)=6,AND(LEN(PARTNERS!B172)=7,MID(PARTNERS!B172,4,1)=" ")))),PARTNERS!E172="Existing partner")</f>
        <v>0</v>
      </c>
      <c r="AA168" s="10" t="b">
        <f>AND(PARTNERS!$C172="Hull",PARTNERS!$E172="New partner")</f>
        <v>0</v>
      </c>
      <c r="AB168" s="10" t="b">
        <f>AND(PARTNERS!$C172="East Riding of Yorkshire",PARTNERS!$E172="New partner")</f>
        <v>0</v>
      </c>
      <c r="AC168" s="10" t="b">
        <f>AND(PARTNERS!$C172="Elsewhere in Yorkshire &amp; Humber",PARTNERS!$E172="New partner")</f>
        <v>0</v>
      </c>
      <c r="AD168" s="10" t="b">
        <f>AND(PARTNERS!$C172="Elsewhere in the UK",PARTNERS!$E172="New partner")</f>
        <v>0</v>
      </c>
      <c r="AE168" s="10" t="b">
        <f>AND(PARTNERS!$C172="Outside UK",PARTNERS!$E172="New partner")</f>
        <v>0</v>
      </c>
      <c r="AF168" s="10" t="b">
        <f>AND(PARTNERS!$C172="Hull",PARTNERS!$E172="Existing partner")</f>
        <v>0</v>
      </c>
      <c r="AG168" s="10" t="b">
        <f>AND(PARTNERS!$C172="East Riding of Yorkshire",PARTNERS!$E172="Existing partner")</f>
        <v>0</v>
      </c>
      <c r="AH168" s="10" t="b">
        <f>AND(PARTNERS!$C172="Elsewhere in Yorkshire &amp; Humber",PARTNERS!$E172="Existing partner")</f>
        <v>0</v>
      </c>
      <c r="AI168" s="10" t="b">
        <f>AND(PARTNERS!$C172="Elsewhere in the UK",PARTNERS!$E172="Existing partner")</f>
        <v>0</v>
      </c>
      <c r="AJ168" s="10" t="b">
        <f>AND(PARTNERS!$C172="Outside UK",PARTNERS!$E172="Existing partner")</f>
        <v>0</v>
      </c>
      <c r="AK168" s="10" t="b">
        <f>AND(PARTNERS!$D172="Artistic partner",PARTNERS!$E172="New partner")</f>
        <v>0</v>
      </c>
      <c r="AL168" s="10" t="b">
        <f>AND(PARTNERS!$D172="Heritage partner",PARTNERS!$E172="New partner")</f>
        <v>0</v>
      </c>
      <c r="AM168" s="10" t="b">
        <f>AND(PARTNERS!$D172="Funder",PARTNERS!$E172="New partner")</f>
        <v>0</v>
      </c>
      <c r="AN168" s="10" t="b">
        <f>AND(PARTNERS!$D172="Public Service partner",PARTNERS!$E172="New partner")</f>
        <v>0</v>
      </c>
      <c r="AO168" s="10" t="b">
        <f>AND(PARTNERS!$D172="Voluntary Sector / Charity partner",PARTNERS!$E172="New partner")</f>
        <v>0</v>
      </c>
      <c r="AP168" s="10" t="b">
        <f>AND(PARTNERS!$D172="Education partner",PARTNERS!$E172="New partner")</f>
        <v>0</v>
      </c>
      <c r="AQ168" s="10" t="b">
        <f>AND(PARTNERS!$D172="Other",PARTNERS!$E172="New partner")</f>
        <v>0</v>
      </c>
      <c r="AR168" s="10" t="b">
        <f>AND(PARTNERS!$D172="Artistic partner",PARTNERS!$E172="Existing partner")</f>
        <v>0</v>
      </c>
      <c r="AS168" s="10" t="b">
        <f>AND(PARTNERS!$D172="Heritage partner",PARTNERS!$E172="Existing partner")</f>
        <v>0</v>
      </c>
      <c r="AT168" s="10" t="b">
        <f>AND(PARTNERS!$D172="Funder",PARTNERS!$E172="Existing partner")</f>
        <v>0</v>
      </c>
      <c r="AU168" s="10" t="b">
        <f>AND(PARTNERS!$D172="Public Service partner",PARTNERS!$E172="Existing partner")</f>
        <v>0</v>
      </c>
      <c r="AV168" s="10" t="b">
        <f>AND(PARTNERS!$D172="Voluntary Sector / Charity partner",PARTNERS!$E172="Existing partner")</f>
        <v>0</v>
      </c>
      <c r="AW168" s="10" t="b">
        <f>AND(PARTNERS!$D172="Education partner",PARTNERS!$E172="Existing partner")</f>
        <v>0</v>
      </c>
      <c r="AX168" s="10" t="b">
        <f>AND(PARTNERS!$D172="Other",PARTNERS!$E172="Existing partner")</f>
        <v>0</v>
      </c>
    </row>
    <row r="169" spans="1:50" ht="16.5" customHeight="1">
      <c r="A169" s="10"/>
      <c r="B169" s="10"/>
      <c r="C169" s="10"/>
      <c r="D169" s="10"/>
      <c r="E169" s="10"/>
      <c r="F169" s="10"/>
      <c r="G169" s="10"/>
      <c r="H169" s="10"/>
      <c r="I169" s="10"/>
      <c r="J169" s="10"/>
      <c r="K169" s="10"/>
      <c r="L169" s="10"/>
      <c r="M169" s="10"/>
      <c r="N169" s="10"/>
      <c r="O169" s="10"/>
      <c r="P169" s="10"/>
      <c r="Q169" s="10"/>
      <c r="R169" s="10"/>
      <c r="S169" s="10"/>
      <c r="T169" s="10" t="b">
        <f>AND(LEFT('EVENT DELIVERY'!B174,2)="HU",OR(LEN('EVENT DELIVERY'!B174)=6,AND(LEN('EVENT DELIVERY'!B174)=7,MID('EVENT DELIVERY'!B174,4,1)=" ")))</f>
        <v>0</v>
      </c>
      <c r="U169" s="10" t="b">
        <f>AND(LEFT('PROJECT DELIVERY TEAM'!B196,2)="HU",OR(LEN('PROJECT DELIVERY TEAM'!B196)=6,AND(LEN('PROJECT DELIVERY TEAM'!B196)=7,MID('PROJECT DELIVERY TEAM'!B196,4,1)=" ")))</f>
        <v>0</v>
      </c>
      <c r="V169" s="10" t="b">
        <f>AND(LEFT('AUDIENCES &amp; PART... - BY TYPE'!B337,2)="HU",OR(LEN('AUDIENCES &amp; PART... - BY TYPE'!B337)=6,AND(LEN('AUDIENCES &amp; PART... - BY TYPE'!B337)=7,MID('AUDIENCES &amp; PART... - BY TYPE'!B337,4,1)=" ")))</f>
        <v>0</v>
      </c>
      <c r="W169" s="10" t="b">
        <f>AND(LEFT(PARTNERS!B173,2)="HU",OR(LEN(PARTNERS!B173)=6,AND(LEN(PARTNERS!B173)=7,MID(PARTNERS!B173,4,1)=" ")),PARTNERS!E173="New partner")</f>
        <v>0</v>
      </c>
      <c r="X169" s="10" t="b">
        <f>AND(LEFT(PARTNERS!B173,2)="HU",OR(LEN(PARTNERS!B173)=6,AND(LEN(PARTNERS!B173)=7,MID(PARTNERS!B173,4,1)=" ")),PARTNERS!E173="Existing partner")</f>
        <v>0</v>
      </c>
      <c r="Y169" s="10" t="b">
        <f>AND(NOT(AND(LEFT(PARTNERS!B173,2)="HU",OR(LEN(PARTNERS!B173)=6,AND(LEN(PARTNERS!B173)=7,MID(PARTNERS!B173,4,1)=" ")))),PARTNERS!E173="New partner")</f>
        <v>0</v>
      </c>
      <c r="Z169" s="10" t="b">
        <f>AND(NOT(AND(LEFT(PARTNERS!B173,2)="HU",OR(LEN(PARTNERS!B173)=6,AND(LEN(PARTNERS!B173)=7,MID(PARTNERS!B173,4,1)=" ")))),PARTNERS!E173="Existing partner")</f>
        <v>0</v>
      </c>
      <c r="AA169" s="10" t="b">
        <f>AND(PARTNERS!$C173="Hull",PARTNERS!$E173="New partner")</f>
        <v>0</v>
      </c>
      <c r="AB169" s="10" t="b">
        <f>AND(PARTNERS!$C173="East Riding of Yorkshire",PARTNERS!$E173="New partner")</f>
        <v>0</v>
      </c>
      <c r="AC169" s="10" t="b">
        <f>AND(PARTNERS!$C173="Elsewhere in Yorkshire &amp; Humber",PARTNERS!$E173="New partner")</f>
        <v>0</v>
      </c>
      <c r="AD169" s="10" t="b">
        <f>AND(PARTNERS!$C173="Elsewhere in the UK",PARTNERS!$E173="New partner")</f>
        <v>0</v>
      </c>
      <c r="AE169" s="10" t="b">
        <f>AND(PARTNERS!$C173="Outside UK",PARTNERS!$E173="New partner")</f>
        <v>0</v>
      </c>
      <c r="AF169" s="10" t="b">
        <f>AND(PARTNERS!$C173="Hull",PARTNERS!$E173="Existing partner")</f>
        <v>0</v>
      </c>
      <c r="AG169" s="10" t="b">
        <f>AND(PARTNERS!$C173="East Riding of Yorkshire",PARTNERS!$E173="Existing partner")</f>
        <v>0</v>
      </c>
      <c r="AH169" s="10" t="b">
        <f>AND(PARTNERS!$C173="Elsewhere in Yorkshire &amp; Humber",PARTNERS!$E173="Existing partner")</f>
        <v>0</v>
      </c>
      <c r="AI169" s="10" t="b">
        <f>AND(PARTNERS!$C173="Elsewhere in the UK",PARTNERS!$E173="Existing partner")</f>
        <v>0</v>
      </c>
      <c r="AJ169" s="10" t="b">
        <f>AND(PARTNERS!$C173="Outside UK",PARTNERS!$E173="Existing partner")</f>
        <v>0</v>
      </c>
      <c r="AK169" s="10" t="b">
        <f>AND(PARTNERS!$D173="Artistic partner",PARTNERS!$E173="New partner")</f>
        <v>0</v>
      </c>
      <c r="AL169" s="10" t="b">
        <f>AND(PARTNERS!$D173="Heritage partner",PARTNERS!$E173="New partner")</f>
        <v>0</v>
      </c>
      <c r="AM169" s="10" t="b">
        <f>AND(PARTNERS!$D173="Funder",PARTNERS!$E173="New partner")</f>
        <v>0</v>
      </c>
      <c r="AN169" s="10" t="b">
        <f>AND(PARTNERS!$D173="Public Service partner",PARTNERS!$E173="New partner")</f>
        <v>0</v>
      </c>
      <c r="AO169" s="10" t="b">
        <f>AND(PARTNERS!$D173="Voluntary Sector / Charity partner",PARTNERS!$E173="New partner")</f>
        <v>0</v>
      </c>
      <c r="AP169" s="10" t="b">
        <f>AND(PARTNERS!$D173="Education partner",PARTNERS!$E173="New partner")</f>
        <v>0</v>
      </c>
      <c r="AQ169" s="10" t="b">
        <f>AND(PARTNERS!$D173="Other",PARTNERS!$E173="New partner")</f>
        <v>0</v>
      </c>
      <c r="AR169" s="10" t="b">
        <f>AND(PARTNERS!$D173="Artistic partner",PARTNERS!$E173="Existing partner")</f>
        <v>0</v>
      </c>
      <c r="AS169" s="10" t="b">
        <f>AND(PARTNERS!$D173="Heritage partner",PARTNERS!$E173="Existing partner")</f>
        <v>0</v>
      </c>
      <c r="AT169" s="10" t="b">
        <f>AND(PARTNERS!$D173="Funder",PARTNERS!$E173="Existing partner")</f>
        <v>0</v>
      </c>
      <c r="AU169" s="10" t="b">
        <f>AND(PARTNERS!$D173="Public Service partner",PARTNERS!$E173="Existing partner")</f>
        <v>0</v>
      </c>
      <c r="AV169" s="10" t="b">
        <f>AND(PARTNERS!$D173="Voluntary Sector / Charity partner",PARTNERS!$E173="Existing partner")</f>
        <v>0</v>
      </c>
      <c r="AW169" s="10" t="b">
        <f>AND(PARTNERS!$D173="Education partner",PARTNERS!$E173="Existing partner")</f>
        <v>0</v>
      </c>
      <c r="AX169" s="10" t="b">
        <f>AND(PARTNERS!$D173="Other",PARTNERS!$E173="Existing partner")</f>
        <v>0</v>
      </c>
    </row>
    <row r="170" spans="1:50" ht="16.5" customHeight="1">
      <c r="A170" s="10"/>
      <c r="B170" s="10"/>
      <c r="C170" s="10"/>
      <c r="D170" s="10"/>
      <c r="E170" s="10"/>
      <c r="F170" s="10"/>
      <c r="G170" s="10"/>
      <c r="H170" s="10"/>
      <c r="I170" s="10"/>
      <c r="J170" s="10"/>
      <c r="K170" s="10"/>
      <c r="L170" s="10"/>
      <c r="M170" s="10"/>
      <c r="N170" s="10"/>
      <c r="O170" s="10"/>
      <c r="P170" s="10"/>
      <c r="Q170" s="10"/>
      <c r="R170" s="10"/>
      <c r="S170" s="10"/>
      <c r="T170" s="10" t="b">
        <f>AND(LEFT('EVENT DELIVERY'!B175,2)="HU",OR(LEN('EVENT DELIVERY'!B175)=6,AND(LEN('EVENT DELIVERY'!B175)=7,MID('EVENT DELIVERY'!B175,4,1)=" ")))</f>
        <v>0</v>
      </c>
      <c r="U170" s="10" t="b">
        <f>AND(LEFT('PROJECT DELIVERY TEAM'!B197,2)="HU",OR(LEN('PROJECT DELIVERY TEAM'!B197)=6,AND(LEN('PROJECT DELIVERY TEAM'!B197)=7,MID('PROJECT DELIVERY TEAM'!B197,4,1)=" ")))</f>
        <v>0</v>
      </c>
      <c r="V170" s="10" t="b">
        <f>AND(LEFT('AUDIENCES &amp; PART... - BY TYPE'!B338,2)="HU",OR(LEN('AUDIENCES &amp; PART... - BY TYPE'!B338)=6,AND(LEN('AUDIENCES &amp; PART... - BY TYPE'!B338)=7,MID('AUDIENCES &amp; PART... - BY TYPE'!B338,4,1)=" ")))</f>
        <v>0</v>
      </c>
      <c r="W170" s="10" t="b">
        <f>AND(LEFT(PARTNERS!B174,2)="HU",OR(LEN(PARTNERS!B174)=6,AND(LEN(PARTNERS!B174)=7,MID(PARTNERS!B174,4,1)=" ")),PARTNERS!E174="New partner")</f>
        <v>0</v>
      </c>
      <c r="X170" s="10" t="b">
        <f>AND(LEFT(PARTNERS!B174,2)="HU",OR(LEN(PARTNERS!B174)=6,AND(LEN(PARTNERS!B174)=7,MID(PARTNERS!B174,4,1)=" ")),PARTNERS!E174="Existing partner")</f>
        <v>0</v>
      </c>
      <c r="Y170" s="10" t="b">
        <f>AND(NOT(AND(LEFT(PARTNERS!B174,2)="HU",OR(LEN(PARTNERS!B174)=6,AND(LEN(PARTNERS!B174)=7,MID(PARTNERS!B174,4,1)=" ")))),PARTNERS!E174="New partner")</f>
        <v>0</v>
      </c>
      <c r="Z170" s="10" t="b">
        <f>AND(NOT(AND(LEFT(PARTNERS!B174,2)="HU",OR(LEN(PARTNERS!B174)=6,AND(LEN(PARTNERS!B174)=7,MID(PARTNERS!B174,4,1)=" ")))),PARTNERS!E174="Existing partner")</f>
        <v>0</v>
      </c>
      <c r="AA170" s="10" t="b">
        <f>AND(PARTNERS!$C174="Hull",PARTNERS!$E174="New partner")</f>
        <v>0</v>
      </c>
      <c r="AB170" s="10" t="b">
        <f>AND(PARTNERS!$C174="East Riding of Yorkshire",PARTNERS!$E174="New partner")</f>
        <v>0</v>
      </c>
      <c r="AC170" s="10" t="b">
        <f>AND(PARTNERS!$C174="Elsewhere in Yorkshire &amp; Humber",PARTNERS!$E174="New partner")</f>
        <v>0</v>
      </c>
      <c r="AD170" s="10" t="b">
        <f>AND(PARTNERS!$C174="Elsewhere in the UK",PARTNERS!$E174="New partner")</f>
        <v>0</v>
      </c>
      <c r="AE170" s="10" t="b">
        <f>AND(PARTNERS!$C174="Outside UK",PARTNERS!$E174="New partner")</f>
        <v>0</v>
      </c>
      <c r="AF170" s="10" t="b">
        <f>AND(PARTNERS!$C174="Hull",PARTNERS!$E174="Existing partner")</f>
        <v>0</v>
      </c>
      <c r="AG170" s="10" t="b">
        <f>AND(PARTNERS!$C174="East Riding of Yorkshire",PARTNERS!$E174="Existing partner")</f>
        <v>0</v>
      </c>
      <c r="AH170" s="10" t="b">
        <f>AND(PARTNERS!$C174="Elsewhere in Yorkshire &amp; Humber",PARTNERS!$E174="Existing partner")</f>
        <v>0</v>
      </c>
      <c r="AI170" s="10" t="b">
        <f>AND(PARTNERS!$C174="Elsewhere in the UK",PARTNERS!$E174="Existing partner")</f>
        <v>0</v>
      </c>
      <c r="AJ170" s="10" t="b">
        <f>AND(PARTNERS!$C174="Outside UK",PARTNERS!$E174="Existing partner")</f>
        <v>0</v>
      </c>
      <c r="AK170" s="10" t="b">
        <f>AND(PARTNERS!$D174="Artistic partner",PARTNERS!$E174="New partner")</f>
        <v>0</v>
      </c>
      <c r="AL170" s="10" t="b">
        <f>AND(PARTNERS!$D174="Heritage partner",PARTNERS!$E174="New partner")</f>
        <v>0</v>
      </c>
      <c r="AM170" s="10" t="b">
        <f>AND(PARTNERS!$D174="Funder",PARTNERS!$E174="New partner")</f>
        <v>0</v>
      </c>
      <c r="AN170" s="10" t="b">
        <f>AND(PARTNERS!$D174="Public Service partner",PARTNERS!$E174="New partner")</f>
        <v>0</v>
      </c>
      <c r="AO170" s="10" t="b">
        <f>AND(PARTNERS!$D174="Voluntary Sector / Charity partner",PARTNERS!$E174="New partner")</f>
        <v>0</v>
      </c>
      <c r="AP170" s="10" t="b">
        <f>AND(PARTNERS!$D174="Education partner",PARTNERS!$E174="New partner")</f>
        <v>0</v>
      </c>
      <c r="AQ170" s="10" t="b">
        <f>AND(PARTNERS!$D174="Other",PARTNERS!$E174="New partner")</f>
        <v>0</v>
      </c>
      <c r="AR170" s="10" t="b">
        <f>AND(PARTNERS!$D174="Artistic partner",PARTNERS!$E174="Existing partner")</f>
        <v>0</v>
      </c>
      <c r="AS170" s="10" t="b">
        <f>AND(PARTNERS!$D174="Heritage partner",PARTNERS!$E174="Existing partner")</f>
        <v>0</v>
      </c>
      <c r="AT170" s="10" t="b">
        <f>AND(PARTNERS!$D174="Funder",PARTNERS!$E174="Existing partner")</f>
        <v>0</v>
      </c>
      <c r="AU170" s="10" t="b">
        <f>AND(PARTNERS!$D174="Public Service partner",PARTNERS!$E174="Existing partner")</f>
        <v>0</v>
      </c>
      <c r="AV170" s="10" t="b">
        <f>AND(PARTNERS!$D174="Voluntary Sector / Charity partner",PARTNERS!$E174="Existing partner")</f>
        <v>0</v>
      </c>
      <c r="AW170" s="10" t="b">
        <f>AND(PARTNERS!$D174="Education partner",PARTNERS!$E174="Existing partner")</f>
        <v>0</v>
      </c>
      <c r="AX170" s="10" t="b">
        <f>AND(PARTNERS!$D174="Other",PARTNERS!$E174="Existing partner")</f>
        <v>0</v>
      </c>
    </row>
    <row r="171" spans="1:50" ht="16.5" customHeight="1">
      <c r="A171" s="10"/>
      <c r="B171" s="10"/>
      <c r="C171" s="10"/>
      <c r="D171" s="10"/>
      <c r="E171" s="10"/>
      <c r="F171" s="10"/>
      <c r="G171" s="10"/>
      <c r="H171" s="10"/>
      <c r="I171" s="10"/>
      <c r="J171" s="10"/>
      <c r="K171" s="10"/>
      <c r="L171" s="10"/>
      <c r="M171" s="10"/>
      <c r="N171" s="10"/>
      <c r="O171" s="10"/>
      <c r="P171" s="10"/>
      <c r="Q171" s="10"/>
      <c r="R171" s="10"/>
      <c r="S171" s="10"/>
      <c r="T171" s="10" t="b">
        <f>AND(LEFT('EVENT DELIVERY'!B176,2)="HU",OR(LEN('EVENT DELIVERY'!B176)=6,AND(LEN('EVENT DELIVERY'!B176)=7,MID('EVENT DELIVERY'!B176,4,1)=" ")))</f>
        <v>0</v>
      </c>
      <c r="U171" s="10" t="b">
        <f>AND(LEFT('PROJECT DELIVERY TEAM'!B198,2)="HU",OR(LEN('PROJECT DELIVERY TEAM'!B198)=6,AND(LEN('PROJECT DELIVERY TEAM'!B198)=7,MID('PROJECT DELIVERY TEAM'!B198,4,1)=" ")))</f>
        <v>0</v>
      </c>
      <c r="V171" s="10" t="b">
        <f>AND(LEFT('AUDIENCES &amp; PART... - BY TYPE'!B339,2)="HU",OR(LEN('AUDIENCES &amp; PART... - BY TYPE'!B339)=6,AND(LEN('AUDIENCES &amp; PART... - BY TYPE'!B339)=7,MID('AUDIENCES &amp; PART... - BY TYPE'!B339,4,1)=" ")))</f>
        <v>0</v>
      </c>
      <c r="W171" s="10" t="b">
        <f>AND(LEFT(PARTNERS!B175,2)="HU",OR(LEN(PARTNERS!B175)=6,AND(LEN(PARTNERS!B175)=7,MID(PARTNERS!B175,4,1)=" ")),PARTNERS!E175="New partner")</f>
        <v>0</v>
      </c>
      <c r="X171" s="10" t="b">
        <f>AND(LEFT(PARTNERS!B175,2)="HU",OR(LEN(PARTNERS!B175)=6,AND(LEN(PARTNERS!B175)=7,MID(PARTNERS!B175,4,1)=" ")),PARTNERS!E175="Existing partner")</f>
        <v>0</v>
      </c>
      <c r="Y171" s="10" t="b">
        <f>AND(NOT(AND(LEFT(PARTNERS!B175,2)="HU",OR(LEN(PARTNERS!B175)=6,AND(LEN(PARTNERS!B175)=7,MID(PARTNERS!B175,4,1)=" ")))),PARTNERS!E175="New partner")</f>
        <v>0</v>
      </c>
      <c r="Z171" s="10" t="b">
        <f>AND(NOT(AND(LEFT(PARTNERS!B175,2)="HU",OR(LEN(PARTNERS!B175)=6,AND(LEN(PARTNERS!B175)=7,MID(PARTNERS!B175,4,1)=" ")))),PARTNERS!E175="Existing partner")</f>
        <v>0</v>
      </c>
      <c r="AA171" s="10" t="b">
        <f>AND(PARTNERS!$C175="Hull",PARTNERS!$E175="New partner")</f>
        <v>0</v>
      </c>
      <c r="AB171" s="10" t="b">
        <f>AND(PARTNERS!$C175="East Riding of Yorkshire",PARTNERS!$E175="New partner")</f>
        <v>0</v>
      </c>
      <c r="AC171" s="10" t="b">
        <f>AND(PARTNERS!$C175="Elsewhere in Yorkshire &amp; Humber",PARTNERS!$E175="New partner")</f>
        <v>0</v>
      </c>
      <c r="AD171" s="10" t="b">
        <f>AND(PARTNERS!$C175="Elsewhere in the UK",PARTNERS!$E175="New partner")</f>
        <v>0</v>
      </c>
      <c r="AE171" s="10" t="b">
        <f>AND(PARTNERS!$C175="Outside UK",PARTNERS!$E175="New partner")</f>
        <v>0</v>
      </c>
      <c r="AF171" s="10" t="b">
        <f>AND(PARTNERS!$C175="Hull",PARTNERS!$E175="Existing partner")</f>
        <v>0</v>
      </c>
      <c r="AG171" s="10" t="b">
        <f>AND(PARTNERS!$C175="East Riding of Yorkshire",PARTNERS!$E175="Existing partner")</f>
        <v>0</v>
      </c>
      <c r="AH171" s="10" t="b">
        <f>AND(PARTNERS!$C175="Elsewhere in Yorkshire &amp; Humber",PARTNERS!$E175="Existing partner")</f>
        <v>0</v>
      </c>
      <c r="AI171" s="10" t="b">
        <f>AND(PARTNERS!$C175="Elsewhere in the UK",PARTNERS!$E175="Existing partner")</f>
        <v>0</v>
      </c>
      <c r="AJ171" s="10" t="b">
        <f>AND(PARTNERS!$C175="Outside UK",PARTNERS!$E175="Existing partner")</f>
        <v>0</v>
      </c>
      <c r="AK171" s="10" t="b">
        <f>AND(PARTNERS!$D175="Artistic partner",PARTNERS!$E175="New partner")</f>
        <v>0</v>
      </c>
      <c r="AL171" s="10" t="b">
        <f>AND(PARTNERS!$D175="Heritage partner",PARTNERS!$E175="New partner")</f>
        <v>0</v>
      </c>
      <c r="AM171" s="10" t="b">
        <f>AND(PARTNERS!$D175="Funder",PARTNERS!$E175="New partner")</f>
        <v>0</v>
      </c>
      <c r="AN171" s="10" t="b">
        <f>AND(PARTNERS!$D175="Public Service partner",PARTNERS!$E175="New partner")</f>
        <v>0</v>
      </c>
      <c r="AO171" s="10" t="b">
        <f>AND(PARTNERS!$D175="Voluntary Sector / Charity partner",PARTNERS!$E175="New partner")</f>
        <v>0</v>
      </c>
      <c r="AP171" s="10" t="b">
        <f>AND(PARTNERS!$D175="Education partner",PARTNERS!$E175="New partner")</f>
        <v>0</v>
      </c>
      <c r="AQ171" s="10" t="b">
        <f>AND(PARTNERS!$D175="Other",PARTNERS!$E175="New partner")</f>
        <v>0</v>
      </c>
      <c r="AR171" s="10" t="b">
        <f>AND(PARTNERS!$D175="Artistic partner",PARTNERS!$E175="Existing partner")</f>
        <v>0</v>
      </c>
      <c r="AS171" s="10" t="b">
        <f>AND(PARTNERS!$D175="Heritage partner",PARTNERS!$E175="Existing partner")</f>
        <v>0</v>
      </c>
      <c r="AT171" s="10" t="b">
        <f>AND(PARTNERS!$D175="Funder",PARTNERS!$E175="Existing partner")</f>
        <v>0</v>
      </c>
      <c r="AU171" s="10" t="b">
        <f>AND(PARTNERS!$D175="Public Service partner",PARTNERS!$E175="Existing partner")</f>
        <v>0</v>
      </c>
      <c r="AV171" s="10" t="b">
        <f>AND(PARTNERS!$D175="Voluntary Sector / Charity partner",PARTNERS!$E175="Existing partner")</f>
        <v>0</v>
      </c>
      <c r="AW171" s="10" t="b">
        <f>AND(PARTNERS!$D175="Education partner",PARTNERS!$E175="Existing partner")</f>
        <v>0</v>
      </c>
      <c r="AX171" s="10" t="b">
        <f>AND(PARTNERS!$D175="Other",PARTNERS!$E175="Existing partner")</f>
        <v>0</v>
      </c>
    </row>
    <row r="172" spans="1:50" ht="16.5" customHeight="1">
      <c r="A172" s="10"/>
      <c r="B172" s="10"/>
      <c r="C172" s="10"/>
      <c r="D172" s="10"/>
      <c r="E172" s="10"/>
      <c r="F172" s="10"/>
      <c r="G172" s="10"/>
      <c r="H172" s="10"/>
      <c r="I172" s="10"/>
      <c r="J172" s="10"/>
      <c r="K172" s="10"/>
      <c r="L172" s="10"/>
      <c r="M172" s="10"/>
      <c r="N172" s="10"/>
      <c r="O172" s="10"/>
      <c r="P172" s="10"/>
      <c r="Q172" s="10"/>
      <c r="R172" s="10"/>
      <c r="S172" s="10"/>
      <c r="T172" s="10" t="b">
        <f>AND(LEFT('EVENT DELIVERY'!B177,2)="HU",OR(LEN('EVENT DELIVERY'!B177)=6,AND(LEN('EVENT DELIVERY'!B177)=7,MID('EVENT DELIVERY'!B177,4,1)=" ")))</f>
        <v>0</v>
      </c>
      <c r="U172" s="10" t="b">
        <f>AND(LEFT('PROJECT DELIVERY TEAM'!B199,2)="HU",OR(LEN('PROJECT DELIVERY TEAM'!B199)=6,AND(LEN('PROJECT DELIVERY TEAM'!B199)=7,MID('PROJECT DELIVERY TEAM'!B199,4,1)=" ")))</f>
        <v>0</v>
      </c>
      <c r="V172" s="10" t="b">
        <f>AND(LEFT('AUDIENCES &amp; PART... - BY TYPE'!B340,2)="HU",OR(LEN('AUDIENCES &amp; PART... - BY TYPE'!B340)=6,AND(LEN('AUDIENCES &amp; PART... - BY TYPE'!B340)=7,MID('AUDIENCES &amp; PART... - BY TYPE'!B340,4,1)=" ")))</f>
        <v>0</v>
      </c>
      <c r="W172" s="10" t="b">
        <f>AND(LEFT(PARTNERS!B176,2)="HU",OR(LEN(PARTNERS!B176)=6,AND(LEN(PARTNERS!B176)=7,MID(PARTNERS!B176,4,1)=" ")),PARTNERS!E176="New partner")</f>
        <v>0</v>
      </c>
      <c r="X172" s="10" t="b">
        <f>AND(LEFT(PARTNERS!B176,2)="HU",OR(LEN(PARTNERS!B176)=6,AND(LEN(PARTNERS!B176)=7,MID(PARTNERS!B176,4,1)=" ")),PARTNERS!E176="Existing partner")</f>
        <v>0</v>
      </c>
      <c r="Y172" s="10" t="b">
        <f>AND(NOT(AND(LEFT(PARTNERS!B176,2)="HU",OR(LEN(PARTNERS!B176)=6,AND(LEN(PARTNERS!B176)=7,MID(PARTNERS!B176,4,1)=" ")))),PARTNERS!E176="New partner")</f>
        <v>0</v>
      </c>
      <c r="Z172" s="10" t="b">
        <f>AND(NOT(AND(LEFT(PARTNERS!B176,2)="HU",OR(LEN(PARTNERS!B176)=6,AND(LEN(PARTNERS!B176)=7,MID(PARTNERS!B176,4,1)=" ")))),PARTNERS!E176="Existing partner")</f>
        <v>0</v>
      </c>
      <c r="AA172" s="10" t="b">
        <f>AND(PARTNERS!$C176="Hull",PARTNERS!$E176="New partner")</f>
        <v>0</v>
      </c>
      <c r="AB172" s="10" t="b">
        <f>AND(PARTNERS!$C176="East Riding of Yorkshire",PARTNERS!$E176="New partner")</f>
        <v>0</v>
      </c>
      <c r="AC172" s="10" t="b">
        <f>AND(PARTNERS!$C176="Elsewhere in Yorkshire &amp; Humber",PARTNERS!$E176="New partner")</f>
        <v>0</v>
      </c>
      <c r="AD172" s="10" t="b">
        <f>AND(PARTNERS!$C176="Elsewhere in the UK",PARTNERS!$E176="New partner")</f>
        <v>0</v>
      </c>
      <c r="AE172" s="10" t="b">
        <f>AND(PARTNERS!$C176="Outside UK",PARTNERS!$E176="New partner")</f>
        <v>0</v>
      </c>
      <c r="AF172" s="10" t="b">
        <f>AND(PARTNERS!$C176="Hull",PARTNERS!$E176="Existing partner")</f>
        <v>0</v>
      </c>
      <c r="AG172" s="10" t="b">
        <f>AND(PARTNERS!$C176="East Riding of Yorkshire",PARTNERS!$E176="Existing partner")</f>
        <v>0</v>
      </c>
      <c r="AH172" s="10" t="b">
        <f>AND(PARTNERS!$C176="Elsewhere in Yorkshire &amp; Humber",PARTNERS!$E176="Existing partner")</f>
        <v>0</v>
      </c>
      <c r="AI172" s="10" t="b">
        <f>AND(PARTNERS!$C176="Elsewhere in the UK",PARTNERS!$E176="Existing partner")</f>
        <v>0</v>
      </c>
      <c r="AJ172" s="10" t="b">
        <f>AND(PARTNERS!$C176="Outside UK",PARTNERS!$E176="Existing partner")</f>
        <v>0</v>
      </c>
      <c r="AK172" s="10" t="b">
        <f>AND(PARTNERS!$D176="Artistic partner",PARTNERS!$E176="New partner")</f>
        <v>0</v>
      </c>
      <c r="AL172" s="10" t="b">
        <f>AND(PARTNERS!$D176="Heritage partner",PARTNERS!$E176="New partner")</f>
        <v>0</v>
      </c>
      <c r="AM172" s="10" t="b">
        <f>AND(PARTNERS!$D176="Funder",PARTNERS!$E176="New partner")</f>
        <v>0</v>
      </c>
      <c r="AN172" s="10" t="b">
        <f>AND(PARTNERS!$D176="Public Service partner",PARTNERS!$E176="New partner")</f>
        <v>0</v>
      </c>
      <c r="AO172" s="10" t="b">
        <f>AND(PARTNERS!$D176="Voluntary Sector / Charity partner",PARTNERS!$E176="New partner")</f>
        <v>0</v>
      </c>
      <c r="AP172" s="10" t="b">
        <f>AND(PARTNERS!$D176="Education partner",PARTNERS!$E176="New partner")</f>
        <v>0</v>
      </c>
      <c r="AQ172" s="10" t="b">
        <f>AND(PARTNERS!$D176="Other",PARTNERS!$E176="New partner")</f>
        <v>0</v>
      </c>
      <c r="AR172" s="10" t="b">
        <f>AND(PARTNERS!$D176="Artistic partner",PARTNERS!$E176="Existing partner")</f>
        <v>0</v>
      </c>
      <c r="AS172" s="10" t="b">
        <f>AND(PARTNERS!$D176="Heritage partner",PARTNERS!$E176="Existing partner")</f>
        <v>0</v>
      </c>
      <c r="AT172" s="10" t="b">
        <f>AND(PARTNERS!$D176="Funder",PARTNERS!$E176="Existing partner")</f>
        <v>0</v>
      </c>
      <c r="AU172" s="10" t="b">
        <f>AND(PARTNERS!$D176="Public Service partner",PARTNERS!$E176="Existing partner")</f>
        <v>0</v>
      </c>
      <c r="AV172" s="10" t="b">
        <f>AND(PARTNERS!$D176="Voluntary Sector / Charity partner",PARTNERS!$E176="Existing partner")</f>
        <v>0</v>
      </c>
      <c r="AW172" s="10" t="b">
        <f>AND(PARTNERS!$D176="Education partner",PARTNERS!$E176="Existing partner")</f>
        <v>0</v>
      </c>
      <c r="AX172" s="10" t="b">
        <f>AND(PARTNERS!$D176="Other",PARTNERS!$E176="Existing partner")</f>
        <v>0</v>
      </c>
    </row>
    <row r="173" spans="1:50" ht="16.5" customHeight="1">
      <c r="A173" s="10"/>
      <c r="B173" s="10"/>
      <c r="C173" s="10"/>
      <c r="D173" s="10"/>
      <c r="E173" s="10"/>
      <c r="F173" s="10"/>
      <c r="G173" s="10"/>
      <c r="H173" s="10"/>
      <c r="I173" s="10"/>
      <c r="J173" s="10"/>
      <c r="K173" s="10"/>
      <c r="L173" s="10"/>
      <c r="M173" s="10"/>
      <c r="N173" s="10"/>
      <c r="O173" s="10"/>
      <c r="P173" s="10"/>
      <c r="Q173" s="10"/>
      <c r="R173" s="10"/>
      <c r="S173" s="10"/>
      <c r="T173" s="10" t="b">
        <f>AND(LEFT('EVENT DELIVERY'!B178,2)="HU",OR(LEN('EVENT DELIVERY'!B178)=6,AND(LEN('EVENT DELIVERY'!B178)=7,MID('EVENT DELIVERY'!B178,4,1)=" ")))</f>
        <v>0</v>
      </c>
      <c r="U173" s="10" t="b">
        <f>AND(LEFT('PROJECT DELIVERY TEAM'!B200,2)="HU",OR(LEN('PROJECT DELIVERY TEAM'!B200)=6,AND(LEN('PROJECT DELIVERY TEAM'!B200)=7,MID('PROJECT DELIVERY TEAM'!B200,4,1)=" ")))</f>
        <v>0</v>
      </c>
      <c r="V173" s="10" t="b">
        <f>AND(LEFT('AUDIENCES &amp; PART... - BY TYPE'!B341,2)="HU",OR(LEN('AUDIENCES &amp; PART... - BY TYPE'!B341)=6,AND(LEN('AUDIENCES &amp; PART... - BY TYPE'!B341)=7,MID('AUDIENCES &amp; PART... - BY TYPE'!B341,4,1)=" ")))</f>
        <v>0</v>
      </c>
      <c r="W173" s="10" t="b">
        <f>AND(LEFT(PARTNERS!B177,2)="HU",OR(LEN(PARTNERS!B177)=6,AND(LEN(PARTNERS!B177)=7,MID(PARTNERS!B177,4,1)=" ")),PARTNERS!E177="New partner")</f>
        <v>0</v>
      </c>
      <c r="X173" s="10" t="b">
        <f>AND(LEFT(PARTNERS!B177,2)="HU",OR(LEN(PARTNERS!B177)=6,AND(LEN(PARTNERS!B177)=7,MID(PARTNERS!B177,4,1)=" ")),PARTNERS!E177="Existing partner")</f>
        <v>0</v>
      </c>
      <c r="Y173" s="10" t="b">
        <f>AND(NOT(AND(LEFT(PARTNERS!B177,2)="HU",OR(LEN(PARTNERS!B177)=6,AND(LEN(PARTNERS!B177)=7,MID(PARTNERS!B177,4,1)=" ")))),PARTNERS!E177="New partner")</f>
        <v>0</v>
      </c>
      <c r="Z173" s="10" t="b">
        <f>AND(NOT(AND(LEFT(PARTNERS!B177,2)="HU",OR(LEN(PARTNERS!B177)=6,AND(LEN(PARTNERS!B177)=7,MID(PARTNERS!B177,4,1)=" ")))),PARTNERS!E177="Existing partner")</f>
        <v>0</v>
      </c>
      <c r="AA173" s="10" t="b">
        <f>AND(PARTNERS!$C177="Hull",PARTNERS!$E177="New partner")</f>
        <v>0</v>
      </c>
      <c r="AB173" s="10" t="b">
        <f>AND(PARTNERS!$C177="East Riding of Yorkshire",PARTNERS!$E177="New partner")</f>
        <v>0</v>
      </c>
      <c r="AC173" s="10" t="b">
        <f>AND(PARTNERS!$C177="Elsewhere in Yorkshire &amp; Humber",PARTNERS!$E177="New partner")</f>
        <v>0</v>
      </c>
      <c r="AD173" s="10" t="b">
        <f>AND(PARTNERS!$C177="Elsewhere in the UK",PARTNERS!$E177="New partner")</f>
        <v>0</v>
      </c>
      <c r="AE173" s="10" t="b">
        <f>AND(PARTNERS!$C177="Outside UK",PARTNERS!$E177="New partner")</f>
        <v>0</v>
      </c>
      <c r="AF173" s="10" t="b">
        <f>AND(PARTNERS!$C177="Hull",PARTNERS!$E177="Existing partner")</f>
        <v>0</v>
      </c>
      <c r="AG173" s="10" t="b">
        <f>AND(PARTNERS!$C177="East Riding of Yorkshire",PARTNERS!$E177="Existing partner")</f>
        <v>0</v>
      </c>
      <c r="AH173" s="10" t="b">
        <f>AND(PARTNERS!$C177="Elsewhere in Yorkshire &amp; Humber",PARTNERS!$E177="Existing partner")</f>
        <v>0</v>
      </c>
      <c r="AI173" s="10" t="b">
        <f>AND(PARTNERS!$C177="Elsewhere in the UK",PARTNERS!$E177="Existing partner")</f>
        <v>0</v>
      </c>
      <c r="AJ173" s="10" t="b">
        <f>AND(PARTNERS!$C177="Outside UK",PARTNERS!$E177="Existing partner")</f>
        <v>0</v>
      </c>
      <c r="AK173" s="10" t="b">
        <f>AND(PARTNERS!$D177="Artistic partner",PARTNERS!$E177="New partner")</f>
        <v>0</v>
      </c>
      <c r="AL173" s="10" t="b">
        <f>AND(PARTNERS!$D177="Heritage partner",PARTNERS!$E177="New partner")</f>
        <v>0</v>
      </c>
      <c r="AM173" s="10" t="b">
        <f>AND(PARTNERS!$D177="Funder",PARTNERS!$E177="New partner")</f>
        <v>0</v>
      </c>
      <c r="AN173" s="10" t="b">
        <f>AND(PARTNERS!$D177="Public Service partner",PARTNERS!$E177="New partner")</f>
        <v>0</v>
      </c>
      <c r="AO173" s="10" t="b">
        <f>AND(PARTNERS!$D177="Voluntary Sector / Charity partner",PARTNERS!$E177="New partner")</f>
        <v>0</v>
      </c>
      <c r="AP173" s="10" t="b">
        <f>AND(PARTNERS!$D177="Education partner",PARTNERS!$E177="New partner")</f>
        <v>0</v>
      </c>
      <c r="AQ173" s="10" t="b">
        <f>AND(PARTNERS!$D177="Other",PARTNERS!$E177="New partner")</f>
        <v>0</v>
      </c>
      <c r="AR173" s="10" t="b">
        <f>AND(PARTNERS!$D177="Artistic partner",PARTNERS!$E177="Existing partner")</f>
        <v>0</v>
      </c>
      <c r="AS173" s="10" t="b">
        <f>AND(PARTNERS!$D177="Heritage partner",PARTNERS!$E177="Existing partner")</f>
        <v>0</v>
      </c>
      <c r="AT173" s="10" t="b">
        <f>AND(PARTNERS!$D177="Funder",PARTNERS!$E177="Existing partner")</f>
        <v>0</v>
      </c>
      <c r="AU173" s="10" t="b">
        <f>AND(PARTNERS!$D177="Public Service partner",PARTNERS!$E177="Existing partner")</f>
        <v>0</v>
      </c>
      <c r="AV173" s="10" t="b">
        <f>AND(PARTNERS!$D177="Voluntary Sector / Charity partner",PARTNERS!$E177="Existing partner")</f>
        <v>0</v>
      </c>
      <c r="AW173" s="10" t="b">
        <f>AND(PARTNERS!$D177="Education partner",PARTNERS!$E177="Existing partner")</f>
        <v>0</v>
      </c>
      <c r="AX173" s="10" t="b">
        <f>AND(PARTNERS!$D177="Other",PARTNERS!$E177="Existing partner")</f>
        <v>0</v>
      </c>
    </row>
    <row r="174" spans="1:50" ht="16.5" customHeight="1">
      <c r="A174" s="10"/>
      <c r="B174" s="10"/>
      <c r="C174" s="10"/>
      <c r="D174" s="10"/>
      <c r="E174" s="10"/>
      <c r="F174" s="10"/>
      <c r="G174" s="10"/>
      <c r="H174" s="10"/>
      <c r="I174" s="10"/>
      <c r="J174" s="10"/>
      <c r="K174" s="10"/>
      <c r="L174" s="10"/>
      <c r="M174" s="10"/>
      <c r="N174" s="10"/>
      <c r="O174" s="10"/>
      <c r="P174" s="10"/>
      <c r="Q174" s="10"/>
      <c r="R174" s="10"/>
      <c r="S174" s="10"/>
      <c r="T174" s="10" t="b">
        <f>AND(LEFT('EVENT DELIVERY'!B179,2)="HU",OR(LEN('EVENT DELIVERY'!B179)=6,AND(LEN('EVENT DELIVERY'!B179)=7,MID('EVENT DELIVERY'!B179,4,1)=" ")))</f>
        <v>0</v>
      </c>
      <c r="U174" s="10" t="b">
        <f>AND(LEFT('PROJECT DELIVERY TEAM'!B201,2)="HU",OR(LEN('PROJECT DELIVERY TEAM'!B201)=6,AND(LEN('PROJECT DELIVERY TEAM'!B201)=7,MID('PROJECT DELIVERY TEAM'!B201,4,1)=" ")))</f>
        <v>0</v>
      </c>
      <c r="V174" s="10" t="b">
        <f>AND(LEFT('AUDIENCES &amp; PART... - BY TYPE'!B342,2)="HU",OR(LEN('AUDIENCES &amp; PART... - BY TYPE'!B342)=6,AND(LEN('AUDIENCES &amp; PART... - BY TYPE'!B342)=7,MID('AUDIENCES &amp; PART... - BY TYPE'!B342,4,1)=" ")))</f>
        <v>0</v>
      </c>
      <c r="W174" s="10" t="b">
        <f>AND(LEFT(PARTNERS!B178,2)="HU",OR(LEN(PARTNERS!B178)=6,AND(LEN(PARTNERS!B178)=7,MID(PARTNERS!B178,4,1)=" ")),PARTNERS!E178="New partner")</f>
        <v>0</v>
      </c>
      <c r="X174" s="10" t="b">
        <f>AND(LEFT(PARTNERS!B178,2)="HU",OR(LEN(PARTNERS!B178)=6,AND(LEN(PARTNERS!B178)=7,MID(PARTNERS!B178,4,1)=" ")),PARTNERS!E178="Existing partner")</f>
        <v>0</v>
      </c>
      <c r="Y174" s="10" t="b">
        <f>AND(NOT(AND(LEFT(PARTNERS!B178,2)="HU",OR(LEN(PARTNERS!B178)=6,AND(LEN(PARTNERS!B178)=7,MID(PARTNERS!B178,4,1)=" ")))),PARTNERS!E178="New partner")</f>
        <v>0</v>
      </c>
      <c r="Z174" s="10" t="b">
        <f>AND(NOT(AND(LEFT(PARTNERS!B178,2)="HU",OR(LEN(PARTNERS!B178)=6,AND(LEN(PARTNERS!B178)=7,MID(PARTNERS!B178,4,1)=" ")))),PARTNERS!E178="Existing partner")</f>
        <v>0</v>
      </c>
      <c r="AA174" s="10" t="b">
        <f>AND(PARTNERS!$C178="Hull",PARTNERS!$E178="New partner")</f>
        <v>0</v>
      </c>
      <c r="AB174" s="10" t="b">
        <f>AND(PARTNERS!$C178="East Riding of Yorkshire",PARTNERS!$E178="New partner")</f>
        <v>0</v>
      </c>
      <c r="AC174" s="10" t="b">
        <f>AND(PARTNERS!$C178="Elsewhere in Yorkshire &amp; Humber",PARTNERS!$E178="New partner")</f>
        <v>0</v>
      </c>
      <c r="AD174" s="10" t="b">
        <f>AND(PARTNERS!$C178="Elsewhere in the UK",PARTNERS!$E178="New partner")</f>
        <v>0</v>
      </c>
      <c r="AE174" s="10" t="b">
        <f>AND(PARTNERS!$C178="Outside UK",PARTNERS!$E178="New partner")</f>
        <v>0</v>
      </c>
      <c r="AF174" s="10" t="b">
        <f>AND(PARTNERS!$C178="Hull",PARTNERS!$E178="Existing partner")</f>
        <v>0</v>
      </c>
      <c r="AG174" s="10" t="b">
        <f>AND(PARTNERS!$C178="East Riding of Yorkshire",PARTNERS!$E178="Existing partner")</f>
        <v>0</v>
      </c>
      <c r="AH174" s="10" t="b">
        <f>AND(PARTNERS!$C178="Elsewhere in Yorkshire &amp; Humber",PARTNERS!$E178="Existing partner")</f>
        <v>0</v>
      </c>
      <c r="AI174" s="10" t="b">
        <f>AND(PARTNERS!$C178="Elsewhere in the UK",PARTNERS!$E178="Existing partner")</f>
        <v>0</v>
      </c>
      <c r="AJ174" s="10" t="b">
        <f>AND(PARTNERS!$C178="Outside UK",PARTNERS!$E178="Existing partner")</f>
        <v>0</v>
      </c>
      <c r="AK174" s="10" t="b">
        <f>AND(PARTNERS!$D178="Artistic partner",PARTNERS!$E178="New partner")</f>
        <v>0</v>
      </c>
      <c r="AL174" s="10" t="b">
        <f>AND(PARTNERS!$D178="Heritage partner",PARTNERS!$E178="New partner")</f>
        <v>0</v>
      </c>
      <c r="AM174" s="10" t="b">
        <f>AND(PARTNERS!$D178="Funder",PARTNERS!$E178="New partner")</f>
        <v>0</v>
      </c>
      <c r="AN174" s="10" t="b">
        <f>AND(PARTNERS!$D178="Public Service partner",PARTNERS!$E178="New partner")</f>
        <v>0</v>
      </c>
      <c r="AO174" s="10" t="b">
        <f>AND(PARTNERS!$D178="Voluntary Sector / Charity partner",PARTNERS!$E178="New partner")</f>
        <v>0</v>
      </c>
      <c r="AP174" s="10" t="b">
        <f>AND(PARTNERS!$D178="Education partner",PARTNERS!$E178="New partner")</f>
        <v>0</v>
      </c>
      <c r="AQ174" s="10" t="b">
        <f>AND(PARTNERS!$D178="Other",PARTNERS!$E178="New partner")</f>
        <v>0</v>
      </c>
      <c r="AR174" s="10" t="b">
        <f>AND(PARTNERS!$D178="Artistic partner",PARTNERS!$E178="Existing partner")</f>
        <v>0</v>
      </c>
      <c r="AS174" s="10" t="b">
        <f>AND(PARTNERS!$D178="Heritage partner",PARTNERS!$E178="Existing partner")</f>
        <v>0</v>
      </c>
      <c r="AT174" s="10" t="b">
        <f>AND(PARTNERS!$D178="Funder",PARTNERS!$E178="Existing partner")</f>
        <v>0</v>
      </c>
      <c r="AU174" s="10" t="b">
        <f>AND(PARTNERS!$D178="Public Service partner",PARTNERS!$E178="Existing partner")</f>
        <v>0</v>
      </c>
      <c r="AV174" s="10" t="b">
        <f>AND(PARTNERS!$D178="Voluntary Sector / Charity partner",PARTNERS!$E178="Existing partner")</f>
        <v>0</v>
      </c>
      <c r="AW174" s="10" t="b">
        <f>AND(PARTNERS!$D178="Education partner",PARTNERS!$E178="Existing partner")</f>
        <v>0</v>
      </c>
      <c r="AX174" s="10" t="b">
        <f>AND(PARTNERS!$D178="Other",PARTNERS!$E178="Existing partner")</f>
        <v>0</v>
      </c>
    </row>
    <row r="175" spans="1:50" ht="16.5" customHeight="1">
      <c r="A175" s="10"/>
      <c r="B175" s="10"/>
      <c r="C175" s="10"/>
      <c r="D175" s="10"/>
      <c r="E175" s="10"/>
      <c r="F175" s="10"/>
      <c r="G175" s="10"/>
      <c r="H175" s="10"/>
      <c r="I175" s="10"/>
      <c r="J175" s="10"/>
      <c r="K175" s="10"/>
      <c r="L175" s="10"/>
      <c r="M175" s="10"/>
      <c r="N175" s="10"/>
      <c r="O175" s="10"/>
      <c r="P175" s="10"/>
      <c r="Q175" s="10"/>
      <c r="R175" s="10"/>
      <c r="S175" s="10"/>
      <c r="T175" s="10" t="b">
        <f>AND(LEFT('EVENT DELIVERY'!B180,2)="HU",OR(LEN('EVENT DELIVERY'!B180)=6,AND(LEN('EVENT DELIVERY'!B180)=7,MID('EVENT DELIVERY'!B180,4,1)=" ")))</f>
        <v>0</v>
      </c>
      <c r="U175" s="10" t="b">
        <f>AND(LEFT('PROJECT DELIVERY TEAM'!B202,2)="HU",OR(LEN('PROJECT DELIVERY TEAM'!B202)=6,AND(LEN('PROJECT DELIVERY TEAM'!B202)=7,MID('PROJECT DELIVERY TEAM'!B202,4,1)=" ")))</f>
        <v>0</v>
      </c>
      <c r="V175" s="10" t="b">
        <f>AND(LEFT('AUDIENCES &amp; PART... - BY TYPE'!B343,2)="HU",OR(LEN('AUDIENCES &amp; PART... - BY TYPE'!B343)=6,AND(LEN('AUDIENCES &amp; PART... - BY TYPE'!B343)=7,MID('AUDIENCES &amp; PART... - BY TYPE'!B343,4,1)=" ")))</f>
        <v>0</v>
      </c>
      <c r="W175" s="10" t="b">
        <f>AND(LEFT(PARTNERS!B179,2)="HU",OR(LEN(PARTNERS!B179)=6,AND(LEN(PARTNERS!B179)=7,MID(PARTNERS!B179,4,1)=" ")),PARTNERS!E179="New partner")</f>
        <v>0</v>
      </c>
      <c r="X175" s="10" t="b">
        <f>AND(LEFT(PARTNERS!B179,2)="HU",OR(LEN(PARTNERS!B179)=6,AND(LEN(PARTNERS!B179)=7,MID(PARTNERS!B179,4,1)=" ")),PARTNERS!E179="Existing partner")</f>
        <v>0</v>
      </c>
      <c r="Y175" s="10" t="b">
        <f>AND(NOT(AND(LEFT(PARTNERS!B179,2)="HU",OR(LEN(PARTNERS!B179)=6,AND(LEN(PARTNERS!B179)=7,MID(PARTNERS!B179,4,1)=" ")))),PARTNERS!E179="New partner")</f>
        <v>0</v>
      </c>
      <c r="Z175" s="10" t="b">
        <f>AND(NOT(AND(LEFT(PARTNERS!B179,2)="HU",OR(LEN(PARTNERS!B179)=6,AND(LEN(PARTNERS!B179)=7,MID(PARTNERS!B179,4,1)=" ")))),PARTNERS!E179="Existing partner")</f>
        <v>0</v>
      </c>
      <c r="AA175" s="10" t="b">
        <f>AND(PARTNERS!$C179="Hull",PARTNERS!$E179="New partner")</f>
        <v>0</v>
      </c>
      <c r="AB175" s="10" t="b">
        <f>AND(PARTNERS!$C179="East Riding of Yorkshire",PARTNERS!$E179="New partner")</f>
        <v>0</v>
      </c>
      <c r="AC175" s="10" t="b">
        <f>AND(PARTNERS!$C179="Elsewhere in Yorkshire &amp; Humber",PARTNERS!$E179="New partner")</f>
        <v>0</v>
      </c>
      <c r="AD175" s="10" t="b">
        <f>AND(PARTNERS!$C179="Elsewhere in the UK",PARTNERS!$E179="New partner")</f>
        <v>0</v>
      </c>
      <c r="AE175" s="10" t="b">
        <f>AND(PARTNERS!$C179="Outside UK",PARTNERS!$E179="New partner")</f>
        <v>0</v>
      </c>
      <c r="AF175" s="10" t="b">
        <f>AND(PARTNERS!$C179="Hull",PARTNERS!$E179="Existing partner")</f>
        <v>0</v>
      </c>
      <c r="AG175" s="10" t="b">
        <f>AND(PARTNERS!$C179="East Riding of Yorkshire",PARTNERS!$E179="Existing partner")</f>
        <v>0</v>
      </c>
      <c r="AH175" s="10" t="b">
        <f>AND(PARTNERS!$C179="Elsewhere in Yorkshire &amp; Humber",PARTNERS!$E179="Existing partner")</f>
        <v>0</v>
      </c>
      <c r="AI175" s="10" t="b">
        <f>AND(PARTNERS!$C179="Elsewhere in the UK",PARTNERS!$E179="Existing partner")</f>
        <v>0</v>
      </c>
      <c r="AJ175" s="10" t="b">
        <f>AND(PARTNERS!$C179="Outside UK",PARTNERS!$E179="Existing partner")</f>
        <v>0</v>
      </c>
      <c r="AK175" s="10" t="b">
        <f>AND(PARTNERS!$D179="Artistic partner",PARTNERS!$E179="New partner")</f>
        <v>0</v>
      </c>
      <c r="AL175" s="10" t="b">
        <f>AND(PARTNERS!$D179="Heritage partner",PARTNERS!$E179="New partner")</f>
        <v>0</v>
      </c>
      <c r="AM175" s="10" t="b">
        <f>AND(PARTNERS!$D179="Funder",PARTNERS!$E179="New partner")</f>
        <v>0</v>
      </c>
      <c r="AN175" s="10" t="b">
        <f>AND(PARTNERS!$D179="Public Service partner",PARTNERS!$E179="New partner")</f>
        <v>0</v>
      </c>
      <c r="AO175" s="10" t="b">
        <f>AND(PARTNERS!$D179="Voluntary Sector / Charity partner",PARTNERS!$E179="New partner")</f>
        <v>0</v>
      </c>
      <c r="AP175" s="10" t="b">
        <f>AND(PARTNERS!$D179="Education partner",PARTNERS!$E179="New partner")</f>
        <v>0</v>
      </c>
      <c r="AQ175" s="10" t="b">
        <f>AND(PARTNERS!$D179="Other",PARTNERS!$E179="New partner")</f>
        <v>0</v>
      </c>
      <c r="AR175" s="10" t="b">
        <f>AND(PARTNERS!$D179="Artistic partner",PARTNERS!$E179="Existing partner")</f>
        <v>0</v>
      </c>
      <c r="AS175" s="10" t="b">
        <f>AND(PARTNERS!$D179="Heritage partner",PARTNERS!$E179="Existing partner")</f>
        <v>0</v>
      </c>
      <c r="AT175" s="10" t="b">
        <f>AND(PARTNERS!$D179="Funder",PARTNERS!$E179="Existing partner")</f>
        <v>0</v>
      </c>
      <c r="AU175" s="10" t="b">
        <f>AND(PARTNERS!$D179="Public Service partner",PARTNERS!$E179="Existing partner")</f>
        <v>0</v>
      </c>
      <c r="AV175" s="10" t="b">
        <f>AND(PARTNERS!$D179="Voluntary Sector / Charity partner",PARTNERS!$E179="Existing partner")</f>
        <v>0</v>
      </c>
      <c r="AW175" s="10" t="b">
        <f>AND(PARTNERS!$D179="Education partner",PARTNERS!$E179="Existing partner")</f>
        <v>0</v>
      </c>
      <c r="AX175" s="10" t="b">
        <f>AND(PARTNERS!$D179="Other",PARTNERS!$E179="Existing partner")</f>
        <v>0</v>
      </c>
    </row>
    <row r="176" spans="1:50" ht="16.5" customHeight="1">
      <c r="A176" s="10"/>
      <c r="B176" s="10"/>
      <c r="C176" s="10"/>
      <c r="D176" s="10"/>
      <c r="E176" s="10"/>
      <c r="F176" s="10"/>
      <c r="G176" s="10"/>
      <c r="H176" s="10"/>
      <c r="I176" s="10"/>
      <c r="J176" s="10"/>
      <c r="K176" s="10"/>
      <c r="L176" s="10"/>
      <c r="M176" s="10"/>
      <c r="N176" s="10"/>
      <c r="O176" s="10"/>
      <c r="P176" s="10"/>
      <c r="Q176" s="10"/>
      <c r="R176" s="10"/>
      <c r="S176" s="10"/>
      <c r="T176" s="10" t="b">
        <f>AND(LEFT('EVENT DELIVERY'!B181,2)="HU",OR(LEN('EVENT DELIVERY'!B181)=6,AND(LEN('EVENT DELIVERY'!B181)=7,MID('EVENT DELIVERY'!B181,4,1)=" ")))</f>
        <v>0</v>
      </c>
      <c r="U176" s="10" t="b">
        <f>AND(LEFT('PROJECT DELIVERY TEAM'!B203,2)="HU",OR(LEN('PROJECT DELIVERY TEAM'!B203)=6,AND(LEN('PROJECT DELIVERY TEAM'!B203)=7,MID('PROJECT DELIVERY TEAM'!B203,4,1)=" ")))</f>
        <v>0</v>
      </c>
      <c r="V176" s="10" t="b">
        <f>AND(LEFT('AUDIENCES &amp; PART... - BY TYPE'!B344,2)="HU",OR(LEN('AUDIENCES &amp; PART... - BY TYPE'!B344)=6,AND(LEN('AUDIENCES &amp; PART... - BY TYPE'!B344)=7,MID('AUDIENCES &amp; PART... - BY TYPE'!B344,4,1)=" ")))</f>
        <v>0</v>
      </c>
      <c r="W176" s="10" t="b">
        <f>AND(LEFT(PARTNERS!B180,2)="HU",OR(LEN(PARTNERS!B180)=6,AND(LEN(PARTNERS!B180)=7,MID(PARTNERS!B180,4,1)=" ")),PARTNERS!E180="New partner")</f>
        <v>0</v>
      </c>
      <c r="X176" s="10" t="b">
        <f>AND(LEFT(PARTNERS!B180,2)="HU",OR(LEN(PARTNERS!B180)=6,AND(LEN(PARTNERS!B180)=7,MID(PARTNERS!B180,4,1)=" ")),PARTNERS!E180="Existing partner")</f>
        <v>0</v>
      </c>
      <c r="Y176" s="10" t="b">
        <f>AND(NOT(AND(LEFT(PARTNERS!B180,2)="HU",OR(LEN(PARTNERS!B180)=6,AND(LEN(PARTNERS!B180)=7,MID(PARTNERS!B180,4,1)=" ")))),PARTNERS!E180="New partner")</f>
        <v>0</v>
      </c>
      <c r="Z176" s="10" t="b">
        <f>AND(NOT(AND(LEFT(PARTNERS!B180,2)="HU",OR(LEN(PARTNERS!B180)=6,AND(LEN(PARTNERS!B180)=7,MID(PARTNERS!B180,4,1)=" ")))),PARTNERS!E180="Existing partner")</f>
        <v>0</v>
      </c>
      <c r="AA176" s="10" t="b">
        <f>AND(PARTNERS!$C180="Hull",PARTNERS!$E180="New partner")</f>
        <v>0</v>
      </c>
      <c r="AB176" s="10" t="b">
        <f>AND(PARTNERS!$C180="East Riding of Yorkshire",PARTNERS!$E180="New partner")</f>
        <v>0</v>
      </c>
      <c r="AC176" s="10" t="b">
        <f>AND(PARTNERS!$C180="Elsewhere in Yorkshire &amp; Humber",PARTNERS!$E180="New partner")</f>
        <v>0</v>
      </c>
      <c r="AD176" s="10" t="b">
        <f>AND(PARTNERS!$C180="Elsewhere in the UK",PARTNERS!$E180="New partner")</f>
        <v>0</v>
      </c>
      <c r="AE176" s="10" t="b">
        <f>AND(PARTNERS!$C180="Outside UK",PARTNERS!$E180="New partner")</f>
        <v>0</v>
      </c>
      <c r="AF176" s="10" t="b">
        <f>AND(PARTNERS!$C180="Hull",PARTNERS!$E180="Existing partner")</f>
        <v>0</v>
      </c>
      <c r="AG176" s="10" t="b">
        <f>AND(PARTNERS!$C180="East Riding of Yorkshire",PARTNERS!$E180="Existing partner")</f>
        <v>0</v>
      </c>
      <c r="AH176" s="10" t="b">
        <f>AND(PARTNERS!$C180="Elsewhere in Yorkshire &amp; Humber",PARTNERS!$E180="Existing partner")</f>
        <v>0</v>
      </c>
      <c r="AI176" s="10" t="b">
        <f>AND(PARTNERS!$C180="Elsewhere in the UK",PARTNERS!$E180="Existing partner")</f>
        <v>0</v>
      </c>
      <c r="AJ176" s="10" t="b">
        <f>AND(PARTNERS!$C180="Outside UK",PARTNERS!$E180="Existing partner")</f>
        <v>0</v>
      </c>
      <c r="AK176" s="10" t="b">
        <f>AND(PARTNERS!$D180="Artistic partner",PARTNERS!$E180="New partner")</f>
        <v>0</v>
      </c>
      <c r="AL176" s="10" t="b">
        <f>AND(PARTNERS!$D180="Heritage partner",PARTNERS!$E180="New partner")</f>
        <v>0</v>
      </c>
      <c r="AM176" s="10" t="b">
        <f>AND(PARTNERS!$D180="Funder",PARTNERS!$E180="New partner")</f>
        <v>0</v>
      </c>
      <c r="AN176" s="10" t="b">
        <f>AND(PARTNERS!$D180="Public Service partner",PARTNERS!$E180="New partner")</f>
        <v>0</v>
      </c>
      <c r="AO176" s="10" t="b">
        <f>AND(PARTNERS!$D180="Voluntary Sector / Charity partner",PARTNERS!$E180="New partner")</f>
        <v>0</v>
      </c>
      <c r="AP176" s="10" t="b">
        <f>AND(PARTNERS!$D180="Education partner",PARTNERS!$E180="New partner")</f>
        <v>0</v>
      </c>
      <c r="AQ176" s="10" t="b">
        <f>AND(PARTNERS!$D180="Other",PARTNERS!$E180="New partner")</f>
        <v>0</v>
      </c>
      <c r="AR176" s="10" t="b">
        <f>AND(PARTNERS!$D180="Artistic partner",PARTNERS!$E180="Existing partner")</f>
        <v>0</v>
      </c>
      <c r="AS176" s="10" t="b">
        <f>AND(PARTNERS!$D180="Heritage partner",PARTNERS!$E180="Existing partner")</f>
        <v>0</v>
      </c>
      <c r="AT176" s="10" t="b">
        <f>AND(PARTNERS!$D180="Funder",PARTNERS!$E180="Existing partner")</f>
        <v>0</v>
      </c>
      <c r="AU176" s="10" t="b">
        <f>AND(PARTNERS!$D180="Public Service partner",PARTNERS!$E180="Existing partner")</f>
        <v>0</v>
      </c>
      <c r="AV176" s="10" t="b">
        <f>AND(PARTNERS!$D180="Voluntary Sector / Charity partner",PARTNERS!$E180="Existing partner")</f>
        <v>0</v>
      </c>
      <c r="AW176" s="10" t="b">
        <f>AND(PARTNERS!$D180="Education partner",PARTNERS!$E180="Existing partner")</f>
        <v>0</v>
      </c>
      <c r="AX176" s="10" t="b">
        <f>AND(PARTNERS!$D180="Other",PARTNERS!$E180="Existing partner")</f>
        <v>0</v>
      </c>
    </row>
    <row r="177" spans="1:50" ht="16.5" customHeight="1">
      <c r="A177" s="10"/>
      <c r="B177" s="10"/>
      <c r="C177" s="10"/>
      <c r="D177" s="10"/>
      <c r="E177" s="10"/>
      <c r="F177" s="10"/>
      <c r="G177" s="10"/>
      <c r="H177" s="10"/>
      <c r="I177" s="10"/>
      <c r="J177" s="10"/>
      <c r="K177" s="10"/>
      <c r="L177" s="10"/>
      <c r="M177" s="10"/>
      <c r="N177" s="10"/>
      <c r="O177" s="10"/>
      <c r="P177" s="10"/>
      <c r="Q177" s="10"/>
      <c r="R177" s="10"/>
      <c r="S177" s="10"/>
      <c r="T177" s="10" t="b">
        <f>AND(LEFT('EVENT DELIVERY'!B182,2)="HU",OR(LEN('EVENT DELIVERY'!B182)=6,AND(LEN('EVENT DELIVERY'!B182)=7,MID('EVENT DELIVERY'!B182,4,1)=" ")))</f>
        <v>0</v>
      </c>
      <c r="U177" s="10" t="b">
        <f>AND(LEFT('PROJECT DELIVERY TEAM'!B204,2)="HU",OR(LEN('PROJECT DELIVERY TEAM'!B204)=6,AND(LEN('PROJECT DELIVERY TEAM'!B204)=7,MID('PROJECT DELIVERY TEAM'!B204,4,1)=" ")))</f>
        <v>0</v>
      </c>
      <c r="V177" s="10" t="b">
        <f>AND(LEFT('AUDIENCES &amp; PART... - BY TYPE'!B345,2)="HU",OR(LEN('AUDIENCES &amp; PART... - BY TYPE'!B345)=6,AND(LEN('AUDIENCES &amp; PART... - BY TYPE'!B345)=7,MID('AUDIENCES &amp; PART... - BY TYPE'!B345,4,1)=" ")))</f>
        <v>0</v>
      </c>
      <c r="W177" s="10" t="b">
        <f>AND(LEFT(PARTNERS!B181,2)="HU",OR(LEN(PARTNERS!B181)=6,AND(LEN(PARTNERS!B181)=7,MID(PARTNERS!B181,4,1)=" ")),PARTNERS!E181="New partner")</f>
        <v>0</v>
      </c>
      <c r="X177" s="10" t="b">
        <f>AND(LEFT(PARTNERS!B181,2)="HU",OR(LEN(PARTNERS!B181)=6,AND(LEN(PARTNERS!B181)=7,MID(PARTNERS!B181,4,1)=" ")),PARTNERS!E181="Existing partner")</f>
        <v>0</v>
      </c>
      <c r="Y177" s="10" t="b">
        <f>AND(NOT(AND(LEFT(PARTNERS!B181,2)="HU",OR(LEN(PARTNERS!B181)=6,AND(LEN(PARTNERS!B181)=7,MID(PARTNERS!B181,4,1)=" ")))),PARTNERS!E181="New partner")</f>
        <v>0</v>
      </c>
      <c r="Z177" s="10" t="b">
        <f>AND(NOT(AND(LEFT(PARTNERS!B181,2)="HU",OR(LEN(PARTNERS!B181)=6,AND(LEN(PARTNERS!B181)=7,MID(PARTNERS!B181,4,1)=" ")))),PARTNERS!E181="Existing partner")</f>
        <v>0</v>
      </c>
      <c r="AA177" s="10" t="b">
        <f>AND(PARTNERS!$C181="Hull",PARTNERS!$E181="New partner")</f>
        <v>0</v>
      </c>
      <c r="AB177" s="10" t="b">
        <f>AND(PARTNERS!$C181="East Riding of Yorkshire",PARTNERS!$E181="New partner")</f>
        <v>0</v>
      </c>
      <c r="AC177" s="10" t="b">
        <f>AND(PARTNERS!$C181="Elsewhere in Yorkshire &amp; Humber",PARTNERS!$E181="New partner")</f>
        <v>0</v>
      </c>
      <c r="AD177" s="10" t="b">
        <f>AND(PARTNERS!$C181="Elsewhere in the UK",PARTNERS!$E181="New partner")</f>
        <v>0</v>
      </c>
      <c r="AE177" s="10" t="b">
        <f>AND(PARTNERS!$C181="Outside UK",PARTNERS!$E181="New partner")</f>
        <v>0</v>
      </c>
      <c r="AF177" s="10" t="b">
        <f>AND(PARTNERS!$C181="Hull",PARTNERS!$E181="Existing partner")</f>
        <v>0</v>
      </c>
      <c r="AG177" s="10" t="b">
        <f>AND(PARTNERS!$C181="East Riding of Yorkshire",PARTNERS!$E181="Existing partner")</f>
        <v>0</v>
      </c>
      <c r="AH177" s="10" t="b">
        <f>AND(PARTNERS!$C181="Elsewhere in Yorkshire &amp; Humber",PARTNERS!$E181="Existing partner")</f>
        <v>0</v>
      </c>
      <c r="AI177" s="10" t="b">
        <f>AND(PARTNERS!$C181="Elsewhere in the UK",PARTNERS!$E181="Existing partner")</f>
        <v>0</v>
      </c>
      <c r="AJ177" s="10" t="b">
        <f>AND(PARTNERS!$C181="Outside UK",PARTNERS!$E181="Existing partner")</f>
        <v>0</v>
      </c>
      <c r="AK177" s="10" t="b">
        <f>AND(PARTNERS!$D181="Artistic partner",PARTNERS!$E181="New partner")</f>
        <v>0</v>
      </c>
      <c r="AL177" s="10" t="b">
        <f>AND(PARTNERS!$D181="Heritage partner",PARTNERS!$E181="New partner")</f>
        <v>0</v>
      </c>
      <c r="AM177" s="10" t="b">
        <f>AND(PARTNERS!$D181="Funder",PARTNERS!$E181="New partner")</f>
        <v>0</v>
      </c>
      <c r="AN177" s="10" t="b">
        <f>AND(PARTNERS!$D181="Public Service partner",PARTNERS!$E181="New partner")</f>
        <v>0</v>
      </c>
      <c r="AO177" s="10" t="b">
        <f>AND(PARTNERS!$D181="Voluntary Sector / Charity partner",PARTNERS!$E181="New partner")</f>
        <v>0</v>
      </c>
      <c r="AP177" s="10" t="b">
        <f>AND(PARTNERS!$D181="Education partner",PARTNERS!$E181="New partner")</f>
        <v>0</v>
      </c>
      <c r="AQ177" s="10" t="b">
        <f>AND(PARTNERS!$D181="Other",PARTNERS!$E181="New partner")</f>
        <v>0</v>
      </c>
      <c r="AR177" s="10" t="b">
        <f>AND(PARTNERS!$D181="Artistic partner",PARTNERS!$E181="Existing partner")</f>
        <v>0</v>
      </c>
      <c r="AS177" s="10" t="b">
        <f>AND(PARTNERS!$D181="Heritage partner",PARTNERS!$E181="Existing partner")</f>
        <v>0</v>
      </c>
      <c r="AT177" s="10" t="b">
        <f>AND(PARTNERS!$D181="Funder",PARTNERS!$E181="Existing partner")</f>
        <v>0</v>
      </c>
      <c r="AU177" s="10" t="b">
        <f>AND(PARTNERS!$D181="Public Service partner",PARTNERS!$E181="Existing partner")</f>
        <v>0</v>
      </c>
      <c r="AV177" s="10" t="b">
        <f>AND(PARTNERS!$D181="Voluntary Sector / Charity partner",PARTNERS!$E181="Existing partner")</f>
        <v>0</v>
      </c>
      <c r="AW177" s="10" t="b">
        <f>AND(PARTNERS!$D181="Education partner",PARTNERS!$E181="Existing partner")</f>
        <v>0</v>
      </c>
      <c r="AX177" s="10" t="b">
        <f>AND(PARTNERS!$D181="Other",PARTNERS!$E181="Existing partner")</f>
        <v>0</v>
      </c>
    </row>
    <row r="178" spans="1:50" ht="16.5" customHeight="1">
      <c r="A178" s="10"/>
      <c r="B178" s="10"/>
      <c r="C178" s="10"/>
      <c r="D178" s="10"/>
      <c r="E178" s="10"/>
      <c r="F178" s="10"/>
      <c r="G178" s="10"/>
      <c r="H178" s="10"/>
      <c r="I178" s="10"/>
      <c r="J178" s="10"/>
      <c r="K178" s="10"/>
      <c r="L178" s="10"/>
      <c r="M178" s="10"/>
      <c r="N178" s="10"/>
      <c r="O178" s="10"/>
      <c r="P178" s="10"/>
      <c r="Q178" s="10"/>
      <c r="R178" s="10"/>
      <c r="S178" s="10"/>
      <c r="T178" s="10" t="b">
        <f>AND(LEFT('EVENT DELIVERY'!B183,2)="HU",OR(LEN('EVENT DELIVERY'!B183)=6,AND(LEN('EVENT DELIVERY'!B183)=7,MID('EVENT DELIVERY'!B183,4,1)=" ")))</f>
        <v>0</v>
      </c>
      <c r="U178" s="10" t="b">
        <f>AND(LEFT('PROJECT DELIVERY TEAM'!B205,2)="HU",OR(LEN('PROJECT DELIVERY TEAM'!B205)=6,AND(LEN('PROJECT DELIVERY TEAM'!B205)=7,MID('PROJECT DELIVERY TEAM'!B205,4,1)=" ")))</f>
        <v>0</v>
      </c>
      <c r="V178" s="10" t="b">
        <f>AND(LEFT('AUDIENCES &amp; PART... - BY TYPE'!B346,2)="HU",OR(LEN('AUDIENCES &amp; PART... - BY TYPE'!B346)=6,AND(LEN('AUDIENCES &amp; PART... - BY TYPE'!B346)=7,MID('AUDIENCES &amp; PART... - BY TYPE'!B346,4,1)=" ")))</f>
        <v>0</v>
      </c>
      <c r="W178" s="10" t="b">
        <f>AND(LEFT(PARTNERS!B182,2)="HU",OR(LEN(PARTNERS!B182)=6,AND(LEN(PARTNERS!B182)=7,MID(PARTNERS!B182,4,1)=" ")),PARTNERS!E182="New partner")</f>
        <v>0</v>
      </c>
      <c r="X178" s="10" t="b">
        <f>AND(LEFT(PARTNERS!B182,2)="HU",OR(LEN(PARTNERS!B182)=6,AND(LEN(PARTNERS!B182)=7,MID(PARTNERS!B182,4,1)=" ")),PARTNERS!E182="Existing partner")</f>
        <v>0</v>
      </c>
      <c r="Y178" s="10" t="b">
        <f>AND(NOT(AND(LEFT(PARTNERS!B182,2)="HU",OR(LEN(PARTNERS!B182)=6,AND(LEN(PARTNERS!B182)=7,MID(PARTNERS!B182,4,1)=" ")))),PARTNERS!E182="New partner")</f>
        <v>0</v>
      </c>
      <c r="Z178" s="10" t="b">
        <f>AND(NOT(AND(LEFT(PARTNERS!B182,2)="HU",OR(LEN(PARTNERS!B182)=6,AND(LEN(PARTNERS!B182)=7,MID(PARTNERS!B182,4,1)=" ")))),PARTNERS!E182="Existing partner")</f>
        <v>0</v>
      </c>
      <c r="AA178" s="10" t="b">
        <f>AND(PARTNERS!$C182="Hull",PARTNERS!$E182="New partner")</f>
        <v>0</v>
      </c>
      <c r="AB178" s="10" t="b">
        <f>AND(PARTNERS!$C182="East Riding of Yorkshire",PARTNERS!$E182="New partner")</f>
        <v>0</v>
      </c>
      <c r="AC178" s="10" t="b">
        <f>AND(PARTNERS!$C182="Elsewhere in Yorkshire &amp; Humber",PARTNERS!$E182="New partner")</f>
        <v>0</v>
      </c>
      <c r="AD178" s="10" t="b">
        <f>AND(PARTNERS!$C182="Elsewhere in the UK",PARTNERS!$E182="New partner")</f>
        <v>0</v>
      </c>
      <c r="AE178" s="10" t="b">
        <f>AND(PARTNERS!$C182="Outside UK",PARTNERS!$E182="New partner")</f>
        <v>0</v>
      </c>
      <c r="AF178" s="10" t="b">
        <f>AND(PARTNERS!$C182="Hull",PARTNERS!$E182="Existing partner")</f>
        <v>0</v>
      </c>
      <c r="AG178" s="10" t="b">
        <f>AND(PARTNERS!$C182="East Riding of Yorkshire",PARTNERS!$E182="Existing partner")</f>
        <v>0</v>
      </c>
      <c r="AH178" s="10" t="b">
        <f>AND(PARTNERS!$C182="Elsewhere in Yorkshire &amp; Humber",PARTNERS!$E182="Existing partner")</f>
        <v>0</v>
      </c>
      <c r="AI178" s="10" t="b">
        <f>AND(PARTNERS!$C182="Elsewhere in the UK",PARTNERS!$E182="Existing partner")</f>
        <v>0</v>
      </c>
      <c r="AJ178" s="10" t="b">
        <f>AND(PARTNERS!$C182="Outside UK",PARTNERS!$E182="Existing partner")</f>
        <v>0</v>
      </c>
      <c r="AK178" s="10" t="b">
        <f>AND(PARTNERS!$D182="Artistic partner",PARTNERS!$E182="New partner")</f>
        <v>0</v>
      </c>
      <c r="AL178" s="10" t="b">
        <f>AND(PARTNERS!$D182="Heritage partner",PARTNERS!$E182="New partner")</f>
        <v>0</v>
      </c>
      <c r="AM178" s="10" t="b">
        <f>AND(PARTNERS!$D182="Funder",PARTNERS!$E182="New partner")</f>
        <v>0</v>
      </c>
      <c r="AN178" s="10" t="b">
        <f>AND(PARTNERS!$D182="Public Service partner",PARTNERS!$E182="New partner")</f>
        <v>0</v>
      </c>
      <c r="AO178" s="10" t="b">
        <f>AND(PARTNERS!$D182="Voluntary Sector / Charity partner",PARTNERS!$E182="New partner")</f>
        <v>0</v>
      </c>
      <c r="AP178" s="10" t="b">
        <f>AND(PARTNERS!$D182="Education partner",PARTNERS!$E182="New partner")</f>
        <v>0</v>
      </c>
      <c r="AQ178" s="10" t="b">
        <f>AND(PARTNERS!$D182="Other",PARTNERS!$E182="New partner")</f>
        <v>0</v>
      </c>
      <c r="AR178" s="10" t="b">
        <f>AND(PARTNERS!$D182="Artistic partner",PARTNERS!$E182="Existing partner")</f>
        <v>0</v>
      </c>
      <c r="AS178" s="10" t="b">
        <f>AND(PARTNERS!$D182="Heritage partner",PARTNERS!$E182="Existing partner")</f>
        <v>0</v>
      </c>
      <c r="AT178" s="10" t="b">
        <f>AND(PARTNERS!$D182="Funder",PARTNERS!$E182="Existing partner")</f>
        <v>0</v>
      </c>
      <c r="AU178" s="10" t="b">
        <f>AND(PARTNERS!$D182="Public Service partner",PARTNERS!$E182="Existing partner")</f>
        <v>0</v>
      </c>
      <c r="AV178" s="10" t="b">
        <f>AND(PARTNERS!$D182="Voluntary Sector / Charity partner",PARTNERS!$E182="Existing partner")</f>
        <v>0</v>
      </c>
      <c r="AW178" s="10" t="b">
        <f>AND(PARTNERS!$D182="Education partner",PARTNERS!$E182="Existing partner")</f>
        <v>0</v>
      </c>
      <c r="AX178" s="10" t="b">
        <f>AND(PARTNERS!$D182="Other",PARTNERS!$E182="Existing partner")</f>
        <v>0</v>
      </c>
    </row>
    <row r="179" spans="1:50" ht="16.5" customHeight="1">
      <c r="A179" s="10"/>
      <c r="B179" s="10"/>
      <c r="C179" s="10"/>
      <c r="D179" s="10"/>
      <c r="E179" s="10"/>
      <c r="F179" s="10"/>
      <c r="G179" s="10"/>
      <c r="H179" s="10"/>
      <c r="I179" s="10"/>
      <c r="J179" s="10"/>
      <c r="K179" s="10"/>
      <c r="L179" s="10"/>
      <c r="M179" s="10"/>
      <c r="N179" s="10"/>
      <c r="O179" s="10"/>
      <c r="P179" s="10"/>
      <c r="Q179" s="10"/>
      <c r="R179" s="10"/>
      <c r="S179" s="10"/>
      <c r="T179" s="10" t="b">
        <f>AND(LEFT('EVENT DELIVERY'!B184,2)="HU",OR(LEN('EVENT DELIVERY'!B184)=6,AND(LEN('EVENT DELIVERY'!B184)=7,MID('EVENT DELIVERY'!B184,4,1)=" ")))</f>
        <v>0</v>
      </c>
      <c r="U179" s="10" t="b">
        <f>AND(LEFT('PROJECT DELIVERY TEAM'!B206,2)="HU",OR(LEN('PROJECT DELIVERY TEAM'!B206)=6,AND(LEN('PROJECT DELIVERY TEAM'!B206)=7,MID('PROJECT DELIVERY TEAM'!B206,4,1)=" ")))</f>
        <v>0</v>
      </c>
      <c r="V179" s="10" t="b">
        <f>AND(LEFT('AUDIENCES &amp; PART... - BY TYPE'!B347,2)="HU",OR(LEN('AUDIENCES &amp; PART... - BY TYPE'!B347)=6,AND(LEN('AUDIENCES &amp; PART... - BY TYPE'!B347)=7,MID('AUDIENCES &amp; PART... - BY TYPE'!B347,4,1)=" ")))</f>
        <v>0</v>
      </c>
      <c r="W179" s="10" t="b">
        <f>AND(LEFT(PARTNERS!B183,2)="HU",OR(LEN(PARTNERS!B183)=6,AND(LEN(PARTNERS!B183)=7,MID(PARTNERS!B183,4,1)=" ")),PARTNERS!E183="New partner")</f>
        <v>0</v>
      </c>
      <c r="X179" s="10" t="b">
        <f>AND(LEFT(PARTNERS!B183,2)="HU",OR(LEN(PARTNERS!B183)=6,AND(LEN(PARTNERS!B183)=7,MID(PARTNERS!B183,4,1)=" ")),PARTNERS!E183="Existing partner")</f>
        <v>0</v>
      </c>
      <c r="Y179" s="10" t="b">
        <f>AND(NOT(AND(LEFT(PARTNERS!B183,2)="HU",OR(LEN(PARTNERS!B183)=6,AND(LEN(PARTNERS!B183)=7,MID(PARTNERS!B183,4,1)=" ")))),PARTNERS!E183="New partner")</f>
        <v>0</v>
      </c>
      <c r="Z179" s="10" t="b">
        <f>AND(NOT(AND(LEFT(PARTNERS!B183,2)="HU",OR(LEN(PARTNERS!B183)=6,AND(LEN(PARTNERS!B183)=7,MID(PARTNERS!B183,4,1)=" ")))),PARTNERS!E183="Existing partner")</f>
        <v>0</v>
      </c>
      <c r="AA179" s="10" t="b">
        <f>AND(PARTNERS!$C183="Hull",PARTNERS!$E183="New partner")</f>
        <v>0</v>
      </c>
      <c r="AB179" s="10" t="b">
        <f>AND(PARTNERS!$C183="East Riding of Yorkshire",PARTNERS!$E183="New partner")</f>
        <v>0</v>
      </c>
      <c r="AC179" s="10" t="b">
        <f>AND(PARTNERS!$C183="Elsewhere in Yorkshire &amp; Humber",PARTNERS!$E183="New partner")</f>
        <v>0</v>
      </c>
      <c r="AD179" s="10" t="b">
        <f>AND(PARTNERS!$C183="Elsewhere in the UK",PARTNERS!$E183="New partner")</f>
        <v>0</v>
      </c>
      <c r="AE179" s="10" t="b">
        <f>AND(PARTNERS!$C183="Outside UK",PARTNERS!$E183="New partner")</f>
        <v>0</v>
      </c>
      <c r="AF179" s="10" t="b">
        <f>AND(PARTNERS!$C183="Hull",PARTNERS!$E183="Existing partner")</f>
        <v>0</v>
      </c>
      <c r="AG179" s="10" t="b">
        <f>AND(PARTNERS!$C183="East Riding of Yorkshire",PARTNERS!$E183="Existing partner")</f>
        <v>0</v>
      </c>
      <c r="AH179" s="10" t="b">
        <f>AND(PARTNERS!$C183="Elsewhere in Yorkshire &amp; Humber",PARTNERS!$E183="Existing partner")</f>
        <v>0</v>
      </c>
      <c r="AI179" s="10" t="b">
        <f>AND(PARTNERS!$C183="Elsewhere in the UK",PARTNERS!$E183="Existing partner")</f>
        <v>0</v>
      </c>
      <c r="AJ179" s="10" t="b">
        <f>AND(PARTNERS!$C183="Outside UK",PARTNERS!$E183="Existing partner")</f>
        <v>0</v>
      </c>
      <c r="AK179" s="10" t="b">
        <f>AND(PARTNERS!$D183="Artistic partner",PARTNERS!$E183="New partner")</f>
        <v>0</v>
      </c>
      <c r="AL179" s="10" t="b">
        <f>AND(PARTNERS!$D183="Heritage partner",PARTNERS!$E183="New partner")</f>
        <v>0</v>
      </c>
      <c r="AM179" s="10" t="b">
        <f>AND(PARTNERS!$D183="Funder",PARTNERS!$E183="New partner")</f>
        <v>0</v>
      </c>
      <c r="AN179" s="10" t="b">
        <f>AND(PARTNERS!$D183="Public Service partner",PARTNERS!$E183="New partner")</f>
        <v>0</v>
      </c>
      <c r="AO179" s="10" t="b">
        <f>AND(PARTNERS!$D183="Voluntary Sector / Charity partner",PARTNERS!$E183="New partner")</f>
        <v>0</v>
      </c>
      <c r="AP179" s="10" t="b">
        <f>AND(PARTNERS!$D183="Education partner",PARTNERS!$E183="New partner")</f>
        <v>0</v>
      </c>
      <c r="AQ179" s="10" t="b">
        <f>AND(PARTNERS!$D183="Other",PARTNERS!$E183="New partner")</f>
        <v>0</v>
      </c>
      <c r="AR179" s="10" t="b">
        <f>AND(PARTNERS!$D183="Artistic partner",PARTNERS!$E183="Existing partner")</f>
        <v>0</v>
      </c>
      <c r="AS179" s="10" t="b">
        <f>AND(PARTNERS!$D183="Heritage partner",PARTNERS!$E183="Existing partner")</f>
        <v>0</v>
      </c>
      <c r="AT179" s="10" t="b">
        <f>AND(PARTNERS!$D183="Funder",PARTNERS!$E183="Existing partner")</f>
        <v>0</v>
      </c>
      <c r="AU179" s="10" t="b">
        <f>AND(PARTNERS!$D183="Public Service partner",PARTNERS!$E183="Existing partner")</f>
        <v>0</v>
      </c>
      <c r="AV179" s="10" t="b">
        <f>AND(PARTNERS!$D183="Voluntary Sector / Charity partner",PARTNERS!$E183="Existing partner")</f>
        <v>0</v>
      </c>
      <c r="AW179" s="10" t="b">
        <f>AND(PARTNERS!$D183="Education partner",PARTNERS!$E183="Existing partner")</f>
        <v>0</v>
      </c>
      <c r="AX179" s="10" t="b">
        <f>AND(PARTNERS!$D183="Other",PARTNERS!$E183="Existing partner")</f>
        <v>0</v>
      </c>
    </row>
    <row r="180" spans="1:50" ht="16.5" customHeight="1">
      <c r="A180" s="10"/>
      <c r="B180" s="10"/>
      <c r="C180" s="10"/>
      <c r="D180" s="10"/>
      <c r="E180" s="10"/>
      <c r="F180" s="10"/>
      <c r="G180" s="10"/>
      <c r="H180" s="10"/>
      <c r="I180" s="10"/>
      <c r="J180" s="10"/>
      <c r="K180" s="10"/>
      <c r="L180" s="10"/>
      <c r="M180" s="10"/>
      <c r="N180" s="10"/>
      <c r="O180" s="10"/>
      <c r="P180" s="10"/>
      <c r="Q180" s="10"/>
      <c r="R180" s="10"/>
      <c r="S180" s="10"/>
      <c r="T180" s="10" t="b">
        <f>AND(LEFT('EVENT DELIVERY'!B185,2)="HU",OR(LEN('EVENT DELIVERY'!B185)=6,AND(LEN('EVENT DELIVERY'!B185)=7,MID('EVENT DELIVERY'!B185,4,1)=" ")))</f>
        <v>0</v>
      </c>
      <c r="U180" s="10" t="b">
        <f>AND(LEFT('PROJECT DELIVERY TEAM'!B207,2)="HU",OR(LEN('PROJECT DELIVERY TEAM'!B207)=6,AND(LEN('PROJECT DELIVERY TEAM'!B207)=7,MID('PROJECT DELIVERY TEAM'!B207,4,1)=" ")))</f>
        <v>0</v>
      </c>
      <c r="V180" s="10" t="b">
        <f>AND(LEFT('AUDIENCES &amp; PART... - BY TYPE'!B348,2)="HU",OR(LEN('AUDIENCES &amp; PART... - BY TYPE'!B348)=6,AND(LEN('AUDIENCES &amp; PART... - BY TYPE'!B348)=7,MID('AUDIENCES &amp; PART... - BY TYPE'!B348,4,1)=" ")))</f>
        <v>0</v>
      </c>
      <c r="W180" s="10" t="b">
        <f>AND(LEFT(PARTNERS!B184,2)="HU",OR(LEN(PARTNERS!B184)=6,AND(LEN(PARTNERS!B184)=7,MID(PARTNERS!B184,4,1)=" ")),PARTNERS!E184="New partner")</f>
        <v>0</v>
      </c>
      <c r="X180" s="10" t="b">
        <f>AND(LEFT(PARTNERS!B184,2)="HU",OR(LEN(PARTNERS!B184)=6,AND(LEN(PARTNERS!B184)=7,MID(PARTNERS!B184,4,1)=" ")),PARTNERS!E184="Existing partner")</f>
        <v>0</v>
      </c>
      <c r="Y180" s="10" t="b">
        <f>AND(NOT(AND(LEFT(PARTNERS!B184,2)="HU",OR(LEN(PARTNERS!B184)=6,AND(LEN(PARTNERS!B184)=7,MID(PARTNERS!B184,4,1)=" ")))),PARTNERS!E184="New partner")</f>
        <v>0</v>
      </c>
      <c r="Z180" s="10" t="b">
        <f>AND(NOT(AND(LEFT(PARTNERS!B184,2)="HU",OR(LEN(PARTNERS!B184)=6,AND(LEN(PARTNERS!B184)=7,MID(PARTNERS!B184,4,1)=" ")))),PARTNERS!E184="Existing partner")</f>
        <v>0</v>
      </c>
      <c r="AA180" s="10" t="b">
        <f>AND(PARTNERS!$C184="Hull",PARTNERS!$E184="New partner")</f>
        <v>0</v>
      </c>
      <c r="AB180" s="10" t="b">
        <f>AND(PARTNERS!$C184="East Riding of Yorkshire",PARTNERS!$E184="New partner")</f>
        <v>0</v>
      </c>
      <c r="AC180" s="10" t="b">
        <f>AND(PARTNERS!$C184="Elsewhere in Yorkshire &amp; Humber",PARTNERS!$E184="New partner")</f>
        <v>0</v>
      </c>
      <c r="AD180" s="10" t="b">
        <f>AND(PARTNERS!$C184="Elsewhere in the UK",PARTNERS!$E184="New partner")</f>
        <v>0</v>
      </c>
      <c r="AE180" s="10" t="b">
        <f>AND(PARTNERS!$C184="Outside UK",PARTNERS!$E184="New partner")</f>
        <v>0</v>
      </c>
      <c r="AF180" s="10" t="b">
        <f>AND(PARTNERS!$C184="Hull",PARTNERS!$E184="Existing partner")</f>
        <v>0</v>
      </c>
      <c r="AG180" s="10" t="b">
        <f>AND(PARTNERS!$C184="East Riding of Yorkshire",PARTNERS!$E184="Existing partner")</f>
        <v>0</v>
      </c>
      <c r="AH180" s="10" t="b">
        <f>AND(PARTNERS!$C184="Elsewhere in Yorkshire &amp; Humber",PARTNERS!$E184="Existing partner")</f>
        <v>0</v>
      </c>
      <c r="AI180" s="10" t="b">
        <f>AND(PARTNERS!$C184="Elsewhere in the UK",PARTNERS!$E184="Existing partner")</f>
        <v>0</v>
      </c>
      <c r="AJ180" s="10" t="b">
        <f>AND(PARTNERS!$C184="Outside UK",PARTNERS!$E184="Existing partner")</f>
        <v>0</v>
      </c>
      <c r="AK180" s="10" t="b">
        <f>AND(PARTNERS!$D184="Artistic partner",PARTNERS!$E184="New partner")</f>
        <v>0</v>
      </c>
      <c r="AL180" s="10" t="b">
        <f>AND(PARTNERS!$D184="Heritage partner",PARTNERS!$E184="New partner")</f>
        <v>0</v>
      </c>
      <c r="AM180" s="10" t="b">
        <f>AND(PARTNERS!$D184="Funder",PARTNERS!$E184="New partner")</f>
        <v>0</v>
      </c>
      <c r="AN180" s="10" t="b">
        <f>AND(PARTNERS!$D184="Public Service partner",PARTNERS!$E184="New partner")</f>
        <v>0</v>
      </c>
      <c r="AO180" s="10" t="b">
        <f>AND(PARTNERS!$D184="Voluntary Sector / Charity partner",PARTNERS!$E184="New partner")</f>
        <v>0</v>
      </c>
      <c r="AP180" s="10" t="b">
        <f>AND(PARTNERS!$D184="Education partner",PARTNERS!$E184="New partner")</f>
        <v>0</v>
      </c>
      <c r="AQ180" s="10" t="b">
        <f>AND(PARTNERS!$D184="Other",PARTNERS!$E184="New partner")</f>
        <v>0</v>
      </c>
      <c r="AR180" s="10" t="b">
        <f>AND(PARTNERS!$D184="Artistic partner",PARTNERS!$E184="Existing partner")</f>
        <v>0</v>
      </c>
      <c r="AS180" s="10" t="b">
        <f>AND(PARTNERS!$D184="Heritage partner",PARTNERS!$E184="Existing partner")</f>
        <v>0</v>
      </c>
      <c r="AT180" s="10" t="b">
        <f>AND(PARTNERS!$D184="Funder",PARTNERS!$E184="Existing partner")</f>
        <v>0</v>
      </c>
      <c r="AU180" s="10" t="b">
        <f>AND(PARTNERS!$D184="Public Service partner",PARTNERS!$E184="Existing partner")</f>
        <v>0</v>
      </c>
      <c r="AV180" s="10" t="b">
        <f>AND(PARTNERS!$D184="Voluntary Sector / Charity partner",PARTNERS!$E184="Existing partner")</f>
        <v>0</v>
      </c>
      <c r="AW180" s="10" t="b">
        <f>AND(PARTNERS!$D184="Education partner",PARTNERS!$E184="Existing partner")</f>
        <v>0</v>
      </c>
      <c r="AX180" s="10" t="b">
        <f>AND(PARTNERS!$D184="Other",PARTNERS!$E184="Existing partner")</f>
        <v>0</v>
      </c>
    </row>
    <row r="181" spans="1:50" ht="16.5" customHeight="1">
      <c r="A181" s="10"/>
      <c r="B181" s="10"/>
      <c r="C181" s="10"/>
      <c r="D181" s="10"/>
      <c r="E181" s="10"/>
      <c r="F181" s="10"/>
      <c r="G181" s="10"/>
      <c r="H181" s="10"/>
      <c r="I181" s="10"/>
      <c r="J181" s="10"/>
      <c r="K181" s="10"/>
      <c r="L181" s="10"/>
      <c r="M181" s="10"/>
      <c r="N181" s="10"/>
      <c r="O181" s="10"/>
      <c r="P181" s="10"/>
      <c r="Q181" s="10"/>
      <c r="R181" s="10"/>
      <c r="S181" s="10"/>
      <c r="T181" s="10" t="b">
        <f>AND(LEFT('EVENT DELIVERY'!B186,2)="HU",OR(LEN('EVENT DELIVERY'!B186)=6,AND(LEN('EVENT DELIVERY'!B186)=7,MID('EVENT DELIVERY'!B186,4,1)=" ")))</f>
        <v>0</v>
      </c>
      <c r="U181" s="10" t="b">
        <f>AND(LEFT('PROJECT DELIVERY TEAM'!B208,2)="HU",OR(LEN('PROJECT DELIVERY TEAM'!B208)=6,AND(LEN('PROJECT DELIVERY TEAM'!B208)=7,MID('PROJECT DELIVERY TEAM'!B208,4,1)=" ")))</f>
        <v>0</v>
      </c>
      <c r="V181" s="10" t="b">
        <f>AND(LEFT('AUDIENCES &amp; PART... - BY TYPE'!B349,2)="HU",OR(LEN('AUDIENCES &amp; PART... - BY TYPE'!B349)=6,AND(LEN('AUDIENCES &amp; PART... - BY TYPE'!B349)=7,MID('AUDIENCES &amp; PART... - BY TYPE'!B349,4,1)=" ")))</f>
        <v>0</v>
      </c>
      <c r="W181" s="10" t="b">
        <f>AND(LEFT(PARTNERS!B185,2)="HU",OR(LEN(PARTNERS!B185)=6,AND(LEN(PARTNERS!B185)=7,MID(PARTNERS!B185,4,1)=" ")),PARTNERS!E185="New partner")</f>
        <v>0</v>
      </c>
      <c r="X181" s="10" t="b">
        <f>AND(LEFT(PARTNERS!B185,2)="HU",OR(LEN(PARTNERS!B185)=6,AND(LEN(PARTNERS!B185)=7,MID(PARTNERS!B185,4,1)=" ")),PARTNERS!E185="Existing partner")</f>
        <v>0</v>
      </c>
      <c r="Y181" s="10" t="b">
        <f>AND(NOT(AND(LEFT(PARTNERS!B185,2)="HU",OR(LEN(PARTNERS!B185)=6,AND(LEN(PARTNERS!B185)=7,MID(PARTNERS!B185,4,1)=" ")))),PARTNERS!E185="New partner")</f>
        <v>0</v>
      </c>
      <c r="Z181" s="10" t="b">
        <f>AND(NOT(AND(LEFT(PARTNERS!B185,2)="HU",OR(LEN(PARTNERS!B185)=6,AND(LEN(PARTNERS!B185)=7,MID(PARTNERS!B185,4,1)=" ")))),PARTNERS!E185="Existing partner")</f>
        <v>0</v>
      </c>
      <c r="AA181" s="10" t="b">
        <f>AND(PARTNERS!$C185="Hull",PARTNERS!$E185="New partner")</f>
        <v>0</v>
      </c>
      <c r="AB181" s="10" t="b">
        <f>AND(PARTNERS!$C185="East Riding of Yorkshire",PARTNERS!$E185="New partner")</f>
        <v>0</v>
      </c>
      <c r="AC181" s="10" t="b">
        <f>AND(PARTNERS!$C185="Elsewhere in Yorkshire &amp; Humber",PARTNERS!$E185="New partner")</f>
        <v>0</v>
      </c>
      <c r="AD181" s="10" t="b">
        <f>AND(PARTNERS!$C185="Elsewhere in the UK",PARTNERS!$E185="New partner")</f>
        <v>0</v>
      </c>
      <c r="AE181" s="10" t="b">
        <f>AND(PARTNERS!$C185="Outside UK",PARTNERS!$E185="New partner")</f>
        <v>0</v>
      </c>
      <c r="AF181" s="10" t="b">
        <f>AND(PARTNERS!$C185="Hull",PARTNERS!$E185="Existing partner")</f>
        <v>0</v>
      </c>
      <c r="AG181" s="10" t="b">
        <f>AND(PARTNERS!$C185="East Riding of Yorkshire",PARTNERS!$E185="Existing partner")</f>
        <v>0</v>
      </c>
      <c r="AH181" s="10" t="b">
        <f>AND(PARTNERS!$C185="Elsewhere in Yorkshire &amp; Humber",PARTNERS!$E185="Existing partner")</f>
        <v>0</v>
      </c>
      <c r="AI181" s="10" t="b">
        <f>AND(PARTNERS!$C185="Elsewhere in the UK",PARTNERS!$E185="Existing partner")</f>
        <v>0</v>
      </c>
      <c r="AJ181" s="10" t="b">
        <f>AND(PARTNERS!$C185="Outside UK",PARTNERS!$E185="Existing partner")</f>
        <v>0</v>
      </c>
      <c r="AK181" s="10" t="b">
        <f>AND(PARTNERS!$D185="Artistic partner",PARTNERS!$E185="New partner")</f>
        <v>0</v>
      </c>
      <c r="AL181" s="10" t="b">
        <f>AND(PARTNERS!$D185="Heritage partner",PARTNERS!$E185="New partner")</f>
        <v>0</v>
      </c>
      <c r="AM181" s="10" t="b">
        <f>AND(PARTNERS!$D185="Funder",PARTNERS!$E185="New partner")</f>
        <v>0</v>
      </c>
      <c r="AN181" s="10" t="b">
        <f>AND(PARTNERS!$D185="Public Service partner",PARTNERS!$E185="New partner")</f>
        <v>0</v>
      </c>
      <c r="AO181" s="10" t="b">
        <f>AND(PARTNERS!$D185="Voluntary Sector / Charity partner",PARTNERS!$E185="New partner")</f>
        <v>0</v>
      </c>
      <c r="AP181" s="10" t="b">
        <f>AND(PARTNERS!$D185="Education partner",PARTNERS!$E185="New partner")</f>
        <v>0</v>
      </c>
      <c r="AQ181" s="10" t="b">
        <f>AND(PARTNERS!$D185="Other",PARTNERS!$E185="New partner")</f>
        <v>0</v>
      </c>
      <c r="AR181" s="10" t="b">
        <f>AND(PARTNERS!$D185="Artistic partner",PARTNERS!$E185="Existing partner")</f>
        <v>0</v>
      </c>
      <c r="AS181" s="10" t="b">
        <f>AND(PARTNERS!$D185="Heritage partner",PARTNERS!$E185="Existing partner")</f>
        <v>0</v>
      </c>
      <c r="AT181" s="10" t="b">
        <f>AND(PARTNERS!$D185="Funder",PARTNERS!$E185="Existing partner")</f>
        <v>0</v>
      </c>
      <c r="AU181" s="10" t="b">
        <f>AND(PARTNERS!$D185="Public Service partner",PARTNERS!$E185="Existing partner")</f>
        <v>0</v>
      </c>
      <c r="AV181" s="10" t="b">
        <f>AND(PARTNERS!$D185="Voluntary Sector / Charity partner",PARTNERS!$E185="Existing partner")</f>
        <v>0</v>
      </c>
      <c r="AW181" s="10" t="b">
        <f>AND(PARTNERS!$D185="Education partner",PARTNERS!$E185="Existing partner")</f>
        <v>0</v>
      </c>
      <c r="AX181" s="10" t="b">
        <f>AND(PARTNERS!$D185="Other",PARTNERS!$E185="Existing partner")</f>
        <v>0</v>
      </c>
    </row>
    <row r="182" spans="1:50" ht="16.5" customHeight="1">
      <c r="A182" s="10"/>
      <c r="B182" s="10"/>
      <c r="C182" s="10"/>
      <c r="D182" s="10"/>
      <c r="E182" s="10"/>
      <c r="F182" s="10"/>
      <c r="G182" s="10"/>
      <c r="H182" s="10"/>
      <c r="I182" s="10"/>
      <c r="J182" s="10"/>
      <c r="K182" s="10"/>
      <c r="L182" s="10"/>
      <c r="M182" s="10"/>
      <c r="N182" s="10"/>
      <c r="O182" s="10"/>
      <c r="P182" s="10"/>
      <c r="Q182" s="10"/>
      <c r="R182" s="10"/>
      <c r="S182" s="10"/>
      <c r="T182" s="10" t="b">
        <f>AND(LEFT('EVENT DELIVERY'!B187,2)="HU",OR(LEN('EVENT DELIVERY'!B187)=6,AND(LEN('EVENT DELIVERY'!B187)=7,MID('EVENT DELIVERY'!B187,4,1)=" ")))</f>
        <v>0</v>
      </c>
      <c r="U182" s="10" t="b">
        <f>AND(LEFT('PROJECT DELIVERY TEAM'!B209,2)="HU",OR(LEN('PROJECT DELIVERY TEAM'!B209)=6,AND(LEN('PROJECT DELIVERY TEAM'!B209)=7,MID('PROJECT DELIVERY TEAM'!B209,4,1)=" ")))</f>
        <v>0</v>
      </c>
      <c r="V182" s="10" t="b">
        <f>AND(LEFT('AUDIENCES &amp; PART... - BY TYPE'!B350,2)="HU",OR(LEN('AUDIENCES &amp; PART... - BY TYPE'!B350)=6,AND(LEN('AUDIENCES &amp; PART... - BY TYPE'!B350)=7,MID('AUDIENCES &amp; PART... - BY TYPE'!B350,4,1)=" ")))</f>
        <v>0</v>
      </c>
      <c r="W182" s="10" t="b">
        <f>AND(LEFT(PARTNERS!B186,2)="HU",OR(LEN(PARTNERS!B186)=6,AND(LEN(PARTNERS!B186)=7,MID(PARTNERS!B186,4,1)=" ")),PARTNERS!E186="New partner")</f>
        <v>0</v>
      </c>
      <c r="X182" s="10" t="b">
        <f>AND(LEFT(PARTNERS!B186,2)="HU",OR(LEN(PARTNERS!B186)=6,AND(LEN(PARTNERS!B186)=7,MID(PARTNERS!B186,4,1)=" ")),PARTNERS!E186="Existing partner")</f>
        <v>0</v>
      </c>
      <c r="Y182" s="10" t="b">
        <f>AND(NOT(AND(LEFT(PARTNERS!B186,2)="HU",OR(LEN(PARTNERS!B186)=6,AND(LEN(PARTNERS!B186)=7,MID(PARTNERS!B186,4,1)=" ")))),PARTNERS!E186="New partner")</f>
        <v>0</v>
      </c>
      <c r="Z182" s="10" t="b">
        <f>AND(NOT(AND(LEFT(PARTNERS!B186,2)="HU",OR(LEN(PARTNERS!B186)=6,AND(LEN(PARTNERS!B186)=7,MID(PARTNERS!B186,4,1)=" ")))),PARTNERS!E186="Existing partner")</f>
        <v>0</v>
      </c>
      <c r="AA182" s="10" t="b">
        <f>AND(PARTNERS!$C186="Hull",PARTNERS!$E186="New partner")</f>
        <v>0</v>
      </c>
      <c r="AB182" s="10" t="b">
        <f>AND(PARTNERS!$C186="East Riding of Yorkshire",PARTNERS!$E186="New partner")</f>
        <v>0</v>
      </c>
      <c r="AC182" s="10" t="b">
        <f>AND(PARTNERS!$C186="Elsewhere in Yorkshire &amp; Humber",PARTNERS!$E186="New partner")</f>
        <v>0</v>
      </c>
      <c r="AD182" s="10" t="b">
        <f>AND(PARTNERS!$C186="Elsewhere in the UK",PARTNERS!$E186="New partner")</f>
        <v>0</v>
      </c>
      <c r="AE182" s="10" t="b">
        <f>AND(PARTNERS!$C186="Outside UK",PARTNERS!$E186="New partner")</f>
        <v>0</v>
      </c>
      <c r="AF182" s="10" t="b">
        <f>AND(PARTNERS!$C186="Hull",PARTNERS!$E186="Existing partner")</f>
        <v>0</v>
      </c>
      <c r="AG182" s="10" t="b">
        <f>AND(PARTNERS!$C186="East Riding of Yorkshire",PARTNERS!$E186="Existing partner")</f>
        <v>0</v>
      </c>
      <c r="AH182" s="10" t="b">
        <f>AND(PARTNERS!$C186="Elsewhere in Yorkshire &amp; Humber",PARTNERS!$E186="Existing partner")</f>
        <v>0</v>
      </c>
      <c r="AI182" s="10" t="b">
        <f>AND(PARTNERS!$C186="Elsewhere in the UK",PARTNERS!$E186="Existing partner")</f>
        <v>0</v>
      </c>
      <c r="AJ182" s="10" t="b">
        <f>AND(PARTNERS!$C186="Outside UK",PARTNERS!$E186="Existing partner")</f>
        <v>0</v>
      </c>
      <c r="AK182" s="10" t="b">
        <f>AND(PARTNERS!$D186="Artistic partner",PARTNERS!$E186="New partner")</f>
        <v>0</v>
      </c>
      <c r="AL182" s="10" t="b">
        <f>AND(PARTNERS!$D186="Heritage partner",PARTNERS!$E186="New partner")</f>
        <v>0</v>
      </c>
      <c r="AM182" s="10" t="b">
        <f>AND(PARTNERS!$D186="Funder",PARTNERS!$E186="New partner")</f>
        <v>0</v>
      </c>
      <c r="AN182" s="10" t="b">
        <f>AND(PARTNERS!$D186="Public Service partner",PARTNERS!$E186="New partner")</f>
        <v>0</v>
      </c>
      <c r="AO182" s="10" t="b">
        <f>AND(PARTNERS!$D186="Voluntary Sector / Charity partner",PARTNERS!$E186="New partner")</f>
        <v>0</v>
      </c>
      <c r="AP182" s="10" t="b">
        <f>AND(PARTNERS!$D186="Education partner",PARTNERS!$E186="New partner")</f>
        <v>0</v>
      </c>
      <c r="AQ182" s="10" t="b">
        <f>AND(PARTNERS!$D186="Other",PARTNERS!$E186="New partner")</f>
        <v>0</v>
      </c>
      <c r="AR182" s="10" t="b">
        <f>AND(PARTNERS!$D186="Artistic partner",PARTNERS!$E186="Existing partner")</f>
        <v>0</v>
      </c>
      <c r="AS182" s="10" t="b">
        <f>AND(PARTNERS!$D186="Heritage partner",PARTNERS!$E186="Existing partner")</f>
        <v>0</v>
      </c>
      <c r="AT182" s="10" t="b">
        <f>AND(PARTNERS!$D186="Funder",PARTNERS!$E186="Existing partner")</f>
        <v>0</v>
      </c>
      <c r="AU182" s="10" t="b">
        <f>AND(PARTNERS!$D186="Public Service partner",PARTNERS!$E186="Existing partner")</f>
        <v>0</v>
      </c>
      <c r="AV182" s="10" t="b">
        <f>AND(PARTNERS!$D186="Voluntary Sector / Charity partner",PARTNERS!$E186="Existing partner")</f>
        <v>0</v>
      </c>
      <c r="AW182" s="10" t="b">
        <f>AND(PARTNERS!$D186="Education partner",PARTNERS!$E186="Existing partner")</f>
        <v>0</v>
      </c>
      <c r="AX182" s="10" t="b">
        <f>AND(PARTNERS!$D186="Other",PARTNERS!$E186="Existing partner")</f>
        <v>0</v>
      </c>
    </row>
    <row r="183" spans="1:50" ht="16.5" customHeight="1">
      <c r="A183" s="10"/>
      <c r="B183" s="10"/>
      <c r="C183" s="10"/>
      <c r="D183" s="10"/>
      <c r="E183" s="10"/>
      <c r="F183" s="10"/>
      <c r="G183" s="10"/>
      <c r="H183" s="10"/>
      <c r="I183" s="10"/>
      <c r="J183" s="10"/>
      <c r="K183" s="10"/>
      <c r="L183" s="10"/>
      <c r="M183" s="10"/>
      <c r="N183" s="10"/>
      <c r="O183" s="10"/>
      <c r="P183" s="10"/>
      <c r="Q183" s="10"/>
      <c r="R183" s="10"/>
      <c r="S183" s="10"/>
      <c r="T183" s="10" t="b">
        <f>AND(LEFT('EVENT DELIVERY'!B188,2)="HU",OR(LEN('EVENT DELIVERY'!B188)=6,AND(LEN('EVENT DELIVERY'!B188)=7,MID('EVENT DELIVERY'!B188,4,1)=" ")))</f>
        <v>0</v>
      </c>
      <c r="U183" s="10" t="b">
        <f>AND(LEFT('PROJECT DELIVERY TEAM'!B210,2)="HU",OR(LEN('PROJECT DELIVERY TEAM'!B210)=6,AND(LEN('PROJECT DELIVERY TEAM'!B210)=7,MID('PROJECT DELIVERY TEAM'!B210,4,1)=" ")))</f>
        <v>0</v>
      </c>
      <c r="V183" s="10" t="b">
        <f>AND(LEFT('AUDIENCES &amp; PART... - BY TYPE'!B351,2)="HU",OR(LEN('AUDIENCES &amp; PART... - BY TYPE'!B351)=6,AND(LEN('AUDIENCES &amp; PART... - BY TYPE'!B351)=7,MID('AUDIENCES &amp; PART... - BY TYPE'!B351,4,1)=" ")))</f>
        <v>0</v>
      </c>
      <c r="W183" s="10" t="b">
        <f>AND(LEFT(PARTNERS!B187,2)="HU",OR(LEN(PARTNERS!B187)=6,AND(LEN(PARTNERS!B187)=7,MID(PARTNERS!B187,4,1)=" ")),PARTNERS!E187="New partner")</f>
        <v>0</v>
      </c>
      <c r="X183" s="10" t="b">
        <f>AND(LEFT(PARTNERS!B187,2)="HU",OR(LEN(PARTNERS!B187)=6,AND(LEN(PARTNERS!B187)=7,MID(PARTNERS!B187,4,1)=" ")),PARTNERS!E187="Existing partner")</f>
        <v>0</v>
      </c>
      <c r="Y183" s="10" t="b">
        <f>AND(NOT(AND(LEFT(PARTNERS!B187,2)="HU",OR(LEN(PARTNERS!B187)=6,AND(LEN(PARTNERS!B187)=7,MID(PARTNERS!B187,4,1)=" ")))),PARTNERS!E187="New partner")</f>
        <v>0</v>
      </c>
      <c r="Z183" s="10" t="b">
        <f>AND(NOT(AND(LEFT(PARTNERS!B187,2)="HU",OR(LEN(PARTNERS!B187)=6,AND(LEN(PARTNERS!B187)=7,MID(PARTNERS!B187,4,1)=" ")))),PARTNERS!E187="Existing partner")</f>
        <v>0</v>
      </c>
      <c r="AA183" s="10" t="b">
        <f>AND(PARTNERS!$C187="Hull",PARTNERS!$E187="New partner")</f>
        <v>0</v>
      </c>
      <c r="AB183" s="10" t="b">
        <f>AND(PARTNERS!$C187="East Riding of Yorkshire",PARTNERS!$E187="New partner")</f>
        <v>0</v>
      </c>
      <c r="AC183" s="10" t="b">
        <f>AND(PARTNERS!$C187="Elsewhere in Yorkshire &amp; Humber",PARTNERS!$E187="New partner")</f>
        <v>0</v>
      </c>
      <c r="AD183" s="10" t="b">
        <f>AND(PARTNERS!$C187="Elsewhere in the UK",PARTNERS!$E187="New partner")</f>
        <v>0</v>
      </c>
      <c r="AE183" s="10" t="b">
        <f>AND(PARTNERS!$C187="Outside UK",PARTNERS!$E187="New partner")</f>
        <v>0</v>
      </c>
      <c r="AF183" s="10" t="b">
        <f>AND(PARTNERS!$C187="Hull",PARTNERS!$E187="Existing partner")</f>
        <v>0</v>
      </c>
      <c r="AG183" s="10" t="b">
        <f>AND(PARTNERS!$C187="East Riding of Yorkshire",PARTNERS!$E187="Existing partner")</f>
        <v>0</v>
      </c>
      <c r="AH183" s="10" t="b">
        <f>AND(PARTNERS!$C187="Elsewhere in Yorkshire &amp; Humber",PARTNERS!$E187="Existing partner")</f>
        <v>0</v>
      </c>
      <c r="AI183" s="10" t="b">
        <f>AND(PARTNERS!$C187="Elsewhere in the UK",PARTNERS!$E187="Existing partner")</f>
        <v>0</v>
      </c>
      <c r="AJ183" s="10" t="b">
        <f>AND(PARTNERS!$C187="Outside UK",PARTNERS!$E187="Existing partner")</f>
        <v>0</v>
      </c>
      <c r="AK183" s="10" t="b">
        <f>AND(PARTNERS!$D187="Artistic partner",PARTNERS!$E187="New partner")</f>
        <v>0</v>
      </c>
      <c r="AL183" s="10" t="b">
        <f>AND(PARTNERS!$D187="Heritage partner",PARTNERS!$E187="New partner")</f>
        <v>0</v>
      </c>
      <c r="AM183" s="10" t="b">
        <f>AND(PARTNERS!$D187="Funder",PARTNERS!$E187="New partner")</f>
        <v>0</v>
      </c>
      <c r="AN183" s="10" t="b">
        <f>AND(PARTNERS!$D187="Public Service partner",PARTNERS!$E187="New partner")</f>
        <v>0</v>
      </c>
      <c r="AO183" s="10" t="b">
        <f>AND(PARTNERS!$D187="Voluntary Sector / Charity partner",PARTNERS!$E187="New partner")</f>
        <v>0</v>
      </c>
      <c r="AP183" s="10" t="b">
        <f>AND(PARTNERS!$D187="Education partner",PARTNERS!$E187="New partner")</f>
        <v>0</v>
      </c>
      <c r="AQ183" s="10" t="b">
        <f>AND(PARTNERS!$D187="Other",PARTNERS!$E187="New partner")</f>
        <v>0</v>
      </c>
      <c r="AR183" s="10" t="b">
        <f>AND(PARTNERS!$D187="Artistic partner",PARTNERS!$E187="Existing partner")</f>
        <v>0</v>
      </c>
      <c r="AS183" s="10" t="b">
        <f>AND(PARTNERS!$D187="Heritage partner",PARTNERS!$E187="Existing partner")</f>
        <v>0</v>
      </c>
      <c r="AT183" s="10" t="b">
        <f>AND(PARTNERS!$D187="Funder",PARTNERS!$E187="Existing partner")</f>
        <v>0</v>
      </c>
      <c r="AU183" s="10" t="b">
        <f>AND(PARTNERS!$D187="Public Service partner",PARTNERS!$E187="Existing partner")</f>
        <v>0</v>
      </c>
      <c r="AV183" s="10" t="b">
        <f>AND(PARTNERS!$D187="Voluntary Sector / Charity partner",PARTNERS!$E187="Existing partner")</f>
        <v>0</v>
      </c>
      <c r="AW183" s="10" t="b">
        <f>AND(PARTNERS!$D187="Education partner",PARTNERS!$E187="Existing partner")</f>
        <v>0</v>
      </c>
      <c r="AX183" s="10" t="b">
        <f>AND(PARTNERS!$D187="Other",PARTNERS!$E187="Existing partner")</f>
        <v>0</v>
      </c>
    </row>
    <row r="184" spans="1:50" ht="16.5" customHeight="1">
      <c r="A184" s="10"/>
      <c r="B184" s="10"/>
      <c r="C184" s="10"/>
      <c r="D184" s="10"/>
      <c r="E184" s="10"/>
      <c r="F184" s="10"/>
      <c r="G184" s="10"/>
      <c r="H184" s="10"/>
      <c r="I184" s="10"/>
      <c r="J184" s="10"/>
      <c r="K184" s="10"/>
      <c r="L184" s="10"/>
      <c r="M184" s="10"/>
      <c r="N184" s="10"/>
      <c r="O184" s="10"/>
      <c r="P184" s="10"/>
      <c r="Q184" s="10"/>
      <c r="R184" s="10"/>
      <c r="S184" s="10"/>
      <c r="T184" s="10" t="b">
        <f>AND(LEFT('EVENT DELIVERY'!B189,2)="HU",OR(LEN('EVENT DELIVERY'!B189)=6,AND(LEN('EVENT DELIVERY'!B189)=7,MID('EVENT DELIVERY'!B189,4,1)=" ")))</f>
        <v>0</v>
      </c>
      <c r="U184" s="10" t="b">
        <f>AND(LEFT('PROJECT DELIVERY TEAM'!B211,2)="HU",OR(LEN('PROJECT DELIVERY TEAM'!B211)=6,AND(LEN('PROJECT DELIVERY TEAM'!B211)=7,MID('PROJECT DELIVERY TEAM'!B211,4,1)=" ")))</f>
        <v>0</v>
      </c>
      <c r="V184" s="10" t="b">
        <f>AND(LEFT('AUDIENCES &amp; PART... - BY TYPE'!B352,2)="HU",OR(LEN('AUDIENCES &amp; PART... - BY TYPE'!B352)=6,AND(LEN('AUDIENCES &amp; PART... - BY TYPE'!B352)=7,MID('AUDIENCES &amp; PART... - BY TYPE'!B352,4,1)=" ")))</f>
        <v>0</v>
      </c>
      <c r="W184" s="10" t="b">
        <f>AND(LEFT(PARTNERS!B188,2)="HU",OR(LEN(PARTNERS!B188)=6,AND(LEN(PARTNERS!B188)=7,MID(PARTNERS!B188,4,1)=" ")),PARTNERS!E188="New partner")</f>
        <v>0</v>
      </c>
      <c r="X184" s="10" t="b">
        <f>AND(LEFT(PARTNERS!B188,2)="HU",OR(LEN(PARTNERS!B188)=6,AND(LEN(PARTNERS!B188)=7,MID(PARTNERS!B188,4,1)=" ")),PARTNERS!E188="Existing partner")</f>
        <v>0</v>
      </c>
      <c r="Y184" s="10" t="b">
        <f>AND(NOT(AND(LEFT(PARTNERS!B188,2)="HU",OR(LEN(PARTNERS!B188)=6,AND(LEN(PARTNERS!B188)=7,MID(PARTNERS!B188,4,1)=" ")))),PARTNERS!E188="New partner")</f>
        <v>0</v>
      </c>
      <c r="Z184" s="10" t="b">
        <f>AND(NOT(AND(LEFT(PARTNERS!B188,2)="HU",OR(LEN(PARTNERS!B188)=6,AND(LEN(PARTNERS!B188)=7,MID(PARTNERS!B188,4,1)=" ")))),PARTNERS!E188="Existing partner")</f>
        <v>0</v>
      </c>
      <c r="AA184" s="10" t="b">
        <f>AND(PARTNERS!$C188="Hull",PARTNERS!$E188="New partner")</f>
        <v>0</v>
      </c>
      <c r="AB184" s="10" t="b">
        <f>AND(PARTNERS!$C188="East Riding of Yorkshire",PARTNERS!$E188="New partner")</f>
        <v>0</v>
      </c>
      <c r="AC184" s="10" t="b">
        <f>AND(PARTNERS!$C188="Elsewhere in Yorkshire &amp; Humber",PARTNERS!$E188="New partner")</f>
        <v>0</v>
      </c>
      <c r="AD184" s="10" t="b">
        <f>AND(PARTNERS!$C188="Elsewhere in the UK",PARTNERS!$E188="New partner")</f>
        <v>0</v>
      </c>
      <c r="AE184" s="10" t="b">
        <f>AND(PARTNERS!$C188="Outside UK",PARTNERS!$E188="New partner")</f>
        <v>0</v>
      </c>
      <c r="AF184" s="10" t="b">
        <f>AND(PARTNERS!$C188="Hull",PARTNERS!$E188="Existing partner")</f>
        <v>0</v>
      </c>
      <c r="AG184" s="10" t="b">
        <f>AND(PARTNERS!$C188="East Riding of Yorkshire",PARTNERS!$E188="Existing partner")</f>
        <v>0</v>
      </c>
      <c r="AH184" s="10" t="b">
        <f>AND(PARTNERS!$C188="Elsewhere in Yorkshire &amp; Humber",PARTNERS!$E188="Existing partner")</f>
        <v>0</v>
      </c>
      <c r="AI184" s="10" t="b">
        <f>AND(PARTNERS!$C188="Elsewhere in the UK",PARTNERS!$E188="Existing partner")</f>
        <v>0</v>
      </c>
      <c r="AJ184" s="10" t="b">
        <f>AND(PARTNERS!$C188="Outside UK",PARTNERS!$E188="Existing partner")</f>
        <v>0</v>
      </c>
      <c r="AK184" s="10" t="b">
        <f>AND(PARTNERS!$D188="Artistic partner",PARTNERS!$E188="New partner")</f>
        <v>0</v>
      </c>
      <c r="AL184" s="10" t="b">
        <f>AND(PARTNERS!$D188="Heritage partner",PARTNERS!$E188="New partner")</f>
        <v>0</v>
      </c>
      <c r="AM184" s="10" t="b">
        <f>AND(PARTNERS!$D188="Funder",PARTNERS!$E188="New partner")</f>
        <v>0</v>
      </c>
      <c r="AN184" s="10" t="b">
        <f>AND(PARTNERS!$D188="Public Service partner",PARTNERS!$E188="New partner")</f>
        <v>0</v>
      </c>
      <c r="AO184" s="10" t="b">
        <f>AND(PARTNERS!$D188="Voluntary Sector / Charity partner",PARTNERS!$E188="New partner")</f>
        <v>0</v>
      </c>
      <c r="AP184" s="10" t="b">
        <f>AND(PARTNERS!$D188="Education partner",PARTNERS!$E188="New partner")</f>
        <v>0</v>
      </c>
      <c r="AQ184" s="10" t="b">
        <f>AND(PARTNERS!$D188="Other",PARTNERS!$E188="New partner")</f>
        <v>0</v>
      </c>
      <c r="AR184" s="10" t="b">
        <f>AND(PARTNERS!$D188="Artistic partner",PARTNERS!$E188="Existing partner")</f>
        <v>0</v>
      </c>
      <c r="AS184" s="10" t="b">
        <f>AND(PARTNERS!$D188="Heritage partner",PARTNERS!$E188="Existing partner")</f>
        <v>0</v>
      </c>
      <c r="AT184" s="10" t="b">
        <f>AND(PARTNERS!$D188="Funder",PARTNERS!$E188="Existing partner")</f>
        <v>0</v>
      </c>
      <c r="AU184" s="10" t="b">
        <f>AND(PARTNERS!$D188="Public Service partner",PARTNERS!$E188="Existing partner")</f>
        <v>0</v>
      </c>
      <c r="AV184" s="10" t="b">
        <f>AND(PARTNERS!$D188="Voluntary Sector / Charity partner",PARTNERS!$E188="Existing partner")</f>
        <v>0</v>
      </c>
      <c r="AW184" s="10" t="b">
        <f>AND(PARTNERS!$D188="Education partner",PARTNERS!$E188="Existing partner")</f>
        <v>0</v>
      </c>
      <c r="AX184" s="10" t="b">
        <f>AND(PARTNERS!$D188="Other",PARTNERS!$E188="Existing partner")</f>
        <v>0</v>
      </c>
    </row>
    <row r="185" spans="1:50" ht="16.5" customHeight="1">
      <c r="A185" s="10"/>
      <c r="B185" s="10"/>
      <c r="C185" s="10"/>
      <c r="D185" s="10"/>
      <c r="E185" s="10"/>
      <c r="F185" s="10"/>
      <c r="G185" s="10"/>
      <c r="H185" s="10"/>
      <c r="I185" s="10"/>
      <c r="J185" s="10"/>
      <c r="K185" s="10"/>
      <c r="L185" s="10"/>
      <c r="M185" s="10"/>
      <c r="N185" s="10"/>
      <c r="O185" s="10"/>
      <c r="P185" s="10"/>
      <c r="Q185" s="10"/>
      <c r="R185" s="10"/>
      <c r="S185" s="10"/>
      <c r="T185" s="10" t="b">
        <f>AND(LEFT('EVENT DELIVERY'!B190,2)="HU",OR(LEN('EVENT DELIVERY'!B190)=6,AND(LEN('EVENT DELIVERY'!B190)=7,MID('EVENT DELIVERY'!B190,4,1)=" ")))</f>
        <v>0</v>
      </c>
      <c r="U185" s="10" t="b">
        <f>AND(LEFT('PROJECT DELIVERY TEAM'!B212,2)="HU",OR(LEN('PROJECT DELIVERY TEAM'!B212)=6,AND(LEN('PROJECT DELIVERY TEAM'!B212)=7,MID('PROJECT DELIVERY TEAM'!B212,4,1)=" ")))</f>
        <v>0</v>
      </c>
      <c r="V185" s="10" t="b">
        <f>AND(LEFT('AUDIENCES &amp; PART... - BY TYPE'!B353,2)="HU",OR(LEN('AUDIENCES &amp; PART... - BY TYPE'!B353)=6,AND(LEN('AUDIENCES &amp; PART... - BY TYPE'!B353)=7,MID('AUDIENCES &amp; PART... - BY TYPE'!B353,4,1)=" ")))</f>
        <v>0</v>
      </c>
      <c r="W185" s="10" t="b">
        <f>AND(LEFT(PARTNERS!B189,2)="HU",OR(LEN(PARTNERS!B189)=6,AND(LEN(PARTNERS!B189)=7,MID(PARTNERS!B189,4,1)=" ")),PARTNERS!E189="New partner")</f>
        <v>0</v>
      </c>
      <c r="X185" s="10" t="b">
        <f>AND(LEFT(PARTNERS!B189,2)="HU",OR(LEN(PARTNERS!B189)=6,AND(LEN(PARTNERS!B189)=7,MID(PARTNERS!B189,4,1)=" ")),PARTNERS!E189="Existing partner")</f>
        <v>0</v>
      </c>
      <c r="Y185" s="10" t="b">
        <f>AND(NOT(AND(LEFT(PARTNERS!B189,2)="HU",OR(LEN(PARTNERS!B189)=6,AND(LEN(PARTNERS!B189)=7,MID(PARTNERS!B189,4,1)=" ")))),PARTNERS!E189="New partner")</f>
        <v>0</v>
      </c>
      <c r="Z185" s="10" t="b">
        <f>AND(NOT(AND(LEFT(PARTNERS!B189,2)="HU",OR(LEN(PARTNERS!B189)=6,AND(LEN(PARTNERS!B189)=7,MID(PARTNERS!B189,4,1)=" ")))),PARTNERS!E189="Existing partner")</f>
        <v>0</v>
      </c>
      <c r="AA185" s="10" t="b">
        <f>AND(PARTNERS!$C189="Hull",PARTNERS!$E189="New partner")</f>
        <v>0</v>
      </c>
      <c r="AB185" s="10" t="b">
        <f>AND(PARTNERS!$C189="East Riding of Yorkshire",PARTNERS!$E189="New partner")</f>
        <v>0</v>
      </c>
      <c r="AC185" s="10" t="b">
        <f>AND(PARTNERS!$C189="Elsewhere in Yorkshire &amp; Humber",PARTNERS!$E189="New partner")</f>
        <v>0</v>
      </c>
      <c r="AD185" s="10" t="b">
        <f>AND(PARTNERS!$C189="Elsewhere in the UK",PARTNERS!$E189="New partner")</f>
        <v>0</v>
      </c>
      <c r="AE185" s="10" t="b">
        <f>AND(PARTNERS!$C189="Outside UK",PARTNERS!$E189="New partner")</f>
        <v>0</v>
      </c>
      <c r="AF185" s="10" t="b">
        <f>AND(PARTNERS!$C189="Hull",PARTNERS!$E189="Existing partner")</f>
        <v>0</v>
      </c>
      <c r="AG185" s="10" t="b">
        <f>AND(PARTNERS!$C189="East Riding of Yorkshire",PARTNERS!$E189="Existing partner")</f>
        <v>0</v>
      </c>
      <c r="AH185" s="10" t="b">
        <f>AND(PARTNERS!$C189="Elsewhere in Yorkshire &amp; Humber",PARTNERS!$E189="Existing partner")</f>
        <v>0</v>
      </c>
      <c r="AI185" s="10" t="b">
        <f>AND(PARTNERS!$C189="Elsewhere in the UK",PARTNERS!$E189="Existing partner")</f>
        <v>0</v>
      </c>
      <c r="AJ185" s="10" t="b">
        <f>AND(PARTNERS!$C189="Outside UK",PARTNERS!$E189="Existing partner")</f>
        <v>0</v>
      </c>
      <c r="AK185" s="10" t="b">
        <f>AND(PARTNERS!$D189="Artistic partner",PARTNERS!$E189="New partner")</f>
        <v>0</v>
      </c>
      <c r="AL185" s="10" t="b">
        <f>AND(PARTNERS!$D189="Heritage partner",PARTNERS!$E189="New partner")</f>
        <v>0</v>
      </c>
      <c r="AM185" s="10" t="b">
        <f>AND(PARTNERS!$D189="Funder",PARTNERS!$E189="New partner")</f>
        <v>0</v>
      </c>
      <c r="AN185" s="10" t="b">
        <f>AND(PARTNERS!$D189="Public Service partner",PARTNERS!$E189="New partner")</f>
        <v>0</v>
      </c>
      <c r="AO185" s="10" t="b">
        <f>AND(PARTNERS!$D189="Voluntary Sector / Charity partner",PARTNERS!$E189="New partner")</f>
        <v>0</v>
      </c>
      <c r="AP185" s="10" t="b">
        <f>AND(PARTNERS!$D189="Education partner",PARTNERS!$E189="New partner")</f>
        <v>0</v>
      </c>
      <c r="AQ185" s="10" t="b">
        <f>AND(PARTNERS!$D189="Other",PARTNERS!$E189="New partner")</f>
        <v>0</v>
      </c>
      <c r="AR185" s="10" t="b">
        <f>AND(PARTNERS!$D189="Artistic partner",PARTNERS!$E189="Existing partner")</f>
        <v>0</v>
      </c>
      <c r="AS185" s="10" t="b">
        <f>AND(PARTNERS!$D189="Heritage partner",PARTNERS!$E189="Existing partner")</f>
        <v>0</v>
      </c>
      <c r="AT185" s="10" t="b">
        <f>AND(PARTNERS!$D189="Funder",PARTNERS!$E189="Existing partner")</f>
        <v>0</v>
      </c>
      <c r="AU185" s="10" t="b">
        <f>AND(PARTNERS!$D189="Public Service partner",PARTNERS!$E189="Existing partner")</f>
        <v>0</v>
      </c>
      <c r="AV185" s="10" t="b">
        <f>AND(PARTNERS!$D189="Voluntary Sector / Charity partner",PARTNERS!$E189="Existing partner")</f>
        <v>0</v>
      </c>
      <c r="AW185" s="10" t="b">
        <f>AND(PARTNERS!$D189="Education partner",PARTNERS!$E189="Existing partner")</f>
        <v>0</v>
      </c>
      <c r="AX185" s="10" t="b">
        <f>AND(PARTNERS!$D189="Other",PARTNERS!$E189="Existing partner")</f>
        <v>0</v>
      </c>
    </row>
    <row r="186" spans="1:50" ht="16.5" customHeight="1">
      <c r="A186" s="10"/>
      <c r="B186" s="10"/>
      <c r="C186" s="10"/>
      <c r="D186" s="10"/>
      <c r="E186" s="10"/>
      <c r="F186" s="10"/>
      <c r="G186" s="10"/>
      <c r="H186" s="10"/>
      <c r="I186" s="10"/>
      <c r="J186" s="10"/>
      <c r="K186" s="10"/>
      <c r="L186" s="10"/>
      <c r="M186" s="10"/>
      <c r="N186" s="10"/>
      <c r="O186" s="10"/>
      <c r="P186" s="10"/>
      <c r="Q186" s="10"/>
      <c r="R186" s="10"/>
      <c r="S186" s="10"/>
      <c r="T186" s="10" t="b">
        <f>AND(LEFT('EVENT DELIVERY'!B191,2)="HU",OR(LEN('EVENT DELIVERY'!B191)=6,AND(LEN('EVENT DELIVERY'!B191)=7,MID('EVENT DELIVERY'!B191,4,1)=" ")))</f>
        <v>0</v>
      </c>
      <c r="U186" s="10" t="b">
        <f>AND(LEFT('PROJECT DELIVERY TEAM'!B213,2)="HU",OR(LEN('PROJECT DELIVERY TEAM'!B213)=6,AND(LEN('PROJECT DELIVERY TEAM'!B213)=7,MID('PROJECT DELIVERY TEAM'!B213,4,1)=" ")))</f>
        <v>0</v>
      </c>
      <c r="V186" s="10" t="b">
        <f>AND(LEFT('AUDIENCES &amp; PART... - BY TYPE'!B354,2)="HU",OR(LEN('AUDIENCES &amp; PART... - BY TYPE'!B354)=6,AND(LEN('AUDIENCES &amp; PART... - BY TYPE'!B354)=7,MID('AUDIENCES &amp; PART... - BY TYPE'!B354,4,1)=" ")))</f>
        <v>0</v>
      </c>
      <c r="W186" s="10" t="b">
        <f>AND(LEFT(PARTNERS!B190,2)="HU",OR(LEN(PARTNERS!B190)=6,AND(LEN(PARTNERS!B190)=7,MID(PARTNERS!B190,4,1)=" ")),PARTNERS!E190="New partner")</f>
        <v>0</v>
      </c>
      <c r="X186" s="10" t="b">
        <f>AND(LEFT(PARTNERS!B190,2)="HU",OR(LEN(PARTNERS!B190)=6,AND(LEN(PARTNERS!B190)=7,MID(PARTNERS!B190,4,1)=" ")),PARTNERS!E190="Existing partner")</f>
        <v>0</v>
      </c>
      <c r="Y186" s="10" t="b">
        <f>AND(NOT(AND(LEFT(PARTNERS!B190,2)="HU",OR(LEN(PARTNERS!B190)=6,AND(LEN(PARTNERS!B190)=7,MID(PARTNERS!B190,4,1)=" ")))),PARTNERS!E190="New partner")</f>
        <v>0</v>
      </c>
      <c r="Z186" s="10" t="b">
        <f>AND(NOT(AND(LEFT(PARTNERS!B190,2)="HU",OR(LEN(PARTNERS!B190)=6,AND(LEN(PARTNERS!B190)=7,MID(PARTNERS!B190,4,1)=" ")))),PARTNERS!E190="Existing partner")</f>
        <v>0</v>
      </c>
      <c r="AA186" s="10" t="b">
        <f>AND(PARTNERS!$C190="Hull",PARTNERS!$E190="New partner")</f>
        <v>0</v>
      </c>
      <c r="AB186" s="10" t="b">
        <f>AND(PARTNERS!$C190="East Riding of Yorkshire",PARTNERS!$E190="New partner")</f>
        <v>0</v>
      </c>
      <c r="AC186" s="10" t="b">
        <f>AND(PARTNERS!$C190="Elsewhere in Yorkshire &amp; Humber",PARTNERS!$E190="New partner")</f>
        <v>0</v>
      </c>
      <c r="AD186" s="10" t="b">
        <f>AND(PARTNERS!$C190="Elsewhere in the UK",PARTNERS!$E190="New partner")</f>
        <v>0</v>
      </c>
      <c r="AE186" s="10" t="b">
        <f>AND(PARTNERS!$C190="Outside UK",PARTNERS!$E190="New partner")</f>
        <v>0</v>
      </c>
      <c r="AF186" s="10" t="b">
        <f>AND(PARTNERS!$C190="Hull",PARTNERS!$E190="Existing partner")</f>
        <v>0</v>
      </c>
      <c r="AG186" s="10" t="b">
        <f>AND(PARTNERS!$C190="East Riding of Yorkshire",PARTNERS!$E190="Existing partner")</f>
        <v>0</v>
      </c>
      <c r="AH186" s="10" t="b">
        <f>AND(PARTNERS!$C190="Elsewhere in Yorkshire &amp; Humber",PARTNERS!$E190="Existing partner")</f>
        <v>0</v>
      </c>
      <c r="AI186" s="10" t="b">
        <f>AND(PARTNERS!$C190="Elsewhere in the UK",PARTNERS!$E190="Existing partner")</f>
        <v>0</v>
      </c>
      <c r="AJ186" s="10" t="b">
        <f>AND(PARTNERS!$C190="Outside UK",PARTNERS!$E190="Existing partner")</f>
        <v>0</v>
      </c>
      <c r="AK186" s="10" t="b">
        <f>AND(PARTNERS!$D190="Artistic partner",PARTNERS!$E190="New partner")</f>
        <v>0</v>
      </c>
      <c r="AL186" s="10" t="b">
        <f>AND(PARTNERS!$D190="Heritage partner",PARTNERS!$E190="New partner")</f>
        <v>0</v>
      </c>
      <c r="AM186" s="10" t="b">
        <f>AND(PARTNERS!$D190="Funder",PARTNERS!$E190="New partner")</f>
        <v>0</v>
      </c>
      <c r="AN186" s="10" t="b">
        <f>AND(PARTNERS!$D190="Public Service partner",PARTNERS!$E190="New partner")</f>
        <v>0</v>
      </c>
      <c r="AO186" s="10" t="b">
        <f>AND(PARTNERS!$D190="Voluntary Sector / Charity partner",PARTNERS!$E190="New partner")</f>
        <v>0</v>
      </c>
      <c r="AP186" s="10" t="b">
        <f>AND(PARTNERS!$D190="Education partner",PARTNERS!$E190="New partner")</f>
        <v>0</v>
      </c>
      <c r="AQ186" s="10" t="b">
        <f>AND(PARTNERS!$D190="Other",PARTNERS!$E190="New partner")</f>
        <v>0</v>
      </c>
      <c r="AR186" s="10" t="b">
        <f>AND(PARTNERS!$D190="Artistic partner",PARTNERS!$E190="Existing partner")</f>
        <v>0</v>
      </c>
      <c r="AS186" s="10" t="b">
        <f>AND(PARTNERS!$D190="Heritage partner",PARTNERS!$E190="Existing partner")</f>
        <v>0</v>
      </c>
      <c r="AT186" s="10" t="b">
        <f>AND(PARTNERS!$D190="Funder",PARTNERS!$E190="Existing partner")</f>
        <v>0</v>
      </c>
      <c r="AU186" s="10" t="b">
        <f>AND(PARTNERS!$D190="Public Service partner",PARTNERS!$E190="Existing partner")</f>
        <v>0</v>
      </c>
      <c r="AV186" s="10" t="b">
        <f>AND(PARTNERS!$D190="Voluntary Sector / Charity partner",PARTNERS!$E190="Existing partner")</f>
        <v>0</v>
      </c>
      <c r="AW186" s="10" t="b">
        <f>AND(PARTNERS!$D190="Education partner",PARTNERS!$E190="Existing partner")</f>
        <v>0</v>
      </c>
      <c r="AX186" s="10" t="b">
        <f>AND(PARTNERS!$D190="Other",PARTNERS!$E190="Existing partner")</f>
        <v>0</v>
      </c>
    </row>
    <row r="187" spans="1:50" ht="16.5" customHeight="1">
      <c r="A187" s="10"/>
      <c r="B187" s="10"/>
      <c r="C187" s="10"/>
      <c r="D187" s="10"/>
      <c r="E187" s="10"/>
      <c r="F187" s="10"/>
      <c r="G187" s="10"/>
      <c r="H187" s="10"/>
      <c r="I187" s="10"/>
      <c r="J187" s="10"/>
      <c r="K187" s="10"/>
      <c r="L187" s="10"/>
      <c r="M187" s="10"/>
      <c r="N187" s="10"/>
      <c r="O187" s="10"/>
      <c r="P187" s="10"/>
      <c r="Q187" s="10"/>
      <c r="R187" s="10"/>
      <c r="S187" s="10"/>
      <c r="T187" s="10" t="b">
        <f>AND(LEFT('EVENT DELIVERY'!B192,2)="HU",OR(LEN('EVENT DELIVERY'!B192)=6,AND(LEN('EVENT DELIVERY'!B192)=7,MID('EVENT DELIVERY'!B192,4,1)=" ")))</f>
        <v>0</v>
      </c>
      <c r="U187" s="10" t="b">
        <f>AND(LEFT('PROJECT DELIVERY TEAM'!B214,2)="HU",OR(LEN('PROJECT DELIVERY TEAM'!B214)=6,AND(LEN('PROJECT DELIVERY TEAM'!B214)=7,MID('PROJECT DELIVERY TEAM'!B214,4,1)=" ")))</f>
        <v>0</v>
      </c>
      <c r="V187" s="10" t="b">
        <f>AND(LEFT('AUDIENCES &amp; PART... - BY TYPE'!B355,2)="HU",OR(LEN('AUDIENCES &amp; PART... - BY TYPE'!B355)=6,AND(LEN('AUDIENCES &amp; PART... - BY TYPE'!B355)=7,MID('AUDIENCES &amp; PART... - BY TYPE'!B355,4,1)=" ")))</f>
        <v>0</v>
      </c>
      <c r="W187" s="10" t="b">
        <f>AND(LEFT(PARTNERS!B191,2)="HU",OR(LEN(PARTNERS!B191)=6,AND(LEN(PARTNERS!B191)=7,MID(PARTNERS!B191,4,1)=" ")),PARTNERS!E191="New partner")</f>
        <v>0</v>
      </c>
      <c r="X187" s="10" t="b">
        <f>AND(LEFT(PARTNERS!B191,2)="HU",OR(LEN(PARTNERS!B191)=6,AND(LEN(PARTNERS!B191)=7,MID(PARTNERS!B191,4,1)=" ")),PARTNERS!E191="Existing partner")</f>
        <v>0</v>
      </c>
      <c r="Y187" s="10" t="b">
        <f>AND(NOT(AND(LEFT(PARTNERS!B191,2)="HU",OR(LEN(PARTNERS!B191)=6,AND(LEN(PARTNERS!B191)=7,MID(PARTNERS!B191,4,1)=" ")))),PARTNERS!E191="New partner")</f>
        <v>0</v>
      </c>
      <c r="Z187" s="10" t="b">
        <f>AND(NOT(AND(LEFT(PARTNERS!B191,2)="HU",OR(LEN(PARTNERS!B191)=6,AND(LEN(PARTNERS!B191)=7,MID(PARTNERS!B191,4,1)=" ")))),PARTNERS!E191="Existing partner")</f>
        <v>0</v>
      </c>
      <c r="AA187" s="10" t="b">
        <f>AND(PARTNERS!$C191="Hull",PARTNERS!$E191="New partner")</f>
        <v>0</v>
      </c>
      <c r="AB187" s="10" t="b">
        <f>AND(PARTNERS!$C191="East Riding of Yorkshire",PARTNERS!$E191="New partner")</f>
        <v>0</v>
      </c>
      <c r="AC187" s="10" t="b">
        <f>AND(PARTNERS!$C191="Elsewhere in Yorkshire &amp; Humber",PARTNERS!$E191="New partner")</f>
        <v>0</v>
      </c>
      <c r="AD187" s="10" t="b">
        <f>AND(PARTNERS!$C191="Elsewhere in the UK",PARTNERS!$E191="New partner")</f>
        <v>0</v>
      </c>
      <c r="AE187" s="10" t="b">
        <f>AND(PARTNERS!$C191="Outside UK",PARTNERS!$E191="New partner")</f>
        <v>0</v>
      </c>
      <c r="AF187" s="10" t="b">
        <f>AND(PARTNERS!$C191="Hull",PARTNERS!$E191="Existing partner")</f>
        <v>0</v>
      </c>
      <c r="AG187" s="10" t="b">
        <f>AND(PARTNERS!$C191="East Riding of Yorkshire",PARTNERS!$E191="Existing partner")</f>
        <v>0</v>
      </c>
      <c r="AH187" s="10" t="b">
        <f>AND(PARTNERS!$C191="Elsewhere in Yorkshire &amp; Humber",PARTNERS!$E191="Existing partner")</f>
        <v>0</v>
      </c>
      <c r="AI187" s="10" t="b">
        <f>AND(PARTNERS!$C191="Elsewhere in the UK",PARTNERS!$E191="Existing partner")</f>
        <v>0</v>
      </c>
      <c r="AJ187" s="10" t="b">
        <f>AND(PARTNERS!$C191="Outside UK",PARTNERS!$E191="Existing partner")</f>
        <v>0</v>
      </c>
      <c r="AK187" s="10" t="b">
        <f>AND(PARTNERS!$D191="Artistic partner",PARTNERS!$E191="New partner")</f>
        <v>0</v>
      </c>
      <c r="AL187" s="10" t="b">
        <f>AND(PARTNERS!$D191="Heritage partner",PARTNERS!$E191="New partner")</f>
        <v>0</v>
      </c>
      <c r="AM187" s="10" t="b">
        <f>AND(PARTNERS!$D191="Funder",PARTNERS!$E191="New partner")</f>
        <v>0</v>
      </c>
      <c r="AN187" s="10" t="b">
        <f>AND(PARTNERS!$D191="Public Service partner",PARTNERS!$E191="New partner")</f>
        <v>0</v>
      </c>
      <c r="AO187" s="10" t="b">
        <f>AND(PARTNERS!$D191="Voluntary Sector / Charity partner",PARTNERS!$E191="New partner")</f>
        <v>0</v>
      </c>
      <c r="AP187" s="10" t="b">
        <f>AND(PARTNERS!$D191="Education partner",PARTNERS!$E191="New partner")</f>
        <v>0</v>
      </c>
      <c r="AQ187" s="10" t="b">
        <f>AND(PARTNERS!$D191="Other",PARTNERS!$E191="New partner")</f>
        <v>0</v>
      </c>
      <c r="AR187" s="10" t="b">
        <f>AND(PARTNERS!$D191="Artistic partner",PARTNERS!$E191="Existing partner")</f>
        <v>0</v>
      </c>
      <c r="AS187" s="10" t="b">
        <f>AND(PARTNERS!$D191="Heritage partner",PARTNERS!$E191="Existing partner")</f>
        <v>0</v>
      </c>
      <c r="AT187" s="10" t="b">
        <f>AND(PARTNERS!$D191="Funder",PARTNERS!$E191="Existing partner")</f>
        <v>0</v>
      </c>
      <c r="AU187" s="10" t="b">
        <f>AND(PARTNERS!$D191="Public Service partner",PARTNERS!$E191="Existing partner")</f>
        <v>0</v>
      </c>
      <c r="AV187" s="10" t="b">
        <f>AND(PARTNERS!$D191="Voluntary Sector / Charity partner",PARTNERS!$E191="Existing partner")</f>
        <v>0</v>
      </c>
      <c r="AW187" s="10" t="b">
        <f>AND(PARTNERS!$D191="Education partner",PARTNERS!$E191="Existing partner")</f>
        <v>0</v>
      </c>
      <c r="AX187" s="10" t="b">
        <f>AND(PARTNERS!$D191="Other",PARTNERS!$E191="Existing partner")</f>
        <v>0</v>
      </c>
    </row>
    <row r="188" spans="1:50" ht="16.5" customHeight="1">
      <c r="A188" s="10"/>
      <c r="B188" s="10"/>
      <c r="C188" s="10"/>
      <c r="D188" s="10"/>
      <c r="E188" s="10"/>
      <c r="F188" s="10"/>
      <c r="G188" s="10"/>
      <c r="H188" s="10"/>
      <c r="I188" s="10"/>
      <c r="J188" s="10"/>
      <c r="K188" s="10"/>
      <c r="L188" s="10"/>
      <c r="M188" s="10"/>
      <c r="N188" s="10"/>
      <c r="O188" s="10"/>
      <c r="P188" s="10"/>
      <c r="Q188" s="10"/>
      <c r="R188" s="10"/>
      <c r="S188" s="10"/>
      <c r="T188" s="10" t="b">
        <f>AND(LEFT('EVENT DELIVERY'!B193,2)="HU",OR(LEN('EVENT DELIVERY'!B193)=6,AND(LEN('EVENT DELIVERY'!B193)=7,MID('EVENT DELIVERY'!B193,4,1)=" ")))</f>
        <v>0</v>
      </c>
      <c r="U188" s="10" t="b">
        <f>AND(LEFT('PROJECT DELIVERY TEAM'!B215,2)="HU",OR(LEN('PROJECT DELIVERY TEAM'!B215)=6,AND(LEN('PROJECT DELIVERY TEAM'!B215)=7,MID('PROJECT DELIVERY TEAM'!B215,4,1)=" ")))</f>
        <v>0</v>
      </c>
      <c r="V188" s="10" t="b">
        <f>AND(LEFT('AUDIENCES &amp; PART... - BY TYPE'!B356,2)="HU",OR(LEN('AUDIENCES &amp; PART... - BY TYPE'!B356)=6,AND(LEN('AUDIENCES &amp; PART... - BY TYPE'!B356)=7,MID('AUDIENCES &amp; PART... - BY TYPE'!B356,4,1)=" ")))</f>
        <v>0</v>
      </c>
      <c r="W188" s="10" t="b">
        <f>AND(LEFT(PARTNERS!B192,2)="HU",OR(LEN(PARTNERS!B192)=6,AND(LEN(PARTNERS!B192)=7,MID(PARTNERS!B192,4,1)=" ")),PARTNERS!E192="New partner")</f>
        <v>0</v>
      </c>
      <c r="X188" s="10" t="b">
        <f>AND(LEFT(PARTNERS!B192,2)="HU",OR(LEN(PARTNERS!B192)=6,AND(LEN(PARTNERS!B192)=7,MID(PARTNERS!B192,4,1)=" ")),PARTNERS!E192="Existing partner")</f>
        <v>0</v>
      </c>
      <c r="Y188" s="10" t="b">
        <f>AND(NOT(AND(LEFT(PARTNERS!B192,2)="HU",OR(LEN(PARTNERS!B192)=6,AND(LEN(PARTNERS!B192)=7,MID(PARTNERS!B192,4,1)=" ")))),PARTNERS!E192="New partner")</f>
        <v>0</v>
      </c>
      <c r="Z188" s="10" t="b">
        <f>AND(NOT(AND(LEFT(PARTNERS!B192,2)="HU",OR(LEN(PARTNERS!B192)=6,AND(LEN(PARTNERS!B192)=7,MID(PARTNERS!B192,4,1)=" ")))),PARTNERS!E192="Existing partner")</f>
        <v>0</v>
      </c>
      <c r="AA188" s="10" t="b">
        <f>AND(PARTNERS!$C192="Hull",PARTNERS!$E192="New partner")</f>
        <v>0</v>
      </c>
      <c r="AB188" s="10" t="b">
        <f>AND(PARTNERS!$C192="East Riding of Yorkshire",PARTNERS!$E192="New partner")</f>
        <v>0</v>
      </c>
      <c r="AC188" s="10" t="b">
        <f>AND(PARTNERS!$C192="Elsewhere in Yorkshire &amp; Humber",PARTNERS!$E192="New partner")</f>
        <v>0</v>
      </c>
      <c r="AD188" s="10" t="b">
        <f>AND(PARTNERS!$C192="Elsewhere in the UK",PARTNERS!$E192="New partner")</f>
        <v>0</v>
      </c>
      <c r="AE188" s="10" t="b">
        <f>AND(PARTNERS!$C192="Outside UK",PARTNERS!$E192="New partner")</f>
        <v>0</v>
      </c>
      <c r="AF188" s="10" t="b">
        <f>AND(PARTNERS!$C192="Hull",PARTNERS!$E192="Existing partner")</f>
        <v>0</v>
      </c>
      <c r="AG188" s="10" t="b">
        <f>AND(PARTNERS!$C192="East Riding of Yorkshire",PARTNERS!$E192="Existing partner")</f>
        <v>0</v>
      </c>
      <c r="AH188" s="10" t="b">
        <f>AND(PARTNERS!$C192="Elsewhere in Yorkshire &amp; Humber",PARTNERS!$E192="Existing partner")</f>
        <v>0</v>
      </c>
      <c r="AI188" s="10" t="b">
        <f>AND(PARTNERS!$C192="Elsewhere in the UK",PARTNERS!$E192="Existing partner")</f>
        <v>0</v>
      </c>
      <c r="AJ188" s="10" t="b">
        <f>AND(PARTNERS!$C192="Outside UK",PARTNERS!$E192="Existing partner")</f>
        <v>0</v>
      </c>
      <c r="AK188" s="10" t="b">
        <f>AND(PARTNERS!$D192="Artistic partner",PARTNERS!$E192="New partner")</f>
        <v>0</v>
      </c>
      <c r="AL188" s="10" t="b">
        <f>AND(PARTNERS!$D192="Heritage partner",PARTNERS!$E192="New partner")</f>
        <v>0</v>
      </c>
      <c r="AM188" s="10" t="b">
        <f>AND(PARTNERS!$D192="Funder",PARTNERS!$E192="New partner")</f>
        <v>0</v>
      </c>
      <c r="AN188" s="10" t="b">
        <f>AND(PARTNERS!$D192="Public Service partner",PARTNERS!$E192="New partner")</f>
        <v>0</v>
      </c>
      <c r="AO188" s="10" t="b">
        <f>AND(PARTNERS!$D192="Voluntary Sector / Charity partner",PARTNERS!$E192="New partner")</f>
        <v>0</v>
      </c>
      <c r="AP188" s="10" t="b">
        <f>AND(PARTNERS!$D192="Education partner",PARTNERS!$E192="New partner")</f>
        <v>0</v>
      </c>
      <c r="AQ188" s="10" t="b">
        <f>AND(PARTNERS!$D192="Other",PARTNERS!$E192="New partner")</f>
        <v>0</v>
      </c>
      <c r="AR188" s="10" t="b">
        <f>AND(PARTNERS!$D192="Artistic partner",PARTNERS!$E192="Existing partner")</f>
        <v>0</v>
      </c>
      <c r="AS188" s="10" t="b">
        <f>AND(PARTNERS!$D192="Heritage partner",PARTNERS!$E192="Existing partner")</f>
        <v>0</v>
      </c>
      <c r="AT188" s="10" t="b">
        <f>AND(PARTNERS!$D192="Funder",PARTNERS!$E192="Existing partner")</f>
        <v>0</v>
      </c>
      <c r="AU188" s="10" t="b">
        <f>AND(PARTNERS!$D192="Public Service partner",PARTNERS!$E192="Existing partner")</f>
        <v>0</v>
      </c>
      <c r="AV188" s="10" t="b">
        <f>AND(PARTNERS!$D192="Voluntary Sector / Charity partner",PARTNERS!$E192="Existing partner")</f>
        <v>0</v>
      </c>
      <c r="AW188" s="10" t="b">
        <f>AND(PARTNERS!$D192="Education partner",PARTNERS!$E192="Existing partner")</f>
        <v>0</v>
      </c>
      <c r="AX188" s="10" t="b">
        <f>AND(PARTNERS!$D192="Other",PARTNERS!$E192="Existing partner")</f>
        <v>0</v>
      </c>
    </row>
    <row r="189" spans="1:50" ht="16.5" customHeight="1">
      <c r="A189" s="10"/>
      <c r="B189" s="10"/>
      <c r="C189" s="10"/>
      <c r="D189" s="10"/>
      <c r="E189" s="10"/>
      <c r="F189" s="10"/>
      <c r="G189" s="10"/>
      <c r="H189" s="10"/>
      <c r="I189" s="10"/>
      <c r="J189" s="10"/>
      <c r="K189" s="10"/>
      <c r="L189" s="10"/>
      <c r="M189" s="10"/>
      <c r="N189" s="10"/>
      <c r="O189" s="10"/>
      <c r="P189" s="10"/>
      <c r="Q189" s="10"/>
      <c r="R189" s="10"/>
      <c r="S189" s="10"/>
      <c r="T189" s="10" t="b">
        <f>AND(LEFT('EVENT DELIVERY'!B194,2)="HU",OR(LEN('EVENT DELIVERY'!B194)=6,AND(LEN('EVENT DELIVERY'!B194)=7,MID('EVENT DELIVERY'!B194,4,1)=" ")))</f>
        <v>0</v>
      </c>
      <c r="U189" s="10" t="b">
        <f>AND(LEFT('PROJECT DELIVERY TEAM'!B216,2)="HU",OR(LEN('PROJECT DELIVERY TEAM'!B216)=6,AND(LEN('PROJECT DELIVERY TEAM'!B216)=7,MID('PROJECT DELIVERY TEAM'!B216,4,1)=" ")))</f>
        <v>0</v>
      </c>
      <c r="V189" s="10" t="b">
        <f>AND(LEFT('AUDIENCES &amp; PART... - BY TYPE'!B357,2)="HU",OR(LEN('AUDIENCES &amp; PART... - BY TYPE'!B357)=6,AND(LEN('AUDIENCES &amp; PART... - BY TYPE'!B357)=7,MID('AUDIENCES &amp; PART... - BY TYPE'!B357,4,1)=" ")))</f>
        <v>0</v>
      </c>
      <c r="W189" s="10" t="b">
        <f>AND(LEFT(PARTNERS!B193,2)="HU",OR(LEN(PARTNERS!B193)=6,AND(LEN(PARTNERS!B193)=7,MID(PARTNERS!B193,4,1)=" ")),PARTNERS!E193="New partner")</f>
        <v>0</v>
      </c>
      <c r="X189" s="10" t="b">
        <f>AND(LEFT(PARTNERS!B193,2)="HU",OR(LEN(PARTNERS!B193)=6,AND(LEN(PARTNERS!B193)=7,MID(PARTNERS!B193,4,1)=" ")),PARTNERS!E193="Existing partner")</f>
        <v>0</v>
      </c>
      <c r="Y189" s="10" t="b">
        <f>AND(NOT(AND(LEFT(PARTNERS!B193,2)="HU",OR(LEN(PARTNERS!B193)=6,AND(LEN(PARTNERS!B193)=7,MID(PARTNERS!B193,4,1)=" ")))),PARTNERS!E193="New partner")</f>
        <v>0</v>
      </c>
      <c r="Z189" s="10" t="b">
        <f>AND(NOT(AND(LEFT(PARTNERS!B193,2)="HU",OR(LEN(PARTNERS!B193)=6,AND(LEN(PARTNERS!B193)=7,MID(PARTNERS!B193,4,1)=" ")))),PARTNERS!E193="Existing partner")</f>
        <v>0</v>
      </c>
      <c r="AA189" s="10" t="b">
        <f>AND(PARTNERS!$C193="Hull",PARTNERS!$E193="New partner")</f>
        <v>0</v>
      </c>
      <c r="AB189" s="10" t="b">
        <f>AND(PARTNERS!$C193="East Riding of Yorkshire",PARTNERS!$E193="New partner")</f>
        <v>0</v>
      </c>
      <c r="AC189" s="10" t="b">
        <f>AND(PARTNERS!$C193="Elsewhere in Yorkshire &amp; Humber",PARTNERS!$E193="New partner")</f>
        <v>0</v>
      </c>
      <c r="AD189" s="10" t="b">
        <f>AND(PARTNERS!$C193="Elsewhere in the UK",PARTNERS!$E193="New partner")</f>
        <v>0</v>
      </c>
      <c r="AE189" s="10" t="b">
        <f>AND(PARTNERS!$C193="Outside UK",PARTNERS!$E193="New partner")</f>
        <v>0</v>
      </c>
      <c r="AF189" s="10" t="b">
        <f>AND(PARTNERS!$C193="Hull",PARTNERS!$E193="Existing partner")</f>
        <v>0</v>
      </c>
      <c r="AG189" s="10" t="b">
        <f>AND(PARTNERS!$C193="East Riding of Yorkshire",PARTNERS!$E193="Existing partner")</f>
        <v>0</v>
      </c>
      <c r="AH189" s="10" t="b">
        <f>AND(PARTNERS!$C193="Elsewhere in Yorkshire &amp; Humber",PARTNERS!$E193="Existing partner")</f>
        <v>0</v>
      </c>
      <c r="AI189" s="10" t="b">
        <f>AND(PARTNERS!$C193="Elsewhere in the UK",PARTNERS!$E193="Existing partner")</f>
        <v>0</v>
      </c>
      <c r="AJ189" s="10" t="b">
        <f>AND(PARTNERS!$C193="Outside UK",PARTNERS!$E193="Existing partner")</f>
        <v>0</v>
      </c>
      <c r="AK189" s="10" t="b">
        <f>AND(PARTNERS!$D193="Artistic partner",PARTNERS!$E193="New partner")</f>
        <v>0</v>
      </c>
      <c r="AL189" s="10" t="b">
        <f>AND(PARTNERS!$D193="Heritage partner",PARTNERS!$E193="New partner")</f>
        <v>0</v>
      </c>
      <c r="AM189" s="10" t="b">
        <f>AND(PARTNERS!$D193="Funder",PARTNERS!$E193="New partner")</f>
        <v>0</v>
      </c>
      <c r="AN189" s="10" t="b">
        <f>AND(PARTNERS!$D193="Public Service partner",PARTNERS!$E193="New partner")</f>
        <v>0</v>
      </c>
      <c r="AO189" s="10" t="b">
        <f>AND(PARTNERS!$D193="Voluntary Sector / Charity partner",PARTNERS!$E193="New partner")</f>
        <v>0</v>
      </c>
      <c r="AP189" s="10" t="b">
        <f>AND(PARTNERS!$D193="Education partner",PARTNERS!$E193="New partner")</f>
        <v>0</v>
      </c>
      <c r="AQ189" s="10" t="b">
        <f>AND(PARTNERS!$D193="Other",PARTNERS!$E193="New partner")</f>
        <v>0</v>
      </c>
      <c r="AR189" s="10" t="b">
        <f>AND(PARTNERS!$D193="Artistic partner",PARTNERS!$E193="Existing partner")</f>
        <v>0</v>
      </c>
      <c r="AS189" s="10" t="b">
        <f>AND(PARTNERS!$D193="Heritage partner",PARTNERS!$E193="Existing partner")</f>
        <v>0</v>
      </c>
      <c r="AT189" s="10" t="b">
        <f>AND(PARTNERS!$D193="Funder",PARTNERS!$E193="Existing partner")</f>
        <v>0</v>
      </c>
      <c r="AU189" s="10" t="b">
        <f>AND(PARTNERS!$D193="Public Service partner",PARTNERS!$E193="Existing partner")</f>
        <v>0</v>
      </c>
      <c r="AV189" s="10" t="b">
        <f>AND(PARTNERS!$D193="Voluntary Sector / Charity partner",PARTNERS!$E193="Existing partner")</f>
        <v>0</v>
      </c>
      <c r="AW189" s="10" t="b">
        <f>AND(PARTNERS!$D193="Education partner",PARTNERS!$E193="Existing partner")</f>
        <v>0</v>
      </c>
      <c r="AX189" s="10" t="b">
        <f>AND(PARTNERS!$D193="Other",PARTNERS!$E193="Existing partner")</f>
        <v>0</v>
      </c>
    </row>
    <row r="190" spans="1:50" ht="16.5" customHeight="1">
      <c r="A190" s="10"/>
      <c r="B190" s="10"/>
      <c r="C190" s="10"/>
      <c r="D190" s="10"/>
      <c r="E190" s="10"/>
      <c r="F190" s="10"/>
      <c r="G190" s="10"/>
      <c r="H190" s="10"/>
      <c r="I190" s="10"/>
      <c r="J190" s="10"/>
      <c r="K190" s="10"/>
      <c r="L190" s="10"/>
      <c r="M190" s="10"/>
      <c r="N190" s="10"/>
      <c r="O190" s="10"/>
      <c r="P190" s="10"/>
      <c r="Q190" s="10"/>
      <c r="R190" s="10"/>
      <c r="S190" s="10"/>
      <c r="T190" s="10" t="b">
        <f>AND(LEFT('EVENT DELIVERY'!B195,2)="HU",OR(LEN('EVENT DELIVERY'!B195)=6,AND(LEN('EVENT DELIVERY'!B195)=7,MID('EVENT DELIVERY'!B195,4,1)=" ")))</f>
        <v>0</v>
      </c>
      <c r="U190" s="10" t="b">
        <f>AND(LEFT('PROJECT DELIVERY TEAM'!B217,2)="HU",OR(LEN('PROJECT DELIVERY TEAM'!B217)=6,AND(LEN('PROJECT DELIVERY TEAM'!B217)=7,MID('PROJECT DELIVERY TEAM'!B217,4,1)=" ")))</f>
        <v>0</v>
      </c>
      <c r="V190" s="10" t="b">
        <f>AND(LEFT('AUDIENCES &amp; PART... - BY TYPE'!B358,2)="HU",OR(LEN('AUDIENCES &amp; PART... - BY TYPE'!B358)=6,AND(LEN('AUDIENCES &amp; PART... - BY TYPE'!B358)=7,MID('AUDIENCES &amp; PART... - BY TYPE'!B358,4,1)=" ")))</f>
        <v>0</v>
      </c>
      <c r="W190" s="10" t="b">
        <f>AND(LEFT(PARTNERS!B194,2)="HU",OR(LEN(PARTNERS!B194)=6,AND(LEN(PARTNERS!B194)=7,MID(PARTNERS!B194,4,1)=" ")),PARTNERS!E194="New partner")</f>
        <v>0</v>
      </c>
      <c r="X190" s="10" t="b">
        <f>AND(LEFT(PARTNERS!B194,2)="HU",OR(LEN(PARTNERS!B194)=6,AND(LEN(PARTNERS!B194)=7,MID(PARTNERS!B194,4,1)=" ")),PARTNERS!E194="Existing partner")</f>
        <v>0</v>
      </c>
      <c r="Y190" s="10" t="b">
        <f>AND(NOT(AND(LEFT(PARTNERS!B194,2)="HU",OR(LEN(PARTNERS!B194)=6,AND(LEN(PARTNERS!B194)=7,MID(PARTNERS!B194,4,1)=" ")))),PARTNERS!E194="New partner")</f>
        <v>0</v>
      </c>
      <c r="Z190" s="10" t="b">
        <f>AND(NOT(AND(LEFT(PARTNERS!B194,2)="HU",OR(LEN(PARTNERS!B194)=6,AND(LEN(PARTNERS!B194)=7,MID(PARTNERS!B194,4,1)=" ")))),PARTNERS!E194="Existing partner")</f>
        <v>0</v>
      </c>
      <c r="AA190" s="10" t="b">
        <f>AND(PARTNERS!$C194="Hull",PARTNERS!$E194="New partner")</f>
        <v>0</v>
      </c>
      <c r="AB190" s="10" t="b">
        <f>AND(PARTNERS!$C194="East Riding of Yorkshire",PARTNERS!$E194="New partner")</f>
        <v>0</v>
      </c>
      <c r="AC190" s="10" t="b">
        <f>AND(PARTNERS!$C194="Elsewhere in Yorkshire &amp; Humber",PARTNERS!$E194="New partner")</f>
        <v>0</v>
      </c>
      <c r="AD190" s="10" t="b">
        <f>AND(PARTNERS!$C194="Elsewhere in the UK",PARTNERS!$E194="New partner")</f>
        <v>0</v>
      </c>
      <c r="AE190" s="10" t="b">
        <f>AND(PARTNERS!$C194="Outside UK",PARTNERS!$E194="New partner")</f>
        <v>0</v>
      </c>
      <c r="AF190" s="10" t="b">
        <f>AND(PARTNERS!$C194="Hull",PARTNERS!$E194="Existing partner")</f>
        <v>0</v>
      </c>
      <c r="AG190" s="10" t="b">
        <f>AND(PARTNERS!$C194="East Riding of Yorkshire",PARTNERS!$E194="Existing partner")</f>
        <v>0</v>
      </c>
      <c r="AH190" s="10" t="b">
        <f>AND(PARTNERS!$C194="Elsewhere in Yorkshire &amp; Humber",PARTNERS!$E194="Existing partner")</f>
        <v>0</v>
      </c>
      <c r="AI190" s="10" t="b">
        <f>AND(PARTNERS!$C194="Elsewhere in the UK",PARTNERS!$E194="Existing partner")</f>
        <v>0</v>
      </c>
      <c r="AJ190" s="10" t="b">
        <f>AND(PARTNERS!$C194="Outside UK",PARTNERS!$E194="Existing partner")</f>
        <v>0</v>
      </c>
      <c r="AK190" s="10" t="b">
        <f>AND(PARTNERS!$D194="Artistic partner",PARTNERS!$E194="New partner")</f>
        <v>0</v>
      </c>
      <c r="AL190" s="10" t="b">
        <f>AND(PARTNERS!$D194="Heritage partner",PARTNERS!$E194="New partner")</f>
        <v>0</v>
      </c>
      <c r="AM190" s="10" t="b">
        <f>AND(PARTNERS!$D194="Funder",PARTNERS!$E194="New partner")</f>
        <v>0</v>
      </c>
      <c r="AN190" s="10" t="b">
        <f>AND(PARTNERS!$D194="Public Service partner",PARTNERS!$E194="New partner")</f>
        <v>0</v>
      </c>
      <c r="AO190" s="10" t="b">
        <f>AND(PARTNERS!$D194="Voluntary Sector / Charity partner",PARTNERS!$E194="New partner")</f>
        <v>0</v>
      </c>
      <c r="AP190" s="10" t="b">
        <f>AND(PARTNERS!$D194="Education partner",PARTNERS!$E194="New partner")</f>
        <v>0</v>
      </c>
      <c r="AQ190" s="10" t="b">
        <f>AND(PARTNERS!$D194="Other",PARTNERS!$E194="New partner")</f>
        <v>0</v>
      </c>
      <c r="AR190" s="10" t="b">
        <f>AND(PARTNERS!$D194="Artistic partner",PARTNERS!$E194="Existing partner")</f>
        <v>0</v>
      </c>
      <c r="AS190" s="10" t="b">
        <f>AND(PARTNERS!$D194="Heritage partner",PARTNERS!$E194="Existing partner")</f>
        <v>0</v>
      </c>
      <c r="AT190" s="10" t="b">
        <f>AND(PARTNERS!$D194="Funder",PARTNERS!$E194="Existing partner")</f>
        <v>0</v>
      </c>
      <c r="AU190" s="10" t="b">
        <f>AND(PARTNERS!$D194="Public Service partner",PARTNERS!$E194="Existing partner")</f>
        <v>0</v>
      </c>
      <c r="AV190" s="10" t="b">
        <f>AND(PARTNERS!$D194="Voluntary Sector / Charity partner",PARTNERS!$E194="Existing partner")</f>
        <v>0</v>
      </c>
      <c r="AW190" s="10" t="b">
        <f>AND(PARTNERS!$D194="Education partner",PARTNERS!$E194="Existing partner")</f>
        <v>0</v>
      </c>
      <c r="AX190" s="10" t="b">
        <f>AND(PARTNERS!$D194="Other",PARTNERS!$E194="Existing partner")</f>
        <v>0</v>
      </c>
    </row>
    <row r="191" spans="1:50" ht="16.5" customHeight="1">
      <c r="A191" s="10"/>
      <c r="B191" s="10"/>
      <c r="C191" s="10"/>
      <c r="D191" s="10"/>
      <c r="E191" s="10"/>
      <c r="F191" s="10"/>
      <c r="G191" s="10"/>
      <c r="H191" s="10"/>
      <c r="I191" s="10"/>
      <c r="J191" s="10"/>
      <c r="K191" s="10"/>
      <c r="L191" s="10"/>
      <c r="M191" s="10"/>
      <c r="N191" s="10"/>
      <c r="O191" s="10"/>
      <c r="P191" s="10"/>
      <c r="Q191" s="10"/>
      <c r="R191" s="10"/>
      <c r="S191" s="10"/>
      <c r="T191" s="10" t="b">
        <f>AND(LEFT('EVENT DELIVERY'!B196,2)="HU",OR(LEN('EVENT DELIVERY'!B196)=6,AND(LEN('EVENT DELIVERY'!B196)=7,MID('EVENT DELIVERY'!B196,4,1)=" ")))</f>
        <v>0</v>
      </c>
      <c r="U191" s="10" t="b">
        <f>AND(LEFT('PROJECT DELIVERY TEAM'!B218,2)="HU",OR(LEN('PROJECT DELIVERY TEAM'!B218)=6,AND(LEN('PROJECT DELIVERY TEAM'!B218)=7,MID('PROJECT DELIVERY TEAM'!B218,4,1)=" ")))</f>
        <v>0</v>
      </c>
      <c r="V191" s="10" t="b">
        <f>AND(LEFT('AUDIENCES &amp; PART... - BY TYPE'!B359,2)="HU",OR(LEN('AUDIENCES &amp; PART... - BY TYPE'!B359)=6,AND(LEN('AUDIENCES &amp; PART... - BY TYPE'!B359)=7,MID('AUDIENCES &amp; PART... - BY TYPE'!B359,4,1)=" ")))</f>
        <v>0</v>
      </c>
      <c r="W191" s="10" t="b">
        <f>AND(LEFT(PARTNERS!B195,2)="HU",OR(LEN(PARTNERS!B195)=6,AND(LEN(PARTNERS!B195)=7,MID(PARTNERS!B195,4,1)=" ")),PARTNERS!E195="New partner")</f>
        <v>0</v>
      </c>
      <c r="X191" s="10" t="b">
        <f>AND(LEFT(PARTNERS!B195,2)="HU",OR(LEN(PARTNERS!B195)=6,AND(LEN(PARTNERS!B195)=7,MID(PARTNERS!B195,4,1)=" ")),PARTNERS!E195="Existing partner")</f>
        <v>0</v>
      </c>
      <c r="Y191" s="10" t="b">
        <f>AND(NOT(AND(LEFT(PARTNERS!B195,2)="HU",OR(LEN(PARTNERS!B195)=6,AND(LEN(PARTNERS!B195)=7,MID(PARTNERS!B195,4,1)=" ")))),PARTNERS!E195="New partner")</f>
        <v>0</v>
      </c>
      <c r="Z191" s="10" t="b">
        <f>AND(NOT(AND(LEFT(PARTNERS!B195,2)="HU",OR(LEN(PARTNERS!B195)=6,AND(LEN(PARTNERS!B195)=7,MID(PARTNERS!B195,4,1)=" ")))),PARTNERS!E195="Existing partner")</f>
        <v>0</v>
      </c>
      <c r="AA191" s="10" t="b">
        <f>AND(PARTNERS!$C195="Hull",PARTNERS!$E195="New partner")</f>
        <v>0</v>
      </c>
      <c r="AB191" s="10" t="b">
        <f>AND(PARTNERS!$C195="East Riding of Yorkshire",PARTNERS!$E195="New partner")</f>
        <v>0</v>
      </c>
      <c r="AC191" s="10" t="b">
        <f>AND(PARTNERS!$C195="Elsewhere in Yorkshire &amp; Humber",PARTNERS!$E195="New partner")</f>
        <v>0</v>
      </c>
      <c r="AD191" s="10" t="b">
        <f>AND(PARTNERS!$C195="Elsewhere in the UK",PARTNERS!$E195="New partner")</f>
        <v>0</v>
      </c>
      <c r="AE191" s="10" t="b">
        <f>AND(PARTNERS!$C195="Outside UK",PARTNERS!$E195="New partner")</f>
        <v>0</v>
      </c>
      <c r="AF191" s="10" t="b">
        <f>AND(PARTNERS!$C195="Hull",PARTNERS!$E195="Existing partner")</f>
        <v>0</v>
      </c>
      <c r="AG191" s="10" t="b">
        <f>AND(PARTNERS!$C195="East Riding of Yorkshire",PARTNERS!$E195="Existing partner")</f>
        <v>0</v>
      </c>
      <c r="AH191" s="10" t="b">
        <f>AND(PARTNERS!$C195="Elsewhere in Yorkshire &amp; Humber",PARTNERS!$E195="Existing partner")</f>
        <v>0</v>
      </c>
      <c r="AI191" s="10" t="b">
        <f>AND(PARTNERS!$C195="Elsewhere in the UK",PARTNERS!$E195="Existing partner")</f>
        <v>0</v>
      </c>
      <c r="AJ191" s="10" t="b">
        <f>AND(PARTNERS!$C195="Outside UK",PARTNERS!$E195="Existing partner")</f>
        <v>0</v>
      </c>
      <c r="AK191" s="10" t="b">
        <f>AND(PARTNERS!$D195="Artistic partner",PARTNERS!$E195="New partner")</f>
        <v>0</v>
      </c>
      <c r="AL191" s="10" t="b">
        <f>AND(PARTNERS!$D195="Heritage partner",PARTNERS!$E195="New partner")</f>
        <v>0</v>
      </c>
      <c r="AM191" s="10" t="b">
        <f>AND(PARTNERS!$D195="Funder",PARTNERS!$E195="New partner")</f>
        <v>0</v>
      </c>
      <c r="AN191" s="10" t="b">
        <f>AND(PARTNERS!$D195="Public Service partner",PARTNERS!$E195="New partner")</f>
        <v>0</v>
      </c>
      <c r="AO191" s="10" t="b">
        <f>AND(PARTNERS!$D195="Voluntary Sector / Charity partner",PARTNERS!$E195="New partner")</f>
        <v>0</v>
      </c>
      <c r="AP191" s="10" t="b">
        <f>AND(PARTNERS!$D195="Education partner",PARTNERS!$E195="New partner")</f>
        <v>0</v>
      </c>
      <c r="AQ191" s="10" t="b">
        <f>AND(PARTNERS!$D195="Other",PARTNERS!$E195="New partner")</f>
        <v>0</v>
      </c>
      <c r="AR191" s="10" t="b">
        <f>AND(PARTNERS!$D195="Artistic partner",PARTNERS!$E195="Existing partner")</f>
        <v>0</v>
      </c>
      <c r="AS191" s="10" t="b">
        <f>AND(PARTNERS!$D195="Heritage partner",PARTNERS!$E195="Existing partner")</f>
        <v>0</v>
      </c>
      <c r="AT191" s="10" t="b">
        <f>AND(PARTNERS!$D195="Funder",PARTNERS!$E195="Existing partner")</f>
        <v>0</v>
      </c>
      <c r="AU191" s="10" t="b">
        <f>AND(PARTNERS!$D195="Public Service partner",PARTNERS!$E195="Existing partner")</f>
        <v>0</v>
      </c>
      <c r="AV191" s="10" t="b">
        <f>AND(PARTNERS!$D195="Voluntary Sector / Charity partner",PARTNERS!$E195="Existing partner")</f>
        <v>0</v>
      </c>
      <c r="AW191" s="10" t="b">
        <f>AND(PARTNERS!$D195="Education partner",PARTNERS!$E195="Existing partner")</f>
        <v>0</v>
      </c>
      <c r="AX191" s="10" t="b">
        <f>AND(PARTNERS!$D195="Other",PARTNERS!$E195="Existing partner")</f>
        <v>0</v>
      </c>
    </row>
    <row r="192" spans="1:50" ht="16.5" customHeight="1">
      <c r="A192" s="10"/>
      <c r="B192" s="10"/>
      <c r="C192" s="10"/>
      <c r="D192" s="10"/>
      <c r="E192" s="10"/>
      <c r="F192" s="10"/>
      <c r="G192" s="10"/>
      <c r="H192" s="10"/>
      <c r="I192" s="10"/>
      <c r="J192" s="10"/>
      <c r="K192" s="10"/>
      <c r="L192" s="10"/>
      <c r="M192" s="10"/>
      <c r="N192" s="10"/>
      <c r="O192" s="10"/>
      <c r="P192" s="10"/>
      <c r="Q192" s="10"/>
      <c r="R192" s="10"/>
      <c r="S192" s="10"/>
      <c r="T192" s="10" t="b">
        <f>AND(LEFT('EVENT DELIVERY'!B197,2)="HU",OR(LEN('EVENT DELIVERY'!B197)=6,AND(LEN('EVENT DELIVERY'!B197)=7,MID('EVENT DELIVERY'!B197,4,1)=" ")))</f>
        <v>0</v>
      </c>
      <c r="U192" s="10" t="b">
        <f>AND(LEFT('PROJECT DELIVERY TEAM'!B219,2)="HU",OR(LEN('PROJECT DELIVERY TEAM'!B219)=6,AND(LEN('PROJECT DELIVERY TEAM'!B219)=7,MID('PROJECT DELIVERY TEAM'!B219,4,1)=" ")))</f>
        <v>0</v>
      </c>
      <c r="V192" s="10" t="b">
        <f>AND(LEFT('AUDIENCES &amp; PART... - BY TYPE'!B360,2)="HU",OR(LEN('AUDIENCES &amp; PART... - BY TYPE'!B360)=6,AND(LEN('AUDIENCES &amp; PART... - BY TYPE'!B360)=7,MID('AUDIENCES &amp; PART... - BY TYPE'!B360,4,1)=" ")))</f>
        <v>0</v>
      </c>
      <c r="W192" s="10" t="b">
        <f>AND(LEFT(PARTNERS!B196,2)="HU",OR(LEN(PARTNERS!B196)=6,AND(LEN(PARTNERS!B196)=7,MID(PARTNERS!B196,4,1)=" ")),PARTNERS!E196="New partner")</f>
        <v>0</v>
      </c>
      <c r="X192" s="10" t="b">
        <f>AND(LEFT(PARTNERS!B196,2)="HU",OR(LEN(PARTNERS!B196)=6,AND(LEN(PARTNERS!B196)=7,MID(PARTNERS!B196,4,1)=" ")),PARTNERS!E196="Existing partner")</f>
        <v>0</v>
      </c>
      <c r="Y192" s="10" t="b">
        <f>AND(NOT(AND(LEFT(PARTNERS!B196,2)="HU",OR(LEN(PARTNERS!B196)=6,AND(LEN(PARTNERS!B196)=7,MID(PARTNERS!B196,4,1)=" ")))),PARTNERS!E196="New partner")</f>
        <v>0</v>
      </c>
      <c r="Z192" s="10" t="b">
        <f>AND(NOT(AND(LEFT(PARTNERS!B196,2)="HU",OR(LEN(PARTNERS!B196)=6,AND(LEN(PARTNERS!B196)=7,MID(PARTNERS!B196,4,1)=" ")))),PARTNERS!E196="Existing partner")</f>
        <v>0</v>
      </c>
      <c r="AA192" s="10" t="b">
        <f>AND(PARTNERS!$C196="Hull",PARTNERS!$E196="New partner")</f>
        <v>0</v>
      </c>
      <c r="AB192" s="10" t="b">
        <f>AND(PARTNERS!$C196="East Riding of Yorkshire",PARTNERS!$E196="New partner")</f>
        <v>0</v>
      </c>
      <c r="AC192" s="10" t="b">
        <f>AND(PARTNERS!$C196="Elsewhere in Yorkshire &amp; Humber",PARTNERS!$E196="New partner")</f>
        <v>0</v>
      </c>
      <c r="AD192" s="10" t="b">
        <f>AND(PARTNERS!$C196="Elsewhere in the UK",PARTNERS!$E196="New partner")</f>
        <v>0</v>
      </c>
      <c r="AE192" s="10" t="b">
        <f>AND(PARTNERS!$C196="Outside UK",PARTNERS!$E196="New partner")</f>
        <v>0</v>
      </c>
      <c r="AF192" s="10" t="b">
        <f>AND(PARTNERS!$C196="Hull",PARTNERS!$E196="Existing partner")</f>
        <v>0</v>
      </c>
      <c r="AG192" s="10" t="b">
        <f>AND(PARTNERS!$C196="East Riding of Yorkshire",PARTNERS!$E196="Existing partner")</f>
        <v>0</v>
      </c>
      <c r="AH192" s="10" t="b">
        <f>AND(PARTNERS!$C196="Elsewhere in Yorkshire &amp; Humber",PARTNERS!$E196="Existing partner")</f>
        <v>0</v>
      </c>
      <c r="AI192" s="10" t="b">
        <f>AND(PARTNERS!$C196="Elsewhere in the UK",PARTNERS!$E196="Existing partner")</f>
        <v>0</v>
      </c>
      <c r="AJ192" s="10" t="b">
        <f>AND(PARTNERS!$C196="Outside UK",PARTNERS!$E196="Existing partner")</f>
        <v>0</v>
      </c>
      <c r="AK192" s="10" t="b">
        <f>AND(PARTNERS!$D196="Artistic partner",PARTNERS!$E196="New partner")</f>
        <v>0</v>
      </c>
      <c r="AL192" s="10" t="b">
        <f>AND(PARTNERS!$D196="Heritage partner",PARTNERS!$E196="New partner")</f>
        <v>0</v>
      </c>
      <c r="AM192" s="10" t="b">
        <f>AND(PARTNERS!$D196="Funder",PARTNERS!$E196="New partner")</f>
        <v>0</v>
      </c>
      <c r="AN192" s="10" t="b">
        <f>AND(PARTNERS!$D196="Public Service partner",PARTNERS!$E196="New partner")</f>
        <v>0</v>
      </c>
      <c r="AO192" s="10" t="b">
        <f>AND(PARTNERS!$D196="Voluntary Sector / Charity partner",PARTNERS!$E196="New partner")</f>
        <v>0</v>
      </c>
      <c r="AP192" s="10" t="b">
        <f>AND(PARTNERS!$D196="Education partner",PARTNERS!$E196="New partner")</f>
        <v>0</v>
      </c>
      <c r="AQ192" s="10" t="b">
        <f>AND(PARTNERS!$D196="Other",PARTNERS!$E196="New partner")</f>
        <v>0</v>
      </c>
      <c r="AR192" s="10" t="b">
        <f>AND(PARTNERS!$D196="Artistic partner",PARTNERS!$E196="Existing partner")</f>
        <v>0</v>
      </c>
      <c r="AS192" s="10" t="b">
        <f>AND(PARTNERS!$D196="Heritage partner",PARTNERS!$E196="Existing partner")</f>
        <v>0</v>
      </c>
      <c r="AT192" s="10" t="b">
        <f>AND(PARTNERS!$D196="Funder",PARTNERS!$E196="Existing partner")</f>
        <v>0</v>
      </c>
      <c r="AU192" s="10" t="b">
        <f>AND(PARTNERS!$D196="Public Service partner",PARTNERS!$E196="Existing partner")</f>
        <v>0</v>
      </c>
      <c r="AV192" s="10" t="b">
        <f>AND(PARTNERS!$D196="Voluntary Sector / Charity partner",PARTNERS!$E196="Existing partner")</f>
        <v>0</v>
      </c>
      <c r="AW192" s="10" t="b">
        <f>AND(PARTNERS!$D196="Education partner",PARTNERS!$E196="Existing partner")</f>
        <v>0</v>
      </c>
      <c r="AX192" s="10" t="b">
        <f>AND(PARTNERS!$D196="Other",PARTNERS!$E196="Existing partner")</f>
        <v>0</v>
      </c>
    </row>
    <row r="193" spans="1:50" ht="16.5" customHeight="1">
      <c r="A193" s="10"/>
      <c r="B193" s="10"/>
      <c r="C193" s="10"/>
      <c r="D193" s="10"/>
      <c r="E193" s="10"/>
      <c r="F193" s="10"/>
      <c r="G193" s="10"/>
      <c r="H193" s="10"/>
      <c r="I193" s="10"/>
      <c r="J193" s="10"/>
      <c r="K193" s="10"/>
      <c r="L193" s="10"/>
      <c r="M193" s="10"/>
      <c r="N193" s="10"/>
      <c r="O193" s="10"/>
      <c r="P193" s="10"/>
      <c r="Q193" s="10"/>
      <c r="R193" s="10"/>
      <c r="S193" s="10"/>
      <c r="T193" s="10" t="b">
        <f>AND(LEFT('EVENT DELIVERY'!B198,2)="HU",OR(LEN('EVENT DELIVERY'!B198)=6,AND(LEN('EVENT DELIVERY'!B198)=7,MID('EVENT DELIVERY'!B198,4,1)=" ")))</f>
        <v>0</v>
      </c>
      <c r="U193" s="10" t="b">
        <f>AND(LEFT('PROJECT DELIVERY TEAM'!B220,2)="HU",OR(LEN('PROJECT DELIVERY TEAM'!B220)=6,AND(LEN('PROJECT DELIVERY TEAM'!B220)=7,MID('PROJECT DELIVERY TEAM'!B220,4,1)=" ")))</f>
        <v>0</v>
      </c>
      <c r="V193" s="10" t="b">
        <f>AND(LEFT('AUDIENCES &amp; PART... - BY TYPE'!B361,2)="HU",OR(LEN('AUDIENCES &amp; PART... - BY TYPE'!B361)=6,AND(LEN('AUDIENCES &amp; PART... - BY TYPE'!B361)=7,MID('AUDIENCES &amp; PART... - BY TYPE'!B361,4,1)=" ")))</f>
        <v>0</v>
      </c>
      <c r="W193" s="10" t="b">
        <f>AND(LEFT(PARTNERS!B197,2)="HU",OR(LEN(PARTNERS!B197)=6,AND(LEN(PARTNERS!B197)=7,MID(PARTNERS!B197,4,1)=" ")),PARTNERS!E197="New partner")</f>
        <v>0</v>
      </c>
      <c r="X193" s="10" t="b">
        <f>AND(LEFT(PARTNERS!B197,2)="HU",OR(LEN(PARTNERS!B197)=6,AND(LEN(PARTNERS!B197)=7,MID(PARTNERS!B197,4,1)=" ")),PARTNERS!E197="Existing partner")</f>
        <v>0</v>
      </c>
      <c r="Y193" s="10" t="b">
        <f>AND(NOT(AND(LEFT(PARTNERS!B197,2)="HU",OR(LEN(PARTNERS!B197)=6,AND(LEN(PARTNERS!B197)=7,MID(PARTNERS!B197,4,1)=" ")))),PARTNERS!E197="New partner")</f>
        <v>0</v>
      </c>
      <c r="Z193" s="10" t="b">
        <f>AND(NOT(AND(LEFT(PARTNERS!B197,2)="HU",OR(LEN(PARTNERS!B197)=6,AND(LEN(PARTNERS!B197)=7,MID(PARTNERS!B197,4,1)=" ")))),PARTNERS!E197="Existing partner")</f>
        <v>0</v>
      </c>
      <c r="AA193" s="10" t="b">
        <f>AND(PARTNERS!$C197="Hull",PARTNERS!$E197="New partner")</f>
        <v>0</v>
      </c>
      <c r="AB193" s="10" t="b">
        <f>AND(PARTNERS!$C197="East Riding of Yorkshire",PARTNERS!$E197="New partner")</f>
        <v>0</v>
      </c>
      <c r="AC193" s="10" t="b">
        <f>AND(PARTNERS!$C197="Elsewhere in Yorkshire &amp; Humber",PARTNERS!$E197="New partner")</f>
        <v>0</v>
      </c>
      <c r="AD193" s="10" t="b">
        <f>AND(PARTNERS!$C197="Elsewhere in the UK",PARTNERS!$E197="New partner")</f>
        <v>0</v>
      </c>
      <c r="AE193" s="10" t="b">
        <f>AND(PARTNERS!$C197="Outside UK",PARTNERS!$E197="New partner")</f>
        <v>0</v>
      </c>
      <c r="AF193" s="10" t="b">
        <f>AND(PARTNERS!$C197="Hull",PARTNERS!$E197="Existing partner")</f>
        <v>0</v>
      </c>
      <c r="AG193" s="10" t="b">
        <f>AND(PARTNERS!$C197="East Riding of Yorkshire",PARTNERS!$E197="Existing partner")</f>
        <v>0</v>
      </c>
      <c r="AH193" s="10" t="b">
        <f>AND(PARTNERS!$C197="Elsewhere in Yorkshire &amp; Humber",PARTNERS!$E197="Existing partner")</f>
        <v>0</v>
      </c>
      <c r="AI193" s="10" t="b">
        <f>AND(PARTNERS!$C197="Elsewhere in the UK",PARTNERS!$E197="Existing partner")</f>
        <v>0</v>
      </c>
      <c r="AJ193" s="10" t="b">
        <f>AND(PARTNERS!$C197="Outside UK",PARTNERS!$E197="Existing partner")</f>
        <v>0</v>
      </c>
      <c r="AK193" s="10" t="b">
        <f>AND(PARTNERS!$D197="Artistic partner",PARTNERS!$E197="New partner")</f>
        <v>0</v>
      </c>
      <c r="AL193" s="10" t="b">
        <f>AND(PARTNERS!$D197="Heritage partner",PARTNERS!$E197="New partner")</f>
        <v>0</v>
      </c>
      <c r="AM193" s="10" t="b">
        <f>AND(PARTNERS!$D197="Funder",PARTNERS!$E197="New partner")</f>
        <v>0</v>
      </c>
      <c r="AN193" s="10" t="b">
        <f>AND(PARTNERS!$D197="Public Service partner",PARTNERS!$E197="New partner")</f>
        <v>0</v>
      </c>
      <c r="AO193" s="10" t="b">
        <f>AND(PARTNERS!$D197="Voluntary Sector / Charity partner",PARTNERS!$E197="New partner")</f>
        <v>0</v>
      </c>
      <c r="AP193" s="10" t="b">
        <f>AND(PARTNERS!$D197="Education partner",PARTNERS!$E197="New partner")</f>
        <v>0</v>
      </c>
      <c r="AQ193" s="10" t="b">
        <f>AND(PARTNERS!$D197="Other",PARTNERS!$E197="New partner")</f>
        <v>0</v>
      </c>
      <c r="AR193" s="10" t="b">
        <f>AND(PARTNERS!$D197="Artistic partner",PARTNERS!$E197="Existing partner")</f>
        <v>0</v>
      </c>
      <c r="AS193" s="10" t="b">
        <f>AND(PARTNERS!$D197="Heritage partner",PARTNERS!$E197="Existing partner")</f>
        <v>0</v>
      </c>
      <c r="AT193" s="10" t="b">
        <f>AND(PARTNERS!$D197="Funder",PARTNERS!$E197="Existing partner")</f>
        <v>0</v>
      </c>
      <c r="AU193" s="10" t="b">
        <f>AND(PARTNERS!$D197="Public Service partner",PARTNERS!$E197="Existing partner")</f>
        <v>0</v>
      </c>
      <c r="AV193" s="10" t="b">
        <f>AND(PARTNERS!$D197="Voluntary Sector / Charity partner",PARTNERS!$E197="Existing partner")</f>
        <v>0</v>
      </c>
      <c r="AW193" s="10" t="b">
        <f>AND(PARTNERS!$D197="Education partner",PARTNERS!$E197="Existing partner")</f>
        <v>0</v>
      </c>
      <c r="AX193" s="10" t="b">
        <f>AND(PARTNERS!$D197="Other",PARTNERS!$E197="Existing partner")</f>
        <v>0</v>
      </c>
    </row>
    <row r="194" spans="1:50" ht="16.5" customHeight="1">
      <c r="A194" s="10"/>
      <c r="B194" s="10"/>
      <c r="C194" s="10"/>
      <c r="D194" s="10"/>
      <c r="E194" s="10"/>
      <c r="F194" s="10"/>
      <c r="G194" s="10"/>
      <c r="H194" s="10"/>
      <c r="I194" s="10"/>
      <c r="J194" s="10"/>
      <c r="K194" s="10"/>
      <c r="L194" s="10"/>
      <c r="M194" s="10"/>
      <c r="N194" s="10"/>
      <c r="O194" s="10"/>
      <c r="P194" s="10"/>
      <c r="Q194" s="10"/>
      <c r="R194" s="10"/>
      <c r="S194" s="10"/>
      <c r="T194" s="10" t="b">
        <f>AND(LEFT('EVENT DELIVERY'!B199,2)="HU",OR(LEN('EVENT DELIVERY'!B199)=6,AND(LEN('EVENT DELIVERY'!B199)=7,MID('EVENT DELIVERY'!B199,4,1)=" ")))</f>
        <v>0</v>
      </c>
      <c r="U194" s="10" t="b">
        <f>AND(LEFT('PROJECT DELIVERY TEAM'!B221,2)="HU",OR(LEN('PROJECT DELIVERY TEAM'!B221)=6,AND(LEN('PROJECT DELIVERY TEAM'!B221)=7,MID('PROJECT DELIVERY TEAM'!B221,4,1)=" ")))</f>
        <v>0</v>
      </c>
      <c r="V194" s="10" t="b">
        <f>AND(LEFT('AUDIENCES &amp; PART... - BY TYPE'!B362,2)="HU",OR(LEN('AUDIENCES &amp; PART... - BY TYPE'!B362)=6,AND(LEN('AUDIENCES &amp; PART... - BY TYPE'!B362)=7,MID('AUDIENCES &amp; PART... - BY TYPE'!B362,4,1)=" ")))</f>
        <v>0</v>
      </c>
      <c r="W194" s="10" t="b">
        <f>AND(LEFT(PARTNERS!B198,2)="HU",OR(LEN(PARTNERS!B198)=6,AND(LEN(PARTNERS!B198)=7,MID(PARTNERS!B198,4,1)=" ")),PARTNERS!E198="New partner")</f>
        <v>0</v>
      </c>
      <c r="X194" s="10" t="b">
        <f>AND(LEFT(PARTNERS!B198,2)="HU",OR(LEN(PARTNERS!B198)=6,AND(LEN(PARTNERS!B198)=7,MID(PARTNERS!B198,4,1)=" ")),PARTNERS!E198="Existing partner")</f>
        <v>0</v>
      </c>
      <c r="Y194" s="10" t="b">
        <f>AND(NOT(AND(LEFT(PARTNERS!B198,2)="HU",OR(LEN(PARTNERS!B198)=6,AND(LEN(PARTNERS!B198)=7,MID(PARTNERS!B198,4,1)=" ")))),PARTNERS!E198="New partner")</f>
        <v>0</v>
      </c>
      <c r="Z194" s="10" t="b">
        <f>AND(NOT(AND(LEFT(PARTNERS!B198,2)="HU",OR(LEN(PARTNERS!B198)=6,AND(LEN(PARTNERS!B198)=7,MID(PARTNERS!B198,4,1)=" ")))),PARTNERS!E198="Existing partner")</f>
        <v>0</v>
      </c>
      <c r="AA194" s="10" t="b">
        <f>AND(PARTNERS!$C198="Hull",PARTNERS!$E198="New partner")</f>
        <v>0</v>
      </c>
      <c r="AB194" s="10" t="b">
        <f>AND(PARTNERS!$C198="East Riding of Yorkshire",PARTNERS!$E198="New partner")</f>
        <v>0</v>
      </c>
      <c r="AC194" s="10" t="b">
        <f>AND(PARTNERS!$C198="Elsewhere in Yorkshire &amp; Humber",PARTNERS!$E198="New partner")</f>
        <v>0</v>
      </c>
      <c r="AD194" s="10" t="b">
        <f>AND(PARTNERS!$C198="Elsewhere in the UK",PARTNERS!$E198="New partner")</f>
        <v>0</v>
      </c>
      <c r="AE194" s="10" t="b">
        <f>AND(PARTNERS!$C198="Outside UK",PARTNERS!$E198="New partner")</f>
        <v>0</v>
      </c>
      <c r="AF194" s="10" t="b">
        <f>AND(PARTNERS!$C198="Hull",PARTNERS!$E198="Existing partner")</f>
        <v>0</v>
      </c>
      <c r="AG194" s="10" t="b">
        <f>AND(PARTNERS!$C198="East Riding of Yorkshire",PARTNERS!$E198="Existing partner")</f>
        <v>0</v>
      </c>
      <c r="AH194" s="10" t="b">
        <f>AND(PARTNERS!$C198="Elsewhere in Yorkshire &amp; Humber",PARTNERS!$E198="Existing partner")</f>
        <v>0</v>
      </c>
      <c r="AI194" s="10" t="b">
        <f>AND(PARTNERS!$C198="Elsewhere in the UK",PARTNERS!$E198="Existing partner")</f>
        <v>0</v>
      </c>
      <c r="AJ194" s="10" t="b">
        <f>AND(PARTNERS!$C198="Outside UK",PARTNERS!$E198="Existing partner")</f>
        <v>0</v>
      </c>
      <c r="AK194" s="10" t="b">
        <f>AND(PARTNERS!$D198="Artistic partner",PARTNERS!$E198="New partner")</f>
        <v>0</v>
      </c>
      <c r="AL194" s="10" t="b">
        <f>AND(PARTNERS!$D198="Heritage partner",PARTNERS!$E198="New partner")</f>
        <v>0</v>
      </c>
      <c r="AM194" s="10" t="b">
        <f>AND(PARTNERS!$D198="Funder",PARTNERS!$E198="New partner")</f>
        <v>0</v>
      </c>
      <c r="AN194" s="10" t="b">
        <f>AND(PARTNERS!$D198="Public Service partner",PARTNERS!$E198="New partner")</f>
        <v>0</v>
      </c>
      <c r="AO194" s="10" t="b">
        <f>AND(PARTNERS!$D198="Voluntary Sector / Charity partner",PARTNERS!$E198="New partner")</f>
        <v>0</v>
      </c>
      <c r="AP194" s="10" t="b">
        <f>AND(PARTNERS!$D198="Education partner",PARTNERS!$E198="New partner")</f>
        <v>0</v>
      </c>
      <c r="AQ194" s="10" t="b">
        <f>AND(PARTNERS!$D198="Other",PARTNERS!$E198="New partner")</f>
        <v>0</v>
      </c>
      <c r="AR194" s="10" t="b">
        <f>AND(PARTNERS!$D198="Artistic partner",PARTNERS!$E198="Existing partner")</f>
        <v>0</v>
      </c>
      <c r="AS194" s="10" t="b">
        <f>AND(PARTNERS!$D198="Heritage partner",PARTNERS!$E198="Existing partner")</f>
        <v>0</v>
      </c>
      <c r="AT194" s="10" t="b">
        <f>AND(PARTNERS!$D198="Funder",PARTNERS!$E198="Existing partner")</f>
        <v>0</v>
      </c>
      <c r="AU194" s="10" t="b">
        <f>AND(PARTNERS!$D198="Public Service partner",PARTNERS!$E198="Existing partner")</f>
        <v>0</v>
      </c>
      <c r="AV194" s="10" t="b">
        <f>AND(PARTNERS!$D198="Voluntary Sector / Charity partner",PARTNERS!$E198="Existing partner")</f>
        <v>0</v>
      </c>
      <c r="AW194" s="10" t="b">
        <f>AND(PARTNERS!$D198="Education partner",PARTNERS!$E198="Existing partner")</f>
        <v>0</v>
      </c>
      <c r="AX194" s="10" t="b">
        <f>AND(PARTNERS!$D198="Other",PARTNERS!$E198="Existing partner")</f>
        <v>0</v>
      </c>
    </row>
    <row r="195" spans="1:50" ht="16.5" customHeight="1">
      <c r="A195" s="10"/>
      <c r="B195" s="10"/>
      <c r="C195" s="10"/>
      <c r="D195" s="10"/>
      <c r="E195" s="10"/>
      <c r="F195" s="10"/>
      <c r="G195" s="10"/>
      <c r="H195" s="10"/>
      <c r="I195" s="10"/>
      <c r="J195" s="10"/>
      <c r="K195" s="10"/>
      <c r="L195" s="10"/>
      <c r="M195" s="10"/>
      <c r="N195" s="10"/>
      <c r="O195" s="10"/>
      <c r="P195" s="10"/>
      <c r="Q195" s="10"/>
      <c r="R195" s="10"/>
      <c r="S195" s="10"/>
      <c r="T195" s="10" t="b">
        <f>AND(LEFT('EVENT DELIVERY'!B200,2)="HU",OR(LEN('EVENT DELIVERY'!B200)=6,AND(LEN('EVENT DELIVERY'!B200)=7,MID('EVENT DELIVERY'!B200,4,1)=" ")))</f>
        <v>0</v>
      </c>
      <c r="U195" s="10" t="b">
        <f>AND(LEFT('PROJECT DELIVERY TEAM'!B222,2)="HU",OR(LEN('PROJECT DELIVERY TEAM'!B222)=6,AND(LEN('PROJECT DELIVERY TEAM'!B222)=7,MID('PROJECT DELIVERY TEAM'!B222,4,1)=" ")))</f>
        <v>0</v>
      </c>
      <c r="V195" s="10" t="b">
        <f>AND(LEFT('AUDIENCES &amp; PART... - BY TYPE'!B363,2)="HU",OR(LEN('AUDIENCES &amp; PART... - BY TYPE'!B363)=6,AND(LEN('AUDIENCES &amp; PART... - BY TYPE'!B363)=7,MID('AUDIENCES &amp; PART... - BY TYPE'!B363,4,1)=" ")))</f>
        <v>0</v>
      </c>
      <c r="W195" s="10" t="b">
        <f>AND(LEFT(PARTNERS!B199,2)="HU",OR(LEN(PARTNERS!B199)=6,AND(LEN(PARTNERS!B199)=7,MID(PARTNERS!B199,4,1)=" ")),PARTNERS!E199="New partner")</f>
        <v>0</v>
      </c>
      <c r="X195" s="10" t="b">
        <f>AND(LEFT(PARTNERS!B199,2)="HU",OR(LEN(PARTNERS!B199)=6,AND(LEN(PARTNERS!B199)=7,MID(PARTNERS!B199,4,1)=" ")),PARTNERS!E199="Existing partner")</f>
        <v>0</v>
      </c>
      <c r="Y195" s="10" t="b">
        <f>AND(NOT(AND(LEFT(PARTNERS!B199,2)="HU",OR(LEN(PARTNERS!B199)=6,AND(LEN(PARTNERS!B199)=7,MID(PARTNERS!B199,4,1)=" ")))),PARTNERS!E199="New partner")</f>
        <v>0</v>
      </c>
      <c r="Z195" s="10" t="b">
        <f>AND(NOT(AND(LEFT(PARTNERS!B199,2)="HU",OR(LEN(PARTNERS!B199)=6,AND(LEN(PARTNERS!B199)=7,MID(PARTNERS!B199,4,1)=" ")))),PARTNERS!E199="Existing partner")</f>
        <v>0</v>
      </c>
      <c r="AA195" s="10" t="b">
        <f>AND(PARTNERS!$C199="Hull",PARTNERS!$E199="New partner")</f>
        <v>0</v>
      </c>
      <c r="AB195" s="10" t="b">
        <f>AND(PARTNERS!$C199="East Riding of Yorkshire",PARTNERS!$E199="New partner")</f>
        <v>0</v>
      </c>
      <c r="AC195" s="10" t="b">
        <f>AND(PARTNERS!$C199="Elsewhere in Yorkshire &amp; Humber",PARTNERS!$E199="New partner")</f>
        <v>0</v>
      </c>
      <c r="AD195" s="10" t="b">
        <f>AND(PARTNERS!$C199="Elsewhere in the UK",PARTNERS!$E199="New partner")</f>
        <v>0</v>
      </c>
      <c r="AE195" s="10" t="b">
        <f>AND(PARTNERS!$C199="Outside UK",PARTNERS!$E199="New partner")</f>
        <v>0</v>
      </c>
      <c r="AF195" s="10" t="b">
        <f>AND(PARTNERS!$C199="Hull",PARTNERS!$E199="Existing partner")</f>
        <v>0</v>
      </c>
      <c r="AG195" s="10" t="b">
        <f>AND(PARTNERS!$C199="East Riding of Yorkshire",PARTNERS!$E199="Existing partner")</f>
        <v>0</v>
      </c>
      <c r="AH195" s="10" t="b">
        <f>AND(PARTNERS!$C199="Elsewhere in Yorkshire &amp; Humber",PARTNERS!$E199="Existing partner")</f>
        <v>0</v>
      </c>
      <c r="AI195" s="10" t="b">
        <f>AND(PARTNERS!$C199="Elsewhere in the UK",PARTNERS!$E199="Existing partner")</f>
        <v>0</v>
      </c>
      <c r="AJ195" s="10" t="b">
        <f>AND(PARTNERS!$C199="Outside UK",PARTNERS!$E199="Existing partner")</f>
        <v>0</v>
      </c>
      <c r="AK195" s="10" t="b">
        <f>AND(PARTNERS!$D199="Artistic partner",PARTNERS!$E199="New partner")</f>
        <v>0</v>
      </c>
      <c r="AL195" s="10" t="b">
        <f>AND(PARTNERS!$D199="Heritage partner",PARTNERS!$E199="New partner")</f>
        <v>0</v>
      </c>
      <c r="AM195" s="10" t="b">
        <f>AND(PARTNERS!$D199="Funder",PARTNERS!$E199="New partner")</f>
        <v>0</v>
      </c>
      <c r="AN195" s="10" t="b">
        <f>AND(PARTNERS!$D199="Public Service partner",PARTNERS!$E199="New partner")</f>
        <v>0</v>
      </c>
      <c r="AO195" s="10" t="b">
        <f>AND(PARTNERS!$D199="Voluntary Sector / Charity partner",PARTNERS!$E199="New partner")</f>
        <v>0</v>
      </c>
      <c r="AP195" s="10" t="b">
        <f>AND(PARTNERS!$D199="Education partner",PARTNERS!$E199="New partner")</f>
        <v>0</v>
      </c>
      <c r="AQ195" s="10" t="b">
        <f>AND(PARTNERS!$D199="Other",PARTNERS!$E199="New partner")</f>
        <v>0</v>
      </c>
      <c r="AR195" s="10" t="b">
        <f>AND(PARTNERS!$D199="Artistic partner",PARTNERS!$E199="Existing partner")</f>
        <v>0</v>
      </c>
      <c r="AS195" s="10" t="b">
        <f>AND(PARTNERS!$D199="Heritage partner",PARTNERS!$E199="Existing partner")</f>
        <v>0</v>
      </c>
      <c r="AT195" s="10" t="b">
        <f>AND(PARTNERS!$D199="Funder",PARTNERS!$E199="Existing partner")</f>
        <v>0</v>
      </c>
      <c r="AU195" s="10" t="b">
        <f>AND(PARTNERS!$D199="Public Service partner",PARTNERS!$E199="Existing partner")</f>
        <v>0</v>
      </c>
      <c r="AV195" s="10" t="b">
        <f>AND(PARTNERS!$D199="Voluntary Sector / Charity partner",PARTNERS!$E199="Existing partner")</f>
        <v>0</v>
      </c>
      <c r="AW195" s="10" t="b">
        <f>AND(PARTNERS!$D199="Education partner",PARTNERS!$E199="Existing partner")</f>
        <v>0</v>
      </c>
      <c r="AX195" s="10" t="b">
        <f>AND(PARTNERS!$D199="Other",PARTNERS!$E199="Existing partner")</f>
        <v>0</v>
      </c>
    </row>
    <row r="196" spans="1:50" ht="16.5" customHeight="1">
      <c r="A196" s="10"/>
      <c r="B196" s="10"/>
      <c r="C196" s="10"/>
      <c r="D196" s="10"/>
      <c r="E196" s="10"/>
      <c r="F196" s="10"/>
      <c r="G196" s="10"/>
      <c r="H196" s="10"/>
      <c r="I196" s="10"/>
      <c r="J196" s="10"/>
      <c r="K196" s="10"/>
      <c r="L196" s="10"/>
      <c r="M196" s="10"/>
      <c r="N196" s="10"/>
      <c r="O196" s="10"/>
      <c r="P196" s="10"/>
      <c r="Q196" s="10"/>
      <c r="R196" s="10"/>
      <c r="S196" s="10"/>
      <c r="T196" s="10" t="b">
        <f>AND(LEFT('EVENT DELIVERY'!B201,2)="HU",OR(LEN('EVENT DELIVERY'!B201)=6,AND(LEN('EVENT DELIVERY'!B201)=7,MID('EVENT DELIVERY'!B201,4,1)=" ")))</f>
        <v>0</v>
      </c>
      <c r="U196" s="10" t="b">
        <f>AND(LEFT('PROJECT DELIVERY TEAM'!B223,2)="HU",OR(LEN('PROJECT DELIVERY TEAM'!B223)=6,AND(LEN('PROJECT DELIVERY TEAM'!B223)=7,MID('PROJECT DELIVERY TEAM'!B223,4,1)=" ")))</f>
        <v>0</v>
      </c>
      <c r="V196" s="10" t="b">
        <f>AND(LEFT('AUDIENCES &amp; PART... - BY TYPE'!B364,2)="HU",OR(LEN('AUDIENCES &amp; PART... - BY TYPE'!B364)=6,AND(LEN('AUDIENCES &amp; PART... - BY TYPE'!B364)=7,MID('AUDIENCES &amp; PART... - BY TYPE'!B364,4,1)=" ")))</f>
        <v>0</v>
      </c>
      <c r="W196" s="10" t="b">
        <f>AND(LEFT(PARTNERS!B200,2)="HU",OR(LEN(PARTNERS!B200)=6,AND(LEN(PARTNERS!B200)=7,MID(PARTNERS!B200,4,1)=" ")),PARTNERS!E200="New partner")</f>
        <v>0</v>
      </c>
      <c r="X196" s="10" t="b">
        <f>AND(LEFT(PARTNERS!B200,2)="HU",OR(LEN(PARTNERS!B200)=6,AND(LEN(PARTNERS!B200)=7,MID(PARTNERS!B200,4,1)=" ")),PARTNERS!E200="Existing partner")</f>
        <v>0</v>
      </c>
      <c r="Y196" s="10" t="b">
        <f>AND(NOT(AND(LEFT(PARTNERS!B200,2)="HU",OR(LEN(PARTNERS!B200)=6,AND(LEN(PARTNERS!B200)=7,MID(PARTNERS!B200,4,1)=" ")))),PARTNERS!E200="New partner")</f>
        <v>0</v>
      </c>
      <c r="Z196" s="10" t="b">
        <f>AND(NOT(AND(LEFT(PARTNERS!B200,2)="HU",OR(LEN(PARTNERS!B200)=6,AND(LEN(PARTNERS!B200)=7,MID(PARTNERS!B200,4,1)=" ")))),PARTNERS!E200="Existing partner")</f>
        <v>0</v>
      </c>
      <c r="AA196" s="10" t="b">
        <f>AND(PARTNERS!$C200="Hull",PARTNERS!$E200="New partner")</f>
        <v>0</v>
      </c>
      <c r="AB196" s="10" t="b">
        <f>AND(PARTNERS!$C200="East Riding of Yorkshire",PARTNERS!$E200="New partner")</f>
        <v>0</v>
      </c>
      <c r="AC196" s="10" t="b">
        <f>AND(PARTNERS!$C200="Elsewhere in Yorkshire &amp; Humber",PARTNERS!$E200="New partner")</f>
        <v>0</v>
      </c>
      <c r="AD196" s="10" t="b">
        <f>AND(PARTNERS!$C200="Elsewhere in the UK",PARTNERS!$E200="New partner")</f>
        <v>0</v>
      </c>
      <c r="AE196" s="10" t="b">
        <f>AND(PARTNERS!$C200="Outside UK",PARTNERS!$E200="New partner")</f>
        <v>0</v>
      </c>
      <c r="AF196" s="10" t="b">
        <f>AND(PARTNERS!$C200="Hull",PARTNERS!$E200="Existing partner")</f>
        <v>0</v>
      </c>
      <c r="AG196" s="10" t="b">
        <f>AND(PARTNERS!$C200="East Riding of Yorkshire",PARTNERS!$E200="Existing partner")</f>
        <v>0</v>
      </c>
      <c r="AH196" s="10" t="b">
        <f>AND(PARTNERS!$C200="Elsewhere in Yorkshire &amp; Humber",PARTNERS!$E200="Existing partner")</f>
        <v>0</v>
      </c>
      <c r="AI196" s="10" t="b">
        <f>AND(PARTNERS!$C200="Elsewhere in the UK",PARTNERS!$E200="Existing partner")</f>
        <v>0</v>
      </c>
      <c r="AJ196" s="10" t="b">
        <f>AND(PARTNERS!$C200="Outside UK",PARTNERS!$E200="Existing partner")</f>
        <v>0</v>
      </c>
      <c r="AK196" s="10" t="b">
        <f>AND(PARTNERS!$D200="Artistic partner",PARTNERS!$E200="New partner")</f>
        <v>0</v>
      </c>
      <c r="AL196" s="10" t="b">
        <f>AND(PARTNERS!$D200="Heritage partner",PARTNERS!$E200="New partner")</f>
        <v>0</v>
      </c>
      <c r="AM196" s="10" t="b">
        <f>AND(PARTNERS!$D200="Funder",PARTNERS!$E200="New partner")</f>
        <v>0</v>
      </c>
      <c r="AN196" s="10" t="b">
        <f>AND(PARTNERS!$D200="Public Service partner",PARTNERS!$E200="New partner")</f>
        <v>0</v>
      </c>
      <c r="AO196" s="10" t="b">
        <f>AND(PARTNERS!$D200="Voluntary Sector / Charity partner",PARTNERS!$E200="New partner")</f>
        <v>0</v>
      </c>
      <c r="AP196" s="10" t="b">
        <f>AND(PARTNERS!$D200="Education partner",PARTNERS!$E200="New partner")</f>
        <v>0</v>
      </c>
      <c r="AQ196" s="10" t="b">
        <f>AND(PARTNERS!$D200="Other",PARTNERS!$E200="New partner")</f>
        <v>0</v>
      </c>
      <c r="AR196" s="10" t="b">
        <f>AND(PARTNERS!$D200="Artistic partner",PARTNERS!$E200="Existing partner")</f>
        <v>0</v>
      </c>
      <c r="AS196" s="10" t="b">
        <f>AND(PARTNERS!$D200="Heritage partner",PARTNERS!$E200="Existing partner")</f>
        <v>0</v>
      </c>
      <c r="AT196" s="10" t="b">
        <f>AND(PARTNERS!$D200="Funder",PARTNERS!$E200="Existing partner")</f>
        <v>0</v>
      </c>
      <c r="AU196" s="10" t="b">
        <f>AND(PARTNERS!$D200="Public Service partner",PARTNERS!$E200="Existing partner")</f>
        <v>0</v>
      </c>
      <c r="AV196" s="10" t="b">
        <f>AND(PARTNERS!$D200="Voluntary Sector / Charity partner",PARTNERS!$E200="Existing partner")</f>
        <v>0</v>
      </c>
      <c r="AW196" s="10" t="b">
        <f>AND(PARTNERS!$D200="Education partner",PARTNERS!$E200="Existing partner")</f>
        <v>0</v>
      </c>
      <c r="AX196" s="10" t="b">
        <f>AND(PARTNERS!$D200="Other",PARTNERS!$E200="Existing partner")</f>
        <v>0</v>
      </c>
    </row>
    <row r="197" spans="1:50" ht="16.5" customHeight="1">
      <c r="A197" s="10"/>
      <c r="B197" s="10"/>
      <c r="C197" s="10"/>
      <c r="D197" s="10"/>
      <c r="E197" s="10"/>
      <c r="F197" s="10"/>
      <c r="G197" s="10"/>
      <c r="H197" s="10"/>
      <c r="I197" s="10"/>
      <c r="J197" s="10"/>
      <c r="K197" s="10"/>
      <c r="L197" s="10"/>
      <c r="M197" s="10"/>
      <c r="N197" s="10"/>
      <c r="O197" s="10"/>
      <c r="P197" s="10"/>
      <c r="Q197" s="10"/>
      <c r="R197" s="10"/>
      <c r="S197" s="10"/>
      <c r="T197" s="10" t="b">
        <f>AND(LEFT('EVENT DELIVERY'!B202,2)="HU",OR(LEN('EVENT DELIVERY'!B202)=6,AND(LEN('EVENT DELIVERY'!B202)=7,MID('EVENT DELIVERY'!B202,4,1)=" ")))</f>
        <v>0</v>
      </c>
      <c r="U197" s="10" t="b">
        <f>AND(LEFT('PROJECT DELIVERY TEAM'!B224,2)="HU",OR(LEN('PROJECT DELIVERY TEAM'!B224)=6,AND(LEN('PROJECT DELIVERY TEAM'!B224)=7,MID('PROJECT DELIVERY TEAM'!B224,4,1)=" ")))</f>
        <v>0</v>
      </c>
      <c r="V197" s="10" t="b">
        <f>AND(LEFT('AUDIENCES &amp; PART... - BY TYPE'!B365,2)="HU",OR(LEN('AUDIENCES &amp; PART... - BY TYPE'!B365)=6,AND(LEN('AUDIENCES &amp; PART... - BY TYPE'!B365)=7,MID('AUDIENCES &amp; PART... - BY TYPE'!B365,4,1)=" ")))</f>
        <v>0</v>
      </c>
      <c r="W197" s="10" t="b">
        <f>AND(LEFT(PARTNERS!B201,2)="HU",OR(LEN(PARTNERS!B201)=6,AND(LEN(PARTNERS!B201)=7,MID(PARTNERS!B201,4,1)=" ")),PARTNERS!E201="New partner")</f>
        <v>0</v>
      </c>
      <c r="X197" s="10" t="b">
        <f>AND(LEFT(PARTNERS!B201,2)="HU",OR(LEN(PARTNERS!B201)=6,AND(LEN(PARTNERS!B201)=7,MID(PARTNERS!B201,4,1)=" ")),PARTNERS!E201="Existing partner")</f>
        <v>0</v>
      </c>
      <c r="Y197" s="10" t="b">
        <f>AND(NOT(AND(LEFT(PARTNERS!B201,2)="HU",OR(LEN(PARTNERS!B201)=6,AND(LEN(PARTNERS!B201)=7,MID(PARTNERS!B201,4,1)=" ")))),PARTNERS!E201="New partner")</f>
        <v>0</v>
      </c>
      <c r="Z197" s="10" t="b">
        <f>AND(NOT(AND(LEFT(PARTNERS!B201,2)="HU",OR(LEN(PARTNERS!B201)=6,AND(LEN(PARTNERS!B201)=7,MID(PARTNERS!B201,4,1)=" ")))),PARTNERS!E201="Existing partner")</f>
        <v>0</v>
      </c>
      <c r="AA197" s="10" t="b">
        <f>AND(PARTNERS!$C201="Hull",PARTNERS!$E201="New partner")</f>
        <v>0</v>
      </c>
      <c r="AB197" s="10" t="b">
        <f>AND(PARTNERS!$C201="East Riding of Yorkshire",PARTNERS!$E201="New partner")</f>
        <v>0</v>
      </c>
      <c r="AC197" s="10" t="b">
        <f>AND(PARTNERS!$C201="Elsewhere in Yorkshire &amp; Humber",PARTNERS!$E201="New partner")</f>
        <v>0</v>
      </c>
      <c r="AD197" s="10" t="b">
        <f>AND(PARTNERS!$C201="Elsewhere in the UK",PARTNERS!$E201="New partner")</f>
        <v>0</v>
      </c>
      <c r="AE197" s="10" t="b">
        <f>AND(PARTNERS!$C201="Outside UK",PARTNERS!$E201="New partner")</f>
        <v>0</v>
      </c>
      <c r="AF197" s="10" t="b">
        <f>AND(PARTNERS!$C201="Hull",PARTNERS!$E201="Existing partner")</f>
        <v>0</v>
      </c>
      <c r="AG197" s="10" t="b">
        <f>AND(PARTNERS!$C201="East Riding of Yorkshire",PARTNERS!$E201="Existing partner")</f>
        <v>0</v>
      </c>
      <c r="AH197" s="10" t="b">
        <f>AND(PARTNERS!$C201="Elsewhere in Yorkshire &amp; Humber",PARTNERS!$E201="Existing partner")</f>
        <v>0</v>
      </c>
      <c r="AI197" s="10" t="b">
        <f>AND(PARTNERS!$C201="Elsewhere in the UK",PARTNERS!$E201="Existing partner")</f>
        <v>0</v>
      </c>
      <c r="AJ197" s="10" t="b">
        <f>AND(PARTNERS!$C201="Outside UK",PARTNERS!$E201="Existing partner")</f>
        <v>0</v>
      </c>
      <c r="AK197" s="10" t="b">
        <f>AND(PARTNERS!$D201="Artistic partner",PARTNERS!$E201="New partner")</f>
        <v>0</v>
      </c>
      <c r="AL197" s="10" t="b">
        <f>AND(PARTNERS!$D201="Heritage partner",PARTNERS!$E201="New partner")</f>
        <v>0</v>
      </c>
      <c r="AM197" s="10" t="b">
        <f>AND(PARTNERS!$D201="Funder",PARTNERS!$E201="New partner")</f>
        <v>0</v>
      </c>
      <c r="AN197" s="10" t="b">
        <f>AND(PARTNERS!$D201="Public Service partner",PARTNERS!$E201="New partner")</f>
        <v>0</v>
      </c>
      <c r="AO197" s="10" t="b">
        <f>AND(PARTNERS!$D201="Voluntary Sector / Charity partner",PARTNERS!$E201="New partner")</f>
        <v>0</v>
      </c>
      <c r="AP197" s="10" t="b">
        <f>AND(PARTNERS!$D201="Education partner",PARTNERS!$E201="New partner")</f>
        <v>0</v>
      </c>
      <c r="AQ197" s="10" t="b">
        <f>AND(PARTNERS!$D201="Other",PARTNERS!$E201="New partner")</f>
        <v>0</v>
      </c>
      <c r="AR197" s="10" t="b">
        <f>AND(PARTNERS!$D201="Artistic partner",PARTNERS!$E201="Existing partner")</f>
        <v>0</v>
      </c>
      <c r="AS197" s="10" t="b">
        <f>AND(PARTNERS!$D201="Heritage partner",PARTNERS!$E201="Existing partner")</f>
        <v>0</v>
      </c>
      <c r="AT197" s="10" t="b">
        <f>AND(PARTNERS!$D201="Funder",PARTNERS!$E201="Existing partner")</f>
        <v>0</v>
      </c>
      <c r="AU197" s="10" t="b">
        <f>AND(PARTNERS!$D201="Public Service partner",PARTNERS!$E201="Existing partner")</f>
        <v>0</v>
      </c>
      <c r="AV197" s="10" t="b">
        <f>AND(PARTNERS!$D201="Voluntary Sector / Charity partner",PARTNERS!$E201="Existing partner")</f>
        <v>0</v>
      </c>
      <c r="AW197" s="10" t="b">
        <f>AND(PARTNERS!$D201="Education partner",PARTNERS!$E201="Existing partner")</f>
        <v>0</v>
      </c>
      <c r="AX197" s="10" t="b">
        <f>AND(PARTNERS!$D201="Other",PARTNERS!$E201="Existing partner")</f>
        <v>0</v>
      </c>
    </row>
    <row r="198" spans="1:50" ht="16.5" customHeight="1">
      <c r="A198" s="10"/>
      <c r="B198" s="10"/>
      <c r="C198" s="10"/>
      <c r="D198" s="10"/>
      <c r="E198" s="10"/>
      <c r="F198" s="10"/>
      <c r="G198" s="10"/>
      <c r="H198" s="10"/>
      <c r="I198" s="10"/>
      <c r="J198" s="10"/>
      <c r="K198" s="10"/>
      <c r="L198" s="10"/>
      <c r="M198" s="10"/>
      <c r="N198" s="10"/>
      <c r="O198" s="10"/>
      <c r="P198" s="10"/>
      <c r="Q198" s="10"/>
      <c r="R198" s="10"/>
      <c r="S198" s="10"/>
      <c r="T198" s="10" t="b">
        <f>AND(LEFT('EVENT DELIVERY'!B203,2)="HU",OR(LEN('EVENT DELIVERY'!B203)=6,AND(LEN('EVENT DELIVERY'!B203)=7,MID('EVENT DELIVERY'!B203,4,1)=" ")))</f>
        <v>0</v>
      </c>
      <c r="U198" s="10" t="b">
        <f>AND(LEFT('PROJECT DELIVERY TEAM'!B225,2)="HU",OR(LEN('PROJECT DELIVERY TEAM'!B225)=6,AND(LEN('PROJECT DELIVERY TEAM'!B225)=7,MID('PROJECT DELIVERY TEAM'!B225,4,1)=" ")))</f>
        <v>0</v>
      </c>
      <c r="V198" s="10" t="b">
        <f>AND(LEFT('AUDIENCES &amp; PART... - BY TYPE'!B366,2)="HU",OR(LEN('AUDIENCES &amp; PART... - BY TYPE'!B366)=6,AND(LEN('AUDIENCES &amp; PART... - BY TYPE'!B366)=7,MID('AUDIENCES &amp; PART... - BY TYPE'!B366,4,1)=" ")))</f>
        <v>0</v>
      </c>
      <c r="W198" s="10" t="b">
        <f>AND(LEFT(PARTNERS!B202,2)="HU",OR(LEN(PARTNERS!B202)=6,AND(LEN(PARTNERS!B202)=7,MID(PARTNERS!B202,4,1)=" ")),PARTNERS!E202="New partner")</f>
        <v>0</v>
      </c>
      <c r="X198" s="10" t="b">
        <f>AND(LEFT(PARTNERS!B202,2)="HU",OR(LEN(PARTNERS!B202)=6,AND(LEN(PARTNERS!B202)=7,MID(PARTNERS!B202,4,1)=" ")),PARTNERS!E202="Existing partner")</f>
        <v>0</v>
      </c>
      <c r="Y198" s="10" t="b">
        <f>AND(NOT(AND(LEFT(PARTNERS!B202,2)="HU",OR(LEN(PARTNERS!B202)=6,AND(LEN(PARTNERS!B202)=7,MID(PARTNERS!B202,4,1)=" ")))),PARTNERS!E202="New partner")</f>
        <v>0</v>
      </c>
      <c r="Z198" s="10" t="b">
        <f>AND(NOT(AND(LEFT(PARTNERS!B202,2)="HU",OR(LEN(PARTNERS!B202)=6,AND(LEN(PARTNERS!B202)=7,MID(PARTNERS!B202,4,1)=" ")))),PARTNERS!E202="Existing partner")</f>
        <v>0</v>
      </c>
      <c r="AA198" s="10" t="b">
        <f>AND(PARTNERS!$C202="Hull",PARTNERS!$E202="New partner")</f>
        <v>0</v>
      </c>
      <c r="AB198" s="10" t="b">
        <f>AND(PARTNERS!$C202="East Riding of Yorkshire",PARTNERS!$E202="New partner")</f>
        <v>0</v>
      </c>
      <c r="AC198" s="10" t="b">
        <f>AND(PARTNERS!$C202="Elsewhere in Yorkshire &amp; Humber",PARTNERS!$E202="New partner")</f>
        <v>0</v>
      </c>
      <c r="AD198" s="10" t="b">
        <f>AND(PARTNERS!$C202="Elsewhere in the UK",PARTNERS!$E202="New partner")</f>
        <v>0</v>
      </c>
      <c r="AE198" s="10" t="b">
        <f>AND(PARTNERS!$C202="Outside UK",PARTNERS!$E202="New partner")</f>
        <v>0</v>
      </c>
      <c r="AF198" s="10" t="b">
        <f>AND(PARTNERS!$C202="Hull",PARTNERS!$E202="Existing partner")</f>
        <v>0</v>
      </c>
      <c r="AG198" s="10" t="b">
        <f>AND(PARTNERS!$C202="East Riding of Yorkshire",PARTNERS!$E202="Existing partner")</f>
        <v>0</v>
      </c>
      <c r="AH198" s="10" t="b">
        <f>AND(PARTNERS!$C202="Elsewhere in Yorkshire &amp; Humber",PARTNERS!$E202="Existing partner")</f>
        <v>0</v>
      </c>
      <c r="AI198" s="10" t="b">
        <f>AND(PARTNERS!$C202="Elsewhere in the UK",PARTNERS!$E202="Existing partner")</f>
        <v>0</v>
      </c>
      <c r="AJ198" s="10" t="b">
        <f>AND(PARTNERS!$C202="Outside UK",PARTNERS!$E202="Existing partner")</f>
        <v>0</v>
      </c>
      <c r="AK198" s="10" t="b">
        <f>AND(PARTNERS!$D202="Artistic partner",PARTNERS!$E202="New partner")</f>
        <v>0</v>
      </c>
      <c r="AL198" s="10" t="b">
        <f>AND(PARTNERS!$D202="Heritage partner",PARTNERS!$E202="New partner")</f>
        <v>0</v>
      </c>
      <c r="AM198" s="10" t="b">
        <f>AND(PARTNERS!$D202="Funder",PARTNERS!$E202="New partner")</f>
        <v>0</v>
      </c>
      <c r="AN198" s="10" t="b">
        <f>AND(PARTNERS!$D202="Public Service partner",PARTNERS!$E202="New partner")</f>
        <v>0</v>
      </c>
      <c r="AO198" s="10" t="b">
        <f>AND(PARTNERS!$D202="Voluntary Sector / Charity partner",PARTNERS!$E202="New partner")</f>
        <v>0</v>
      </c>
      <c r="AP198" s="10" t="b">
        <f>AND(PARTNERS!$D202="Education partner",PARTNERS!$E202="New partner")</f>
        <v>0</v>
      </c>
      <c r="AQ198" s="10" t="b">
        <f>AND(PARTNERS!$D202="Other",PARTNERS!$E202="New partner")</f>
        <v>0</v>
      </c>
      <c r="AR198" s="10" t="b">
        <f>AND(PARTNERS!$D202="Artistic partner",PARTNERS!$E202="Existing partner")</f>
        <v>0</v>
      </c>
      <c r="AS198" s="10" t="b">
        <f>AND(PARTNERS!$D202="Heritage partner",PARTNERS!$E202="Existing partner")</f>
        <v>0</v>
      </c>
      <c r="AT198" s="10" t="b">
        <f>AND(PARTNERS!$D202="Funder",PARTNERS!$E202="Existing partner")</f>
        <v>0</v>
      </c>
      <c r="AU198" s="10" t="b">
        <f>AND(PARTNERS!$D202="Public Service partner",PARTNERS!$E202="Existing partner")</f>
        <v>0</v>
      </c>
      <c r="AV198" s="10" t="b">
        <f>AND(PARTNERS!$D202="Voluntary Sector / Charity partner",PARTNERS!$E202="Existing partner")</f>
        <v>0</v>
      </c>
      <c r="AW198" s="10" t="b">
        <f>AND(PARTNERS!$D202="Education partner",PARTNERS!$E202="Existing partner")</f>
        <v>0</v>
      </c>
      <c r="AX198" s="10" t="b">
        <f>AND(PARTNERS!$D202="Other",PARTNERS!$E202="Existing partner")</f>
        <v>0</v>
      </c>
    </row>
    <row r="199" spans="1:50" ht="16.5" customHeight="1">
      <c r="A199" s="10"/>
      <c r="B199" s="10"/>
      <c r="C199" s="10"/>
      <c r="D199" s="10"/>
      <c r="E199" s="10"/>
      <c r="F199" s="10"/>
      <c r="G199" s="10"/>
      <c r="H199" s="10"/>
      <c r="I199" s="10"/>
      <c r="J199" s="10"/>
      <c r="K199" s="10"/>
      <c r="L199" s="10"/>
      <c r="M199" s="10"/>
      <c r="N199" s="10"/>
      <c r="O199" s="10"/>
      <c r="P199" s="10"/>
      <c r="Q199" s="10"/>
      <c r="R199" s="10"/>
      <c r="S199" s="10"/>
      <c r="T199" s="10" t="b">
        <f>AND(LEFT('EVENT DELIVERY'!B204,2)="HU",OR(LEN('EVENT DELIVERY'!B204)=6,AND(LEN('EVENT DELIVERY'!B204)=7,MID('EVENT DELIVERY'!B204,4,1)=" ")))</f>
        <v>0</v>
      </c>
      <c r="U199" s="10" t="b">
        <f>AND(LEFT('PROJECT DELIVERY TEAM'!B226,2)="HU",OR(LEN('PROJECT DELIVERY TEAM'!B226)=6,AND(LEN('PROJECT DELIVERY TEAM'!B226)=7,MID('PROJECT DELIVERY TEAM'!B226,4,1)=" ")))</f>
        <v>0</v>
      </c>
      <c r="V199" s="10" t="b">
        <f>AND(LEFT('AUDIENCES &amp; PART... - BY TYPE'!B367,2)="HU",OR(LEN('AUDIENCES &amp; PART... - BY TYPE'!B367)=6,AND(LEN('AUDIENCES &amp; PART... - BY TYPE'!B367)=7,MID('AUDIENCES &amp; PART... - BY TYPE'!B367,4,1)=" ")))</f>
        <v>0</v>
      </c>
      <c r="W199" s="10" t="b">
        <f>AND(LEFT(PARTNERS!B203,2)="HU",OR(LEN(PARTNERS!B203)=6,AND(LEN(PARTNERS!B203)=7,MID(PARTNERS!B203,4,1)=" ")),PARTNERS!E203="New partner")</f>
        <v>0</v>
      </c>
      <c r="X199" s="10" t="b">
        <f>AND(LEFT(PARTNERS!B203,2)="HU",OR(LEN(PARTNERS!B203)=6,AND(LEN(PARTNERS!B203)=7,MID(PARTNERS!B203,4,1)=" ")),PARTNERS!E203="Existing partner")</f>
        <v>0</v>
      </c>
      <c r="Y199" s="10" t="b">
        <f>AND(NOT(AND(LEFT(PARTNERS!B203,2)="HU",OR(LEN(PARTNERS!B203)=6,AND(LEN(PARTNERS!B203)=7,MID(PARTNERS!B203,4,1)=" ")))),PARTNERS!E203="New partner")</f>
        <v>0</v>
      </c>
      <c r="Z199" s="10" t="b">
        <f>AND(NOT(AND(LEFT(PARTNERS!B203,2)="HU",OR(LEN(PARTNERS!B203)=6,AND(LEN(PARTNERS!B203)=7,MID(PARTNERS!B203,4,1)=" ")))),PARTNERS!E203="Existing partner")</f>
        <v>0</v>
      </c>
      <c r="AA199" s="10" t="b">
        <f>AND(PARTNERS!$C203="Hull",PARTNERS!$E203="New partner")</f>
        <v>0</v>
      </c>
      <c r="AB199" s="10" t="b">
        <f>AND(PARTNERS!$C203="East Riding of Yorkshire",PARTNERS!$E203="New partner")</f>
        <v>0</v>
      </c>
      <c r="AC199" s="10" t="b">
        <f>AND(PARTNERS!$C203="Elsewhere in Yorkshire &amp; Humber",PARTNERS!$E203="New partner")</f>
        <v>0</v>
      </c>
      <c r="AD199" s="10" t="b">
        <f>AND(PARTNERS!$C203="Elsewhere in the UK",PARTNERS!$E203="New partner")</f>
        <v>0</v>
      </c>
      <c r="AE199" s="10" t="b">
        <f>AND(PARTNERS!$C203="Outside UK",PARTNERS!$E203="New partner")</f>
        <v>0</v>
      </c>
      <c r="AF199" s="10" t="b">
        <f>AND(PARTNERS!$C203="Hull",PARTNERS!$E203="Existing partner")</f>
        <v>0</v>
      </c>
      <c r="AG199" s="10" t="b">
        <f>AND(PARTNERS!$C203="East Riding of Yorkshire",PARTNERS!$E203="Existing partner")</f>
        <v>0</v>
      </c>
      <c r="AH199" s="10" t="b">
        <f>AND(PARTNERS!$C203="Elsewhere in Yorkshire &amp; Humber",PARTNERS!$E203="Existing partner")</f>
        <v>0</v>
      </c>
      <c r="AI199" s="10" t="b">
        <f>AND(PARTNERS!$C203="Elsewhere in the UK",PARTNERS!$E203="Existing partner")</f>
        <v>0</v>
      </c>
      <c r="AJ199" s="10" t="b">
        <f>AND(PARTNERS!$C203="Outside UK",PARTNERS!$E203="Existing partner")</f>
        <v>0</v>
      </c>
      <c r="AK199" s="10" t="b">
        <f>AND(PARTNERS!$D203="Artistic partner",PARTNERS!$E203="New partner")</f>
        <v>0</v>
      </c>
      <c r="AL199" s="10" t="b">
        <f>AND(PARTNERS!$D203="Heritage partner",PARTNERS!$E203="New partner")</f>
        <v>0</v>
      </c>
      <c r="AM199" s="10" t="b">
        <f>AND(PARTNERS!$D203="Funder",PARTNERS!$E203="New partner")</f>
        <v>0</v>
      </c>
      <c r="AN199" s="10" t="b">
        <f>AND(PARTNERS!$D203="Public Service partner",PARTNERS!$E203="New partner")</f>
        <v>0</v>
      </c>
      <c r="AO199" s="10" t="b">
        <f>AND(PARTNERS!$D203="Voluntary Sector / Charity partner",PARTNERS!$E203="New partner")</f>
        <v>0</v>
      </c>
      <c r="AP199" s="10" t="b">
        <f>AND(PARTNERS!$D203="Education partner",PARTNERS!$E203="New partner")</f>
        <v>0</v>
      </c>
      <c r="AQ199" s="10" t="b">
        <f>AND(PARTNERS!$D203="Other",PARTNERS!$E203="New partner")</f>
        <v>0</v>
      </c>
      <c r="AR199" s="10" t="b">
        <f>AND(PARTNERS!$D203="Artistic partner",PARTNERS!$E203="Existing partner")</f>
        <v>0</v>
      </c>
      <c r="AS199" s="10" t="b">
        <f>AND(PARTNERS!$D203="Heritage partner",PARTNERS!$E203="Existing partner")</f>
        <v>0</v>
      </c>
      <c r="AT199" s="10" t="b">
        <f>AND(PARTNERS!$D203="Funder",PARTNERS!$E203="Existing partner")</f>
        <v>0</v>
      </c>
      <c r="AU199" s="10" t="b">
        <f>AND(PARTNERS!$D203="Public Service partner",PARTNERS!$E203="Existing partner")</f>
        <v>0</v>
      </c>
      <c r="AV199" s="10" t="b">
        <f>AND(PARTNERS!$D203="Voluntary Sector / Charity partner",PARTNERS!$E203="Existing partner")</f>
        <v>0</v>
      </c>
      <c r="AW199" s="10" t="b">
        <f>AND(PARTNERS!$D203="Education partner",PARTNERS!$E203="Existing partner")</f>
        <v>0</v>
      </c>
      <c r="AX199" s="10" t="b">
        <f>AND(PARTNERS!$D203="Other",PARTNERS!$E203="Existing partner")</f>
        <v>0</v>
      </c>
    </row>
    <row r="200" spans="1:50" ht="16.5" customHeight="1">
      <c r="A200" s="10"/>
      <c r="B200" s="10"/>
      <c r="C200" s="10"/>
      <c r="D200" s="10"/>
      <c r="E200" s="10"/>
      <c r="F200" s="10"/>
      <c r="G200" s="10"/>
      <c r="H200" s="10"/>
      <c r="I200" s="10"/>
      <c r="J200" s="10"/>
      <c r="K200" s="10"/>
      <c r="L200" s="10"/>
      <c r="M200" s="10"/>
      <c r="N200" s="10"/>
      <c r="O200" s="10"/>
      <c r="P200" s="10"/>
      <c r="Q200" s="10"/>
      <c r="R200" s="10"/>
      <c r="S200" s="10"/>
      <c r="T200" s="10" t="b">
        <f>AND(LEFT('EVENT DELIVERY'!B205,2)="HU",OR(LEN('EVENT DELIVERY'!B205)=6,AND(LEN('EVENT DELIVERY'!B205)=7,MID('EVENT DELIVERY'!B205,4,1)=" ")))</f>
        <v>0</v>
      </c>
      <c r="U200" s="10" t="b">
        <f>AND(LEFT('PROJECT DELIVERY TEAM'!B227,2)="HU",OR(LEN('PROJECT DELIVERY TEAM'!B227)=6,AND(LEN('PROJECT DELIVERY TEAM'!B227)=7,MID('PROJECT DELIVERY TEAM'!B227,4,1)=" ")))</f>
        <v>0</v>
      </c>
      <c r="V200" s="10" t="b">
        <f>AND(LEFT('AUDIENCES &amp; PART... - BY TYPE'!B368,2)="HU",OR(LEN('AUDIENCES &amp; PART... - BY TYPE'!B368)=6,AND(LEN('AUDIENCES &amp; PART... - BY TYPE'!B368)=7,MID('AUDIENCES &amp; PART... - BY TYPE'!B368,4,1)=" ")))</f>
        <v>0</v>
      </c>
      <c r="W200" s="10" t="b">
        <f>AND(LEFT(PARTNERS!B204,2)="HU",OR(LEN(PARTNERS!B204)=6,AND(LEN(PARTNERS!B204)=7,MID(PARTNERS!B204,4,1)=" ")),PARTNERS!E204="New partner")</f>
        <v>0</v>
      </c>
      <c r="X200" s="10" t="b">
        <f>AND(LEFT(PARTNERS!B204,2)="HU",OR(LEN(PARTNERS!B204)=6,AND(LEN(PARTNERS!B204)=7,MID(PARTNERS!B204,4,1)=" ")),PARTNERS!E204="Existing partner")</f>
        <v>0</v>
      </c>
      <c r="Y200" s="10" t="b">
        <f>AND(NOT(AND(LEFT(PARTNERS!B204,2)="HU",OR(LEN(PARTNERS!B204)=6,AND(LEN(PARTNERS!B204)=7,MID(PARTNERS!B204,4,1)=" ")))),PARTNERS!E204="New partner")</f>
        <v>0</v>
      </c>
      <c r="Z200" s="10" t="b">
        <f>AND(NOT(AND(LEFT(PARTNERS!B204,2)="HU",OR(LEN(PARTNERS!B204)=6,AND(LEN(PARTNERS!B204)=7,MID(PARTNERS!B204,4,1)=" ")))),PARTNERS!E204="Existing partner")</f>
        <v>0</v>
      </c>
      <c r="AA200" s="10" t="b">
        <f>AND(PARTNERS!$C204="Hull",PARTNERS!$E204="New partner")</f>
        <v>0</v>
      </c>
      <c r="AB200" s="10" t="b">
        <f>AND(PARTNERS!$C204="East Riding of Yorkshire",PARTNERS!$E204="New partner")</f>
        <v>0</v>
      </c>
      <c r="AC200" s="10" t="b">
        <f>AND(PARTNERS!$C204="Elsewhere in Yorkshire &amp; Humber",PARTNERS!$E204="New partner")</f>
        <v>0</v>
      </c>
      <c r="AD200" s="10" t="b">
        <f>AND(PARTNERS!$C204="Elsewhere in the UK",PARTNERS!$E204="New partner")</f>
        <v>0</v>
      </c>
      <c r="AE200" s="10" t="b">
        <f>AND(PARTNERS!$C204="Outside UK",PARTNERS!$E204="New partner")</f>
        <v>0</v>
      </c>
      <c r="AF200" s="10" t="b">
        <f>AND(PARTNERS!$C204="Hull",PARTNERS!$E204="Existing partner")</f>
        <v>0</v>
      </c>
      <c r="AG200" s="10" t="b">
        <f>AND(PARTNERS!$C204="East Riding of Yorkshire",PARTNERS!$E204="Existing partner")</f>
        <v>0</v>
      </c>
      <c r="AH200" s="10" t="b">
        <f>AND(PARTNERS!$C204="Elsewhere in Yorkshire &amp; Humber",PARTNERS!$E204="Existing partner")</f>
        <v>0</v>
      </c>
      <c r="AI200" s="10" t="b">
        <f>AND(PARTNERS!$C204="Elsewhere in the UK",PARTNERS!$E204="Existing partner")</f>
        <v>0</v>
      </c>
      <c r="AJ200" s="10" t="b">
        <f>AND(PARTNERS!$C204="Outside UK",PARTNERS!$E204="Existing partner")</f>
        <v>0</v>
      </c>
      <c r="AK200" s="10" t="b">
        <f>AND(PARTNERS!$D204="Artistic partner",PARTNERS!$E204="New partner")</f>
        <v>0</v>
      </c>
      <c r="AL200" s="10" t="b">
        <f>AND(PARTNERS!$D204="Heritage partner",PARTNERS!$E204="New partner")</f>
        <v>0</v>
      </c>
      <c r="AM200" s="10" t="b">
        <f>AND(PARTNERS!$D204="Funder",PARTNERS!$E204="New partner")</f>
        <v>0</v>
      </c>
      <c r="AN200" s="10" t="b">
        <f>AND(PARTNERS!$D204="Public Service partner",PARTNERS!$E204="New partner")</f>
        <v>0</v>
      </c>
      <c r="AO200" s="10" t="b">
        <f>AND(PARTNERS!$D204="Voluntary Sector / Charity partner",PARTNERS!$E204="New partner")</f>
        <v>0</v>
      </c>
      <c r="AP200" s="10" t="b">
        <f>AND(PARTNERS!$D204="Education partner",PARTNERS!$E204="New partner")</f>
        <v>0</v>
      </c>
      <c r="AQ200" s="10" t="b">
        <f>AND(PARTNERS!$D204="Other",PARTNERS!$E204="New partner")</f>
        <v>0</v>
      </c>
      <c r="AR200" s="10" t="b">
        <f>AND(PARTNERS!$D204="Artistic partner",PARTNERS!$E204="Existing partner")</f>
        <v>0</v>
      </c>
      <c r="AS200" s="10" t="b">
        <f>AND(PARTNERS!$D204="Heritage partner",PARTNERS!$E204="Existing partner")</f>
        <v>0</v>
      </c>
      <c r="AT200" s="10" t="b">
        <f>AND(PARTNERS!$D204="Funder",PARTNERS!$E204="Existing partner")</f>
        <v>0</v>
      </c>
      <c r="AU200" s="10" t="b">
        <f>AND(PARTNERS!$D204="Public Service partner",PARTNERS!$E204="Existing partner")</f>
        <v>0</v>
      </c>
      <c r="AV200" s="10" t="b">
        <f>AND(PARTNERS!$D204="Voluntary Sector / Charity partner",PARTNERS!$E204="Existing partner")</f>
        <v>0</v>
      </c>
      <c r="AW200" s="10" t="b">
        <f>AND(PARTNERS!$D204="Education partner",PARTNERS!$E204="Existing partner")</f>
        <v>0</v>
      </c>
      <c r="AX200" s="10" t="b">
        <f>AND(PARTNERS!$D204="Other",PARTNERS!$E204="Existing partner")</f>
        <v>0</v>
      </c>
    </row>
    <row r="201" spans="1:50" ht="16.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row>
    <row r="202" spans="1:50" ht="16.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row>
    <row r="203" spans="1:50" ht="16.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row>
    <row r="204" spans="1:50" ht="16.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row>
    <row r="205" spans="1:50" ht="16.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row>
    <row r="206" spans="1:50" ht="16.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row>
    <row r="207" spans="1:50" ht="16.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row>
    <row r="208" spans="1:50" ht="16.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row>
    <row r="209" spans="1:50" ht="16.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row>
    <row r="210" spans="1:50" ht="16.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row>
    <row r="211" spans="1:50" ht="16.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row>
    <row r="212" spans="1:50" ht="16.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row>
    <row r="213" spans="1:50" ht="16.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row>
    <row r="214" spans="1:50" ht="16.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row>
    <row r="215" spans="1:50" ht="16.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row>
    <row r="216" spans="1:50" ht="16.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row>
    <row r="217" spans="1:50" ht="16.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row>
    <row r="218" spans="1:50" ht="16.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row>
    <row r="219" spans="1:50" ht="16.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row>
    <row r="220" spans="1:50" ht="16.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row>
    <row r="221" spans="1:50" ht="16.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row>
    <row r="222" spans="1:50" ht="16.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row>
    <row r="223" spans="1:50" ht="16.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row>
    <row r="224" spans="1:50" ht="16.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row>
    <row r="225" spans="1:50" ht="16.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row>
    <row r="226" spans="1:50" ht="16.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row>
    <row r="227" spans="1:50" ht="16.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row>
    <row r="228" spans="1:50" ht="16.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row>
    <row r="229" spans="1:50" ht="16.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row>
    <row r="230" spans="1:50" ht="16.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row>
    <row r="231" spans="1:50" ht="16.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row>
    <row r="232" spans="1:50" ht="16.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row>
    <row r="233" spans="1:50" ht="16.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row>
    <row r="234" spans="1:50" ht="16.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row>
    <row r="235" spans="1:50" ht="16.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row>
    <row r="236" spans="1:50" ht="16.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row>
    <row r="237" spans="1:50" ht="16.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row>
    <row r="238" spans="1:50" ht="16.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row>
    <row r="239" spans="1:50" ht="16.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row>
    <row r="240" spans="1:50" ht="16.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row>
    <row r="241" spans="1:50" ht="16.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row>
    <row r="242" spans="1:50" ht="16.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row>
    <row r="243" spans="1:50" ht="16.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row>
    <row r="244" spans="1:50" ht="16.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row>
    <row r="245" spans="1:50" ht="16.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row>
    <row r="246" spans="1:50" ht="16.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row>
    <row r="247" spans="1:50" ht="16.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row>
    <row r="248" spans="1:50" ht="16.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row>
    <row r="249" spans="1:50" ht="16.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row>
    <row r="250" spans="1:50" ht="16.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row>
    <row r="251" spans="1:50" ht="16.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row>
    <row r="252" spans="1:50" ht="16.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row>
    <row r="253" spans="1:50" ht="16.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row>
    <row r="254" spans="1:50" ht="16.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row>
    <row r="255" spans="1:50" ht="16.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row>
    <row r="256" spans="1:50" ht="16.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row>
    <row r="257" spans="1:50" ht="16.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row>
    <row r="258" spans="1:50" ht="16.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row>
    <row r="259" spans="1:50" ht="16.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row>
    <row r="260" spans="1:50" ht="16.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row>
    <row r="261" spans="1:50" ht="16.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row>
    <row r="262" spans="1:50" ht="16.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10"/>
    </row>
    <row r="263" spans="1:50" ht="16.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c r="AU263" s="10"/>
      <c r="AV263" s="10"/>
      <c r="AW263" s="10"/>
      <c r="AX263" s="10"/>
    </row>
    <row r="264" spans="1:50" ht="16.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10"/>
    </row>
    <row r="265" spans="1:50" ht="16.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row>
    <row r="266" spans="1:50" ht="16.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row>
    <row r="267" spans="1:50" ht="16.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c r="AU267" s="10"/>
      <c r="AV267" s="10"/>
      <c r="AW267" s="10"/>
      <c r="AX267" s="10"/>
    </row>
    <row r="268" spans="1:50" ht="16.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row>
    <row r="269" spans="1:50" ht="16.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row>
    <row r="270" spans="1:50" ht="16.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row>
    <row r="271" spans="1:50" ht="16.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row>
    <row r="272" spans="1:50" ht="16.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c r="AW272" s="10"/>
      <c r="AX272" s="10"/>
    </row>
    <row r="273" spans="1:50" ht="16.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row>
    <row r="274" spans="1:50" ht="16.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row>
    <row r="275" spans="1:50" ht="16.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row>
    <row r="276" spans="1:50" ht="16.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row>
    <row r="277" spans="1:50" ht="16.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row>
    <row r="278" spans="1:50" ht="16.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row>
    <row r="279" spans="1:50" ht="16.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row>
    <row r="280" spans="1:50" ht="16.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row>
    <row r="281" spans="1:50" ht="16.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row>
    <row r="282" spans="1:50" ht="16.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row>
    <row r="283" spans="1:50" ht="16.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row>
    <row r="284" spans="1:50" ht="16.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row>
    <row r="285" spans="1:50" ht="16.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row>
    <row r="286" spans="1:50" ht="16.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row>
    <row r="287" spans="1:50" ht="16.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row>
    <row r="288" spans="1:50" ht="16.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row>
    <row r="289" spans="1:50" ht="16.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row>
    <row r="290" spans="1:50" ht="16.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row>
    <row r="291" spans="1:50" ht="16.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row>
    <row r="292" spans="1:50" ht="16.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row>
    <row r="293" spans="1:50" ht="16.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row>
    <row r="294" spans="1:50" ht="16.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row>
    <row r="295" spans="1:50" ht="16.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row>
    <row r="296" spans="1:50" ht="16.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row>
    <row r="297" spans="1:50" ht="16.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row>
    <row r="298" spans="1:50" ht="16.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row>
    <row r="299" spans="1:50" ht="16.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row>
    <row r="300" spans="1:50" ht="16.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row>
    <row r="301" spans="1:50" ht="16.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row>
    <row r="302" spans="1:50" ht="16.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row>
    <row r="303" spans="1:50" ht="16.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row>
    <row r="304" spans="1:50" ht="16.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row>
    <row r="305" spans="1:50" ht="16.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10"/>
      <c r="AU305" s="10"/>
      <c r="AV305" s="10"/>
      <c r="AW305" s="10"/>
      <c r="AX305" s="10"/>
    </row>
    <row r="306" spans="1:50" ht="16.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c r="AW306" s="10"/>
      <c r="AX306" s="10"/>
    </row>
    <row r="307" spans="1:50" ht="16.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c r="AU307" s="10"/>
      <c r="AV307" s="10"/>
      <c r="AW307" s="10"/>
      <c r="AX307" s="10"/>
    </row>
    <row r="308" spans="1:50" ht="16.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c r="AT308" s="10"/>
      <c r="AU308" s="10"/>
      <c r="AV308" s="10"/>
      <c r="AW308" s="10"/>
      <c r="AX308" s="10"/>
    </row>
    <row r="309" spans="1:50" ht="16.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c r="AU309" s="10"/>
      <c r="AV309" s="10"/>
      <c r="AW309" s="10"/>
      <c r="AX309" s="10"/>
    </row>
    <row r="310" spans="1:50" ht="16.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c r="AW310" s="10"/>
      <c r="AX310" s="10"/>
    </row>
    <row r="311" spans="1:50" ht="16.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row>
    <row r="312" spans="1:50" ht="16.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row>
    <row r="313" spans="1:50" ht="16.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row>
    <row r="314" spans="1:50" ht="16.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c r="AT314" s="10"/>
      <c r="AU314" s="10"/>
      <c r="AV314" s="10"/>
      <c r="AW314" s="10"/>
      <c r="AX314" s="10"/>
    </row>
    <row r="315" spans="1:50" ht="16.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c r="AU315" s="10"/>
      <c r="AV315" s="10"/>
      <c r="AW315" s="10"/>
      <c r="AX315" s="10"/>
    </row>
    <row r="316" spans="1:50" ht="16.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c r="AT316" s="10"/>
      <c r="AU316" s="10"/>
      <c r="AV316" s="10"/>
      <c r="AW316" s="10"/>
      <c r="AX316" s="10"/>
    </row>
    <row r="317" spans="1:50" ht="16.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c r="AT317" s="10"/>
      <c r="AU317" s="10"/>
      <c r="AV317" s="10"/>
      <c r="AW317" s="10"/>
      <c r="AX317" s="10"/>
    </row>
    <row r="318" spans="1:50" ht="16.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c r="AT318" s="10"/>
      <c r="AU318" s="10"/>
      <c r="AV318" s="10"/>
      <c r="AW318" s="10"/>
      <c r="AX318" s="10"/>
    </row>
    <row r="319" spans="1:50" ht="16.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c r="AU319" s="10"/>
      <c r="AV319" s="10"/>
      <c r="AW319" s="10"/>
      <c r="AX319" s="10"/>
    </row>
    <row r="320" spans="1:50" ht="16.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c r="AU320" s="10"/>
      <c r="AV320" s="10"/>
      <c r="AW320" s="10"/>
      <c r="AX320" s="10"/>
    </row>
    <row r="321" spans="1:50" ht="16.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c r="AT321" s="10"/>
      <c r="AU321" s="10"/>
      <c r="AV321" s="10"/>
      <c r="AW321" s="10"/>
      <c r="AX321" s="10"/>
    </row>
    <row r="322" spans="1:50" ht="16.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c r="AT322" s="10"/>
      <c r="AU322" s="10"/>
      <c r="AV322" s="10"/>
      <c r="AW322" s="10"/>
      <c r="AX322" s="10"/>
    </row>
    <row r="323" spans="1:50" ht="16.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c r="AU323" s="10"/>
      <c r="AV323" s="10"/>
      <c r="AW323" s="10"/>
      <c r="AX323" s="10"/>
    </row>
    <row r="324" spans="1:50" ht="16.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c r="AT324" s="10"/>
      <c r="AU324" s="10"/>
      <c r="AV324" s="10"/>
      <c r="AW324" s="10"/>
      <c r="AX324" s="10"/>
    </row>
    <row r="325" spans="1:50" ht="16.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c r="AU325" s="10"/>
      <c r="AV325" s="10"/>
      <c r="AW325" s="10"/>
      <c r="AX325" s="10"/>
    </row>
    <row r="326" spans="1:50" ht="16.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c r="AW326" s="10"/>
      <c r="AX326" s="10"/>
    </row>
    <row r="327" spans="1:50" ht="16.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c r="AU327" s="10"/>
      <c r="AV327" s="10"/>
      <c r="AW327" s="10"/>
      <c r="AX327" s="10"/>
    </row>
    <row r="328" spans="1:50" ht="16.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10"/>
      <c r="AT328" s="10"/>
      <c r="AU328" s="10"/>
      <c r="AV328" s="10"/>
      <c r="AW328" s="10"/>
      <c r="AX328" s="10"/>
    </row>
    <row r="329" spans="1:50" ht="16.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c r="AT329" s="10"/>
      <c r="AU329" s="10"/>
      <c r="AV329" s="10"/>
      <c r="AW329" s="10"/>
      <c r="AX329" s="10"/>
    </row>
    <row r="330" spans="1:50" ht="16.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c r="AR330" s="10"/>
      <c r="AS330" s="10"/>
      <c r="AT330" s="10"/>
      <c r="AU330" s="10"/>
      <c r="AV330" s="10"/>
      <c r="AW330" s="10"/>
      <c r="AX330" s="10"/>
    </row>
    <row r="331" spans="1:50" ht="16.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c r="AR331" s="10"/>
      <c r="AS331" s="10"/>
      <c r="AT331" s="10"/>
      <c r="AU331" s="10"/>
      <c r="AV331" s="10"/>
      <c r="AW331" s="10"/>
      <c r="AX331" s="10"/>
    </row>
    <row r="332" spans="1:50" ht="16.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c r="AT332" s="10"/>
      <c r="AU332" s="10"/>
      <c r="AV332" s="10"/>
      <c r="AW332" s="10"/>
      <c r="AX332" s="10"/>
    </row>
    <row r="333" spans="1:50" ht="16.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c r="AT333" s="10"/>
      <c r="AU333" s="10"/>
      <c r="AV333" s="10"/>
      <c r="AW333" s="10"/>
      <c r="AX333" s="10"/>
    </row>
    <row r="334" spans="1:50" ht="16.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c r="AR334" s="10"/>
      <c r="AS334" s="10"/>
      <c r="AT334" s="10"/>
      <c r="AU334" s="10"/>
      <c r="AV334" s="10"/>
      <c r="AW334" s="10"/>
      <c r="AX334" s="10"/>
    </row>
    <row r="335" spans="1:50" ht="16.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c r="AU335" s="10"/>
      <c r="AV335" s="10"/>
      <c r="AW335" s="10"/>
      <c r="AX335" s="10"/>
    </row>
    <row r="336" spans="1:50" ht="16.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c r="AU336" s="10"/>
      <c r="AV336" s="10"/>
      <c r="AW336" s="10"/>
      <c r="AX336" s="10"/>
    </row>
    <row r="337" spans="1:50" ht="16.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c r="AT337" s="10"/>
      <c r="AU337" s="10"/>
      <c r="AV337" s="10"/>
      <c r="AW337" s="10"/>
      <c r="AX337" s="10"/>
    </row>
    <row r="338" spans="1:50" ht="16.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c r="AR338" s="10"/>
      <c r="AS338" s="10"/>
      <c r="AT338" s="10"/>
      <c r="AU338" s="10"/>
      <c r="AV338" s="10"/>
      <c r="AW338" s="10"/>
      <c r="AX338" s="10"/>
    </row>
    <row r="339" spans="1:50" ht="16.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c r="AU339" s="10"/>
      <c r="AV339" s="10"/>
      <c r="AW339" s="10"/>
      <c r="AX339" s="10"/>
    </row>
    <row r="340" spans="1:50" ht="16.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c r="AU340" s="10"/>
      <c r="AV340" s="10"/>
      <c r="AW340" s="10"/>
      <c r="AX340" s="10"/>
    </row>
    <row r="341" spans="1:50" ht="16.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c r="AU341" s="10"/>
      <c r="AV341" s="10"/>
      <c r="AW341" s="10"/>
      <c r="AX341" s="10"/>
    </row>
    <row r="342" spans="1:50" ht="16.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c r="AU342" s="10"/>
      <c r="AV342" s="10"/>
      <c r="AW342" s="10"/>
      <c r="AX342" s="10"/>
    </row>
    <row r="343" spans="1:50" ht="16.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c r="AU343" s="10"/>
      <c r="AV343" s="10"/>
      <c r="AW343" s="10"/>
      <c r="AX343" s="10"/>
    </row>
    <row r="344" spans="1:50" ht="16.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c r="AR344" s="10"/>
      <c r="AS344" s="10"/>
      <c r="AT344" s="10"/>
      <c r="AU344" s="10"/>
      <c r="AV344" s="10"/>
      <c r="AW344" s="10"/>
      <c r="AX344" s="10"/>
    </row>
    <row r="345" spans="1:50" ht="16.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c r="AR345" s="10"/>
      <c r="AS345" s="10"/>
      <c r="AT345" s="10"/>
      <c r="AU345" s="10"/>
      <c r="AV345" s="10"/>
      <c r="AW345" s="10"/>
      <c r="AX345" s="10"/>
    </row>
    <row r="346" spans="1:50" ht="16.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c r="AR346" s="10"/>
      <c r="AS346" s="10"/>
      <c r="AT346" s="10"/>
      <c r="AU346" s="10"/>
      <c r="AV346" s="10"/>
      <c r="AW346" s="10"/>
      <c r="AX346" s="10"/>
    </row>
    <row r="347" spans="1:50" ht="16.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c r="AR347" s="10"/>
      <c r="AS347" s="10"/>
      <c r="AT347" s="10"/>
      <c r="AU347" s="10"/>
      <c r="AV347" s="10"/>
      <c r="AW347" s="10"/>
      <c r="AX347" s="10"/>
    </row>
    <row r="348" spans="1:50" ht="16.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c r="AR348" s="10"/>
      <c r="AS348" s="10"/>
      <c r="AT348" s="10"/>
      <c r="AU348" s="10"/>
      <c r="AV348" s="10"/>
      <c r="AW348" s="10"/>
      <c r="AX348" s="10"/>
    </row>
    <row r="349" spans="1:50" ht="16.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c r="AT349" s="10"/>
      <c r="AU349" s="10"/>
      <c r="AV349" s="10"/>
      <c r="AW349" s="10"/>
      <c r="AX349" s="10"/>
    </row>
    <row r="350" spans="1:50" ht="16.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c r="AU350" s="10"/>
      <c r="AV350" s="10"/>
      <c r="AW350" s="10"/>
      <c r="AX350" s="10"/>
    </row>
    <row r="351" spans="1:50" ht="16.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c r="AR351" s="10"/>
      <c r="AS351" s="10"/>
      <c r="AT351" s="10"/>
      <c r="AU351" s="10"/>
      <c r="AV351" s="10"/>
      <c r="AW351" s="10"/>
      <c r="AX351" s="10"/>
    </row>
    <row r="352" spans="1:50" ht="16.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c r="AR352" s="10"/>
      <c r="AS352" s="10"/>
      <c r="AT352" s="10"/>
      <c r="AU352" s="10"/>
      <c r="AV352" s="10"/>
      <c r="AW352" s="10"/>
      <c r="AX352" s="10"/>
    </row>
    <row r="353" spans="1:50" ht="16.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c r="AT353" s="10"/>
      <c r="AU353" s="10"/>
      <c r="AV353" s="10"/>
      <c r="AW353" s="10"/>
      <c r="AX353" s="10"/>
    </row>
    <row r="354" spans="1:50" ht="16.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c r="AR354" s="10"/>
      <c r="AS354" s="10"/>
      <c r="AT354" s="10"/>
      <c r="AU354" s="10"/>
      <c r="AV354" s="10"/>
      <c r="AW354" s="10"/>
      <c r="AX354" s="10"/>
    </row>
    <row r="355" spans="1:50" ht="16.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c r="AW355" s="10"/>
      <c r="AX355" s="10"/>
    </row>
    <row r="356" spans="1:50" ht="16.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10"/>
      <c r="AU356" s="10"/>
      <c r="AV356" s="10"/>
      <c r="AW356" s="10"/>
      <c r="AX356" s="10"/>
    </row>
    <row r="357" spans="1:50" ht="16.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c r="AR357" s="10"/>
      <c r="AS357" s="10"/>
      <c r="AT357" s="10"/>
      <c r="AU357" s="10"/>
      <c r="AV357" s="10"/>
      <c r="AW357" s="10"/>
      <c r="AX357" s="10"/>
    </row>
    <row r="358" spans="1:50" ht="16.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c r="AR358" s="10"/>
      <c r="AS358" s="10"/>
      <c r="AT358" s="10"/>
      <c r="AU358" s="10"/>
      <c r="AV358" s="10"/>
      <c r="AW358" s="10"/>
      <c r="AX358" s="10"/>
    </row>
    <row r="359" spans="1:50" ht="16.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c r="AR359" s="10"/>
      <c r="AS359" s="10"/>
      <c r="AT359" s="10"/>
      <c r="AU359" s="10"/>
      <c r="AV359" s="10"/>
      <c r="AW359" s="10"/>
      <c r="AX359" s="10"/>
    </row>
    <row r="360" spans="1:50" ht="16.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c r="AR360" s="10"/>
      <c r="AS360" s="10"/>
      <c r="AT360" s="10"/>
      <c r="AU360" s="10"/>
      <c r="AV360" s="10"/>
      <c r="AW360" s="10"/>
      <c r="AX360" s="10"/>
    </row>
    <row r="361" spans="1:50" ht="16.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c r="AR361" s="10"/>
      <c r="AS361" s="10"/>
      <c r="AT361" s="10"/>
      <c r="AU361" s="10"/>
      <c r="AV361" s="10"/>
      <c r="AW361" s="10"/>
      <c r="AX361" s="10"/>
    </row>
    <row r="362" spans="1:50" ht="16.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c r="AT362" s="10"/>
      <c r="AU362" s="10"/>
      <c r="AV362" s="10"/>
      <c r="AW362" s="10"/>
      <c r="AX362" s="10"/>
    </row>
    <row r="363" spans="1:50" ht="16.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c r="AU363" s="10"/>
      <c r="AV363" s="10"/>
      <c r="AW363" s="10"/>
      <c r="AX363" s="10"/>
    </row>
    <row r="364" spans="1:50" ht="16.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row>
    <row r="365" spans="1:50" ht="16.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c r="AR365" s="10"/>
      <c r="AS365" s="10"/>
      <c r="AT365" s="10"/>
      <c r="AU365" s="10"/>
      <c r="AV365" s="10"/>
      <c r="AW365" s="10"/>
      <c r="AX365" s="10"/>
    </row>
    <row r="366" spans="1:50" ht="16.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c r="AR366" s="10"/>
      <c r="AS366" s="10"/>
      <c r="AT366" s="10"/>
      <c r="AU366" s="10"/>
      <c r="AV366" s="10"/>
      <c r="AW366" s="10"/>
      <c r="AX366" s="10"/>
    </row>
    <row r="367" spans="1:50" ht="16.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c r="AR367" s="10"/>
      <c r="AS367" s="10"/>
      <c r="AT367" s="10"/>
      <c r="AU367" s="10"/>
      <c r="AV367" s="10"/>
      <c r="AW367" s="10"/>
      <c r="AX367" s="10"/>
    </row>
    <row r="368" spans="1:50" ht="16.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c r="AT368" s="10"/>
      <c r="AU368" s="10"/>
      <c r="AV368" s="10"/>
      <c r="AW368" s="10"/>
      <c r="AX368" s="10"/>
    </row>
    <row r="369" spans="1:50" ht="16.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10"/>
    </row>
    <row r="370" spans="1:50" ht="16.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c r="AR370" s="10"/>
      <c r="AS370" s="10"/>
      <c r="AT370" s="10"/>
      <c r="AU370" s="10"/>
      <c r="AV370" s="10"/>
      <c r="AW370" s="10"/>
      <c r="AX370" s="10"/>
    </row>
    <row r="371" spans="1:50" ht="16.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c r="AT371" s="10"/>
      <c r="AU371" s="10"/>
      <c r="AV371" s="10"/>
      <c r="AW371" s="10"/>
      <c r="AX371" s="10"/>
    </row>
    <row r="372" spans="1:50" ht="16.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c r="AT372" s="10"/>
      <c r="AU372" s="10"/>
      <c r="AV372" s="10"/>
      <c r="AW372" s="10"/>
      <c r="AX372" s="10"/>
    </row>
    <row r="373" spans="1:50" ht="16.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c r="AW373" s="10"/>
      <c r="AX373" s="10"/>
    </row>
    <row r="374" spans="1:50" ht="16.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c r="AR374" s="10"/>
      <c r="AS374" s="10"/>
      <c r="AT374" s="10"/>
      <c r="AU374" s="10"/>
      <c r="AV374" s="10"/>
      <c r="AW374" s="10"/>
      <c r="AX374" s="10"/>
    </row>
    <row r="375" spans="1:50" ht="16.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c r="AR375" s="10"/>
      <c r="AS375" s="10"/>
      <c r="AT375" s="10"/>
      <c r="AU375" s="10"/>
      <c r="AV375" s="10"/>
      <c r="AW375" s="10"/>
      <c r="AX375" s="10"/>
    </row>
    <row r="376" spans="1:50" ht="16.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c r="AR376" s="10"/>
      <c r="AS376" s="10"/>
      <c r="AT376" s="10"/>
      <c r="AU376" s="10"/>
      <c r="AV376" s="10"/>
      <c r="AW376" s="10"/>
      <c r="AX376" s="10"/>
    </row>
    <row r="377" spans="1:50" ht="16.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c r="AR377" s="10"/>
      <c r="AS377" s="10"/>
      <c r="AT377" s="10"/>
      <c r="AU377" s="10"/>
      <c r="AV377" s="10"/>
      <c r="AW377" s="10"/>
      <c r="AX377" s="10"/>
    </row>
    <row r="378" spans="1:50" ht="16.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c r="AR378" s="10"/>
      <c r="AS378" s="10"/>
      <c r="AT378" s="10"/>
      <c r="AU378" s="10"/>
      <c r="AV378" s="10"/>
      <c r="AW378" s="10"/>
      <c r="AX378" s="10"/>
    </row>
    <row r="379" spans="1:50" ht="16.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c r="AR379" s="10"/>
      <c r="AS379" s="10"/>
      <c r="AT379" s="10"/>
      <c r="AU379" s="10"/>
      <c r="AV379" s="10"/>
      <c r="AW379" s="10"/>
      <c r="AX379" s="10"/>
    </row>
    <row r="380" spans="1:50" ht="16.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c r="AR380" s="10"/>
      <c r="AS380" s="10"/>
      <c r="AT380" s="10"/>
      <c r="AU380" s="10"/>
      <c r="AV380" s="10"/>
      <c r="AW380" s="10"/>
      <c r="AX380" s="10"/>
    </row>
    <row r="381" spans="1:50" ht="16.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c r="AR381" s="10"/>
      <c r="AS381" s="10"/>
      <c r="AT381" s="10"/>
      <c r="AU381" s="10"/>
      <c r="AV381" s="10"/>
      <c r="AW381" s="10"/>
      <c r="AX381" s="10"/>
    </row>
    <row r="382" spans="1:50" ht="16.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c r="AR382" s="10"/>
      <c r="AS382" s="10"/>
      <c r="AT382" s="10"/>
      <c r="AU382" s="10"/>
      <c r="AV382" s="10"/>
      <c r="AW382" s="10"/>
      <c r="AX382" s="10"/>
    </row>
    <row r="383" spans="1:50" ht="16.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c r="AR383" s="10"/>
      <c r="AS383" s="10"/>
      <c r="AT383" s="10"/>
      <c r="AU383" s="10"/>
      <c r="AV383" s="10"/>
      <c r="AW383" s="10"/>
      <c r="AX383" s="10"/>
    </row>
    <row r="384" spans="1:50" ht="16.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c r="AR384" s="10"/>
      <c r="AS384" s="10"/>
      <c r="AT384" s="10"/>
      <c r="AU384" s="10"/>
      <c r="AV384" s="10"/>
      <c r="AW384" s="10"/>
      <c r="AX384" s="10"/>
    </row>
    <row r="385" spans="1:50" ht="16.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c r="AR385" s="10"/>
      <c r="AS385" s="10"/>
      <c r="AT385" s="10"/>
      <c r="AU385" s="10"/>
      <c r="AV385" s="10"/>
      <c r="AW385" s="10"/>
      <c r="AX385" s="10"/>
    </row>
    <row r="386" spans="1:50" ht="16.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c r="AR386" s="10"/>
      <c r="AS386" s="10"/>
      <c r="AT386" s="10"/>
      <c r="AU386" s="10"/>
      <c r="AV386" s="10"/>
      <c r="AW386" s="10"/>
      <c r="AX386" s="10"/>
    </row>
    <row r="387" spans="1:50" ht="16.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c r="AT387" s="10"/>
      <c r="AU387" s="10"/>
      <c r="AV387" s="10"/>
      <c r="AW387" s="10"/>
      <c r="AX387" s="10"/>
    </row>
    <row r="388" spans="1:50" ht="16.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c r="AR388" s="10"/>
      <c r="AS388" s="10"/>
      <c r="AT388" s="10"/>
      <c r="AU388" s="10"/>
      <c r="AV388" s="10"/>
      <c r="AW388" s="10"/>
      <c r="AX388" s="10"/>
    </row>
    <row r="389" spans="1:50" ht="16.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c r="AR389" s="10"/>
      <c r="AS389" s="10"/>
      <c r="AT389" s="10"/>
      <c r="AU389" s="10"/>
      <c r="AV389" s="10"/>
      <c r="AW389" s="10"/>
      <c r="AX389" s="10"/>
    </row>
    <row r="390" spans="1:50" ht="16.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c r="AR390" s="10"/>
      <c r="AS390" s="10"/>
      <c r="AT390" s="10"/>
      <c r="AU390" s="10"/>
      <c r="AV390" s="10"/>
      <c r="AW390" s="10"/>
      <c r="AX390" s="10"/>
    </row>
    <row r="391" spans="1:50" ht="16.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c r="AR391" s="10"/>
      <c r="AS391" s="10"/>
      <c r="AT391" s="10"/>
      <c r="AU391" s="10"/>
      <c r="AV391" s="10"/>
      <c r="AW391" s="10"/>
      <c r="AX391" s="10"/>
    </row>
    <row r="392" spans="1:50" ht="16.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c r="AR392" s="10"/>
      <c r="AS392" s="10"/>
      <c r="AT392" s="10"/>
      <c r="AU392" s="10"/>
      <c r="AV392" s="10"/>
      <c r="AW392" s="10"/>
      <c r="AX392" s="10"/>
    </row>
    <row r="393" spans="1:50" ht="16.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c r="AT393" s="10"/>
      <c r="AU393" s="10"/>
      <c r="AV393" s="10"/>
      <c r="AW393" s="10"/>
      <c r="AX393" s="10"/>
    </row>
    <row r="394" spans="1:50" ht="16.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c r="AT394" s="10"/>
      <c r="AU394" s="10"/>
      <c r="AV394" s="10"/>
      <c r="AW394" s="10"/>
      <c r="AX394" s="10"/>
    </row>
    <row r="395" spans="1:50" ht="16.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c r="AR395" s="10"/>
      <c r="AS395" s="10"/>
      <c r="AT395" s="10"/>
      <c r="AU395" s="10"/>
      <c r="AV395" s="10"/>
      <c r="AW395" s="10"/>
      <c r="AX395" s="10"/>
    </row>
    <row r="396" spans="1:50" ht="16.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c r="AR396" s="10"/>
      <c r="AS396" s="10"/>
      <c r="AT396" s="10"/>
      <c r="AU396" s="10"/>
      <c r="AV396" s="10"/>
      <c r="AW396" s="10"/>
      <c r="AX396" s="10"/>
    </row>
    <row r="397" spans="1:50" ht="16.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c r="AR397" s="10"/>
      <c r="AS397" s="10"/>
      <c r="AT397" s="10"/>
      <c r="AU397" s="10"/>
      <c r="AV397" s="10"/>
      <c r="AW397" s="10"/>
      <c r="AX397" s="10"/>
    </row>
    <row r="398" spans="1:50" ht="16.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c r="AR398" s="10"/>
      <c r="AS398" s="10"/>
      <c r="AT398" s="10"/>
      <c r="AU398" s="10"/>
      <c r="AV398" s="10"/>
      <c r="AW398" s="10"/>
      <c r="AX398" s="10"/>
    </row>
    <row r="399" spans="1:50" ht="16.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c r="AT399" s="10"/>
      <c r="AU399" s="10"/>
      <c r="AV399" s="10"/>
      <c r="AW399" s="10"/>
      <c r="AX399" s="10"/>
    </row>
    <row r="400" spans="1:50" ht="16.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c r="AW400" s="10"/>
      <c r="AX400" s="10"/>
    </row>
    <row r="401" spans="1:50" ht="16.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c r="AT401" s="10"/>
      <c r="AU401" s="10"/>
      <c r="AV401" s="10"/>
      <c r="AW401" s="10"/>
      <c r="AX401" s="10"/>
    </row>
    <row r="402" spans="1:50" ht="16.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c r="AR402" s="10"/>
      <c r="AS402" s="10"/>
      <c r="AT402" s="10"/>
      <c r="AU402" s="10"/>
      <c r="AV402" s="10"/>
      <c r="AW402" s="10"/>
      <c r="AX402" s="10"/>
    </row>
    <row r="403" spans="1:50" ht="16.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c r="AT403" s="10"/>
      <c r="AU403" s="10"/>
      <c r="AV403" s="10"/>
      <c r="AW403" s="10"/>
      <c r="AX403" s="10"/>
    </row>
    <row r="404" spans="1:50" ht="16.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c r="AT404" s="10"/>
      <c r="AU404" s="10"/>
      <c r="AV404" s="10"/>
      <c r="AW404" s="10"/>
      <c r="AX404" s="10"/>
    </row>
    <row r="405" spans="1:50" ht="16.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c r="AT405" s="10"/>
      <c r="AU405" s="10"/>
      <c r="AV405" s="10"/>
      <c r="AW405" s="10"/>
      <c r="AX405" s="10"/>
    </row>
    <row r="406" spans="1:50" ht="16.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c r="AT406" s="10"/>
      <c r="AU406" s="10"/>
      <c r="AV406" s="10"/>
      <c r="AW406" s="10"/>
      <c r="AX406" s="10"/>
    </row>
    <row r="407" spans="1:50" ht="16.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c r="AT407" s="10"/>
      <c r="AU407" s="10"/>
      <c r="AV407" s="10"/>
      <c r="AW407" s="10"/>
      <c r="AX407" s="10"/>
    </row>
    <row r="408" spans="1:50" ht="16.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c r="AU408" s="10"/>
      <c r="AV408" s="10"/>
      <c r="AW408" s="10"/>
      <c r="AX408" s="10"/>
    </row>
    <row r="409" spans="1:50" ht="16.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c r="AU409" s="10"/>
      <c r="AV409" s="10"/>
      <c r="AW409" s="10"/>
      <c r="AX409" s="10"/>
    </row>
    <row r="410" spans="1:50" ht="16.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c r="AT410" s="10"/>
      <c r="AU410" s="10"/>
      <c r="AV410" s="10"/>
      <c r="AW410" s="10"/>
      <c r="AX410" s="10"/>
    </row>
    <row r="411" spans="1:50" ht="16.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c r="AR411" s="10"/>
      <c r="AS411" s="10"/>
      <c r="AT411" s="10"/>
      <c r="AU411" s="10"/>
      <c r="AV411" s="10"/>
      <c r="AW411" s="10"/>
      <c r="AX411" s="10"/>
    </row>
    <row r="412" spans="1:50" ht="16.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c r="AU412" s="10"/>
      <c r="AV412" s="10"/>
      <c r="AW412" s="10"/>
      <c r="AX412" s="10"/>
    </row>
    <row r="413" spans="1:50" ht="16.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c r="AT413" s="10"/>
      <c r="AU413" s="10"/>
      <c r="AV413" s="10"/>
      <c r="AW413" s="10"/>
      <c r="AX413" s="10"/>
    </row>
    <row r="414" spans="1:50" ht="16.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c r="AR414" s="10"/>
      <c r="AS414" s="10"/>
      <c r="AT414" s="10"/>
      <c r="AU414" s="10"/>
      <c r="AV414" s="10"/>
      <c r="AW414" s="10"/>
      <c r="AX414" s="10"/>
    </row>
    <row r="415" spans="1:50" ht="16.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c r="AR415" s="10"/>
      <c r="AS415" s="10"/>
      <c r="AT415" s="10"/>
      <c r="AU415" s="10"/>
      <c r="AV415" s="10"/>
      <c r="AW415" s="10"/>
      <c r="AX415" s="10"/>
    </row>
    <row r="416" spans="1:50" ht="16.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c r="AU416" s="10"/>
      <c r="AV416" s="10"/>
      <c r="AW416" s="10"/>
      <c r="AX416" s="10"/>
    </row>
    <row r="417" spans="1:50" ht="16.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c r="AR417" s="10"/>
      <c r="AS417" s="10"/>
      <c r="AT417" s="10"/>
      <c r="AU417" s="10"/>
      <c r="AV417" s="10"/>
      <c r="AW417" s="10"/>
      <c r="AX417" s="10"/>
    </row>
    <row r="418" spans="1:50" ht="16.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c r="AR418" s="10"/>
      <c r="AS418" s="10"/>
      <c r="AT418" s="10"/>
      <c r="AU418" s="10"/>
      <c r="AV418" s="10"/>
      <c r="AW418" s="10"/>
      <c r="AX418" s="10"/>
    </row>
    <row r="419" spans="1:50" ht="16.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c r="AR419" s="10"/>
      <c r="AS419" s="10"/>
      <c r="AT419" s="10"/>
      <c r="AU419" s="10"/>
      <c r="AV419" s="10"/>
      <c r="AW419" s="10"/>
      <c r="AX419" s="10"/>
    </row>
    <row r="420" spans="1:50" ht="16.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c r="AR420" s="10"/>
      <c r="AS420" s="10"/>
      <c r="AT420" s="10"/>
      <c r="AU420" s="10"/>
      <c r="AV420" s="10"/>
      <c r="AW420" s="10"/>
      <c r="AX420" s="10"/>
    </row>
    <row r="421" spans="1:50" ht="16.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c r="AR421" s="10"/>
      <c r="AS421" s="10"/>
      <c r="AT421" s="10"/>
      <c r="AU421" s="10"/>
      <c r="AV421" s="10"/>
      <c r="AW421" s="10"/>
      <c r="AX421" s="10"/>
    </row>
    <row r="422" spans="1:50" ht="16.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c r="AR422" s="10"/>
      <c r="AS422" s="10"/>
      <c r="AT422" s="10"/>
      <c r="AU422" s="10"/>
      <c r="AV422" s="10"/>
      <c r="AW422" s="10"/>
      <c r="AX422" s="10"/>
    </row>
    <row r="423" spans="1:50" ht="16.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c r="AR423" s="10"/>
      <c r="AS423" s="10"/>
      <c r="AT423" s="10"/>
      <c r="AU423" s="10"/>
      <c r="AV423" s="10"/>
      <c r="AW423" s="10"/>
      <c r="AX423" s="10"/>
    </row>
    <row r="424" spans="1:50" ht="16.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c r="AR424" s="10"/>
      <c r="AS424" s="10"/>
      <c r="AT424" s="10"/>
      <c r="AU424" s="10"/>
      <c r="AV424" s="10"/>
      <c r="AW424" s="10"/>
      <c r="AX424" s="10"/>
    </row>
    <row r="425" spans="1:50" ht="16.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c r="AR425" s="10"/>
      <c r="AS425" s="10"/>
      <c r="AT425" s="10"/>
      <c r="AU425" s="10"/>
      <c r="AV425" s="10"/>
      <c r="AW425" s="10"/>
      <c r="AX425" s="10"/>
    </row>
    <row r="426" spans="1:50" ht="16.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c r="AT426" s="10"/>
      <c r="AU426" s="10"/>
      <c r="AV426" s="10"/>
      <c r="AW426" s="10"/>
      <c r="AX426" s="10"/>
    </row>
    <row r="427" spans="1:50" ht="16.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c r="AU427" s="10"/>
      <c r="AV427" s="10"/>
      <c r="AW427" s="10"/>
      <c r="AX427" s="10"/>
    </row>
    <row r="428" spans="1:50" ht="16.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10"/>
    </row>
    <row r="429" spans="1:50" ht="16.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c r="AW429" s="10"/>
      <c r="AX429" s="10"/>
    </row>
    <row r="430" spans="1:50" ht="16.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c r="AU430" s="10"/>
      <c r="AV430" s="10"/>
      <c r="AW430" s="10"/>
      <c r="AX430" s="10"/>
    </row>
    <row r="431" spans="1:50" ht="16.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c r="AT431" s="10"/>
      <c r="AU431" s="10"/>
      <c r="AV431" s="10"/>
      <c r="AW431" s="10"/>
      <c r="AX431" s="10"/>
    </row>
    <row r="432" spans="1:50" ht="16.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10"/>
    </row>
    <row r="433" spans="1:50" ht="16.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c r="AT433" s="10"/>
      <c r="AU433" s="10"/>
      <c r="AV433" s="10"/>
      <c r="AW433" s="10"/>
      <c r="AX433" s="10"/>
    </row>
    <row r="434" spans="1:50" ht="16.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c r="AT434" s="10"/>
      <c r="AU434" s="10"/>
      <c r="AV434" s="10"/>
      <c r="AW434" s="10"/>
      <c r="AX434" s="10"/>
    </row>
    <row r="435" spans="1:50" ht="16.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c r="AT435" s="10"/>
      <c r="AU435" s="10"/>
      <c r="AV435" s="10"/>
      <c r="AW435" s="10"/>
      <c r="AX435" s="10"/>
    </row>
    <row r="436" spans="1:50" ht="16.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c r="AT436" s="10"/>
      <c r="AU436" s="10"/>
      <c r="AV436" s="10"/>
      <c r="AW436" s="10"/>
      <c r="AX436" s="10"/>
    </row>
    <row r="437" spans="1:50" ht="16.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c r="AT437" s="10"/>
      <c r="AU437" s="10"/>
      <c r="AV437" s="10"/>
      <c r="AW437" s="10"/>
      <c r="AX437" s="10"/>
    </row>
    <row r="438" spans="1:50" ht="16.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c r="AW438" s="10"/>
      <c r="AX438" s="10"/>
    </row>
    <row r="439" spans="1:50" ht="16.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c r="AR439" s="10"/>
      <c r="AS439" s="10"/>
      <c r="AT439" s="10"/>
      <c r="AU439" s="10"/>
      <c r="AV439" s="10"/>
      <c r="AW439" s="10"/>
      <c r="AX439" s="10"/>
    </row>
    <row r="440" spans="1:50" ht="16.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c r="AR440" s="10"/>
      <c r="AS440" s="10"/>
      <c r="AT440" s="10"/>
      <c r="AU440" s="10"/>
      <c r="AV440" s="10"/>
      <c r="AW440" s="10"/>
      <c r="AX440" s="10"/>
    </row>
    <row r="441" spans="1:50" ht="16.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c r="AR441" s="10"/>
      <c r="AS441" s="10"/>
      <c r="AT441" s="10"/>
      <c r="AU441" s="10"/>
      <c r="AV441" s="10"/>
      <c r="AW441" s="10"/>
      <c r="AX441" s="10"/>
    </row>
    <row r="442" spans="1:50" ht="16.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c r="AR442" s="10"/>
      <c r="AS442" s="10"/>
      <c r="AT442" s="10"/>
      <c r="AU442" s="10"/>
      <c r="AV442" s="10"/>
      <c r="AW442" s="10"/>
      <c r="AX442" s="10"/>
    </row>
    <row r="443" spans="1:50" ht="16.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c r="AR443" s="10"/>
      <c r="AS443" s="10"/>
      <c r="AT443" s="10"/>
      <c r="AU443" s="10"/>
      <c r="AV443" s="10"/>
      <c r="AW443" s="10"/>
      <c r="AX443" s="10"/>
    </row>
    <row r="444" spans="1:50" ht="16.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c r="AR444" s="10"/>
      <c r="AS444" s="10"/>
      <c r="AT444" s="10"/>
      <c r="AU444" s="10"/>
      <c r="AV444" s="10"/>
      <c r="AW444" s="10"/>
      <c r="AX444" s="10"/>
    </row>
    <row r="445" spans="1:50" ht="16.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c r="AR445" s="10"/>
      <c r="AS445" s="10"/>
      <c r="AT445" s="10"/>
      <c r="AU445" s="10"/>
      <c r="AV445" s="10"/>
      <c r="AW445" s="10"/>
      <c r="AX445" s="10"/>
    </row>
    <row r="446" spans="1:50" ht="16.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c r="AR446" s="10"/>
      <c r="AS446" s="10"/>
      <c r="AT446" s="10"/>
      <c r="AU446" s="10"/>
      <c r="AV446" s="10"/>
      <c r="AW446" s="10"/>
      <c r="AX446" s="10"/>
    </row>
    <row r="447" spans="1:50" ht="16.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c r="AR447" s="10"/>
      <c r="AS447" s="10"/>
      <c r="AT447" s="10"/>
      <c r="AU447" s="10"/>
      <c r="AV447" s="10"/>
      <c r="AW447" s="10"/>
      <c r="AX447" s="10"/>
    </row>
    <row r="448" spans="1:50" ht="16.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c r="AR448" s="10"/>
      <c r="AS448" s="10"/>
      <c r="AT448" s="10"/>
      <c r="AU448" s="10"/>
      <c r="AV448" s="10"/>
      <c r="AW448" s="10"/>
      <c r="AX448" s="10"/>
    </row>
    <row r="449" spans="1:50" ht="16.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c r="AR449" s="10"/>
      <c r="AS449" s="10"/>
      <c r="AT449" s="10"/>
      <c r="AU449" s="10"/>
      <c r="AV449" s="10"/>
      <c r="AW449" s="10"/>
      <c r="AX449" s="10"/>
    </row>
    <row r="450" spans="1:50" ht="16.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c r="AR450" s="10"/>
      <c r="AS450" s="10"/>
      <c r="AT450" s="10"/>
      <c r="AU450" s="10"/>
      <c r="AV450" s="10"/>
      <c r="AW450" s="10"/>
      <c r="AX450" s="10"/>
    </row>
    <row r="451" spans="1:50" ht="16.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c r="AR451" s="10"/>
      <c r="AS451" s="10"/>
      <c r="AT451" s="10"/>
      <c r="AU451" s="10"/>
      <c r="AV451" s="10"/>
      <c r="AW451" s="10"/>
      <c r="AX451" s="10"/>
    </row>
    <row r="452" spans="1:50" ht="16.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c r="AU452" s="10"/>
      <c r="AV452" s="10"/>
      <c r="AW452" s="10"/>
      <c r="AX452" s="10"/>
    </row>
    <row r="453" spans="1:50" ht="16.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c r="AR453" s="10"/>
      <c r="AS453" s="10"/>
      <c r="AT453" s="10"/>
      <c r="AU453" s="10"/>
      <c r="AV453" s="10"/>
      <c r="AW453" s="10"/>
      <c r="AX453" s="10"/>
    </row>
    <row r="454" spans="1:50" ht="16.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c r="AR454" s="10"/>
      <c r="AS454" s="10"/>
      <c r="AT454" s="10"/>
      <c r="AU454" s="10"/>
      <c r="AV454" s="10"/>
      <c r="AW454" s="10"/>
      <c r="AX454" s="10"/>
    </row>
    <row r="455" spans="1:50" ht="16.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c r="AR455" s="10"/>
      <c r="AS455" s="10"/>
      <c r="AT455" s="10"/>
      <c r="AU455" s="10"/>
      <c r="AV455" s="10"/>
      <c r="AW455" s="10"/>
      <c r="AX455" s="10"/>
    </row>
    <row r="456" spans="1:50" ht="16.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c r="AR456" s="10"/>
      <c r="AS456" s="10"/>
      <c r="AT456" s="10"/>
      <c r="AU456" s="10"/>
      <c r="AV456" s="10"/>
      <c r="AW456" s="10"/>
      <c r="AX456" s="10"/>
    </row>
    <row r="457" spans="1:50" ht="16.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c r="AR457" s="10"/>
      <c r="AS457" s="10"/>
      <c r="AT457" s="10"/>
      <c r="AU457" s="10"/>
      <c r="AV457" s="10"/>
      <c r="AW457" s="10"/>
      <c r="AX457" s="10"/>
    </row>
    <row r="458" spans="1:50" ht="16.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c r="AR458" s="10"/>
      <c r="AS458" s="10"/>
      <c r="AT458" s="10"/>
      <c r="AU458" s="10"/>
      <c r="AV458" s="10"/>
      <c r="AW458" s="10"/>
      <c r="AX458" s="10"/>
    </row>
    <row r="459" spans="1:50" ht="16.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c r="AR459" s="10"/>
      <c r="AS459" s="10"/>
      <c r="AT459" s="10"/>
      <c r="AU459" s="10"/>
      <c r="AV459" s="10"/>
      <c r="AW459" s="10"/>
      <c r="AX459" s="10"/>
    </row>
    <row r="460" spans="1:50" ht="16.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c r="AR460" s="10"/>
      <c r="AS460" s="10"/>
      <c r="AT460" s="10"/>
      <c r="AU460" s="10"/>
      <c r="AV460" s="10"/>
      <c r="AW460" s="10"/>
      <c r="AX460" s="10"/>
    </row>
    <row r="461" spans="1:50" ht="16.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c r="AR461" s="10"/>
      <c r="AS461" s="10"/>
      <c r="AT461" s="10"/>
      <c r="AU461" s="10"/>
      <c r="AV461" s="10"/>
      <c r="AW461" s="10"/>
      <c r="AX461" s="10"/>
    </row>
    <row r="462" spans="1:50" ht="16.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c r="AR462" s="10"/>
      <c r="AS462" s="10"/>
      <c r="AT462" s="10"/>
      <c r="AU462" s="10"/>
      <c r="AV462" s="10"/>
      <c r="AW462" s="10"/>
      <c r="AX462" s="10"/>
    </row>
    <row r="463" spans="1:50" ht="16.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c r="AR463" s="10"/>
      <c r="AS463" s="10"/>
      <c r="AT463" s="10"/>
      <c r="AU463" s="10"/>
      <c r="AV463" s="10"/>
      <c r="AW463" s="10"/>
      <c r="AX463" s="10"/>
    </row>
    <row r="464" spans="1:50" ht="16.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c r="AT464" s="10"/>
      <c r="AU464" s="10"/>
      <c r="AV464" s="10"/>
      <c r="AW464" s="10"/>
      <c r="AX464" s="10"/>
    </row>
    <row r="465" spans="1:50" ht="16.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c r="AT465" s="10"/>
      <c r="AU465" s="10"/>
      <c r="AV465" s="10"/>
      <c r="AW465" s="10"/>
      <c r="AX465" s="10"/>
    </row>
    <row r="466" spans="1:50" ht="16.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c r="AR466" s="10"/>
      <c r="AS466" s="10"/>
      <c r="AT466" s="10"/>
      <c r="AU466" s="10"/>
      <c r="AV466" s="10"/>
      <c r="AW466" s="10"/>
      <c r="AX466" s="10"/>
    </row>
    <row r="467" spans="1:50" ht="16.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c r="AR467" s="10"/>
      <c r="AS467" s="10"/>
      <c r="AT467" s="10"/>
      <c r="AU467" s="10"/>
      <c r="AV467" s="10"/>
      <c r="AW467" s="10"/>
      <c r="AX467" s="10"/>
    </row>
    <row r="468" spans="1:50" ht="16.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c r="AR468" s="10"/>
      <c r="AS468" s="10"/>
      <c r="AT468" s="10"/>
      <c r="AU468" s="10"/>
      <c r="AV468" s="10"/>
      <c r="AW468" s="10"/>
      <c r="AX468" s="10"/>
    </row>
    <row r="469" spans="1:50" ht="16.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c r="AR469" s="10"/>
      <c r="AS469" s="10"/>
      <c r="AT469" s="10"/>
      <c r="AU469" s="10"/>
      <c r="AV469" s="10"/>
      <c r="AW469" s="10"/>
      <c r="AX469" s="10"/>
    </row>
    <row r="470" spans="1:50" ht="16.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c r="AT470" s="10"/>
      <c r="AU470" s="10"/>
      <c r="AV470" s="10"/>
      <c r="AW470" s="10"/>
      <c r="AX470" s="10"/>
    </row>
    <row r="471" spans="1:50" ht="16.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c r="AR471" s="10"/>
      <c r="AS471" s="10"/>
      <c r="AT471" s="10"/>
      <c r="AU471" s="10"/>
      <c r="AV471" s="10"/>
      <c r="AW471" s="10"/>
      <c r="AX471" s="10"/>
    </row>
    <row r="472" spans="1:50" ht="16.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c r="AR472" s="10"/>
      <c r="AS472" s="10"/>
      <c r="AT472" s="10"/>
      <c r="AU472" s="10"/>
      <c r="AV472" s="10"/>
      <c r="AW472" s="10"/>
      <c r="AX472" s="10"/>
    </row>
    <row r="473" spans="1:50" ht="16.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c r="AR473" s="10"/>
      <c r="AS473" s="10"/>
      <c r="AT473" s="10"/>
      <c r="AU473" s="10"/>
      <c r="AV473" s="10"/>
      <c r="AW473" s="10"/>
      <c r="AX473" s="10"/>
    </row>
    <row r="474" spans="1:50" ht="16.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c r="AR474" s="10"/>
      <c r="AS474" s="10"/>
      <c r="AT474" s="10"/>
      <c r="AU474" s="10"/>
      <c r="AV474" s="10"/>
      <c r="AW474" s="10"/>
      <c r="AX474" s="10"/>
    </row>
    <row r="475" spans="1:50" ht="16.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c r="AR475" s="10"/>
      <c r="AS475" s="10"/>
      <c r="AT475" s="10"/>
      <c r="AU475" s="10"/>
      <c r="AV475" s="10"/>
      <c r="AW475" s="10"/>
      <c r="AX475" s="10"/>
    </row>
    <row r="476" spans="1:50" ht="16.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c r="AR476" s="10"/>
      <c r="AS476" s="10"/>
      <c r="AT476" s="10"/>
      <c r="AU476" s="10"/>
      <c r="AV476" s="10"/>
      <c r="AW476" s="10"/>
      <c r="AX476" s="10"/>
    </row>
    <row r="477" spans="1:50" ht="16.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c r="AR477" s="10"/>
      <c r="AS477" s="10"/>
      <c r="AT477" s="10"/>
      <c r="AU477" s="10"/>
      <c r="AV477" s="10"/>
      <c r="AW477" s="10"/>
      <c r="AX477" s="10"/>
    </row>
    <row r="478" spans="1:50" ht="16.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c r="AR478" s="10"/>
      <c r="AS478" s="10"/>
      <c r="AT478" s="10"/>
      <c r="AU478" s="10"/>
      <c r="AV478" s="10"/>
      <c r="AW478" s="10"/>
      <c r="AX478" s="10"/>
    </row>
    <row r="479" spans="1:50" ht="16.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c r="AR479" s="10"/>
      <c r="AS479" s="10"/>
      <c r="AT479" s="10"/>
      <c r="AU479" s="10"/>
      <c r="AV479" s="10"/>
      <c r="AW479" s="10"/>
      <c r="AX479" s="10"/>
    </row>
    <row r="480" spans="1:50" ht="16.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c r="AR480" s="10"/>
      <c r="AS480" s="10"/>
      <c r="AT480" s="10"/>
      <c r="AU480" s="10"/>
      <c r="AV480" s="10"/>
      <c r="AW480" s="10"/>
      <c r="AX480" s="10"/>
    </row>
    <row r="481" spans="1:50" ht="16.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c r="AR481" s="10"/>
      <c r="AS481" s="10"/>
      <c r="AT481" s="10"/>
      <c r="AU481" s="10"/>
      <c r="AV481" s="10"/>
      <c r="AW481" s="10"/>
      <c r="AX481" s="10"/>
    </row>
    <row r="482" spans="1:50" ht="16.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c r="AR482" s="10"/>
      <c r="AS482" s="10"/>
      <c r="AT482" s="10"/>
      <c r="AU482" s="10"/>
      <c r="AV482" s="10"/>
      <c r="AW482" s="10"/>
      <c r="AX482" s="10"/>
    </row>
    <row r="483" spans="1:50" ht="16.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c r="AR483" s="10"/>
      <c r="AS483" s="10"/>
      <c r="AT483" s="10"/>
      <c r="AU483" s="10"/>
      <c r="AV483" s="10"/>
      <c r="AW483" s="10"/>
      <c r="AX483" s="10"/>
    </row>
    <row r="484" spans="1:50" ht="16.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c r="AR484" s="10"/>
      <c r="AS484" s="10"/>
      <c r="AT484" s="10"/>
      <c r="AU484" s="10"/>
      <c r="AV484" s="10"/>
      <c r="AW484" s="10"/>
      <c r="AX484" s="10"/>
    </row>
    <row r="485" spans="1:50" ht="16.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c r="AR485" s="10"/>
      <c r="AS485" s="10"/>
      <c r="AT485" s="10"/>
      <c r="AU485" s="10"/>
      <c r="AV485" s="10"/>
      <c r="AW485" s="10"/>
      <c r="AX485" s="10"/>
    </row>
    <row r="486" spans="1:50" ht="16.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c r="AR486" s="10"/>
      <c r="AS486" s="10"/>
      <c r="AT486" s="10"/>
      <c r="AU486" s="10"/>
      <c r="AV486" s="10"/>
      <c r="AW486" s="10"/>
      <c r="AX486" s="10"/>
    </row>
    <row r="487" spans="1:50" ht="16.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c r="AR487" s="10"/>
      <c r="AS487" s="10"/>
      <c r="AT487" s="10"/>
      <c r="AU487" s="10"/>
      <c r="AV487" s="10"/>
      <c r="AW487" s="10"/>
      <c r="AX487" s="10"/>
    </row>
    <row r="488" spans="1:50" ht="16.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c r="AR488" s="10"/>
      <c r="AS488" s="10"/>
      <c r="AT488" s="10"/>
      <c r="AU488" s="10"/>
      <c r="AV488" s="10"/>
      <c r="AW488" s="10"/>
      <c r="AX488" s="10"/>
    </row>
    <row r="489" spans="1:50" ht="16.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c r="AR489" s="10"/>
      <c r="AS489" s="10"/>
      <c r="AT489" s="10"/>
      <c r="AU489" s="10"/>
      <c r="AV489" s="10"/>
      <c r="AW489" s="10"/>
      <c r="AX489" s="10"/>
    </row>
    <row r="490" spans="1:50" ht="16.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c r="AR490" s="10"/>
      <c r="AS490" s="10"/>
      <c r="AT490" s="10"/>
      <c r="AU490" s="10"/>
      <c r="AV490" s="10"/>
      <c r="AW490" s="10"/>
      <c r="AX490" s="10"/>
    </row>
    <row r="491" spans="1:50" ht="16.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c r="AR491" s="10"/>
      <c r="AS491" s="10"/>
      <c r="AT491" s="10"/>
      <c r="AU491" s="10"/>
      <c r="AV491" s="10"/>
      <c r="AW491" s="10"/>
      <c r="AX491" s="10"/>
    </row>
    <row r="492" spans="1:50" ht="16.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c r="AR492" s="10"/>
      <c r="AS492" s="10"/>
      <c r="AT492" s="10"/>
      <c r="AU492" s="10"/>
      <c r="AV492" s="10"/>
      <c r="AW492" s="10"/>
      <c r="AX492" s="10"/>
    </row>
    <row r="493" spans="1:50" ht="16.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c r="AR493" s="10"/>
      <c r="AS493" s="10"/>
      <c r="AT493" s="10"/>
      <c r="AU493" s="10"/>
      <c r="AV493" s="10"/>
      <c r="AW493" s="10"/>
      <c r="AX493" s="10"/>
    </row>
    <row r="494" spans="1:50" ht="16.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c r="AR494" s="10"/>
      <c r="AS494" s="10"/>
      <c r="AT494" s="10"/>
      <c r="AU494" s="10"/>
      <c r="AV494" s="10"/>
      <c r="AW494" s="10"/>
      <c r="AX494" s="10"/>
    </row>
    <row r="495" spans="1:50" ht="16.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c r="AR495" s="10"/>
      <c r="AS495" s="10"/>
      <c r="AT495" s="10"/>
      <c r="AU495" s="10"/>
      <c r="AV495" s="10"/>
      <c r="AW495" s="10"/>
      <c r="AX495" s="10"/>
    </row>
    <row r="496" spans="1:50" ht="16.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c r="AR496" s="10"/>
      <c r="AS496" s="10"/>
      <c r="AT496" s="10"/>
      <c r="AU496" s="10"/>
      <c r="AV496" s="10"/>
      <c r="AW496" s="10"/>
      <c r="AX496" s="10"/>
    </row>
    <row r="497" spans="1:50" ht="16.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c r="AR497" s="10"/>
      <c r="AS497" s="10"/>
      <c r="AT497" s="10"/>
      <c r="AU497" s="10"/>
      <c r="AV497" s="10"/>
      <c r="AW497" s="10"/>
      <c r="AX497" s="10"/>
    </row>
    <row r="498" spans="1:50" ht="16.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c r="AR498" s="10"/>
      <c r="AS498" s="10"/>
      <c r="AT498" s="10"/>
      <c r="AU498" s="10"/>
      <c r="AV498" s="10"/>
      <c r="AW498" s="10"/>
      <c r="AX498" s="10"/>
    </row>
    <row r="499" spans="1:50" ht="16.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c r="AR499" s="10"/>
      <c r="AS499" s="10"/>
      <c r="AT499" s="10"/>
      <c r="AU499" s="10"/>
      <c r="AV499" s="10"/>
      <c r="AW499" s="10"/>
      <c r="AX499" s="10"/>
    </row>
    <row r="500" spans="1:50" ht="16.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c r="AR500" s="10"/>
      <c r="AS500" s="10"/>
      <c r="AT500" s="10"/>
      <c r="AU500" s="10"/>
      <c r="AV500" s="10"/>
      <c r="AW500" s="10"/>
      <c r="AX500" s="10"/>
    </row>
    <row r="501" spans="1:50" ht="16.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c r="AR501" s="10"/>
      <c r="AS501" s="10"/>
      <c r="AT501" s="10"/>
      <c r="AU501" s="10"/>
      <c r="AV501" s="10"/>
      <c r="AW501" s="10"/>
      <c r="AX501" s="10"/>
    </row>
    <row r="502" spans="1:50" ht="16.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c r="AR502" s="10"/>
      <c r="AS502" s="10"/>
      <c r="AT502" s="10"/>
      <c r="AU502" s="10"/>
      <c r="AV502" s="10"/>
      <c r="AW502" s="10"/>
      <c r="AX502" s="10"/>
    </row>
    <row r="503" spans="1:50" ht="16.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c r="AR503" s="10"/>
      <c r="AS503" s="10"/>
      <c r="AT503" s="10"/>
      <c r="AU503" s="10"/>
      <c r="AV503" s="10"/>
      <c r="AW503" s="10"/>
      <c r="AX503" s="10"/>
    </row>
    <row r="504" spans="1:50" ht="16.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c r="AR504" s="10"/>
      <c r="AS504" s="10"/>
      <c r="AT504" s="10"/>
      <c r="AU504" s="10"/>
      <c r="AV504" s="10"/>
      <c r="AW504" s="10"/>
      <c r="AX504" s="10"/>
    </row>
    <row r="505" spans="1:50" ht="16.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c r="AR505" s="10"/>
      <c r="AS505" s="10"/>
      <c r="AT505" s="10"/>
      <c r="AU505" s="10"/>
      <c r="AV505" s="10"/>
      <c r="AW505" s="10"/>
      <c r="AX505" s="10"/>
    </row>
    <row r="506" spans="1:50" ht="16.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c r="AR506" s="10"/>
      <c r="AS506" s="10"/>
      <c r="AT506" s="10"/>
      <c r="AU506" s="10"/>
      <c r="AV506" s="10"/>
      <c r="AW506" s="10"/>
      <c r="AX506" s="10"/>
    </row>
    <row r="507" spans="1:50" ht="16.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c r="AR507" s="10"/>
      <c r="AS507" s="10"/>
      <c r="AT507" s="10"/>
      <c r="AU507" s="10"/>
      <c r="AV507" s="10"/>
      <c r="AW507" s="10"/>
      <c r="AX507" s="10"/>
    </row>
    <row r="508" spans="1:50" ht="16.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c r="AT508" s="10"/>
      <c r="AU508" s="10"/>
      <c r="AV508" s="10"/>
      <c r="AW508" s="10"/>
      <c r="AX508" s="10"/>
    </row>
    <row r="509" spans="1:50" ht="16.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c r="AR509" s="10"/>
      <c r="AS509" s="10"/>
      <c r="AT509" s="10"/>
      <c r="AU509" s="10"/>
      <c r="AV509" s="10"/>
      <c r="AW509" s="10"/>
      <c r="AX509" s="10"/>
    </row>
    <row r="510" spans="1:50" ht="16.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c r="AR510" s="10"/>
      <c r="AS510" s="10"/>
      <c r="AT510" s="10"/>
      <c r="AU510" s="10"/>
      <c r="AV510" s="10"/>
      <c r="AW510" s="10"/>
      <c r="AX510" s="10"/>
    </row>
    <row r="511" spans="1:50" ht="16.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c r="AR511" s="10"/>
      <c r="AS511" s="10"/>
      <c r="AT511" s="10"/>
      <c r="AU511" s="10"/>
      <c r="AV511" s="10"/>
      <c r="AW511" s="10"/>
      <c r="AX511" s="10"/>
    </row>
    <row r="512" spans="1:50" ht="16.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c r="AR512" s="10"/>
      <c r="AS512" s="10"/>
      <c r="AT512" s="10"/>
      <c r="AU512" s="10"/>
      <c r="AV512" s="10"/>
      <c r="AW512" s="10"/>
      <c r="AX512" s="10"/>
    </row>
    <row r="513" spans="1:50" ht="16.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c r="AR513" s="10"/>
      <c r="AS513" s="10"/>
      <c r="AT513" s="10"/>
      <c r="AU513" s="10"/>
      <c r="AV513" s="10"/>
      <c r="AW513" s="10"/>
      <c r="AX513" s="10"/>
    </row>
    <row r="514" spans="1:50" ht="16.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c r="AR514" s="10"/>
      <c r="AS514" s="10"/>
      <c r="AT514" s="10"/>
      <c r="AU514" s="10"/>
      <c r="AV514" s="10"/>
      <c r="AW514" s="10"/>
      <c r="AX514" s="10"/>
    </row>
    <row r="515" spans="1:50" ht="16.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c r="AR515" s="10"/>
      <c r="AS515" s="10"/>
      <c r="AT515" s="10"/>
      <c r="AU515" s="10"/>
      <c r="AV515" s="10"/>
      <c r="AW515" s="10"/>
      <c r="AX515" s="10"/>
    </row>
    <row r="516" spans="1:50" ht="16.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c r="AR516" s="10"/>
      <c r="AS516" s="10"/>
      <c r="AT516" s="10"/>
      <c r="AU516" s="10"/>
      <c r="AV516" s="10"/>
      <c r="AW516" s="10"/>
      <c r="AX516" s="10"/>
    </row>
    <row r="517" spans="1:50" ht="16.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c r="AR517" s="10"/>
      <c r="AS517" s="10"/>
      <c r="AT517" s="10"/>
      <c r="AU517" s="10"/>
      <c r="AV517" s="10"/>
      <c r="AW517" s="10"/>
      <c r="AX517" s="10"/>
    </row>
    <row r="518" spans="1:50" ht="16.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c r="AR518" s="10"/>
      <c r="AS518" s="10"/>
      <c r="AT518" s="10"/>
      <c r="AU518" s="10"/>
      <c r="AV518" s="10"/>
      <c r="AW518" s="10"/>
      <c r="AX518" s="10"/>
    </row>
    <row r="519" spans="1:50" ht="16.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c r="AR519" s="10"/>
      <c r="AS519" s="10"/>
      <c r="AT519" s="10"/>
      <c r="AU519" s="10"/>
      <c r="AV519" s="10"/>
      <c r="AW519" s="10"/>
      <c r="AX519" s="10"/>
    </row>
    <row r="520" spans="1:50" ht="16.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c r="AR520" s="10"/>
      <c r="AS520" s="10"/>
      <c r="AT520" s="10"/>
      <c r="AU520" s="10"/>
      <c r="AV520" s="10"/>
      <c r="AW520" s="10"/>
      <c r="AX520" s="10"/>
    </row>
    <row r="521" spans="1:50" ht="16.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c r="AR521" s="10"/>
      <c r="AS521" s="10"/>
      <c r="AT521" s="10"/>
      <c r="AU521" s="10"/>
      <c r="AV521" s="10"/>
      <c r="AW521" s="10"/>
      <c r="AX521" s="10"/>
    </row>
    <row r="522" spans="1:50" ht="16.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c r="AR522" s="10"/>
      <c r="AS522" s="10"/>
      <c r="AT522" s="10"/>
      <c r="AU522" s="10"/>
      <c r="AV522" s="10"/>
      <c r="AW522" s="10"/>
      <c r="AX522" s="10"/>
    </row>
    <row r="523" spans="1:50" ht="16.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c r="AR523" s="10"/>
      <c r="AS523" s="10"/>
      <c r="AT523" s="10"/>
      <c r="AU523" s="10"/>
      <c r="AV523" s="10"/>
      <c r="AW523" s="10"/>
      <c r="AX523" s="10"/>
    </row>
    <row r="524" spans="1:50" ht="16.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c r="AR524" s="10"/>
      <c r="AS524" s="10"/>
      <c r="AT524" s="10"/>
      <c r="AU524" s="10"/>
      <c r="AV524" s="10"/>
      <c r="AW524" s="10"/>
      <c r="AX524" s="10"/>
    </row>
    <row r="525" spans="1:50" ht="16.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c r="AR525" s="10"/>
      <c r="AS525" s="10"/>
      <c r="AT525" s="10"/>
      <c r="AU525" s="10"/>
      <c r="AV525" s="10"/>
      <c r="AW525" s="10"/>
      <c r="AX525" s="10"/>
    </row>
    <row r="526" spans="1:50" ht="16.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c r="AR526" s="10"/>
      <c r="AS526" s="10"/>
      <c r="AT526" s="10"/>
      <c r="AU526" s="10"/>
      <c r="AV526" s="10"/>
      <c r="AW526" s="10"/>
      <c r="AX526" s="10"/>
    </row>
    <row r="527" spans="1:50" ht="16.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c r="AR527" s="10"/>
      <c r="AS527" s="10"/>
      <c r="AT527" s="10"/>
      <c r="AU527" s="10"/>
      <c r="AV527" s="10"/>
      <c r="AW527" s="10"/>
      <c r="AX527" s="10"/>
    </row>
    <row r="528" spans="1:50" ht="16.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c r="AR528" s="10"/>
      <c r="AS528" s="10"/>
      <c r="AT528" s="10"/>
      <c r="AU528" s="10"/>
      <c r="AV528" s="10"/>
      <c r="AW528" s="10"/>
      <c r="AX528" s="10"/>
    </row>
    <row r="529" spans="1:50" ht="16.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c r="AR529" s="10"/>
      <c r="AS529" s="10"/>
      <c r="AT529" s="10"/>
      <c r="AU529" s="10"/>
      <c r="AV529" s="10"/>
      <c r="AW529" s="10"/>
      <c r="AX529" s="10"/>
    </row>
    <row r="530" spans="1:50" ht="16.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c r="AR530" s="10"/>
      <c r="AS530" s="10"/>
      <c r="AT530" s="10"/>
      <c r="AU530" s="10"/>
      <c r="AV530" s="10"/>
      <c r="AW530" s="10"/>
      <c r="AX530" s="10"/>
    </row>
    <row r="531" spans="1:50" ht="16.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c r="AR531" s="10"/>
      <c r="AS531" s="10"/>
      <c r="AT531" s="10"/>
      <c r="AU531" s="10"/>
      <c r="AV531" s="10"/>
      <c r="AW531" s="10"/>
      <c r="AX531" s="10"/>
    </row>
    <row r="532" spans="1:50" ht="16.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c r="AT532" s="10"/>
      <c r="AU532" s="10"/>
      <c r="AV532" s="10"/>
      <c r="AW532" s="10"/>
      <c r="AX532" s="10"/>
    </row>
    <row r="533" spans="1:50" ht="16.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c r="AR533" s="10"/>
      <c r="AS533" s="10"/>
      <c r="AT533" s="10"/>
      <c r="AU533" s="10"/>
      <c r="AV533" s="10"/>
      <c r="AW533" s="10"/>
      <c r="AX533" s="10"/>
    </row>
    <row r="534" spans="1:50" ht="16.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c r="AR534" s="10"/>
      <c r="AS534" s="10"/>
      <c r="AT534" s="10"/>
      <c r="AU534" s="10"/>
      <c r="AV534" s="10"/>
      <c r="AW534" s="10"/>
      <c r="AX534" s="10"/>
    </row>
    <row r="535" spans="1:50" ht="16.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c r="AR535" s="10"/>
      <c r="AS535" s="10"/>
      <c r="AT535" s="10"/>
      <c r="AU535" s="10"/>
      <c r="AV535" s="10"/>
      <c r="AW535" s="10"/>
      <c r="AX535" s="10"/>
    </row>
    <row r="536" spans="1:50" ht="16.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c r="AR536" s="10"/>
      <c r="AS536" s="10"/>
      <c r="AT536" s="10"/>
      <c r="AU536" s="10"/>
      <c r="AV536" s="10"/>
      <c r="AW536" s="10"/>
      <c r="AX536" s="10"/>
    </row>
    <row r="537" spans="1:50" ht="16.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c r="AR537" s="10"/>
      <c r="AS537" s="10"/>
      <c r="AT537" s="10"/>
      <c r="AU537" s="10"/>
      <c r="AV537" s="10"/>
      <c r="AW537" s="10"/>
      <c r="AX537" s="10"/>
    </row>
    <row r="538" spans="1:50" ht="16.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c r="AR538" s="10"/>
      <c r="AS538" s="10"/>
      <c r="AT538" s="10"/>
      <c r="AU538" s="10"/>
      <c r="AV538" s="10"/>
      <c r="AW538" s="10"/>
      <c r="AX538" s="10"/>
    </row>
    <row r="539" spans="1:50" ht="16.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c r="AR539" s="10"/>
      <c r="AS539" s="10"/>
      <c r="AT539" s="10"/>
      <c r="AU539" s="10"/>
      <c r="AV539" s="10"/>
      <c r="AW539" s="10"/>
      <c r="AX539" s="10"/>
    </row>
    <row r="540" spans="1:50" ht="16.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c r="AR540" s="10"/>
      <c r="AS540" s="10"/>
      <c r="AT540" s="10"/>
      <c r="AU540" s="10"/>
      <c r="AV540" s="10"/>
      <c r="AW540" s="10"/>
      <c r="AX540" s="10"/>
    </row>
    <row r="541" spans="1:50" ht="16.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c r="AR541" s="10"/>
      <c r="AS541" s="10"/>
      <c r="AT541" s="10"/>
      <c r="AU541" s="10"/>
      <c r="AV541" s="10"/>
      <c r="AW541" s="10"/>
      <c r="AX541" s="10"/>
    </row>
    <row r="542" spans="1:50" ht="16.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c r="AR542" s="10"/>
      <c r="AS542" s="10"/>
      <c r="AT542" s="10"/>
      <c r="AU542" s="10"/>
      <c r="AV542" s="10"/>
      <c r="AW542" s="10"/>
      <c r="AX542" s="10"/>
    </row>
    <row r="543" spans="1:50" ht="16.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c r="AR543" s="10"/>
      <c r="AS543" s="10"/>
      <c r="AT543" s="10"/>
      <c r="AU543" s="10"/>
      <c r="AV543" s="10"/>
      <c r="AW543" s="10"/>
      <c r="AX543" s="10"/>
    </row>
    <row r="544" spans="1:50" ht="16.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c r="AR544" s="10"/>
      <c r="AS544" s="10"/>
      <c r="AT544" s="10"/>
      <c r="AU544" s="10"/>
      <c r="AV544" s="10"/>
      <c r="AW544" s="10"/>
      <c r="AX544" s="10"/>
    </row>
    <row r="545" spans="1:50" ht="16.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c r="AR545" s="10"/>
      <c r="AS545" s="10"/>
      <c r="AT545" s="10"/>
      <c r="AU545" s="10"/>
      <c r="AV545" s="10"/>
      <c r="AW545" s="10"/>
      <c r="AX545" s="10"/>
    </row>
    <row r="546" spans="1:50" ht="16.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c r="AR546" s="10"/>
      <c r="AS546" s="10"/>
      <c r="AT546" s="10"/>
      <c r="AU546" s="10"/>
      <c r="AV546" s="10"/>
      <c r="AW546" s="10"/>
      <c r="AX546" s="10"/>
    </row>
    <row r="547" spans="1:50" ht="16.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c r="AR547" s="10"/>
      <c r="AS547" s="10"/>
      <c r="AT547" s="10"/>
      <c r="AU547" s="10"/>
      <c r="AV547" s="10"/>
      <c r="AW547" s="10"/>
      <c r="AX547" s="10"/>
    </row>
    <row r="548" spans="1:50" ht="16.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c r="AR548" s="10"/>
      <c r="AS548" s="10"/>
      <c r="AT548" s="10"/>
      <c r="AU548" s="10"/>
      <c r="AV548" s="10"/>
      <c r="AW548" s="10"/>
      <c r="AX548" s="10"/>
    </row>
    <row r="549" spans="1:50" ht="16.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c r="AR549" s="10"/>
      <c r="AS549" s="10"/>
      <c r="AT549" s="10"/>
      <c r="AU549" s="10"/>
      <c r="AV549" s="10"/>
      <c r="AW549" s="10"/>
      <c r="AX549" s="10"/>
    </row>
    <row r="550" spans="1:50" ht="16.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c r="AR550" s="10"/>
      <c r="AS550" s="10"/>
      <c r="AT550" s="10"/>
      <c r="AU550" s="10"/>
      <c r="AV550" s="10"/>
      <c r="AW550" s="10"/>
      <c r="AX550" s="10"/>
    </row>
    <row r="551" spans="1:50" ht="16.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c r="AT551" s="10"/>
      <c r="AU551" s="10"/>
      <c r="AV551" s="10"/>
      <c r="AW551" s="10"/>
      <c r="AX551" s="10"/>
    </row>
    <row r="552" spans="1:50" ht="16.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c r="AR552" s="10"/>
      <c r="AS552" s="10"/>
      <c r="AT552" s="10"/>
      <c r="AU552" s="10"/>
      <c r="AV552" s="10"/>
      <c r="AW552" s="10"/>
      <c r="AX552" s="10"/>
    </row>
    <row r="553" spans="1:50" ht="16.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c r="AR553" s="10"/>
      <c r="AS553" s="10"/>
      <c r="AT553" s="10"/>
      <c r="AU553" s="10"/>
      <c r="AV553" s="10"/>
      <c r="AW553" s="10"/>
      <c r="AX553" s="10"/>
    </row>
    <row r="554" spans="1:50" ht="16.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c r="AR554" s="10"/>
      <c r="AS554" s="10"/>
      <c r="AT554" s="10"/>
      <c r="AU554" s="10"/>
      <c r="AV554" s="10"/>
      <c r="AW554" s="10"/>
      <c r="AX554" s="10"/>
    </row>
    <row r="555" spans="1:50" ht="16.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c r="AR555" s="10"/>
      <c r="AS555" s="10"/>
      <c r="AT555" s="10"/>
      <c r="AU555" s="10"/>
      <c r="AV555" s="10"/>
      <c r="AW555" s="10"/>
      <c r="AX555" s="10"/>
    </row>
    <row r="556" spans="1:50" ht="16.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c r="AR556" s="10"/>
      <c r="AS556" s="10"/>
      <c r="AT556" s="10"/>
      <c r="AU556" s="10"/>
      <c r="AV556" s="10"/>
      <c r="AW556" s="10"/>
      <c r="AX556" s="10"/>
    </row>
    <row r="557" spans="1:50" ht="16.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c r="AR557" s="10"/>
      <c r="AS557" s="10"/>
      <c r="AT557" s="10"/>
      <c r="AU557" s="10"/>
      <c r="AV557" s="10"/>
      <c r="AW557" s="10"/>
      <c r="AX557" s="10"/>
    </row>
    <row r="558" spans="1:50" ht="16.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c r="AR558" s="10"/>
      <c r="AS558" s="10"/>
      <c r="AT558" s="10"/>
      <c r="AU558" s="10"/>
      <c r="AV558" s="10"/>
      <c r="AW558" s="10"/>
      <c r="AX558" s="10"/>
    </row>
    <row r="559" spans="1:50" ht="16.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c r="AR559" s="10"/>
      <c r="AS559" s="10"/>
      <c r="AT559" s="10"/>
      <c r="AU559" s="10"/>
      <c r="AV559" s="10"/>
      <c r="AW559" s="10"/>
      <c r="AX559" s="10"/>
    </row>
    <row r="560" spans="1:50" ht="16.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c r="AR560" s="10"/>
      <c r="AS560" s="10"/>
      <c r="AT560" s="10"/>
      <c r="AU560" s="10"/>
      <c r="AV560" s="10"/>
      <c r="AW560" s="10"/>
      <c r="AX560" s="10"/>
    </row>
    <row r="561" spans="1:50" ht="16.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c r="AR561" s="10"/>
      <c r="AS561" s="10"/>
      <c r="AT561" s="10"/>
      <c r="AU561" s="10"/>
      <c r="AV561" s="10"/>
      <c r="AW561" s="10"/>
      <c r="AX561" s="10"/>
    </row>
    <row r="562" spans="1:50" ht="16.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c r="AR562" s="10"/>
      <c r="AS562" s="10"/>
      <c r="AT562" s="10"/>
      <c r="AU562" s="10"/>
      <c r="AV562" s="10"/>
      <c r="AW562" s="10"/>
      <c r="AX562" s="10"/>
    </row>
    <row r="563" spans="1:50" ht="16.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c r="AR563" s="10"/>
      <c r="AS563" s="10"/>
      <c r="AT563" s="10"/>
      <c r="AU563" s="10"/>
      <c r="AV563" s="10"/>
      <c r="AW563" s="10"/>
      <c r="AX563" s="10"/>
    </row>
    <row r="564" spans="1:50" ht="16.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c r="AR564" s="10"/>
      <c r="AS564" s="10"/>
      <c r="AT564" s="10"/>
      <c r="AU564" s="10"/>
      <c r="AV564" s="10"/>
      <c r="AW564" s="10"/>
      <c r="AX564" s="10"/>
    </row>
    <row r="565" spans="1:50" ht="16.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c r="AR565" s="10"/>
      <c r="AS565" s="10"/>
      <c r="AT565" s="10"/>
      <c r="AU565" s="10"/>
      <c r="AV565" s="10"/>
      <c r="AW565" s="10"/>
      <c r="AX565" s="10"/>
    </row>
    <row r="566" spans="1:50" ht="16.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c r="AR566" s="10"/>
      <c r="AS566" s="10"/>
      <c r="AT566" s="10"/>
      <c r="AU566" s="10"/>
      <c r="AV566" s="10"/>
      <c r="AW566" s="10"/>
      <c r="AX566" s="10"/>
    </row>
    <row r="567" spans="1:50" ht="16.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c r="AR567" s="10"/>
      <c r="AS567" s="10"/>
      <c r="AT567" s="10"/>
      <c r="AU567" s="10"/>
      <c r="AV567" s="10"/>
      <c r="AW567" s="10"/>
      <c r="AX567" s="10"/>
    </row>
    <row r="568" spans="1:50" ht="16.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c r="AR568" s="10"/>
      <c r="AS568" s="10"/>
      <c r="AT568" s="10"/>
      <c r="AU568" s="10"/>
      <c r="AV568" s="10"/>
      <c r="AW568" s="10"/>
      <c r="AX568" s="10"/>
    </row>
    <row r="569" spans="1:50" ht="16.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c r="AR569" s="10"/>
      <c r="AS569" s="10"/>
      <c r="AT569" s="10"/>
      <c r="AU569" s="10"/>
      <c r="AV569" s="10"/>
      <c r="AW569" s="10"/>
      <c r="AX569" s="10"/>
    </row>
    <row r="570" spans="1:50" ht="16.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c r="AT570" s="10"/>
      <c r="AU570" s="10"/>
      <c r="AV570" s="10"/>
      <c r="AW570" s="10"/>
      <c r="AX570" s="10"/>
    </row>
    <row r="571" spans="1:50" ht="16.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c r="AR571" s="10"/>
      <c r="AS571" s="10"/>
      <c r="AT571" s="10"/>
      <c r="AU571" s="10"/>
      <c r="AV571" s="10"/>
      <c r="AW571" s="10"/>
      <c r="AX571" s="10"/>
    </row>
    <row r="572" spans="1:50" ht="16.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c r="AR572" s="10"/>
      <c r="AS572" s="10"/>
      <c r="AT572" s="10"/>
      <c r="AU572" s="10"/>
      <c r="AV572" s="10"/>
      <c r="AW572" s="10"/>
      <c r="AX572" s="10"/>
    </row>
    <row r="573" spans="1:50" ht="16.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c r="AT573" s="10"/>
      <c r="AU573" s="10"/>
      <c r="AV573" s="10"/>
      <c r="AW573" s="10"/>
      <c r="AX573" s="10"/>
    </row>
    <row r="574" spans="1:50" ht="16.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c r="AT574" s="10"/>
      <c r="AU574" s="10"/>
      <c r="AV574" s="10"/>
      <c r="AW574" s="10"/>
      <c r="AX574" s="10"/>
    </row>
    <row r="575" spans="1:50" ht="16.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c r="AR575" s="10"/>
      <c r="AS575" s="10"/>
      <c r="AT575" s="10"/>
      <c r="AU575" s="10"/>
      <c r="AV575" s="10"/>
      <c r="AW575" s="10"/>
      <c r="AX575" s="10"/>
    </row>
    <row r="576" spans="1:50" ht="16.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c r="AR576" s="10"/>
      <c r="AS576" s="10"/>
      <c r="AT576" s="10"/>
      <c r="AU576" s="10"/>
      <c r="AV576" s="10"/>
      <c r="AW576" s="10"/>
      <c r="AX576" s="10"/>
    </row>
    <row r="577" spans="1:50" ht="16.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c r="AR577" s="10"/>
      <c r="AS577" s="10"/>
      <c r="AT577" s="10"/>
      <c r="AU577" s="10"/>
      <c r="AV577" s="10"/>
      <c r="AW577" s="10"/>
      <c r="AX577" s="10"/>
    </row>
    <row r="578" spans="1:50" ht="16.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c r="AR578" s="10"/>
      <c r="AS578" s="10"/>
      <c r="AT578" s="10"/>
      <c r="AU578" s="10"/>
      <c r="AV578" s="10"/>
      <c r="AW578" s="10"/>
      <c r="AX578" s="10"/>
    </row>
    <row r="579" spans="1:50" ht="16.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c r="AR579" s="10"/>
      <c r="AS579" s="10"/>
      <c r="AT579" s="10"/>
      <c r="AU579" s="10"/>
      <c r="AV579" s="10"/>
      <c r="AW579" s="10"/>
      <c r="AX579" s="10"/>
    </row>
    <row r="580" spans="1:50" ht="16.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c r="AR580" s="10"/>
      <c r="AS580" s="10"/>
      <c r="AT580" s="10"/>
      <c r="AU580" s="10"/>
      <c r="AV580" s="10"/>
      <c r="AW580" s="10"/>
      <c r="AX580" s="10"/>
    </row>
    <row r="581" spans="1:50" ht="16.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c r="AR581" s="10"/>
      <c r="AS581" s="10"/>
      <c r="AT581" s="10"/>
      <c r="AU581" s="10"/>
      <c r="AV581" s="10"/>
      <c r="AW581" s="10"/>
      <c r="AX581" s="10"/>
    </row>
    <row r="582" spans="1:50" ht="16.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c r="AR582" s="10"/>
      <c r="AS582" s="10"/>
      <c r="AT582" s="10"/>
      <c r="AU582" s="10"/>
      <c r="AV582" s="10"/>
      <c r="AW582" s="10"/>
      <c r="AX582" s="10"/>
    </row>
    <row r="583" spans="1:50" ht="16.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c r="AR583" s="10"/>
      <c r="AS583" s="10"/>
      <c r="AT583" s="10"/>
      <c r="AU583" s="10"/>
      <c r="AV583" s="10"/>
      <c r="AW583" s="10"/>
      <c r="AX583" s="10"/>
    </row>
    <row r="584" spans="1:50" ht="16.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c r="AT584" s="10"/>
      <c r="AU584" s="10"/>
      <c r="AV584" s="10"/>
      <c r="AW584" s="10"/>
      <c r="AX584" s="10"/>
    </row>
    <row r="585" spans="1:50" ht="16.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c r="AT585" s="10"/>
      <c r="AU585" s="10"/>
      <c r="AV585" s="10"/>
      <c r="AW585" s="10"/>
      <c r="AX585" s="10"/>
    </row>
    <row r="586" spans="1:50" ht="16.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c r="AT586" s="10"/>
      <c r="AU586" s="10"/>
      <c r="AV586" s="10"/>
      <c r="AW586" s="10"/>
      <c r="AX586" s="10"/>
    </row>
    <row r="587" spans="1:50" ht="16.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c r="AR587" s="10"/>
      <c r="AS587" s="10"/>
      <c r="AT587" s="10"/>
      <c r="AU587" s="10"/>
      <c r="AV587" s="10"/>
      <c r="AW587" s="10"/>
      <c r="AX587" s="10"/>
    </row>
    <row r="588" spans="1:50" ht="16.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c r="AR588" s="10"/>
      <c r="AS588" s="10"/>
      <c r="AT588" s="10"/>
      <c r="AU588" s="10"/>
      <c r="AV588" s="10"/>
      <c r="AW588" s="10"/>
      <c r="AX588" s="10"/>
    </row>
    <row r="589" spans="1:50" ht="16.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c r="AR589" s="10"/>
      <c r="AS589" s="10"/>
      <c r="AT589" s="10"/>
      <c r="AU589" s="10"/>
      <c r="AV589" s="10"/>
      <c r="AW589" s="10"/>
      <c r="AX589" s="10"/>
    </row>
    <row r="590" spans="1:50" ht="16.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c r="AR590" s="10"/>
      <c r="AS590" s="10"/>
      <c r="AT590" s="10"/>
      <c r="AU590" s="10"/>
      <c r="AV590" s="10"/>
      <c r="AW590" s="10"/>
      <c r="AX590" s="10"/>
    </row>
    <row r="591" spans="1:50" ht="16.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c r="AR591" s="10"/>
      <c r="AS591" s="10"/>
      <c r="AT591" s="10"/>
      <c r="AU591" s="10"/>
      <c r="AV591" s="10"/>
      <c r="AW591" s="10"/>
      <c r="AX591" s="10"/>
    </row>
    <row r="592" spans="1:50" ht="16.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c r="AR592" s="10"/>
      <c r="AS592" s="10"/>
      <c r="AT592" s="10"/>
      <c r="AU592" s="10"/>
      <c r="AV592" s="10"/>
      <c r="AW592" s="10"/>
      <c r="AX592" s="10"/>
    </row>
    <row r="593" spans="1:50" ht="16.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c r="AR593" s="10"/>
      <c r="AS593" s="10"/>
      <c r="AT593" s="10"/>
      <c r="AU593" s="10"/>
      <c r="AV593" s="10"/>
      <c r="AW593" s="10"/>
      <c r="AX593" s="10"/>
    </row>
    <row r="594" spans="1:50" ht="16.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c r="AR594" s="10"/>
      <c r="AS594" s="10"/>
      <c r="AT594" s="10"/>
      <c r="AU594" s="10"/>
      <c r="AV594" s="10"/>
      <c r="AW594" s="10"/>
      <c r="AX594" s="10"/>
    </row>
    <row r="595" spans="1:50" ht="16.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c r="AR595" s="10"/>
      <c r="AS595" s="10"/>
      <c r="AT595" s="10"/>
      <c r="AU595" s="10"/>
      <c r="AV595" s="10"/>
      <c r="AW595" s="10"/>
      <c r="AX595" s="10"/>
    </row>
    <row r="596" spans="1:50" ht="16.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c r="AR596" s="10"/>
      <c r="AS596" s="10"/>
      <c r="AT596" s="10"/>
      <c r="AU596" s="10"/>
      <c r="AV596" s="10"/>
      <c r="AW596" s="10"/>
      <c r="AX596" s="10"/>
    </row>
    <row r="597" spans="1:50" ht="16.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c r="AR597" s="10"/>
      <c r="AS597" s="10"/>
      <c r="AT597" s="10"/>
      <c r="AU597" s="10"/>
      <c r="AV597" s="10"/>
      <c r="AW597" s="10"/>
      <c r="AX597" s="10"/>
    </row>
    <row r="598" spans="1:50" ht="16.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c r="AR598" s="10"/>
      <c r="AS598" s="10"/>
      <c r="AT598" s="10"/>
      <c r="AU598" s="10"/>
      <c r="AV598" s="10"/>
      <c r="AW598" s="10"/>
      <c r="AX598" s="10"/>
    </row>
    <row r="599" spans="1:50" ht="16.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c r="AR599" s="10"/>
      <c r="AS599" s="10"/>
      <c r="AT599" s="10"/>
      <c r="AU599" s="10"/>
      <c r="AV599" s="10"/>
      <c r="AW599" s="10"/>
      <c r="AX599" s="10"/>
    </row>
    <row r="600" spans="1:50" ht="16.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c r="AR600" s="10"/>
      <c r="AS600" s="10"/>
      <c r="AT600" s="10"/>
      <c r="AU600" s="10"/>
      <c r="AV600" s="10"/>
      <c r="AW600" s="10"/>
      <c r="AX600" s="10"/>
    </row>
    <row r="601" spans="1:50" ht="16.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c r="AR601" s="10"/>
      <c r="AS601" s="10"/>
      <c r="AT601" s="10"/>
      <c r="AU601" s="10"/>
      <c r="AV601" s="10"/>
      <c r="AW601" s="10"/>
      <c r="AX601" s="10"/>
    </row>
    <row r="602" spans="1:50" ht="16.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c r="AR602" s="10"/>
      <c r="AS602" s="10"/>
      <c r="AT602" s="10"/>
      <c r="AU602" s="10"/>
      <c r="AV602" s="10"/>
      <c r="AW602" s="10"/>
      <c r="AX602" s="10"/>
    </row>
    <row r="603" spans="1:50" ht="16.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c r="AT603" s="10"/>
      <c r="AU603" s="10"/>
      <c r="AV603" s="10"/>
      <c r="AW603" s="10"/>
      <c r="AX603" s="10"/>
    </row>
    <row r="604" spans="1:50" ht="16.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c r="AT604" s="10"/>
      <c r="AU604" s="10"/>
      <c r="AV604" s="10"/>
      <c r="AW604" s="10"/>
      <c r="AX604" s="10"/>
    </row>
    <row r="605" spans="1:50" ht="16.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c r="AT605" s="10"/>
      <c r="AU605" s="10"/>
      <c r="AV605" s="10"/>
      <c r="AW605" s="10"/>
      <c r="AX605" s="10"/>
    </row>
    <row r="606" spans="1:50" ht="16.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c r="AR606" s="10"/>
      <c r="AS606" s="10"/>
      <c r="AT606" s="10"/>
      <c r="AU606" s="10"/>
      <c r="AV606" s="10"/>
      <c r="AW606" s="10"/>
      <c r="AX606" s="10"/>
    </row>
    <row r="607" spans="1:50" ht="16.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c r="AR607" s="10"/>
      <c r="AS607" s="10"/>
      <c r="AT607" s="10"/>
      <c r="AU607" s="10"/>
      <c r="AV607" s="10"/>
      <c r="AW607" s="10"/>
      <c r="AX607" s="10"/>
    </row>
    <row r="608" spans="1:50" ht="16.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c r="AR608" s="10"/>
      <c r="AS608" s="10"/>
      <c r="AT608" s="10"/>
      <c r="AU608" s="10"/>
      <c r="AV608" s="10"/>
      <c r="AW608" s="10"/>
      <c r="AX608" s="10"/>
    </row>
    <row r="609" spans="1:50" ht="16.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c r="AR609" s="10"/>
      <c r="AS609" s="10"/>
      <c r="AT609" s="10"/>
      <c r="AU609" s="10"/>
      <c r="AV609" s="10"/>
      <c r="AW609" s="10"/>
      <c r="AX609" s="10"/>
    </row>
    <row r="610" spans="1:50" ht="16.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c r="AR610" s="10"/>
      <c r="AS610" s="10"/>
      <c r="AT610" s="10"/>
      <c r="AU610" s="10"/>
      <c r="AV610" s="10"/>
      <c r="AW610" s="10"/>
      <c r="AX610" s="10"/>
    </row>
    <row r="611" spans="1:50" ht="16.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c r="AR611" s="10"/>
      <c r="AS611" s="10"/>
      <c r="AT611" s="10"/>
      <c r="AU611" s="10"/>
      <c r="AV611" s="10"/>
      <c r="AW611" s="10"/>
      <c r="AX611" s="10"/>
    </row>
    <row r="612" spans="1:50" ht="16.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c r="AR612" s="10"/>
      <c r="AS612" s="10"/>
      <c r="AT612" s="10"/>
      <c r="AU612" s="10"/>
      <c r="AV612" s="10"/>
      <c r="AW612" s="10"/>
      <c r="AX612" s="10"/>
    </row>
    <row r="613" spans="1:50" ht="16.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c r="AT613" s="10"/>
      <c r="AU613" s="10"/>
      <c r="AV613" s="10"/>
      <c r="AW613" s="10"/>
      <c r="AX613" s="10"/>
    </row>
    <row r="614" spans="1:50" ht="16.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c r="AR614" s="10"/>
      <c r="AS614" s="10"/>
      <c r="AT614" s="10"/>
      <c r="AU614" s="10"/>
      <c r="AV614" s="10"/>
      <c r="AW614" s="10"/>
      <c r="AX614" s="10"/>
    </row>
    <row r="615" spans="1:50" ht="16.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c r="AR615" s="10"/>
      <c r="AS615" s="10"/>
      <c r="AT615" s="10"/>
      <c r="AU615" s="10"/>
      <c r="AV615" s="10"/>
      <c r="AW615" s="10"/>
      <c r="AX615" s="10"/>
    </row>
    <row r="616" spans="1:50" ht="16.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c r="AR616" s="10"/>
      <c r="AS616" s="10"/>
      <c r="AT616" s="10"/>
      <c r="AU616" s="10"/>
      <c r="AV616" s="10"/>
      <c r="AW616" s="10"/>
      <c r="AX616" s="10"/>
    </row>
    <row r="617" spans="1:50" ht="16.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c r="AR617" s="10"/>
      <c r="AS617" s="10"/>
      <c r="AT617" s="10"/>
      <c r="AU617" s="10"/>
      <c r="AV617" s="10"/>
      <c r="AW617" s="10"/>
      <c r="AX617" s="10"/>
    </row>
    <row r="618" spans="1:50" ht="16.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c r="AR618" s="10"/>
      <c r="AS618" s="10"/>
      <c r="AT618" s="10"/>
      <c r="AU618" s="10"/>
      <c r="AV618" s="10"/>
      <c r="AW618" s="10"/>
      <c r="AX618" s="10"/>
    </row>
    <row r="619" spans="1:50" ht="16.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c r="AR619" s="10"/>
      <c r="AS619" s="10"/>
      <c r="AT619" s="10"/>
      <c r="AU619" s="10"/>
      <c r="AV619" s="10"/>
      <c r="AW619" s="10"/>
      <c r="AX619" s="10"/>
    </row>
    <row r="620" spans="1:50" ht="16.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c r="AR620" s="10"/>
      <c r="AS620" s="10"/>
      <c r="AT620" s="10"/>
      <c r="AU620" s="10"/>
      <c r="AV620" s="10"/>
      <c r="AW620" s="10"/>
      <c r="AX620" s="10"/>
    </row>
    <row r="621" spans="1:50" ht="16.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c r="AR621" s="10"/>
      <c r="AS621" s="10"/>
      <c r="AT621" s="10"/>
      <c r="AU621" s="10"/>
      <c r="AV621" s="10"/>
      <c r="AW621" s="10"/>
      <c r="AX621" s="10"/>
    </row>
    <row r="622" spans="1:50" ht="16.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c r="AT622" s="10"/>
      <c r="AU622" s="10"/>
      <c r="AV622" s="10"/>
      <c r="AW622" s="10"/>
      <c r="AX622" s="10"/>
    </row>
    <row r="623" spans="1:50" ht="16.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c r="AR623" s="10"/>
      <c r="AS623" s="10"/>
      <c r="AT623" s="10"/>
      <c r="AU623" s="10"/>
      <c r="AV623" s="10"/>
      <c r="AW623" s="10"/>
      <c r="AX623" s="10"/>
    </row>
    <row r="624" spans="1:50" ht="16.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c r="AT624" s="10"/>
      <c r="AU624" s="10"/>
      <c r="AV624" s="10"/>
      <c r="AW624" s="10"/>
      <c r="AX624" s="10"/>
    </row>
    <row r="625" spans="1:50" ht="16.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c r="AR625" s="10"/>
      <c r="AS625" s="10"/>
      <c r="AT625" s="10"/>
      <c r="AU625" s="10"/>
      <c r="AV625" s="10"/>
      <c r="AW625" s="10"/>
      <c r="AX625" s="10"/>
    </row>
    <row r="626" spans="1:50" ht="16.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c r="AR626" s="10"/>
      <c r="AS626" s="10"/>
      <c r="AT626" s="10"/>
      <c r="AU626" s="10"/>
      <c r="AV626" s="10"/>
      <c r="AW626" s="10"/>
      <c r="AX626" s="10"/>
    </row>
    <row r="627" spans="1:50" ht="16.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c r="AR627" s="10"/>
      <c r="AS627" s="10"/>
      <c r="AT627" s="10"/>
      <c r="AU627" s="10"/>
      <c r="AV627" s="10"/>
      <c r="AW627" s="10"/>
      <c r="AX627" s="10"/>
    </row>
    <row r="628" spans="1:50" ht="16.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c r="AR628" s="10"/>
      <c r="AS628" s="10"/>
      <c r="AT628" s="10"/>
      <c r="AU628" s="10"/>
      <c r="AV628" s="10"/>
      <c r="AW628" s="10"/>
      <c r="AX628" s="10"/>
    </row>
    <row r="629" spans="1:50" ht="16.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c r="AR629" s="10"/>
      <c r="AS629" s="10"/>
      <c r="AT629" s="10"/>
      <c r="AU629" s="10"/>
      <c r="AV629" s="10"/>
      <c r="AW629" s="10"/>
      <c r="AX629" s="10"/>
    </row>
    <row r="630" spans="1:50" ht="16.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c r="AT630" s="10"/>
      <c r="AU630" s="10"/>
      <c r="AV630" s="10"/>
      <c r="AW630" s="10"/>
      <c r="AX630" s="10"/>
    </row>
    <row r="631" spans="1:50" ht="16.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c r="AR631" s="10"/>
      <c r="AS631" s="10"/>
      <c r="AT631" s="10"/>
      <c r="AU631" s="10"/>
      <c r="AV631" s="10"/>
      <c r="AW631" s="10"/>
      <c r="AX631" s="10"/>
    </row>
    <row r="632" spans="1:50" ht="16.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c r="AT632" s="10"/>
      <c r="AU632" s="10"/>
      <c r="AV632" s="10"/>
      <c r="AW632" s="10"/>
      <c r="AX632" s="10"/>
    </row>
    <row r="633" spans="1:50" ht="16.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c r="AR633" s="10"/>
      <c r="AS633" s="10"/>
      <c r="AT633" s="10"/>
      <c r="AU633" s="10"/>
      <c r="AV633" s="10"/>
      <c r="AW633" s="10"/>
      <c r="AX633" s="10"/>
    </row>
    <row r="634" spans="1:50" ht="16.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c r="AR634" s="10"/>
      <c r="AS634" s="10"/>
      <c r="AT634" s="10"/>
      <c r="AU634" s="10"/>
      <c r="AV634" s="10"/>
      <c r="AW634" s="10"/>
      <c r="AX634" s="10"/>
    </row>
    <row r="635" spans="1:50" ht="16.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c r="AR635" s="10"/>
      <c r="AS635" s="10"/>
      <c r="AT635" s="10"/>
      <c r="AU635" s="10"/>
      <c r="AV635" s="10"/>
      <c r="AW635" s="10"/>
      <c r="AX635" s="10"/>
    </row>
    <row r="636" spans="1:50" ht="16.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c r="AR636" s="10"/>
      <c r="AS636" s="10"/>
      <c r="AT636" s="10"/>
      <c r="AU636" s="10"/>
      <c r="AV636" s="10"/>
      <c r="AW636" s="10"/>
      <c r="AX636" s="10"/>
    </row>
    <row r="637" spans="1:50" ht="16.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c r="AR637" s="10"/>
      <c r="AS637" s="10"/>
      <c r="AT637" s="10"/>
      <c r="AU637" s="10"/>
      <c r="AV637" s="10"/>
      <c r="AW637" s="10"/>
      <c r="AX637" s="10"/>
    </row>
    <row r="638" spans="1:50" ht="16.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c r="AU638" s="10"/>
      <c r="AV638" s="10"/>
      <c r="AW638" s="10"/>
      <c r="AX638" s="10"/>
    </row>
    <row r="639" spans="1:50" ht="16.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c r="AW639" s="10"/>
      <c r="AX639" s="10"/>
    </row>
    <row r="640" spans="1:50" ht="16.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c r="AT640" s="10"/>
      <c r="AU640" s="10"/>
      <c r="AV640" s="10"/>
      <c r="AW640" s="10"/>
      <c r="AX640" s="10"/>
    </row>
    <row r="641" spans="1:50" ht="16.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c r="AR641" s="10"/>
      <c r="AS641" s="10"/>
      <c r="AT641" s="10"/>
      <c r="AU641" s="10"/>
      <c r="AV641" s="10"/>
      <c r="AW641" s="10"/>
      <c r="AX641" s="10"/>
    </row>
    <row r="642" spans="1:50" ht="16.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c r="AT642" s="10"/>
      <c r="AU642" s="10"/>
      <c r="AV642" s="10"/>
      <c r="AW642" s="10"/>
      <c r="AX642" s="10"/>
    </row>
    <row r="643" spans="1:50" ht="16.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c r="AR643" s="10"/>
      <c r="AS643" s="10"/>
      <c r="AT643" s="10"/>
      <c r="AU643" s="10"/>
      <c r="AV643" s="10"/>
      <c r="AW643" s="10"/>
      <c r="AX643" s="10"/>
    </row>
    <row r="644" spans="1:50" ht="16.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c r="AR644" s="10"/>
      <c r="AS644" s="10"/>
      <c r="AT644" s="10"/>
      <c r="AU644" s="10"/>
      <c r="AV644" s="10"/>
      <c r="AW644" s="10"/>
      <c r="AX644" s="10"/>
    </row>
    <row r="645" spans="1:50" ht="16.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c r="AR645" s="10"/>
      <c r="AS645" s="10"/>
      <c r="AT645" s="10"/>
      <c r="AU645" s="10"/>
      <c r="AV645" s="10"/>
      <c r="AW645" s="10"/>
      <c r="AX645" s="10"/>
    </row>
    <row r="646" spans="1:50" ht="16.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c r="AR646" s="10"/>
      <c r="AS646" s="10"/>
      <c r="AT646" s="10"/>
      <c r="AU646" s="10"/>
      <c r="AV646" s="10"/>
      <c r="AW646" s="10"/>
      <c r="AX646" s="10"/>
    </row>
    <row r="647" spans="1:50" ht="16.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c r="AR647" s="10"/>
      <c r="AS647" s="10"/>
      <c r="AT647" s="10"/>
      <c r="AU647" s="10"/>
      <c r="AV647" s="10"/>
      <c r="AW647" s="10"/>
      <c r="AX647" s="10"/>
    </row>
    <row r="648" spans="1:50" ht="16.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c r="AR648" s="10"/>
      <c r="AS648" s="10"/>
      <c r="AT648" s="10"/>
      <c r="AU648" s="10"/>
      <c r="AV648" s="10"/>
      <c r="AW648" s="10"/>
      <c r="AX648" s="10"/>
    </row>
    <row r="649" spans="1:50" ht="16.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c r="AR649" s="10"/>
      <c r="AS649" s="10"/>
      <c r="AT649" s="10"/>
      <c r="AU649" s="10"/>
      <c r="AV649" s="10"/>
      <c r="AW649" s="10"/>
      <c r="AX649" s="10"/>
    </row>
    <row r="650" spans="1:50" ht="16.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c r="AR650" s="10"/>
      <c r="AS650" s="10"/>
      <c r="AT650" s="10"/>
      <c r="AU650" s="10"/>
      <c r="AV650" s="10"/>
      <c r="AW650" s="10"/>
      <c r="AX650" s="10"/>
    </row>
    <row r="651" spans="1:50" ht="16.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c r="AR651" s="10"/>
      <c r="AS651" s="10"/>
      <c r="AT651" s="10"/>
      <c r="AU651" s="10"/>
      <c r="AV651" s="10"/>
      <c r="AW651" s="10"/>
      <c r="AX651" s="10"/>
    </row>
    <row r="652" spans="1:50" ht="16.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c r="AR652" s="10"/>
      <c r="AS652" s="10"/>
      <c r="AT652" s="10"/>
      <c r="AU652" s="10"/>
      <c r="AV652" s="10"/>
      <c r="AW652" s="10"/>
      <c r="AX652" s="10"/>
    </row>
    <row r="653" spans="1:50" ht="16.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c r="AT653" s="10"/>
      <c r="AU653" s="10"/>
      <c r="AV653" s="10"/>
      <c r="AW653" s="10"/>
      <c r="AX653" s="10"/>
    </row>
    <row r="654" spans="1:50" ht="16.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c r="AR654" s="10"/>
      <c r="AS654" s="10"/>
      <c r="AT654" s="10"/>
      <c r="AU654" s="10"/>
      <c r="AV654" s="10"/>
      <c r="AW654" s="10"/>
      <c r="AX654" s="10"/>
    </row>
    <row r="655" spans="1:50" ht="16.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c r="AR655" s="10"/>
      <c r="AS655" s="10"/>
      <c r="AT655" s="10"/>
      <c r="AU655" s="10"/>
      <c r="AV655" s="10"/>
      <c r="AW655" s="10"/>
      <c r="AX655" s="10"/>
    </row>
    <row r="656" spans="1:50" ht="16.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c r="AR656" s="10"/>
      <c r="AS656" s="10"/>
      <c r="AT656" s="10"/>
      <c r="AU656" s="10"/>
      <c r="AV656" s="10"/>
      <c r="AW656" s="10"/>
      <c r="AX656" s="10"/>
    </row>
    <row r="657" spans="1:50" ht="16.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c r="AR657" s="10"/>
      <c r="AS657" s="10"/>
      <c r="AT657" s="10"/>
      <c r="AU657" s="10"/>
      <c r="AV657" s="10"/>
      <c r="AW657" s="10"/>
      <c r="AX657" s="10"/>
    </row>
    <row r="658" spans="1:50" ht="16.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c r="AR658" s="10"/>
      <c r="AS658" s="10"/>
      <c r="AT658" s="10"/>
      <c r="AU658" s="10"/>
      <c r="AV658" s="10"/>
      <c r="AW658" s="10"/>
      <c r="AX658" s="10"/>
    </row>
    <row r="659" spans="1:50" ht="16.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c r="AT659" s="10"/>
      <c r="AU659" s="10"/>
      <c r="AV659" s="10"/>
      <c r="AW659" s="10"/>
      <c r="AX659" s="10"/>
    </row>
    <row r="660" spans="1:50" ht="16.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c r="AT660" s="10"/>
      <c r="AU660" s="10"/>
      <c r="AV660" s="10"/>
      <c r="AW660" s="10"/>
      <c r="AX660" s="10"/>
    </row>
    <row r="661" spans="1:50" ht="16.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c r="AR661" s="10"/>
      <c r="AS661" s="10"/>
      <c r="AT661" s="10"/>
      <c r="AU661" s="10"/>
      <c r="AV661" s="10"/>
      <c r="AW661" s="10"/>
      <c r="AX661" s="10"/>
    </row>
    <row r="662" spans="1:50" ht="16.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c r="AT662" s="10"/>
      <c r="AU662" s="10"/>
      <c r="AV662" s="10"/>
      <c r="AW662" s="10"/>
      <c r="AX662" s="10"/>
    </row>
    <row r="663" spans="1:50" ht="16.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c r="AR663" s="10"/>
      <c r="AS663" s="10"/>
      <c r="AT663" s="10"/>
      <c r="AU663" s="10"/>
      <c r="AV663" s="10"/>
      <c r="AW663" s="10"/>
      <c r="AX663" s="10"/>
    </row>
    <row r="664" spans="1:50" ht="16.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c r="AR664" s="10"/>
      <c r="AS664" s="10"/>
      <c r="AT664" s="10"/>
      <c r="AU664" s="10"/>
      <c r="AV664" s="10"/>
      <c r="AW664" s="10"/>
      <c r="AX664" s="10"/>
    </row>
    <row r="665" spans="1:50" ht="16.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c r="AR665" s="10"/>
      <c r="AS665" s="10"/>
      <c r="AT665" s="10"/>
      <c r="AU665" s="10"/>
      <c r="AV665" s="10"/>
      <c r="AW665" s="10"/>
      <c r="AX665" s="10"/>
    </row>
    <row r="666" spans="1:50" ht="16.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c r="AU666" s="10"/>
      <c r="AV666" s="10"/>
      <c r="AW666" s="10"/>
      <c r="AX666" s="10"/>
    </row>
    <row r="667" spans="1:50" ht="16.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AX667" s="10"/>
    </row>
    <row r="668" spans="1:50" ht="16.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row>
    <row r="669" spans="1:50" ht="16.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row>
    <row r="670" spans="1:50" ht="16.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10"/>
    </row>
    <row r="671" spans="1:50" ht="16.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c r="AT671" s="10"/>
      <c r="AU671" s="10"/>
      <c r="AV671" s="10"/>
      <c r="AW671" s="10"/>
      <c r="AX671" s="10"/>
    </row>
    <row r="672" spans="1:50" ht="16.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c r="AU672" s="10"/>
      <c r="AV672" s="10"/>
      <c r="AW672" s="10"/>
      <c r="AX672" s="10"/>
    </row>
    <row r="673" spans="1:50" ht="16.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c r="AR673" s="10"/>
      <c r="AS673" s="10"/>
      <c r="AT673" s="10"/>
      <c r="AU673" s="10"/>
      <c r="AV673" s="10"/>
      <c r="AW673" s="10"/>
      <c r="AX673" s="10"/>
    </row>
    <row r="674" spans="1:50" ht="16.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c r="AR674" s="10"/>
      <c r="AS674" s="10"/>
      <c r="AT674" s="10"/>
      <c r="AU674" s="10"/>
      <c r="AV674" s="10"/>
      <c r="AW674" s="10"/>
      <c r="AX674" s="10"/>
    </row>
    <row r="675" spans="1:50" ht="16.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c r="AU675" s="10"/>
      <c r="AV675" s="10"/>
      <c r="AW675" s="10"/>
      <c r="AX675" s="10"/>
    </row>
    <row r="676" spans="1:50" ht="16.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c r="AT676" s="10"/>
      <c r="AU676" s="10"/>
      <c r="AV676" s="10"/>
      <c r="AW676" s="10"/>
      <c r="AX676" s="10"/>
    </row>
    <row r="677" spans="1:50" ht="16.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c r="AR677" s="10"/>
      <c r="AS677" s="10"/>
      <c r="AT677" s="10"/>
      <c r="AU677" s="10"/>
      <c r="AV677" s="10"/>
      <c r="AW677" s="10"/>
      <c r="AX677" s="10"/>
    </row>
    <row r="678" spans="1:50" ht="16.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c r="AR678" s="10"/>
      <c r="AS678" s="10"/>
      <c r="AT678" s="10"/>
      <c r="AU678" s="10"/>
      <c r="AV678" s="10"/>
      <c r="AW678" s="10"/>
      <c r="AX678" s="10"/>
    </row>
    <row r="679" spans="1:50" ht="16.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row>
    <row r="680" spans="1:50" ht="16.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c r="AR680" s="10"/>
      <c r="AS680" s="10"/>
      <c r="AT680" s="10"/>
      <c r="AU680" s="10"/>
      <c r="AV680" s="10"/>
      <c r="AW680" s="10"/>
      <c r="AX680" s="10"/>
    </row>
    <row r="681" spans="1:50" ht="16.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c r="AR681" s="10"/>
      <c r="AS681" s="10"/>
      <c r="AT681" s="10"/>
      <c r="AU681" s="10"/>
      <c r="AV681" s="10"/>
      <c r="AW681" s="10"/>
      <c r="AX681" s="10"/>
    </row>
    <row r="682" spans="1:50" ht="16.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c r="AR682" s="10"/>
      <c r="AS682" s="10"/>
      <c r="AT682" s="10"/>
      <c r="AU682" s="10"/>
      <c r="AV682" s="10"/>
      <c r="AW682" s="10"/>
      <c r="AX682" s="10"/>
    </row>
    <row r="683" spans="1:50" ht="16.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c r="AR683" s="10"/>
      <c r="AS683" s="10"/>
      <c r="AT683" s="10"/>
      <c r="AU683" s="10"/>
      <c r="AV683" s="10"/>
      <c r="AW683" s="10"/>
      <c r="AX683" s="10"/>
    </row>
    <row r="684" spans="1:50" ht="16.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c r="AR684" s="10"/>
      <c r="AS684" s="10"/>
      <c r="AT684" s="10"/>
      <c r="AU684" s="10"/>
      <c r="AV684" s="10"/>
      <c r="AW684" s="10"/>
      <c r="AX684" s="10"/>
    </row>
    <row r="685" spans="1:50" ht="16.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c r="AR685" s="10"/>
      <c r="AS685" s="10"/>
      <c r="AT685" s="10"/>
      <c r="AU685" s="10"/>
      <c r="AV685" s="10"/>
      <c r="AW685" s="10"/>
      <c r="AX685" s="10"/>
    </row>
    <row r="686" spans="1:50" ht="16.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c r="AT686" s="10"/>
      <c r="AU686" s="10"/>
      <c r="AV686" s="10"/>
      <c r="AW686" s="10"/>
      <c r="AX686" s="10"/>
    </row>
    <row r="687" spans="1:50" ht="16.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c r="AR687" s="10"/>
      <c r="AS687" s="10"/>
      <c r="AT687" s="10"/>
      <c r="AU687" s="10"/>
      <c r="AV687" s="10"/>
      <c r="AW687" s="10"/>
      <c r="AX687" s="10"/>
    </row>
    <row r="688" spans="1:50" ht="16.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c r="AT688" s="10"/>
      <c r="AU688" s="10"/>
      <c r="AV688" s="10"/>
      <c r="AW688" s="10"/>
      <c r="AX688" s="10"/>
    </row>
    <row r="689" spans="1:50" ht="16.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c r="AR689" s="10"/>
      <c r="AS689" s="10"/>
      <c r="AT689" s="10"/>
      <c r="AU689" s="10"/>
      <c r="AV689" s="10"/>
      <c r="AW689" s="10"/>
      <c r="AX689" s="10"/>
    </row>
    <row r="690" spans="1:50" ht="16.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c r="AR690" s="10"/>
      <c r="AS690" s="10"/>
      <c r="AT690" s="10"/>
      <c r="AU690" s="10"/>
      <c r="AV690" s="10"/>
      <c r="AW690" s="10"/>
      <c r="AX690" s="10"/>
    </row>
    <row r="691" spans="1:50" ht="16.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c r="AR691" s="10"/>
      <c r="AS691" s="10"/>
      <c r="AT691" s="10"/>
      <c r="AU691" s="10"/>
      <c r="AV691" s="10"/>
      <c r="AW691" s="10"/>
      <c r="AX691" s="10"/>
    </row>
    <row r="692" spans="1:50" ht="16.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c r="AR692" s="10"/>
      <c r="AS692" s="10"/>
      <c r="AT692" s="10"/>
      <c r="AU692" s="10"/>
      <c r="AV692" s="10"/>
      <c r="AW692" s="10"/>
      <c r="AX692" s="10"/>
    </row>
    <row r="693" spans="1:50" ht="16.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c r="AR693" s="10"/>
      <c r="AS693" s="10"/>
      <c r="AT693" s="10"/>
      <c r="AU693" s="10"/>
      <c r="AV693" s="10"/>
      <c r="AW693" s="10"/>
      <c r="AX693" s="10"/>
    </row>
    <row r="694" spans="1:50" ht="16.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c r="AR694" s="10"/>
      <c r="AS694" s="10"/>
      <c r="AT694" s="10"/>
      <c r="AU694" s="10"/>
      <c r="AV694" s="10"/>
      <c r="AW694" s="10"/>
      <c r="AX694" s="10"/>
    </row>
    <row r="695" spans="1:50" ht="16.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c r="AR695" s="10"/>
      <c r="AS695" s="10"/>
      <c r="AT695" s="10"/>
      <c r="AU695" s="10"/>
      <c r="AV695" s="10"/>
      <c r="AW695" s="10"/>
      <c r="AX695" s="10"/>
    </row>
    <row r="696" spans="1:50" ht="16.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c r="AR696" s="10"/>
      <c r="AS696" s="10"/>
      <c r="AT696" s="10"/>
      <c r="AU696" s="10"/>
      <c r="AV696" s="10"/>
      <c r="AW696" s="10"/>
      <c r="AX696" s="10"/>
    </row>
    <row r="697" spans="1:50" ht="16.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c r="AR697" s="10"/>
      <c r="AS697" s="10"/>
      <c r="AT697" s="10"/>
      <c r="AU697" s="10"/>
      <c r="AV697" s="10"/>
      <c r="AW697" s="10"/>
      <c r="AX697" s="10"/>
    </row>
    <row r="698" spans="1:50" ht="16.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c r="AR698" s="10"/>
      <c r="AS698" s="10"/>
      <c r="AT698" s="10"/>
      <c r="AU698" s="10"/>
      <c r="AV698" s="10"/>
      <c r="AW698" s="10"/>
      <c r="AX698" s="10"/>
    </row>
    <row r="699" spans="1:50" ht="16.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c r="AR699" s="10"/>
      <c r="AS699" s="10"/>
      <c r="AT699" s="10"/>
      <c r="AU699" s="10"/>
      <c r="AV699" s="10"/>
      <c r="AW699" s="10"/>
      <c r="AX699" s="10"/>
    </row>
    <row r="700" spans="1:50" ht="16.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c r="AR700" s="10"/>
      <c r="AS700" s="10"/>
      <c r="AT700" s="10"/>
      <c r="AU700" s="10"/>
      <c r="AV700" s="10"/>
      <c r="AW700" s="10"/>
      <c r="AX700" s="10"/>
    </row>
    <row r="701" spans="1:50" ht="16.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c r="AR701" s="10"/>
      <c r="AS701" s="10"/>
      <c r="AT701" s="10"/>
      <c r="AU701" s="10"/>
      <c r="AV701" s="10"/>
      <c r="AW701" s="10"/>
      <c r="AX701" s="10"/>
    </row>
    <row r="702" spans="1:50" ht="16.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c r="AR702" s="10"/>
      <c r="AS702" s="10"/>
      <c r="AT702" s="10"/>
      <c r="AU702" s="10"/>
      <c r="AV702" s="10"/>
      <c r="AW702" s="10"/>
      <c r="AX702" s="10"/>
    </row>
    <row r="703" spans="1:50" ht="16.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c r="AR703" s="10"/>
      <c r="AS703" s="10"/>
      <c r="AT703" s="10"/>
      <c r="AU703" s="10"/>
      <c r="AV703" s="10"/>
      <c r="AW703" s="10"/>
      <c r="AX703" s="10"/>
    </row>
    <row r="704" spans="1:50" ht="16.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c r="AR704" s="10"/>
      <c r="AS704" s="10"/>
      <c r="AT704" s="10"/>
      <c r="AU704" s="10"/>
      <c r="AV704" s="10"/>
      <c r="AW704" s="10"/>
      <c r="AX704" s="10"/>
    </row>
    <row r="705" spans="1:50" ht="16.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c r="AR705" s="10"/>
      <c r="AS705" s="10"/>
      <c r="AT705" s="10"/>
      <c r="AU705" s="10"/>
      <c r="AV705" s="10"/>
      <c r="AW705" s="10"/>
      <c r="AX705" s="10"/>
    </row>
    <row r="706" spans="1:50" ht="16.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c r="AR706" s="10"/>
      <c r="AS706" s="10"/>
      <c r="AT706" s="10"/>
      <c r="AU706" s="10"/>
      <c r="AV706" s="10"/>
      <c r="AW706" s="10"/>
      <c r="AX706" s="10"/>
    </row>
    <row r="707" spans="1:50" ht="16.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c r="AR707" s="10"/>
      <c r="AS707" s="10"/>
      <c r="AT707" s="10"/>
      <c r="AU707" s="10"/>
      <c r="AV707" s="10"/>
      <c r="AW707" s="10"/>
      <c r="AX707" s="10"/>
    </row>
    <row r="708" spans="1:50" ht="16.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c r="AR708" s="10"/>
      <c r="AS708" s="10"/>
      <c r="AT708" s="10"/>
      <c r="AU708" s="10"/>
      <c r="AV708" s="10"/>
      <c r="AW708" s="10"/>
      <c r="AX708" s="10"/>
    </row>
    <row r="709" spans="1:50" ht="16.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c r="AR709" s="10"/>
      <c r="AS709" s="10"/>
      <c r="AT709" s="10"/>
      <c r="AU709" s="10"/>
      <c r="AV709" s="10"/>
      <c r="AW709" s="10"/>
      <c r="AX709" s="10"/>
    </row>
    <row r="710" spans="1:50" ht="16.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c r="AR710" s="10"/>
      <c r="AS710" s="10"/>
      <c r="AT710" s="10"/>
      <c r="AU710" s="10"/>
      <c r="AV710" s="10"/>
      <c r="AW710" s="10"/>
      <c r="AX710" s="10"/>
    </row>
    <row r="711" spans="1:50" ht="16.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c r="AR711" s="10"/>
      <c r="AS711" s="10"/>
      <c r="AT711" s="10"/>
      <c r="AU711" s="10"/>
      <c r="AV711" s="10"/>
      <c r="AW711" s="10"/>
      <c r="AX711" s="10"/>
    </row>
    <row r="712" spans="1:50" ht="16.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c r="AR712" s="10"/>
      <c r="AS712" s="10"/>
      <c r="AT712" s="10"/>
      <c r="AU712" s="10"/>
      <c r="AV712" s="10"/>
      <c r="AW712" s="10"/>
      <c r="AX712" s="10"/>
    </row>
    <row r="713" spans="1:50" ht="16.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c r="AT713" s="10"/>
      <c r="AU713" s="10"/>
      <c r="AV713" s="10"/>
      <c r="AW713" s="10"/>
      <c r="AX713" s="10"/>
    </row>
    <row r="714" spans="1:50" ht="16.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c r="AR714" s="10"/>
      <c r="AS714" s="10"/>
      <c r="AT714" s="10"/>
      <c r="AU714" s="10"/>
      <c r="AV714" s="10"/>
      <c r="AW714" s="10"/>
      <c r="AX714" s="10"/>
    </row>
    <row r="715" spans="1:50" ht="16.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c r="AT715" s="10"/>
      <c r="AU715" s="10"/>
      <c r="AV715" s="10"/>
      <c r="AW715" s="10"/>
      <c r="AX715" s="10"/>
    </row>
    <row r="716" spans="1:50" ht="16.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c r="AR716" s="10"/>
      <c r="AS716" s="10"/>
      <c r="AT716" s="10"/>
      <c r="AU716" s="10"/>
      <c r="AV716" s="10"/>
      <c r="AW716" s="10"/>
      <c r="AX716" s="10"/>
    </row>
    <row r="717" spans="1:50" ht="16.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c r="AR717" s="10"/>
      <c r="AS717" s="10"/>
      <c r="AT717" s="10"/>
      <c r="AU717" s="10"/>
      <c r="AV717" s="10"/>
      <c r="AW717" s="10"/>
      <c r="AX717" s="10"/>
    </row>
    <row r="718" spans="1:50" ht="16.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c r="AR718" s="10"/>
      <c r="AS718" s="10"/>
      <c r="AT718" s="10"/>
      <c r="AU718" s="10"/>
      <c r="AV718" s="10"/>
      <c r="AW718" s="10"/>
      <c r="AX718" s="10"/>
    </row>
    <row r="719" spans="1:50" ht="16.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c r="AR719" s="10"/>
      <c r="AS719" s="10"/>
      <c r="AT719" s="10"/>
      <c r="AU719" s="10"/>
      <c r="AV719" s="10"/>
      <c r="AW719" s="10"/>
      <c r="AX719" s="10"/>
    </row>
    <row r="720" spans="1:50" ht="16.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c r="AT720" s="10"/>
      <c r="AU720" s="10"/>
      <c r="AV720" s="10"/>
      <c r="AW720" s="10"/>
      <c r="AX720" s="10"/>
    </row>
    <row r="721" spans="1:50" ht="16.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c r="AT721" s="10"/>
      <c r="AU721" s="10"/>
      <c r="AV721" s="10"/>
      <c r="AW721" s="10"/>
      <c r="AX721" s="10"/>
    </row>
    <row r="722" spans="1:50" ht="16.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c r="AR722" s="10"/>
      <c r="AS722" s="10"/>
      <c r="AT722" s="10"/>
      <c r="AU722" s="10"/>
      <c r="AV722" s="10"/>
      <c r="AW722" s="10"/>
      <c r="AX722" s="10"/>
    </row>
    <row r="723" spans="1:50" ht="16.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c r="AR723" s="10"/>
      <c r="AS723" s="10"/>
      <c r="AT723" s="10"/>
      <c r="AU723" s="10"/>
      <c r="AV723" s="10"/>
      <c r="AW723" s="10"/>
      <c r="AX723" s="10"/>
    </row>
    <row r="724" spans="1:50" ht="16.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c r="AR724" s="10"/>
      <c r="AS724" s="10"/>
      <c r="AT724" s="10"/>
      <c r="AU724" s="10"/>
      <c r="AV724" s="10"/>
      <c r="AW724" s="10"/>
      <c r="AX724" s="10"/>
    </row>
    <row r="725" spans="1:50" ht="16.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c r="AR725" s="10"/>
      <c r="AS725" s="10"/>
      <c r="AT725" s="10"/>
      <c r="AU725" s="10"/>
      <c r="AV725" s="10"/>
      <c r="AW725" s="10"/>
      <c r="AX725" s="10"/>
    </row>
    <row r="726" spans="1:50" ht="16.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c r="AT726" s="10"/>
      <c r="AU726" s="10"/>
      <c r="AV726" s="10"/>
      <c r="AW726" s="10"/>
      <c r="AX726" s="10"/>
    </row>
    <row r="727" spans="1:50" ht="16.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c r="AR727" s="10"/>
      <c r="AS727" s="10"/>
      <c r="AT727" s="10"/>
      <c r="AU727" s="10"/>
      <c r="AV727" s="10"/>
      <c r="AW727" s="10"/>
      <c r="AX727" s="10"/>
    </row>
    <row r="728" spans="1:50" ht="16.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c r="AR728" s="10"/>
      <c r="AS728" s="10"/>
      <c r="AT728" s="10"/>
      <c r="AU728" s="10"/>
      <c r="AV728" s="10"/>
      <c r="AW728" s="10"/>
      <c r="AX728" s="10"/>
    </row>
    <row r="729" spans="1:50" ht="16.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c r="AR729" s="10"/>
      <c r="AS729" s="10"/>
      <c r="AT729" s="10"/>
      <c r="AU729" s="10"/>
      <c r="AV729" s="10"/>
      <c r="AW729" s="10"/>
      <c r="AX729" s="10"/>
    </row>
    <row r="730" spans="1:50" ht="16.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c r="AR730" s="10"/>
      <c r="AS730" s="10"/>
      <c r="AT730" s="10"/>
      <c r="AU730" s="10"/>
      <c r="AV730" s="10"/>
      <c r="AW730" s="10"/>
      <c r="AX730" s="10"/>
    </row>
    <row r="731" spans="1:50" ht="16.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c r="AR731" s="10"/>
      <c r="AS731" s="10"/>
      <c r="AT731" s="10"/>
      <c r="AU731" s="10"/>
      <c r="AV731" s="10"/>
      <c r="AW731" s="10"/>
      <c r="AX731" s="10"/>
    </row>
    <row r="732" spans="1:50" ht="16.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c r="AR732" s="10"/>
      <c r="AS732" s="10"/>
      <c r="AT732" s="10"/>
      <c r="AU732" s="10"/>
      <c r="AV732" s="10"/>
      <c r="AW732" s="10"/>
      <c r="AX732" s="10"/>
    </row>
    <row r="733" spans="1:50" ht="16.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c r="AR733" s="10"/>
      <c r="AS733" s="10"/>
      <c r="AT733" s="10"/>
      <c r="AU733" s="10"/>
      <c r="AV733" s="10"/>
      <c r="AW733" s="10"/>
      <c r="AX733" s="10"/>
    </row>
    <row r="734" spans="1:50" ht="16.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c r="AR734" s="10"/>
      <c r="AS734" s="10"/>
      <c r="AT734" s="10"/>
      <c r="AU734" s="10"/>
      <c r="AV734" s="10"/>
      <c r="AW734" s="10"/>
      <c r="AX734" s="10"/>
    </row>
    <row r="735" spans="1:50" ht="16.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c r="AR735" s="10"/>
      <c r="AS735" s="10"/>
      <c r="AT735" s="10"/>
      <c r="AU735" s="10"/>
      <c r="AV735" s="10"/>
      <c r="AW735" s="10"/>
      <c r="AX735" s="10"/>
    </row>
    <row r="736" spans="1:50" ht="16.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c r="AR736" s="10"/>
      <c r="AS736" s="10"/>
      <c r="AT736" s="10"/>
      <c r="AU736" s="10"/>
      <c r="AV736" s="10"/>
      <c r="AW736" s="10"/>
      <c r="AX736" s="10"/>
    </row>
    <row r="737" spans="1:50" ht="16.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c r="AR737" s="10"/>
      <c r="AS737" s="10"/>
      <c r="AT737" s="10"/>
      <c r="AU737" s="10"/>
      <c r="AV737" s="10"/>
      <c r="AW737" s="10"/>
      <c r="AX737" s="10"/>
    </row>
    <row r="738" spans="1:50" ht="16.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c r="AR738" s="10"/>
      <c r="AS738" s="10"/>
      <c r="AT738" s="10"/>
      <c r="AU738" s="10"/>
      <c r="AV738" s="10"/>
      <c r="AW738" s="10"/>
      <c r="AX738" s="10"/>
    </row>
    <row r="739" spans="1:50" ht="16.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c r="AR739" s="10"/>
      <c r="AS739" s="10"/>
      <c r="AT739" s="10"/>
      <c r="AU739" s="10"/>
      <c r="AV739" s="10"/>
      <c r="AW739" s="10"/>
      <c r="AX739" s="10"/>
    </row>
    <row r="740" spans="1:50" ht="16.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c r="AR740" s="10"/>
      <c r="AS740" s="10"/>
      <c r="AT740" s="10"/>
      <c r="AU740" s="10"/>
      <c r="AV740" s="10"/>
      <c r="AW740" s="10"/>
      <c r="AX740" s="10"/>
    </row>
    <row r="741" spans="1:50" ht="16.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c r="AR741" s="10"/>
      <c r="AS741" s="10"/>
      <c r="AT741" s="10"/>
      <c r="AU741" s="10"/>
      <c r="AV741" s="10"/>
      <c r="AW741" s="10"/>
      <c r="AX741" s="10"/>
    </row>
    <row r="742" spans="1:50" ht="16.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c r="AT742" s="10"/>
      <c r="AU742" s="10"/>
      <c r="AV742" s="10"/>
      <c r="AW742" s="10"/>
      <c r="AX742" s="10"/>
    </row>
    <row r="743" spans="1:50" ht="16.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c r="AR743" s="10"/>
      <c r="AS743" s="10"/>
      <c r="AT743" s="10"/>
      <c r="AU743" s="10"/>
      <c r="AV743" s="10"/>
      <c r="AW743" s="10"/>
      <c r="AX743" s="10"/>
    </row>
    <row r="744" spans="1:50" ht="16.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c r="AR744" s="10"/>
      <c r="AS744" s="10"/>
      <c r="AT744" s="10"/>
      <c r="AU744" s="10"/>
      <c r="AV744" s="10"/>
      <c r="AW744" s="10"/>
      <c r="AX744" s="10"/>
    </row>
    <row r="745" spans="1:50" ht="16.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c r="AR745" s="10"/>
      <c r="AS745" s="10"/>
      <c r="AT745" s="10"/>
      <c r="AU745" s="10"/>
      <c r="AV745" s="10"/>
      <c r="AW745" s="10"/>
      <c r="AX745" s="10"/>
    </row>
    <row r="746" spans="1:50" ht="16.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c r="AR746" s="10"/>
      <c r="AS746" s="10"/>
      <c r="AT746" s="10"/>
      <c r="AU746" s="10"/>
      <c r="AV746" s="10"/>
      <c r="AW746" s="10"/>
      <c r="AX746" s="10"/>
    </row>
    <row r="747" spans="1:50" ht="16.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c r="AR747" s="10"/>
      <c r="AS747" s="10"/>
      <c r="AT747" s="10"/>
      <c r="AU747" s="10"/>
      <c r="AV747" s="10"/>
      <c r="AW747" s="10"/>
      <c r="AX747" s="10"/>
    </row>
    <row r="748" spans="1:50" ht="16.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c r="AR748" s="10"/>
      <c r="AS748" s="10"/>
      <c r="AT748" s="10"/>
      <c r="AU748" s="10"/>
      <c r="AV748" s="10"/>
      <c r="AW748" s="10"/>
      <c r="AX748" s="10"/>
    </row>
    <row r="749" spans="1:50" ht="16.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c r="AR749" s="10"/>
      <c r="AS749" s="10"/>
      <c r="AT749" s="10"/>
      <c r="AU749" s="10"/>
      <c r="AV749" s="10"/>
      <c r="AW749" s="10"/>
      <c r="AX749" s="10"/>
    </row>
    <row r="750" spans="1:50" ht="16.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c r="AR750" s="10"/>
      <c r="AS750" s="10"/>
      <c r="AT750" s="10"/>
      <c r="AU750" s="10"/>
      <c r="AV750" s="10"/>
      <c r="AW750" s="10"/>
      <c r="AX750" s="10"/>
    </row>
    <row r="751" spans="1:50" ht="16.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c r="AT751" s="10"/>
      <c r="AU751" s="10"/>
      <c r="AV751" s="10"/>
      <c r="AW751" s="10"/>
      <c r="AX751" s="10"/>
    </row>
    <row r="752" spans="1:50" ht="16.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c r="AR752" s="10"/>
      <c r="AS752" s="10"/>
      <c r="AT752" s="10"/>
      <c r="AU752" s="10"/>
      <c r="AV752" s="10"/>
      <c r="AW752" s="10"/>
      <c r="AX752" s="10"/>
    </row>
    <row r="753" spans="1:50" ht="16.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c r="AR753" s="10"/>
      <c r="AS753" s="10"/>
      <c r="AT753" s="10"/>
      <c r="AU753" s="10"/>
      <c r="AV753" s="10"/>
      <c r="AW753" s="10"/>
      <c r="AX753" s="10"/>
    </row>
    <row r="754" spans="1:50" ht="16.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c r="AR754" s="10"/>
      <c r="AS754" s="10"/>
      <c r="AT754" s="10"/>
      <c r="AU754" s="10"/>
      <c r="AV754" s="10"/>
      <c r="AW754" s="10"/>
      <c r="AX754" s="10"/>
    </row>
    <row r="755" spans="1:50" ht="16.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c r="AR755" s="10"/>
      <c r="AS755" s="10"/>
      <c r="AT755" s="10"/>
      <c r="AU755" s="10"/>
      <c r="AV755" s="10"/>
      <c r="AW755" s="10"/>
      <c r="AX755" s="10"/>
    </row>
    <row r="756" spans="1:50" ht="16.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c r="AR756" s="10"/>
      <c r="AS756" s="10"/>
      <c r="AT756" s="10"/>
      <c r="AU756" s="10"/>
      <c r="AV756" s="10"/>
      <c r="AW756" s="10"/>
      <c r="AX756" s="10"/>
    </row>
    <row r="757" spans="1:50" ht="16.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c r="AR757" s="10"/>
      <c r="AS757" s="10"/>
      <c r="AT757" s="10"/>
      <c r="AU757" s="10"/>
      <c r="AV757" s="10"/>
      <c r="AW757" s="10"/>
      <c r="AX757" s="10"/>
    </row>
    <row r="758" spans="1:50" ht="16.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c r="AR758" s="10"/>
      <c r="AS758" s="10"/>
      <c r="AT758" s="10"/>
      <c r="AU758" s="10"/>
      <c r="AV758" s="10"/>
      <c r="AW758" s="10"/>
      <c r="AX758" s="10"/>
    </row>
    <row r="759" spans="1:50" ht="16.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c r="AR759" s="10"/>
      <c r="AS759" s="10"/>
      <c r="AT759" s="10"/>
      <c r="AU759" s="10"/>
      <c r="AV759" s="10"/>
      <c r="AW759" s="10"/>
      <c r="AX759" s="10"/>
    </row>
    <row r="760" spans="1:50" ht="16.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c r="AR760" s="10"/>
      <c r="AS760" s="10"/>
      <c r="AT760" s="10"/>
      <c r="AU760" s="10"/>
      <c r="AV760" s="10"/>
      <c r="AW760" s="10"/>
      <c r="AX760" s="10"/>
    </row>
    <row r="761" spans="1:50" ht="16.5"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c r="AO761" s="10"/>
      <c r="AP761" s="10"/>
      <c r="AQ761" s="10"/>
      <c r="AR761" s="10"/>
      <c r="AS761" s="10"/>
      <c r="AT761" s="10"/>
      <c r="AU761" s="10"/>
      <c r="AV761" s="10"/>
      <c r="AW761" s="10"/>
      <c r="AX761" s="10"/>
    </row>
    <row r="762" spans="1:50" ht="16.5"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c r="AO762" s="10"/>
      <c r="AP762" s="10"/>
      <c r="AQ762" s="10"/>
      <c r="AR762" s="10"/>
      <c r="AS762" s="10"/>
      <c r="AT762" s="10"/>
      <c r="AU762" s="10"/>
      <c r="AV762" s="10"/>
      <c r="AW762" s="10"/>
      <c r="AX762" s="10"/>
    </row>
    <row r="763" spans="1:50" ht="16.5"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c r="AO763" s="10"/>
      <c r="AP763" s="10"/>
      <c r="AQ763" s="10"/>
      <c r="AR763" s="10"/>
      <c r="AS763" s="10"/>
      <c r="AT763" s="10"/>
      <c r="AU763" s="10"/>
      <c r="AV763" s="10"/>
      <c r="AW763" s="10"/>
      <c r="AX763" s="10"/>
    </row>
    <row r="764" spans="1:50" ht="16.5"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c r="AO764" s="10"/>
      <c r="AP764" s="10"/>
      <c r="AQ764" s="10"/>
      <c r="AR764" s="10"/>
      <c r="AS764" s="10"/>
      <c r="AT764" s="10"/>
      <c r="AU764" s="10"/>
      <c r="AV764" s="10"/>
      <c r="AW764" s="10"/>
      <c r="AX764" s="10"/>
    </row>
    <row r="765" spans="1:50" ht="16.5"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c r="AO765" s="10"/>
      <c r="AP765" s="10"/>
      <c r="AQ765" s="10"/>
      <c r="AR765" s="10"/>
      <c r="AS765" s="10"/>
      <c r="AT765" s="10"/>
      <c r="AU765" s="10"/>
      <c r="AV765" s="10"/>
      <c r="AW765" s="10"/>
      <c r="AX765" s="10"/>
    </row>
    <row r="766" spans="1:50" ht="16.5"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c r="AO766" s="10"/>
      <c r="AP766" s="10"/>
      <c r="AQ766" s="10"/>
      <c r="AR766" s="10"/>
      <c r="AS766" s="10"/>
      <c r="AT766" s="10"/>
      <c r="AU766" s="10"/>
      <c r="AV766" s="10"/>
      <c r="AW766" s="10"/>
      <c r="AX766" s="10"/>
    </row>
    <row r="767" spans="1:50" ht="16.5"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c r="AO767" s="10"/>
      <c r="AP767" s="10"/>
      <c r="AQ767" s="10"/>
      <c r="AR767" s="10"/>
      <c r="AS767" s="10"/>
      <c r="AT767" s="10"/>
      <c r="AU767" s="10"/>
      <c r="AV767" s="10"/>
      <c r="AW767" s="10"/>
      <c r="AX767" s="10"/>
    </row>
    <row r="768" spans="1:50" ht="16.5"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c r="AO768" s="10"/>
      <c r="AP768" s="10"/>
      <c r="AQ768" s="10"/>
      <c r="AR768" s="10"/>
      <c r="AS768" s="10"/>
      <c r="AT768" s="10"/>
      <c r="AU768" s="10"/>
      <c r="AV768" s="10"/>
      <c r="AW768" s="10"/>
      <c r="AX768" s="10"/>
    </row>
    <row r="769" spans="1:50" ht="16.5"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c r="AO769" s="10"/>
      <c r="AP769" s="10"/>
      <c r="AQ769" s="10"/>
      <c r="AR769" s="10"/>
      <c r="AS769" s="10"/>
      <c r="AT769" s="10"/>
      <c r="AU769" s="10"/>
      <c r="AV769" s="10"/>
      <c r="AW769" s="10"/>
      <c r="AX769" s="10"/>
    </row>
    <row r="770" spans="1:50" ht="16.5"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c r="AO770" s="10"/>
      <c r="AP770" s="10"/>
      <c r="AQ770" s="10"/>
      <c r="AR770" s="10"/>
      <c r="AS770" s="10"/>
      <c r="AT770" s="10"/>
      <c r="AU770" s="10"/>
      <c r="AV770" s="10"/>
      <c r="AW770" s="10"/>
      <c r="AX770" s="10"/>
    </row>
    <row r="771" spans="1:50" ht="16.5"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c r="AO771" s="10"/>
      <c r="AP771" s="10"/>
      <c r="AQ771" s="10"/>
      <c r="AR771" s="10"/>
      <c r="AS771" s="10"/>
      <c r="AT771" s="10"/>
      <c r="AU771" s="10"/>
      <c r="AV771" s="10"/>
      <c r="AW771" s="10"/>
      <c r="AX771" s="10"/>
    </row>
    <row r="772" spans="1:50" ht="16.5"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c r="AO772" s="10"/>
      <c r="AP772" s="10"/>
      <c r="AQ772" s="10"/>
      <c r="AR772" s="10"/>
      <c r="AS772" s="10"/>
      <c r="AT772" s="10"/>
      <c r="AU772" s="10"/>
      <c r="AV772" s="10"/>
      <c r="AW772" s="10"/>
      <c r="AX772" s="10"/>
    </row>
    <row r="773" spans="1:50" ht="16.5"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c r="AO773" s="10"/>
      <c r="AP773" s="10"/>
      <c r="AQ773" s="10"/>
      <c r="AR773" s="10"/>
      <c r="AS773" s="10"/>
      <c r="AT773" s="10"/>
      <c r="AU773" s="10"/>
      <c r="AV773" s="10"/>
      <c r="AW773" s="10"/>
      <c r="AX773" s="10"/>
    </row>
    <row r="774" spans="1:50" ht="16.5"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c r="AO774" s="10"/>
      <c r="AP774" s="10"/>
      <c r="AQ774" s="10"/>
      <c r="AR774" s="10"/>
      <c r="AS774" s="10"/>
      <c r="AT774" s="10"/>
      <c r="AU774" s="10"/>
      <c r="AV774" s="10"/>
      <c r="AW774" s="10"/>
      <c r="AX774" s="10"/>
    </row>
    <row r="775" spans="1:50" ht="16.5"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c r="AO775" s="10"/>
      <c r="AP775" s="10"/>
      <c r="AQ775" s="10"/>
      <c r="AR775" s="10"/>
      <c r="AS775" s="10"/>
      <c r="AT775" s="10"/>
      <c r="AU775" s="10"/>
      <c r="AV775" s="10"/>
      <c r="AW775" s="10"/>
      <c r="AX775" s="10"/>
    </row>
    <row r="776" spans="1:50" ht="16.5"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c r="AO776" s="10"/>
      <c r="AP776" s="10"/>
      <c r="AQ776" s="10"/>
      <c r="AR776" s="10"/>
      <c r="AS776" s="10"/>
      <c r="AT776" s="10"/>
      <c r="AU776" s="10"/>
      <c r="AV776" s="10"/>
      <c r="AW776" s="10"/>
      <c r="AX776" s="10"/>
    </row>
    <row r="777" spans="1:50" ht="16.5"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c r="AO777" s="10"/>
      <c r="AP777" s="10"/>
      <c r="AQ777" s="10"/>
      <c r="AR777" s="10"/>
      <c r="AS777" s="10"/>
      <c r="AT777" s="10"/>
      <c r="AU777" s="10"/>
      <c r="AV777" s="10"/>
      <c r="AW777" s="10"/>
      <c r="AX777" s="10"/>
    </row>
    <row r="778" spans="1:50" ht="16.5"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c r="AO778" s="10"/>
      <c r="AP778" s="10"/>
      <c r="AQ778" s="10"/>
      <c r="AR778" s="10"/>
      <c r="AS778" s="10"/>
      <c r="AT778" s="10"/>
      <c r="AU778" s="10"/>
      <c r="AV778" s="10"/>
      <c r="AW778" s="10"/>
      <c r="AX778" s="10"/>
    </row>
    <row r="779" spans="1:50" ht="16.5"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c r="AO779" s="10"/>
      <c r="AP779" s="10"/>
      <c r="AQ779" s="10"/>
      <c r="AR779" s="10"/>
      <c r="AS779" s="10"/>
      <c r="AT779" s="10"/>
      <c r="AU779" s="10"/>
      <c r="AV779" s="10"/>
      <c r="AW779" s="10"/>
      <c r="AX779" s="10"/>
    </row>
    <row r="780" spans="1:50" ht="16.5"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c r="AO780" s="10"/>
      <c r="AP780" s="10"/>
      <c r="AQ780" s="10"/>
      <c r="AR780" s="10"/>
      <c r="AS780" s="10"/>
      <c r="AT780" s="10"/>
      <c r="AU780" s="10"/>
      <c r="AV780" s="10"/>
      <c r="AW780" s="10"/>
      <c r="AX780" s="10"/>
    </row>
    <row r="781" spans="1:50" ht="16.5"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c r="AO781" s="10"/>
      <c r="AP781" s="10"/>
      <c r="AQ781" s="10"/>
      <c r="AR781" s="10"/>
      <c r="AS781" s="10"/>
      <c r="AT781" s="10"/>
      <c r="AU781" s="10"/>
      <c r="AV781" s="10"/>
      <c r="AW781" s="10"/>
      <c r="AX781" s="10"/>
    </row>
    <row r="782" spans="1:50" ht="16.5"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c r="AO782" s="10"/>
      <c r="AP782" s="10"/>
      <c r="AQ782" s="10"/>
      <c r="AR782" s="10"/>
      <c r="AS782" s="10"/>
      <c r="AT782" s="10"/>
      <c r="AU782" s="10"/>
      <c r="AV782" s="10"/>
      <c r="AW782" s="10"/>
      <c r="AX782" s="10"/>
    </row>
    <row r="783" spans="1:50" ht="16.5"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c r="AO783" s="10"/>
      <c r="AP783" s="10"/>
      <c r="AQ783" s="10"/>
      <c r="AR783" s="10"/>
      <c r="AS783" s="10"/>
      <c r="AT783" s="10"/>
      <c r="AU783" s="10"/>
      <c r="AV783" s="10"/>
      <c r="AW783" s="10"/>
      <c r="AX783" s="10"/>
    </row>
    <row r="784" spans="1:50" ht="16.5"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c r="AO784" s="10"/>
      <c r="AP784" s="10"/>
      <c r="AQ784" s="10"/>
      <c r="AR784" s="10"/>
      <c r="AS784" s="10"/>
      <c r="AT784" s="10"/>
      <c r="AU784" s="10"/>
      <c r="AV784" s="10"/>
      <c r="AW784" s="10"/>
      <c r="AX784" s="10"/>
    </row>
    <row r="785" spans="1:50" ht="16.5"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c r="AO785" s="10"/>
      <c r="AP785" s="10"/>
      <c r="AQ785" s="10"/>
      <c r="AR785" s="10"/>
      <c r="AS785" s="10"/>
      <c r="AT785" s="10"/>
      <c r="AU785" s="10"/>
      <c r="AV785" s="10"/>
      <c r="AW785" s="10"/>
      <c r="AX785" s="10"/>
    </row>
    <row r="786" spans="1:50" ht="16.5"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c r="AO786" s="10"/>
      <c r="AP786" s="10"/>
      <c r="AQ786" s="10"/>
      <c r="AR786" s="10"/>
      <c r="AS786" s="10"/>
      <c r="AT786" s="10"/>
      <c r="AU786" s="10"/>
      <c r="AV786" s="10"/>
      <c r="AW786" s="10"/>
      <c r="AX786" s="10"/>
    </row>
    <row r="787" spans="1:50" ht="16.5"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c r="AO787" s="10"/>
      <c r="AP787" s="10"/>
      <c r="AQ787" s="10"/>
      <c r="AR787" s="10"/>
      <c r="AS787" s="10"/>
      <c r="AT787" s="10"/>
      <c r="AU787" s="10"/>
      <c r="AV787" s="10"/>
      <c r="AW787" s="10"/>
      <c r="AX787" s="10"/>
    </row>
    <row r="788" spans="1:50" ht="16.5"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c r="AO788" s="10"/>
      <c r="AP788" s="10"/>
      <c r="AQ788" s="10"/>
      <c r="AR788" s="10"/>
      <c r="AS788" s="10"/>
      <c r="AT788" s="10"/>
      <c r="AU788" s="10"/>
      <c r="AV788" s="10"/>
      <c r="AW788" s="10"/>
      <c r="AX788" s="10"/>
    </row>
    <row r="789" spans="1:50" ht="16.5"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c r="AO789" s="10"/>
      <c r="AP789" s="10"/>
      <c r="AQ789" s="10"/>
      <c r="AR789" s="10"/>
      <c r="AS789" s="10"/>
      <c r="AT789" s="10"/>
      <c r="AU789" s="10"/>
      <c r="AV789" s="10"/>
      <c r="AW789" s="10"/>
      <c r="AX789" s="10"/>
    </row>
    <row r="790" spans="1:50" ht="16.5"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c r="AO790" s="10"/>
      <c r="AP790" s="10"/>
      <c r="AQ790" s="10"/>
      <c r="AR790" s="10"/>
      <c r="AS790" s="10"/>
      <c r="AT790" s="10"/>
      <c r="AU790" s="10"/>
      <c r="AV790" s="10"/>
      <c r="AW790" s="10"/>
      <c r="AX790" s="10"/>
    </row>
    <row r="791" spans="1:50" ht="16.5"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c r="AO791" s="10"/>
      <c r="AP791" s="10"/>
      <c r="AQ791" s="10"/>
      <c r="AR791" s="10"/>
      <c r="AS791" s="10"/>
      <c r="AT791" s="10"/>
      <c r="AU791" s="10"/>
      <c r="AV791" s="10"/>
      <c r="AW791" s="10"/>
      <c r="AX791" s="10"/>
    </row>
    <row r="792" spans="1:50" ht="16.5"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c r="AO792" s="10"/>
      <c r="AP792" s="10"/>
      <c r="AQ792" s="10"/>
      <c r="AR792" s="10"/>
      <c r="AS792" s="10"/>
      <c r="AT792" s="10"/>
      <c r="AU792" s="10"/>
      <c r="AV792" s="10"/>
      <c r="AW792" s="10"/>
      <c r="AX792" s="10"/>
    </row>
    <row r="793" spans="1:50" ht="16.5"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c r="AO793" s="10"/>
      <c r="AP793" s="10"/>
      <c r="AQ793" s="10"/>
      <c r="AR793" s="10"/>
      <c r="AS793" s="10"/>
      <c r="AT793" s="10"/>
      <c r="AU793" s="10"/>
      <c r="AV793" s="10"/>
      <c r="AW793" s="10"/>
      <c r="AX793" s="10"/>
    </row>
    <row r="794" spans="1:50" ht="16.5"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c r="AO794" s="10"/>
      <c r="AP794" s="10"/>
      <c r="AQ794" s="10"/>
      <c r="AR794" s="10"/>
      <c r="AS794" s="10"/>
      <c r="AT794" s="10"/>
      <c r="AU794" s="10"/>
      <c r="AV794" s="10"/>
      <c r="AW794" s="10"/>
      <c r="AX794" s="10"/>
    </row>
    <row r="795" spans="1:50" ht="16.5"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c r="AO795" s="10"/>
      <c r="AP795" s="10"/>
      <c r="AQ795" s="10"/>
      <c r="AR795" s="10"/>
      <c r="AS795" s="10"/>
      <c r="AT795" s="10"/>
      <c r="AU795" s="10"/>
      <c r="AV795" s="10"/>
      <c r="AW795" s="10"/>
      <c r="AX795" s="10"/>
    </row>
    <row r="796" spans="1:50" ht="16.5"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c r="AO796" s="10"/>
      <c r="AP796" s="10"/>
      <c r="AQ796" s="10"/>
      <c r="AR796" s="10"/>
      <c r="AS796" s="10"/>
      <c r="AT796" s="10"/>
      <c r="AU796" s="10"/>
      <c r="AV796" s="10"/>
      <c r="AW796" s="10"/>
      <c r="AX796" s="10"/>
    </row>
    <row r="797" spans="1:50" ht="16.5"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c r="AO797" s="10"/>
      <c r="AP797" s="10"/>
      <c r="AQ797" s="10"/>
      <c r="AR797" s="10"/>
      <c r="AS797" s="10"/>
      <c r="AT797" s="10"/>
      <c r="AU797" s="10"/>
      <c r="AV797" s="10"/>
      <c r="AW797" s="10"/>
      <c r="AX797" s="10"/>
    </row>
    <row r="798" spans="1:50" ht="16.5"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c r="AO798" s="10"/>
      <c r="AP798" s="10"/>
      <c r="AQ798" s="10"/>
      <c r="AR798" s="10"/>
      <c r="AS798" s="10"/>
      <c r="AT798" s="10"/>
      <c r="AU798" s="10"/>
      <c r="AV798" s="10"/>
      <c r="AW798" s="10"/>
      <c r="AX798" s="10"/>
    </row>
    <row r="799" spans="1:50" ht="16.5"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c r="AO799" s="10"/>
      <c r="AP799" s="10"/>
      <c r="AQ799" s="10"/>
      <c r="AR799" s="10"/>
      <c r="AS799" s="10"/>
      <c r="AT799" s="10"/>
      <c r="AU799" s="10"/>
      <c r="AV799" s="10"/>
      <c r="AW799" s="10"/>
      <c r="AX799" s="10"/>
    </row>
    <row r="800" spans="1:50" ht="16.5"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c r="AO800" s="10"/>
      <c r="AP800" s="10"/>
      <c r="AQ800" s="10"/>
      <c r="AR800" s="10"/>
      <c r="AS800" s="10"/>
      <c r="AT800" s="10"/>
      <c r="AU800" s="10"/>
      <c r="AV800" s="10"/>
      <c r="AW800" s="10"/>
      <c r="AX800" s="10"/>
    </row>
    <row r="801" spans="1:50" ht="16.5"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c r="AO801" s="10"/>
      <c r="AP801" s="10"/>
      <c r="AQ801" s="10"/>
      <c r="AR801" s="10"/>
      <c r="AS801" s="10"/>
      <c r="AT801" s="10"/>
      <c r="AU801" s="10"/>
      <c r="AV801" s="10"/>
      <c r="AW801" s="10"/>
      <c r="AX801" s="10"/>
    </row>
    <row r="802" spans="1:50" ht="16.5"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c r="AO802" s="10"/>
      <c r="AP802" s="10"/>
      <c r="AQ802" s="10"/>
      <c r="AR802" s="10"/>
      <c r="AS802" s="10"/>
      <c r="AT802" s="10"/>
      <c r="AU802" s="10"/>
      <c r="AV802" s="10"/>
      <c r="AW802" s="10"/>
      <c r="AX802" s="10"/>
    </row>
    <row r="803" spans="1:50" ht="16.5"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c r="AO803" s="10"/>
      <c r="AP803" s="10"/>
      <c r="AQ803" s="10"/>
      <c r="AR803" s="10"/>
      <c r="AS803" s="10"/>
      <c r="AT803" s="10"/>
      <c r="AU803" s="10"/>
      <c r="AV803" s="10"/>
      <c r="AW803" s="10"/>
      <c r="AX803" s="10"/>
    </row>
    <row r="804" spans="1:50" ht="16.5"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c r="AO804" s="10"/>
      <c r="AP804" s="10"/>
      <c r="AQ804" s="10"/>
      <c r="AR804" s="10"/>
      <c r="AS804" s="10"/>
      <c r="AT804" s="10"/>
      <c r="AU804" s="10"/>
      <c r="AV804" s="10"/>
      <c r="AW804" s="10"/>
      <c r="AX804" s="10"/>
    </row>
    <row r="805" spans="1:50" ht="16.5"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c r="AO805" s="10"/>
      <c r="AP805" s="10"/>
      <c r="AQ805" s="10"/>
      <c r="AR805" s="10"/>
      <c r="AS805" s="10"/>
      <c r="AT805" s="10"/>
      <c r="AU805" s="10"/>
      <c r="AV805" s="10"/>
      <c r="AW805" s="10"/>
      <c r="AX805" s="10"/>
    </row>
    <row r="806" spans="1:50" ht="16.5"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c r="AO806" s="10"/>
      <c r="AP806" s="10"/>
      <c r="AQ806" s="10"/>
      <c r="AR806" s="10"/>
      <c r="AS806" s="10"/>
      <c r="AT806" s="10"/>
      <c r="AU806" s="10"/>
      <c r="AV806" s="10"/>
      <c r="AW806" s="10"/>
      <c r="AX806" s="10"/>
    </row>
    <row r="807" spans="1:50" ht="16.5"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c r="AO807" s="10"/>
      <c r="AP807" s="10"/>
      <c r="AQ807" s="10"/>
      <c r="AR807" s="10"/>
      <c r="AS807" s="10"/>
      <c r="AT807" s="10"/>
      <c r="AU807" s="10"/>
      <c r="AV807" s="10"/>
      <c r="AW807" s="10"/>
      <c r="AX807" s="10"/>
    </row>
    <row r="808" spans="1:50" ht="16.5"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c r="AO808" s="10"/>
      <c r="AP808" s="10"/>
      <c r="AQ808" s="10"/>
      <c r="AR808" s="10"/>
      <c r="AS808" s="10"/>
      <c r="AT808" s="10"/>
      <c r="AU808" s="10"/>
      <c r="AV808" s="10"/>
      <c r="AW808" s="10"/>
      <c r="AX808" s="10"/>
    </row>
    <row r="809" spans="1:50" ht="16.5"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c r="AO809" s="10"/>
      <c r="AP809" s="10"/>
      <c r="AQ809" s="10"/>
      <c r="AR809" s="10"/>
      <c r="AS809" s="10"/>
      <c r="AT809" s="10"/>
      <c r="AU809" s="10"/>
      <c r="AV809" s="10"/>
      <c r="AW809" s="10"/>
      <c r="AX809" s="10"/>
    </row>
    <row r="810" spans="1:50" ht="16.5"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c r="AO810" s="10"/>
      <c r="AP810" s="10"/>
      <c r="AQ810" s="10"/>
      <c r="AR810" s="10"/>
      <c r="AS810" s="10"/>
      <c r="AT810" s="10"/>
      <c r="AU810" s="10"/>
      <c r="AV810" s="10"/>
      <c r="AW810" s="10"/>
      <c r="AX810" s="10"/>
    </row>
    <row r="811" spans="1:50" ht="16.5"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c r="AO811" s="10"/>
      <c r="AP811" s="10"/>
      <c r="AQ811" s="10"/>
      <c r="AR811" s="10"/>
      <c r="AS811" s="10"/>
      <c r="AT811" s="10"/>
      <c r="AU811" s="10"/>
      <c r="AV811" s="10"/>
      <c r="AW811" s="10"/>
      <c r="AX811" s="10"/>
    </row>
    <row r="812" spans="1:50" ht="16.5"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c r="AO812" s="10"/>
      <c r="AP812" s="10"/>
      <c r="AQ812" s="10"/>
      <c r="AR812" s="10"/>
      <c r="AS812" s="10"/>
      <c r="AT812" s="10"/>
      <c r="AU812" s="10"/>
      <c r="AV812" s="10"/>
      <c r="AW812" s="10"/>
      <c r="AX812" s="10"/>
    </row>
    <row r="813" spans="1:50" ht="16.5"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c r="AO813" s="10"/>
      <c r="AP813" s="10"/>
      <c r="AQ813" s="10"/>
      <c r="AR813" s="10"/>
      <c r="AS813" s="10"/>
      <c r="AT813" s="10"/>
      <c r="AU813" s="10"/>
      <c r="AV813" s="10"/>
      <c r="AW813" s="10"/>
      <c r="AX813" s="10"/>
    </row>
    <row r="814" spans="1:50" ht="16.5"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c r="AO814" s="10"/>
      <c r="AP814" s="10"/>
      <c r="AQ814" s="10"/>
      <c r="AR814" s="10"/>
      <c r="AS814" s="10"/>
      <c r="AT814" s="10"/>
      <c r="AU814" s="10"/>
      <c r="AV814" s="10"/>
      <c r="AW814" s="10"/>
      <c r="AX814" s="10"/>
    </row>
    <row r="815" spans="1:50" ht="16.5"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c r="AO815" s="10"/>
      <c r="AP815" s="10"/>
      <c r="AQ815" s="10"/>
      <c r="AR815" s="10"/>
      <c r="AS815" s="10"/>
      <c r="AT815" s="10"/>
      <c r="AU815" s="10"/>
      <c r="AV815" s="10"/>
      <c r="AW815" s="10"/>
      <c r="AX815" s="10"/>
    </row>
    <row r="816" spans="1:50" ht="16.5"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c r="AO816" s="10"/>
      <c r="AP816" s="10"/>
      <c r="AQ816" s="10"/>
      <c r="AR816" s="10"/>
      <c r="AS816" s="10"/>
      <c r="AT816" s="10"/>
      <c r="AU816" s="10"/>
      <c r="AV816" s="10"/>
      <c r="AW816" s="10"/>
      <c r="AX816" s="10"/>
    </row>
    <row r="817" spans="1:50" ht="16.5"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c r="AO817" s="10"/>
      <c r="AP817" s="10"/>
      <c r="AQ817" s="10"/>
      <c r="AR817" s="10"/>
      <c r="AS817" s="10"/>
      <c r="AT817" s="10"/>
      <c r="AU817" s="10"/>
      <c r="AV817" s="10"/>
      <c r="AW817" s="10"/>
      <c r="AX817" s="10"/>
    </row>
    <row r="818" spans="1:50" ht="16.5"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c r="AO818" s="10"/>
      <c r="AP818" s="10"/>
      <c r="AQ818" s="10"/>
      <c r="AR818" s="10"/>
      <c r="AS818" s="10"/>
      <c r="AT818" s="10"/>
      <c r="AU818" s="10"/>
      <c r="AV818" s="10"/>
      <c r="AW818" s="10"/>
      <c r="AX818" s="10"/>
    </row>
    <row r="819" spans="1:50" ht="16.5"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c r="AO819" s="10"/>
      <c r="AP819" s="10"/>
      <c r="AQ819" s="10"/>
      <c r="AR819" s="10"/>
      <c r="AS819" s="10"/>
      <c r="AT819" s="10"/>
      <c r="AU819" s="10"/>
      <c r="AV819" s="10"/>
      <c r="AW819" s="10"/>
      <c r="AX819" s="10"/>
    </row>
    <row r="820" spans="1:50" ht="16.5"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c r="AO820" s="10"/>
      <c r="AP820" s="10"/>
      <c r="AQ820" s="10"/>
      <c r="AR820" s="10"/>
      <c r="AS820" s="10"/>
      <c r="AT820" s="10"/>
      <c r="AU820" s="10"/>
      <c r="AV820" s="10"/>
      <c r="AW820" s="10"/>
      <c r="AX820" s="10"/>
    </row>
    <row r="821" spans="1:50" ht="16.5"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c r="AO821" s="10"/>
      <c r="AP821" s="10"/>
      <c r="AQ821" s="10"/>
      <c r="AR821" s="10"/>
      <c r="AS821" s="10"/>
      <c r="AT821" s="10"/>
      <c r="AU821" s="10"/>
      <c r="AV821" s="10"/>
      <c r="AW821" s="10"/>
      <c r="AX821" s="10"/>
    </row>
    <row r="822" spans="1:50" ht="16.5"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c r="AO822" s="10"/>
      <c r="AP822" s="10"/>
      <c r="AQ822" s="10"/>
      <c r="AR822" s="10"/>
      <c r="AS822" s="10"/>
      <c r="AT822" s="10"/>
      <c r="AU822" s="10"/>
      <c r="AV822" s="10"/>
      <c r="AW822" s="10"/>
      <c r="AX822" s="10"/>
    </row>
    <row r="823" spans="1:50" ht="16.5"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c r="AO823" s="10"/>
      <c r="AP823" s="10"/>
      <c r="AQ823" s="10"/>
      <c r="AR823" s="10"/>
      <c r="AS823" s="10"/>
      <c r="AT823" s="10"/>
      <c r="AU823" s="10"/>
      <c r="AV823" s="10"/>
      <c r="AW823" s="10"/>
      <c r="AX823" s="10"/>
    </row>
    <row r="824" spans="1:50" ht="16.5"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c r="AO824" s="10"/>
      <c r="AP824" s="10"/>
      <c r="AQ824" s="10"/>
      <c r="AR824" s="10"/>
      <c r="AS824" s="10"/>
      <c r="AT824" s="10"/>
      <c r="AU824" s="10"/>
      <c r="AV824" s="10"/>
      <c r="AW824" s="10"/>
      <c r="AX824" s="10"/>
    </row>
    <row r="825" spans="1:50" ht="16.5"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c r="AO825" s="10"/>
      <c r="AP825" s="10"/>
      <c r="AQ825" s="10"/>
      <c r="AR825" s="10"/>
      <c r="AS825" s="10"/>
      <c r="AT825" s="10"/>
      <c r="AU825" s="10"/>
      <c r="AV825" s="10"/>
      <c r="AW825" s="10"/>
      <c r="AX825" s="10"/>
    </row>
    <row r="826" spans="1:50" ht="16.5"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c r="AO826" s="10"/>
      <c r="AP826" s="10"/>
      <c r="AQ826" s="10"/>
      <c r="AR826" s="10"/>
      <c r="AS826" s="10"/>
      <c r="AT826" s="10"/>
      <c r="AU826" s="10"/>
      <c r="AV826" s="10"/>
      <c r="AW826" s="10"/>
      <c r="AX826" s="10"/>
    </row>
    <row r="827" spans="1:50" ht="16.5"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c r="AO827" s="10"/>
      <c r="AP827" s="10"/>
      <c r="AQ827" s="10"/>
      <c r="AR827" s="10"/>
      <c r="AS827" s="10"/>
      <c r="AT827" s="10"/>
      <c r="AU827" s="10"/>
      <c r="AV827" s="10"/>
      <c r="AW827" s="10"/>
      <c r="AX827" s="10"/>
    </row>
    <row r="828" spans="1:50" ht="16.5"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c r="AO828" s="10"/>
      <c r="AP828" s="10"/>
      <c r="AQ828" s="10"/>
      <c r="AR828" s="10"/>
      <c r="AS828" s="10"/>
      <c r="AT828" s="10"/>
      <c r="AU828" s="10"/>
      <c r="AV828" s="10"/>
      <c r="AW828" s="10"/>
      <c r="AX828" s="10"/>
    </row>
    <row r="829" spans="1:50" ht="16.5"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c r="AO829" s="10"/>
      <c r="AP829" s="10"/>
      <c r="AQ829" s="10"/>
      <c r="AR829" s="10"/>
      <c r="AS829" s="10"/>
      <c r="AT829" s="10"/>
      <c r="AU829" s="10"/>
      <c r="AV829" s="10"/>
      <c r="AW829" s="10"/>
      <c r="AX829" s="10"/>
    </row>
    <row r="830" spans="1:50" ht="16.5"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c r="AO830" s="10"/>
      <c r="AP830" s="10"/>
      <c r="AQ830" s="10"/>
      <c r="AR830" s="10"/>
      <c r="AS830" s="10"/>
      <c r="AT830" s="10"/>
      <c r="AU830" s="10"/>
      <c r="AV830" s="10"/>
      <c r="AW830" s="10"/>
      <c r="AX830" s="10"/>
    </row>
    <row r="831" spans="1:50" ht="16.5"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c r="AO831" s="10"/>
      <c r="AP831" s="10"/>
      <c r="AQ831" s="10"/>
      <c r="AR831" s="10"/>
      <c r="AS831" s="10"/>
      <c r="AT831" s="10"/>
      <c r="AU831" s="10"/>
      <c r="AV831" s="10"/>
      <c r="AW831" s="10"/>
      <c r="AX831" s="10"/>
    </row>
    <row r="832" spans="1:50" ht="16.5"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c r="AO832" s="10"/>
      <c r="AP832" s="10"/>
      <c r="AQ832" s="10"/>
      <c r="AR832" s="10"/>
      <c r="AS832" s="10"/>
      <c r="AT832" s="10"/>
      <c r="AU832" s="10"/>
      <c r="AV832" s="10"/>
      <c r="AW832" s="10"/>
      <c r="AX832" s="10"/>
    </row>
    <row r="833" spans="1:50" ht="16.5"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c r="AO833" s="10"/>
      <c r="AP833" s="10"/>
      <c r="AQ833" s="10"/>
      <c r="AR833" s="10"/>
      <c r="AS833" s="10"/>
      <c r="AT833" s="10"/>
      <c r="AU833" s="10"/>
      <c r="AV833" s="10"/>
      <c r="AW833" s="10"/>
      <c r="AX833" s="10"/>
    </row>
    <row r="834" spans="1:50" ht="16.5"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c r="AO834" s="10"/>
      <c r="AP834" s="10"/>
      <c r="AQ834" s="10"/>
      <c r="AR834" s="10"/>
      <c r="AS834" s="10"/>
      <c r="AT834" s="10"/>
      <c r="AU834" s="10"/>
      <c r="AV834" s="10"/>
      <c r="AW834" s="10"/>
      <c r="AX834" s="10"/>
    </row>
    <row r="835" spans="1:50" ht="16.5"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c r="AO835" s="10"/>
      <c r="AP835" s="10"/>
      <c r="AQ835" s="10"/>
      <c r="AR835" s="10"/>
      <c r="AS835" s="10"/>
      <c r="AT835" s="10"/>
      <c r="AU835" s="10"/>
      <c r="AV835" s="10"/>
      <c r="AW835" s="10"/>
      <c r="AX835" s="10"/>
    </row>
    <row r="836" spans="1:50" ht="16.5"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c r="AO836" s="10"/>
      <c r="AP836" s="10"/>
      <c r="AQ836" s="10"/>
      <c r="AR836" s="10"/>
      <c r="AS836" s="10"/>
      <c r="AT836" s="10"/>
      <c r="AU836" s="10"/>
      <c r="AV836" s="10"/>
      <c r="AW836" s="10"/>
      <c r="AX836" s="10"/>
    </row>
    <row r="837" spans="1:50" ht="16.5"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c r="AO837" s="10"/>
      <c r="AP837" s="10"/>
      <c r="AQ837" s="10"/>
      <c r="AR837" s="10"/>
      <c r="AS837" s="10"/>
      <c r="AT837" s="10"/>
      <c r="AU837" s="10"/>
      <c r="AV837" s="10"/>
      <c r="AW837" s="10"/>
      <c r="AX837" s="10"/>
    </row>
    <row r="838" spans="1:50" ht="16.5"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c r="AO838" s="10"/>
      <c r="AP838" s="10"/>
      <c r="AQ838" s="10"/>
      <c r="AR838" s="10"/>
      <c r="AS838" s="10"/>
      <c r="AT838" s="10"/>
      <c r="AU838" s="10"/>
      <c r="AV838" s="10"/>
      <c r="AW838" s="10"/>
      <c r="AX838" s="10"/>
    </row>
    <row r="839" spans="1:50" ht="16.5"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c r="AO839" s="10"/>
      <c r="AP839" s="10"/>
      <c r="AQ839" s="10"/>
      <c r="AR839" s="10"/>
      <c r="AS839" s="10"/>
      <c r="AT839" s="10"/>
      <c r="AU839" s="10"/>
      <c r="AV839" s="10"/>
      <c r="AW839" s="10"/>
      <c r="AX839" s="10"/>
    </row>
    <row r="840" spans="1:50" ht="16.5"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c r="AO840" s="10"/>
      <c r="AP840" s="10"/>
      <c r="AQ840" s="10"/>
      <c r="AR840" s="10"/>
      <c r="AS840" s="10"/>
      <c r="AT840" s="10"/>
      <c r="AU840" s="10"/>
      <c r="AV840" s="10"/>
      <c r="AW840" s="10"/>
      <c r="AX840" s="10"/>
    </row>
    <row r="841" spans="1:50" ht="16.5"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c r="AO841" s="10"/>
      <c r="AP841" s="10"/>
      <c r="AQ841" s="10"/>
      <c r="AR841" s="10"/>
      <c r="AS841" s="10"/>
      <c r="AT841" s="10"/>
      <c r="AU841" s="10"/>
      <c r="AV841" s="10"/>
      <c r="AW841" s="10"/>
      <c r="AX841" s="10"/>
    </row>
    <row r="842" spans="1:50" ht="16.5"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c r="AO842" s="10"/>
      <c r="AP842" s="10"/>
      <c r="AQ842" s="10"/>
      <c r="AR842" s="10"/>
      <c r="AS842" s="10"/>
      <c r="AT842" s="10"/>
      <c r="AU842" s="10"/>
      <c r="AV842" s="10"/>
      <c r="AW842" s="10"/>
      <c r="AX842" s="10"/>
    </row>
    <row r="843" spans="1:50" ht="16.5"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c r="AO843" s="10"/>
      <c r="AP843" s="10"/>
      <c r="AQ843" s="10"/>
      <c r="AR843" s="10"/>
      <c r="AS843" s="10"/>
      <c r="AT843" s="10"/>
      <c r="AU843" s="10"/>
      <c r="AV843" s="10"/>
      <c r="AW843" s="10"/>
      <c r="AX843" s="10"/>
    </row>
    <row r="844" spans="1:50" ht="16.5"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c r="AO844" s="10"/>
      <c r="AP844" s="10"/>
      <c r="AQ844" s="10"/>
      <c r="AR844" s="10"/>
      <c r="AS844" s="10"/>
      <c r="AT844" s="10"/>
      <c r="AU844" s="10"/>
      <c r="AV844" s="10"/>
      <c r="AW844" s="10"/>
      <c r="AX844" s="10"/>
    </row>
    <row r="845" spans="1:50" ht="16.5"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c r="AO845" s="10"/>
      <c r="AP845" s="10"/>
      <c r="AQ845" s="10"/>
      <c r="AR845" s="10"/>
      <c r="AS845" s="10"/>
      <c r="AT845" s="10"/>
      <c r="AU845" s="10"/>
      <c r="AV845" s="10"/>
      <c r="AW845" s="10"/>
      <c r="AX845" s="10"/>
    </row>
    <row r="846" spans="1:50" ht="16.5"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c r="AO846" s="10"/>
      <c r="AP846" s="10"/>
      <c r="AQ846" s="10"/>
      <c r="AR846" s="10"/>
      <c r="AS846" s="10"/>
      <c r="AT846" s="10"/>
      <c r="AU846" s="10"/>
      <c r="AV846" s="10"/>
      <c r="AW846" s="10"/>
      <c r="AX846" s="10"/>
    </row>
    <row r="847" spans="1:50" ht="16.5"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c r="AO847" s="10"/>
      <c r="AP847" s="10"/>
      <c r="AQ847" s="10"/>
      <c r="AR847" s="10"/>
      <c r="AS847" s="10"/>
      <c r="AT847" s="10"/>
      <c r="AU847" s="10"/>
      <c r="AV847" s="10"/>
      <c r="AW847" s="10"/>
      <c r="AX847" s="10"/>
    </row>
    <row r="848" spans="1:50" ht="16.5"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c r="AO848" s="10"/>
      <c r="AP848" s="10"/>
      <c r="AQ848" s="10"/>
      <c r="AR848" s="10"/>
      <c r="AS848" s="10"/>
      <c r="AT848" s="10"/>
      <c r="AU848" s="10"/>
      <c r="AV848" s="10"/>
      <c r="AW848" s="10"/>
      <c r="AX848" s="10"/>
    </row>
    <row r="849" spans="1:50" ht="16.5"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c r="AO849" s="10"/>
      <c r="AP849" s="10"/>
      <c r="AQ849" s="10"/>
      <c r="AR849" s="10"/>
      <c r="AS849" s="10"/>
      <c r="AT849" s="10"/>
      <c r="AU849" s="10"/>
      <c r="AV849" s="10"/>
      <c r="AW849" s="10"/>
      <c r="AX849" s="10"/>
    </row>
    <row r="850" spans="1:50" ht="16.5"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c r="AO850" s="10"/>
      <c r="AP850" s="10"/>
      <c r="AQ850" s="10"/>
      <c r="AR850" s="10"/>
      <c r="AS850" s="10"/>
      <c r="AT850" s="10"/>
      <c r="AU850" s="10"/>
      <c r="AV850" s="10"/>
      <c r="AW850" s="10"/>
      <c r="AX850" s="10"/>
    </row>
    <row r="851" spans="1:50" ht="16.5"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c r="AO851" s="10"/>
      <c r="AP851" s="10"/>
      <c r="AQ851" s="10"/>
      <c r="AR851" s="10"/>
      <c r="AS851" s="10"/>
      <c r="AT851" s="10"/>
      <c r="AU851" s="10"/>
      <c r="AV851" s="10"/>
      <c r="AW851" s="10"/>
      <c r="AX851" s="10"/>
    </row>
    <row r="852" spans="1:50" ht="16.5"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c r="AO852" s="10"/>
      <c r="AP852" s="10"/>
      <c r="AQ852" s="10"/>
      <c r="AR852" s="10"/>
      <c r="AS852" s="10"/>
      <c r="AT852" s="10"/>
      <c r="AU852" s="10"/>
      <c r="AV852" s="10"/>
      <c r="AW852" s="10"/>
      <c r="AX852" s="10"/>
    </row>
    <row r="853" spans="1:50" ht="16.5"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c r="AO853" s="10"/>
      <c r="AP853" s="10"/>
      <c r="AQ853" s="10"/>
      <c r="AR853" s="10"/>
      <c r="AS853" s="10"/>
      <c r="AT853" s="10"/>
      <c r="AU853" s="10"/>
      <c r="AV853" s="10"/>
      <c r="AW853" s="10"/>
      <c r="AX853" s="10"/>
    </row>
    <row r="854" spans="1:50" ht="16.5"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c r="AO854" s="10"/>
      <c r="AP854" s="10"/>
      <c r="AQ854" s="10"/>
      <c r="AR854" s="10"/>
      <c r="AS854" s="10"/>
      <c r="AT854" s="10"/>
      <c r="AU854" s="10"/>
      <c r="AV854" s="10"/>
      <c r="AW854" s="10"/>
      <c r="AX854" s="10"/>
    </row>
    <row r="855" spans="1:50" ht="16.5"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c r="AO855" s="10"/>
      <c r="AP855" s="10"/>
      <c r="AQ855" s="10"/>
      <c r="AR855" s="10"/>
      <c r="AS855" s="10"/>
      <c r="AT855" s="10"/>
      <c r="AU855" s="10"/>
      <c r="AV855" s="10"/>
      <c r="AW855" s="10"/>
      <c r="AX855" s="10"/>
    </row>
    <row r="856" spans="1:50" ht="16.5"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c r="AO856" s="10"/>
      <c r="AP856" s="10"/>
      <c r="AQ856" s="10"/>
      <c r="AR856" s="10"/>
      <c r="AS856" s="10"/>
      <c r="AT856" s="10"/>
      <c r="AU856" s="10"/>
      <c r="AV856" s="10"/>
      <c r="AW856" s="10"/>
      <c r="AX856" s="10"/>
    </row>
    <row r="857" spans="1:50" ht="16.5"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c r="AO857" s="10"/>
      <c r="AP857" s="10"/>
      <c r="AQ857" s="10"/>
      <c r="AR857" s="10"/>
      <c r="AS857" s="10"/>
      <c r="AT857" s="10"/>
      <c r="AU857" s="10"/>
      <c r="AV857" s="10"/>
      <c r="AW857" s="10"/>
      <c r="AX857" s="10"/>
    </row>
    <row r="858" spans="1:50" ht="16.5"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c r="AO858" s="10"/>
      <c r="AP858" s="10"/>
      <c r="AQ858" s="10"/>
      <c r="AR858" s="10"/>
      <c r="AS858" s="10"/>
      <c r="AT858" s="10"/>
      <c r="AU858" s="10"/>
      <c r="AV858" s="10"/>
      <c r="AW858" s="10"/>
      <c r="AX858" s="10"/>
    </row>
    <row r="859" spans="1:50" ht="16.5"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c r="AO859" s="10"/>
      <c r="AP859" s="10"/>
      <c r="AQ859" s="10"/>
      <c r="AR859" s="10"/>
      <c r="AS859" s="10"/>
      <c r="AT859" s="10"/>
      <c r="AU859" s="10"/>
      <c r="AV859" s="10"/>
      <c r="AW859" s="10"/>
      <c r="AX859" s="10"/>
    </row>
    <row r="860" spans="1:50" ht="16.5"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c r="AO860" s="10"/>
      <c r="AP860" s="10"/>
      <c r="AQ860" s="10"/>
      <c r="AR860" s="10"/>
      <c r="AS860" s="10"/>
      <c r="AT860" s="10"/>
      <c r="AU860" s="10"/>
      <c r="AV860" s="10"/>
      <c r="AW860" s="10"/>
      <c r="AX860" s="10"/>
    </row>
    <row r="861" spans="1:50" ht="16.5"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c r="AO861" s="10"/>
      <c r="AP861" s="10"/>
      <c r="AQ861" s="10"/>
      <c r="AR861" s="10"/>
      <c r="AS861" s="10"/>
      <c r="AT861" s="10"/>
      <c r="AU861" s="10"/>
      <c r="AV861" s="10"/>
      <c r="AW861" s="10"/>
      <c r="AX861" s="10"/>
    </row>
    <row r="862" spans="1:50" ht="16.5"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c r="AO862" s="10"/>
      <c r="AP862" s="10"/>
      <c r="AQ862" s="10"/>
      <c r="AR862" s="10"/>
      <c r="AS862" s="10"/>
      <c r="AT862" s="10"/>
      <c r="AU862" s="10"/>
      <c r="AV862" s="10"/>
      <c r="AW862" s="10"/>
      <c r="AX862" s="10"/>
    </row>
    <row r="863" spans="1:50" ht="16.5"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c r="AO863" s="10"/>
      <c r="AP863" s="10"/>
      <c r="AQ863" s="10"/>
      <c r="AR863" s="10"/>
      <c r="AS863" s="10"/>
      <c r="AT863" s="10"/>
      <c r="AU863" s="10"/>
      <c r="AV863" s="10"/>
      <c r="AW863" s="10"/>
      <c r="AX863" s="10"/>
    </row>
    <row r="864" spans="1:50" ht="16.5"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c r="AO864" s="10"/>
      <c r="AP864" s="10"/>
      <c r="AQ864" s="10"/>
      <c r="AR864" s="10"/>
      <c r="AS864" s="10"/>
      <c r="AT864" s="10"/>
      <c r="AU864" s="10"/>
      <c r="AV864" s="10"/>
      <c r="AW864" s="10"/>
      <c r="AX864" s="10"/>
    </row>
    <row r="865" spans="1:50" ht="16.5"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c r="AO865" s="10"/>
      <c r="AP865" s="10"/>
      <c r="AQ865" s="10"/>
      <c r="AR865" s="10"/>
      <c r="AS865" s="10"/>
      <c r="AT865" s="10"/>
      <c r="AU865" s="10"/>
      <c r="AV865" s="10"/>
      <c r="AW865" s="10"/>
      <c r="AX865" s="10"/>
    </row>
    <row r="866" spans="1:50" ht="16.5"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c r="AO866" s="10"/>
      <c r="AP866" s="10"/>
      <c r="AQ866" s="10"/>
      <c r="AR866" s="10"/>
      <c r="AS866" s="10"/>
      <c r="AT866" s="10"/>
      <c r="AU866" s="10"/>
      <c r="AV866" s="10"/>
      <c r="AW866" s="10"/>
      <c r="AX866" s="10"/>
    </row>
    <row r="867" spans="1:50" ht="16.5"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c r="AO867" s="10"/>
      <c r="AP867" s="10"/>
      <c r="AQ867" s="10"/>
      <c r="AR867" s="10"/>
      <c r="AS867" s="10"/>
      <c r="AT867" s="10"/>
      <c r="AU867" s="10"/>
      <c r="AV867" s="10"/>
      <c r="AW867" s="10"/>
      <c r="AX867" s="10"/>
    </row>
    <row r="868" spans="1:50" ht="16.5"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c r="AO868" s="10"/>
      <c r="AP868" s="10"/>
      <c r="AQ868" s="10"/>
      <c r="AR868" s="10"/>
      <c r="AS868" s="10"/>
      <c r="AT868" s="10"/>
      <c r="AU868" s="10"/>
      <c r="AV868" s="10"/>
      <c r="AW868" s="10"/>
      <c r="AX868" s="10"/>
    </row>
    <row r="869" spans="1:50" ht="16.5"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c r="AO869" s="10"/>
      <c r="AP869" s="10"/>
      <c r="AQ869" s="10"/>
      <c r="AR869" s="10"/>
      <c r="AS869" s="10"/>
      <c r="AT869" s="10"/>
      <c r="AU869" s="10"/>
      <c r="AV869" s="10"/>
      <c r="AW869" s="10"/>
      <c r="AX869" s="10"/>
    </row>
    <row r="870" spans="1:50" ht="16.5"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c r="AO870" s="10"/>
      <c r="AP870" s="10"/>
      <c r="AQ870" s="10"/>
      <c r="AR870" s="10"/>
      <c r="AS870" s="10"/>
      <c r="AT870" s="10"/>
      <c r="AU870" s="10"/>
      <c r="AV870" s="10"/>
      <c r="AW870" s="10"/>
      <c r="AX870" s="10"/>
    </row>
    <row r="871" spans="1:50" ht="16.5"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c r="AO871" s="10"/>
      <c r="AP871" s="10"/>
      <c r="AQ871" s="10"/>
      <c r="AR871" s="10"/>
      <c r="AS871" s="10"/>
      <c r="AT871" s="10"/>
      <c r="AU871" s="10"/>
      <c r="AV871" s="10"/>
      <c r="AW871" s="10"/>
      <c r="AX871" s="10"/>
    </row>
    <row r="872" spans="1:50" ht="16.5"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c r="AO872" s="10"/>
      <c r="AP872" s="10"/>
      <c r="AQ872" s="10"/>
      <c r="AR872" s="10"/>
      <c r="AS872" s="10"/>
      <c r="AT872" s="10"/>
      <c r="AU872" s="10"/>
      <c r="AV872" s="10"/>
      <c r="AW872" s="10"/>
      <c r="AX872" s="10"/>
    </row>
    <row r="873" spans="1:50" ht="16.5"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c r="AO873" s="10"/>
      <c r="AP873" s="10"/>
      <c r="AQ873" s="10"/>
      <c r="AR873" s="10"/>
      <c r="AS873" s="10"/>
      <c r="AT873" s="10"/>
      <c r="AU873" s="10"/>
      <c r="AV873" s="10"/>
      <c r="AW873" s="10"/>
      <c r="AX873" s="10"/>
    </row>
    <row r="874" spans="1:50" ht="16.5"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c r="AO874" s="10"/>
      <c r="AP874" s="10"/>
      <c r="AQ874" s="10"/>
      <c r="AR874" s="10"/>
      <c r="AS874" s="10"/>
      <c r="AT874" s="10"/>
      <c r="AU874" s="10"/>
      <c r="AV874" s="10"/>
      <c r="AW874" s="10"/>
      <c r="AX874" s="10"/>
    </row>
    <row r="875" spans="1:50" ht="16.5"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c r="AO875" s="10"/>
      <c r="AP875" s="10"/>
      <c r="AQ875" s="10"/>
      <c r="AR875" s="10"/>
      <c r="AS875" s="10"/>
      <c r="AT875" s="10"/>
      <c r="AU875" s="10"/>
      <c r="AV875" s="10"/>
      <c r="AW875" s="10"/>
      <c r="AX875" s="10"/>
    </row>
    <row r="876" spans="1:50" ht="16.5"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c r="AO876" s="10"/>
      <c r="AP876" s="10"/>
      <c r="AQ876" s="10"/>
      <c r="AR876" s="10"/>
      <c r="AS876" s="10"/>
      <c r="AT876" s="10"/>
      <c r="AU876" s="10"/>
      <c r="AV876" s="10"/>
      <c r="AW876" s="10"/>
      <c r="AX876" s="10"/>
    </row>
    <row r="877" spans="1:50" ht="16.5"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c r="AO877" s="10"/>
      <c r="AP877" s="10"/>
      <c r="AQ877" s="10"/>
      <c r="AR877" s="10"/>
      <c r="AS877" s="10"/>
      <c r="AT877" s="10"/>
      <c r="AU877" s="10"/>
      <c r="AV877" s="10"/>
      <c r="AW877" s="10"/>
      <c r="AX877" s="10"/>
    </row>
    <row r="878" spans="1:50" ht="16.5"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c r="AO878" s="10"/>
      <c r="AP878" s="10"/>
      <c r="AQ878" s="10"/>
      <c r="AR878" s="10"/>
      <c r="AS878" s="10"/>
      <c r="AT878" s="10"/>
      <c r="AU878" s="10"/>
      <c r="AV878" s="10"/>
      <c r="AW878" s="10"/>
      <c r="AX878" s="10"/>
    </row>
    <row r="879" spans="1:50" ht="16.5"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c r="AO879" s="10"/>
      <c r="AP879" s="10"/>
      <c r="AQ879" s="10"/>
      <c r="AR879" s="10"/>
      <c r="AS879" s="10"/>
      <c r="AT879" s="10"/>
      <c r="AU879" s="10"/>
      <c r="AV879" s="10"/>
      <c r="AW879" s="10"/>
      <c r="AX879" s="10"/>
    </row>
    <row r="880" spans="1:50" ht="16.5"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c r="AO880" s="10"/>
      <c r="AP880" s="10"/>
      <c r="AQ880" s="10"/>
      <c r="AR880" s="10"/>
      <c r="AS880" s="10"/>
      <c r="AT880" s="10"/>
      <c r="AU880" s="10"/>
      <c r="AV880" s="10"/>
      <c r="AW880" s="10"/>
      <c r="AX880" s="10"/>
    </row>
    <row r="881" spans="1:50" ht="16.5"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c r="AO881" s="10"/>
      <c r="AP881" s="10"/>
      <c r="AQ881" s="10"/>
      <c r="AR881" s="10"/>
      <c r="AS881" s="10"/>
      <c r="AT881" s="10"/>
      <c r="AU881" s="10"/>
      <c r="AV881" s="10"/>
      <c r="AW881" s="10"/>
      <c r="AX881" s="10"/>
    </row>
    <row r="882" spans="1:50" ht="16.5"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c r="AO882" s="10"/>
      <c r="AP882" s="10"/>
      <c r="AQ882" s="10"/>
      <c r="AR882" s="10"/>
      <c r="AS882" s="10"/>
      <c r="AT882" s="10"/>
      <c r="AU882" s="10"/>
      <c r="AV882" s="10"/>
      <c r="AW882" s="10"/>
      <c r="AX882" s="10"/>
    </row>
    <row r="883" spans="1:50" ht="16.5"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c r="AO883" s="10"/>
      <c r="AP883" s="10"/>
      <c r="AQ883" s="10"/>
      <c r="AR883" s="10"/>
      <c r="AS883" s="10"/>
      <c r="AT883" s="10"/>
      <c r="AU883" s="10"/>
      <c r="AV883" s="10"/>
      <c r="AW883" s="10"/>
      <c r="AX883" s="10"/>
    </row>
    <row r="884" spans="1:50" ht="16.5"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c r="AO884" s="10"/>
      <c r="AP884" s="10"/>
      <c r="AQ884" s="10"/>
      <c r="AR884" s="10"/>
      <c r="AS884" s="10"/>
      <c r="AT884" s="10"/>
      <c r="AU884" s="10"/>
      <c r="AV884" s="10"/>
      <c r="AW884" s="10"/>
      <c r="AX884" s="10"/>
    </row>
    <row r="885" spans="1:50" ht="16.5"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c r="AO885" s="10"/>
      <c r="AP885" s="10"/>
      <c r="AQ885" s="10"/>
      <c r="AR885" s="10"/>
      <c r="AS885" s="10"/>
      <c r="AT885" s="10"/>
      <c r="AU885" s="10"/>
      <c r="AV885" s="10"/>
      <c r="AW885" s="10"/>
      <c r="AX885" s="10"/>
    </row>
    <row r="886" spans="1:50" ht="16.5"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c r="AO886" s="10"/>
      <c r="AP886" s="10"/>
      <c r="AQ886" s="10"/>
      <c r="AR886" s="10"/>
      <c r="AS886" s="10"/>
      <c r="AT886" s="10"/>
      <c r="AU886" s="10"/>
      <c r="AV886" s="10"/>
      <c r="AW886" s="10"/>
      <c r="AX886" s="10"/>
    </row>
    <row r="887" spans="1:50" ht="16.5"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c r="AO887" s="10"/>
      <c r="AP887" s="10"/>
      <c r="AQ887" s="10"/>
      <c r="AR887" s="10"/>
      <c r="AS887" s="10"/>
      <c r="AT887" s="10"/>
      <c r="AU887" s="10"/>
      <c r="AV887" s="10"/>
      <c r="AW887" s="10"/>
      <c r="AX887" s="10"/>
    </row>
    <row r="888" spans="1:50" ht="16.5"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c r="AO888" s="10"/>
      <c r="AP888" s="10"/>
      <c r="AQ888" s="10"/>
      <c r="AR888" s="10"/>
      <c r="AS888" s="10"/>
      <c r="AT888" s="10"/>
      <c r="AU888" s="10"/>
      <c r="AV888" s="10"/>
      <c r="AW888" s="10"/>
      <c r="AX888" s="10"/>
    </row>
    <row r="889" spans="1:50" ht="16.5"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c r="AO889" s="10"/>
      <c r="AP889" s="10"/>
      <c r="AQ889" s="10"/>
      <c r="AR889" s="10"/>
      <c r="AS889" s="10"/>
      <c r="AT889" s="10"/>
      <c r="AU889" s="10"/>
      <c r="AV889" s="10"/>
      <c r="AW889" s="10"/>
      <c r="AX889" s="10"/>
    </row>
    <row r="890" spans="1:50" ht="16.5"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c r="AO890" s="10"/>
      <c r="AP890" s="10"/>
      <c r="AQ890" s="10"/>
      <c r="AR890" s="10"/>
      <c r="AS890" s="10"/>
      <c r="AT890" s="10"/>
      <c r="AU890" s="10"/>
      <c r="AV890" s="10"/>
      <c r="AW890" s="10"/>
      <c r="AX890" s="10"/>
    </row>
    <row r="891" spans="1:50" ht="16.5"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c r="AO891" s="10"/>
      <c r="AP891" s="10"/>
      <c r="AQ891" s="10"/>
      <c r="AR891" s="10"/>
      <c r="AS891" s="10"/>
      <c r="AT891" s="10"/>
      <c r="AU891" s="10"/>
      <c r="AV891" s="10"/>
      <c r="AW891" s="10"/>
      <c r="AX891" s="10"/>
    </row>
    <row r="892" spans="1:50" ht="16.5"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c r="AO892" s="10"/>
      <c r="AP892" s="10"/>
      <c r="AQ892" s="10"/>
      <c r="AR892" s="10"/>
      <c r="AS892" s="10"/>
      <c r="AT892" s="10"/>
      <c r="AU892" s="10"/>
      <c r="AV892" s="10"/>
      <c r="AW892" s="10"/>
      <c r="AX892" s="10"/>
    </row>
    <row r="893" spans="1:50" ht="16.5"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c r="AO893" s="10"/>
      <c r="AP893" s="10"/>
      <c r="AQ893" s="10"/>
      <c r="AR893" s="10"/>
      <c r="AS893" s="10"/>
      <c r="AT893" s="10"/>
      <c r="AU893" s="10"/>
      <c r="AV893" s="10"/>
      <c r="AW893" s="10"/>
      <c r="AX893" s="10"/>
    </row>
    <row r="894" spans="1:50" ht="16.5"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c r="AO894" s="10"/>
      <c r="AP894" s="10"/>
      <c r="AQ894" s="10"/>
      <c r="AR894" s="10"/>
      <c r="AS894" s="10"/>
      <c r="AT894" s="10"/>
      <c r="AU894" s="10"/>
      <c r="AV894" s="10"/>
      <c r="AW894" s="10"/>
      <c r="AX894" s="10"/>
    </row>
    <row r="895" spans="1:50" ht="16.5"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c r="AO895" s="10"/>
      <c r="AP895" s="10"/>
      <c r="AQ895" s="10"/>
      <c r="AR895" s="10"/>
      <c r="AS895" s="10"/>
      <c r="AT895" s="10"/>
      <c r="AU895" s="10"/>
      <c r="AV895" s="10"/>
      <c r="AW895" s="10"/>
      <c r="AX895" s="10"/>
    </row>
    <row r="896" spans="1:50" ht="16.5"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c r="AO896" s="10"/>
      <c r="AP896" s="10"/>
      <c r="AQ896" s="10"/>
      <c r="AR896" s="10"/>
      <c r="AS896" s="10"/>
      <c r="AT896" s="10"/>
      <c r="AU896" s="10"/>
      <c r="AV896" s="10"/>
      <c r="AW896" s="10"/>
      <c r="AX896" s="10"/>
    </row>
    <row r="897" spans="1:50" ht="16.5"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c r="AO897" s="10"/>
      <c r="AP897" s="10"/>
      <c r="AQ897" s="10"/>
      <c r="AR897" s="10"/>
      <c r="AS897" s="10"/>
      <c r="AT897" s="10"/>
      <c r="AU897" s="10"/>
      <c r="AV897" s="10"/>
      <c r="AW897" s="10"/>
      <c r="AX897" s="10"/>
    </row>
    <row r="898" spans="1:50" ht="16.5"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c r="AO898" s="10"/>
      <c r="AP898" s="10"/>
      <c r="AQ898" s="10"/>
      <c r="AR898" s="10"/>
      <c r="AS898" s="10"/>
      <c r="AT898" s="10"/>
      <c r="AU898" s="10"/>
      <c r="AV898" s="10"/>
      <c r="AW898" s="10"/>
      <c r="AX898" s="10"/>
    </row>
    <row r="899" spans="1:50" ht="16.5"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c r="AO899" s="10"/>
      <c r="AP899" s="10"/>
      <c r="AQ899" s="10"/>
      <c r="AR899" s="10"/>
      <c r="AS899" s="10"/>
      <c r="AT899" s="10"/>
      <c r="AU899" s="10"/>
      <c r="AV899" s="10"/>
      <c r="AW899" s="10"/>
      <c r="AX899" s="10"/>
    </row>
    <row r="900" spans="1:50" ht="16.5"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c r="AO900" s="10"/>
      <c r="AP900" s="10"/>
      <c r="AQ900" s="10"/>
      <c r="AR900" s="10"/>
      <c r="AS900" s="10"/>
      <c r="AT900" s="10"/>
      <c r="AU900" s="10"/>
      <c r="AV900" s="10"/>
      <c r="AW900" s="10"/>
      <c r="AX900" s="10"/>
    </row>
    <row r="901" spans="1:50" ht="16.5"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c r="AO901" s="10"/>
      <c r="AP901" s="10"/>
      <c r="AQ901" s="10"/>
      <c r="AR901" s="10"/>
      <c r="AS901" s="10"/>
      <c r="AT901" s="10"/>
      <c r="AU901" s="10"/>
      <c r="AV901" s="10"/>
      <c r="AW901" s="10"/>
      <c r="AX901" s="10"/>
    </row>
    <row r="902" spans="1:50" ht="16.5"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c r="AO902" s="10"/>
      <c r="AP902" s="10"/>
      <c r="AQ902" s="10"/>
      <c r="AR902" s="10"/>
      <c r="AS902" s="10"/>
      <c r="AT902" s="10"/>
      <c r="AU902" s="10"/>
      <c r="AV902" s="10"/>
      <c r="AW902" s="10"/>
      <c r="AX902" s="10"/>
    </row>
    <row r="903" spans="1:50" ht="16.5"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c r="AO903" s="10"/>
      <c r="AP903" s="10"/>
      <c r="AQ903" s="10"/>
      <c r="AR903" s="10"/>
      <c r="AS903" s="10"/>
      <c r="AT903" s="10"/>
      <c r="AU903" s="10"/>
      <c r="AV903" s="10"/>
      <c r="AW903" s="10"/>
      <c r="AX903" s="10"/>
    </row>
    <row r="904" spans="1:50" ht="16.5"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c r="AO904" s="10"/>
      <c r="AP904" s="10"/>
      <c r="AQ904" s="10"/>
      <c r="AR904" s="10"/>
      <c r="AS904" s="10"/>
      <c r="AT904" s="10"/>
      <c r="AU904" s="10"/>
      <c r="AV904" s="10"/>
      <c r="AW904" s="10"/>
      <c r="AX904" s="10"/>
    </row>
    <row r="905" spans="1:50" ht="16.5"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c r="AO905" s="10"/>
      <c r="AP905" s="10"/>
      <c r="AQ905" s="10"/>
      <c r="AR905" s="10"/>
      <c r="AS905" s="10"/>
      <c r="AT905" s="10"/>
      <c r="AU905" s="10"/>
      <c r="AV905" s="10"/>
      <c r="AW905" s="10"/>
      <c r="AX905" s="10"/>
    </row>
    <row r="906" spans="1:50" ht="16.5"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c r="AO906" s="10"/>
      <c r="AP906" s="10"/>
      <c r="AQ906" s="10"/>
      <c r="AR906" s="10"/>
      <c r="AS906" s="10"/>
      <c r="AT906" s="10"/>
      <c r="AU906" s="10"/>
      <c r="AV906" s="10"/>
      <c r="AW906" s="10"/>
      <c r="AX906" s="10"/>
    </row>
    <row r="907" spans="1:50" ht="16.5"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c r="AO907" s="10"/>
      <c r="AP907" s="10"/>
      <c r="AQ907" s="10"/>
      <c r="AR907" s="10"/>
      <c r="AS907" s="10"/>
      <c r="AT907" s="10"/>
      <c r="AU907" s="10"/>
      <c r="AV907" s="10"/>
      <c r="AW907" s="10"/>
      <c r="AX907" s="10"/>
    </row>
    <row r="908" spans="1:50" ht="16.5"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c r="AO908" s="10"/>
      <c r="AP908" s="10"/>
      <c r="AQ908" s="10"/>
      <c r="AR908" s="10"/>
      <c r="AS908" s="10"/>
      <c r="AT908" s="10"/>
      <c r="AU908" s="10"/>
      <c r="AV908" s="10"/>
      <c r="AW908" s="10"/>
      <c r="AX908" s="10"/>
    </row>
    <row r="909" spans="1:50" ht="16.5"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c r="AO909" s="10"/>
      <c r="AP909" s="10"/>
      <c r="AQ909" s="10"/>
      <c r="AR909" s="10"/>
      <c r="AS909" s="10"/>
      <c r="AT909" s="10"/>
      <c r="AU909" s="10"/>
      <c r="AV909" s="10"/>
      <c r="AW909" s="10"/>
      <c r="AX909" s="10"/>
    </row>
    <row r="910" spans="1:50" ht="16.5"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c r="AO910" s="10"/>
      <c r="AP910" s="10"/>
      <c r="AQ910" s="10"/>
      <c r="AR910" s="10"/>
      <c r="AS910" s="10"/>
      <c r="AT910" s="10"/>
      <c r="AU910" s="10"/>
      <c r="AV910" s="10"/>
      <c r="AW910" s="10"/>
      <c r="AX910" s="10"/>
    </row>
    <row r="911" spans="1:50" ht="16.5"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c r="AO911" s="10"/>
      <c r="AP911" s="10"/>
      <c r="AQ911" s="10"/>
      <c r="AR911" s="10"/>
      <c r="AS911" s="10"/>
      <c r="AT911" s="10"/>
      <c r="AU911" s="10"/>
      <c r="AV911" s="10"/>
      <c r="AW911" s="10"/>
      <c r="AX911" s="10"/>
    </row>
    <row r="912" spans="1:50" ht="16.5"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c r="AO912" s="10"/>
      <c r="AP912" s="10"/>
      <c r="AQ912" s="10"/>
      <c r="AR912" s="10"/>
      <c r="AS912" s="10"/>
      <c r="AT912" s="10"/>
      <c r="AU912" s="10"/>
      <c r="AV912" s="10"/>
      <c r="AW912" s="10"/>
      <c r="AX912" s="10"/>
    </row>
    <row r="913" spans="1:50" ht="16.5"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c r="AO913" s="10"/>
      <c r="AP913" s="10"/>
      <c r="AQ913" s="10"/>
      <c r="AR913" s="10"/>
      <c r="AS913" s="10"/>
      <c r="AT913" s="10"/>
      <c r="AU913" s="10"/>
      <c r="AV913" s="10"/>
      <c r="AW913" s="10"/>
      <c r="AX913" s="10"/>
    </row>
    <row r="914" spans="1:50" ht="16.5"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c r="AO914" s="10"/>
      <c r="AP914" s="10"/>
      <c r="AQ914" s="10"/>
      <c r="AR914" s="10"/>
      <c r="AS914" s="10"/>
      <c r="AT914" s="10"/>
      <c r="AU914" s="10"/>
      <c r="AV914" s="10"/>
      <c r="AW914" s="10"/>
      <c r="AX914" s="10"/>
    </row>
    <row r="915" spans="1:50" ht="16.5"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c r="AO915" s="10"/>
      <c r="AP915" s="10"/>
      <c r="AQ915" s="10"/>
      <c r="AR915" s="10"/>
      <c r="AS915" s="10"/>
      <c r="AT915" s="10"/>
      <c r="AU915" s="10"/>
      <c r="AV915" s="10"/>
      <c r="AW915" s="10"/>
      <c r="AX915" s="10"/>
    </row>
    <row r="916" spans="1:50" ht="16.5"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c r="AO916" s="10"/>
      <c r="AP916" s="10"/>
      <c r="AQ916" s="10"/>
      <c r="AR916" s="10"/>
      <c r="AS916" s="10"/>
      <c r="AT916" s="10"/>
      <c r="AU916" s="10"/>
      <c r="AV916" s="10"/>
      <c r="AW916" s="10"/>
      <c r="AX916" s="10"/>
    </row>
    <row r="917" spans="1:50" ht="16.5"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c r="AO917" s="10"/>
      <c r="AP917" s="10"/>
      <c r="AQ917" s="10"/>
      <c r="AR917" s="10"/>
      <c r="AS917" s="10"/>
      <c r="AT917" s="10"/>
      <c r="AU917" s="10"/>
      <c r="AV917" s="10"/>
      <c r="AW917" s="10"/>
      <c r="AX917" s="10"/>
    </row>
    <row r="918" spans="1:50" ht="16.5"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c r="AO918" s="10"/>
      <c r="AP918" s="10"/>
      <c r="AQ918" s="10"/>
      <c r="AR918" s="10"/>
      <c r="AS918" s="10"/>
      <c r="AT918" s="10"/>
      <c r="AU918" s="10"/>
      <c r="AV918" s="10"/>
      <c r="AW918" s="10"/>
      <c r="AX918" s="10"/>
    </row>
    <row r="919" spans="1:50" ht="16.5"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c r="AO919" s="10"/>
      <c r="AP919" s="10"/>
      <c r="AQ919" s="10"/>
      <c r="AR919" s="10"/>
      <c r="AS919" s="10"/>
      <c r="AT919" s="10"/>
      <c r="AU919" s="10"/>
      <c r="AV919" s="10"/>
      <c r="AW919" s="10"/>
      <c r="AX919" s="10"/>
    </row>
    <row r="920" spans="1:50" ht="16.5"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c r="AO920" s="10"/>
      <c r="AP920" s="10"/>
      <c r="AQ920" s="10"/>
      <c r="AR920" s="10"/>
      <c r="AS920" s="10"/>
      <c r="AT920" s="10"/>
      <c r="AU920" s="10"/>
      <c r="AV920" s="10"/>
      <c r="AW920" s="10"/>
      <c r="AX920" s="10"/>
    </row>
    <row r="921" spans="1:50" ht="16.5"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c r="AO921" s="10"/>
      <c r="AP921" s="10"/>
      <c r="AQ921" s="10"/>
      <c r="AR921" s="10"/>
      <c r="AS921" s="10"/>
      <c r="AT921" s="10"/>
      <c r="AU921" s="10"/>
      <c r="AV921" s="10"/>
      <c r="AW921" s="10"/>
      <c r="AX921" s="10"/>
    </row>
    <row r="922" spans="1:50" ht="16.5"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c r="AO922" s="10"/>
      <c r="AP922" s="10"/>
      <c r="AQ922" s="10"/>
      <c r="AR922" s="10"/>
      <c r="AS922" s="10"/>
      <c r="AT922" s="10"/>
      <c r="AU922" s="10"/>
      <c r="AV922" s="10"/>
      <c r="AW922" s="10"/>
      <c r="AX922" s="10"/>
    </row>
    <row r="923" spans="1:50" ht="16.5"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c r="AO923" s="10"/>
      <c r="AP923" s="10"/>
      <c r="AQ923" s="10"/>
      <c r="AR923" s="10"/>
      <c r="AS923" s="10"/>
      <c r="AT923" s="10"/>
      <c r="AU923" s="10"/>
      <c r="AV923" s="10"/>
      <c r="AW923" s="10"/>
      <c r="AX923" s="10"/>
    </row>
    <row r="924" spans="1:50" ht="16.5"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c r="AO924" s="10"/>
      <c r="AP924" s="10"/>
      <c r="AQ924" s="10"/>
      <c r="AR924" s="10"/>
      <c r="AS924" s="10"/>
      <c r="AT924" s="10"/>
      <c r="AU924" s="10"/>
      <c r="AV924" s="10"/>
      <c r="AW924" s="10"/>
      <c r="AX924" s="10"/>
    </row>
    <row r="925" spans="1:50" ht="16.5"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c r="AO925" s="10"/>
      <c r="AP925" s="10"/>
      <c r="AQ925" s="10"/>
      <c r="AR925" s="10"/>
      <c r="AS925" s="10"/>
      <c r="AT925" s="10"/>
      <c r="AU925" s="10"/>
      <c r="AV925" s="10"/>
      <c r="AW925" s="10"/>
      <c r="AX925" s="10"/>
    </row>
    <row r="926" spans="1:50" ht="16.5"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c r="AO926" s="10"/>
      <c r="AP926" s="10"/>
      <c r="AQ926" s="10"/>
      <c r="AR926" s="10"/>
      <c r="AS926" s="10"/>
      <c r="AT926" s="10"/>
      <c r="AU926" s="10"/>
      <c r="AV926" s="10"/>
      <c r="AW926" s="10"/>
      <c r="AX926" s="10"/>
    </row>
    <row r="927" spans="1:50" ht="16.5"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c r="AO927" s="10"/>
      <c r="AP927" s="10"/>
      <c r="AQ927" s="10"/>
      <c r="AR927" s="10"/>
      <c r="AS927" s="10"/>
      <c r="AT927" s="10"/>
      <c r="AU927" s="10"/>
      <c r="AV927" s="10"/>
      <c r="AW927" s="10"/>
      <c r="AX927" s="10"/>
    </row>
    <row r="928" spans="1:50" ht="16.5"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c r="AO928" s="10"/>
      <c r="AP928" s="10"/>
      <c r="AQ928" s="10"/>
      <c r="AR928" s="10"/>
      <c r="AS928" s="10"/>
      <c r="AT928" s="10"/>
      <c r="AU928" s="10"/>
      <c r="AV928" s="10"/>
      <c r="AW928" s="10"/>
      <c r="AX928" s="10"/>
    </row>
    <row r="929" spans="1:50" ht="16.5"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c r="AO929" s="10"/>
      <c r="AP929" s="10"/>
      <c r="AQ929" s="10"/>
      <c r="AR929" s="10"/>
      <c r="AS929" s="10"/>
      <c r="AT929" s="10"/>
      <c r="AU929" s="10"/>
      <c r="AV929" s="10"/>
      <c r="AW929" s="10"/>
      <c r="AX929" s="10"/>
    </row>
    <row r="930" spans="1:50" ht="16.5"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c r="AO930" s="10"/>
      <c r="AP930" s="10"/>
      <c r="AQ930" s="10"/>
      <c r="AR930" s="10"/>
      <c r="AS930" s="10"/>
      <c r="AT930" s="10"/>
      <c r="AU930" s="10"/>
      <c r="AV930" s="10"/>
      <c r="AW930" s="10"/>
      <c r="AX930" s="10"/>
    </row>
    <row r="931" spans="1:50" ht="16.5"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c r="AO931" s="10"/>
      <c r="AP931" s="10"/>
      <c r="AQ931" s="10"/>
      <c r="AR931" s="10"/>
      <c r="AS931" s="10"/>
      <c r="AT931" s="10"/>
      <c r="AU931" s="10"/>
      <c r="AV931" s="10"/>
      <c r="AW931" s="10"/>
      <c r="AX931" s="10"/>
    </row>
    <row r="932" spans="1:50" ht="16.5"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c r="AO932" s="10"/>
      <c r="AP932" s="10"/>
      <c r="AQ932" s="10"/>
      <c r="AR932" s="10"/>
      <c r="AS932" s="10"/>
      <c r="AT932" s="10"/>
      <c r="AU932" s="10"/>
      <c r="AV932" s="10"/>
      <c r="AW932" s="10"/>
      <c r="AX932" s="10"/>
    </row>
    <row r="933" spans="1:50" ht="16.5"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c r="AO933" s="10"/>
      <c r="AP933" s="10"/>
      <c r="AQ933" s="10"/>
      <c r="AR933" s="10"/>
      <c r="AS933" s="10"/>
      <c r="AT933" s="10"/>
      <c r="AU933" s="10"/>
      <c r="AV933" s="10"/>
      <c r="AW933" s="10"/>
      <c r="AX933" s="10"/>
    </row>
    <row r="934" spans="1:50" ht="16.5"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c r="AO934" s="10"/>
      <c r="AP934" s="10"/>
      <c r="AQ934" s="10"/>
      <c r="AR934" s="10"/>
      <c r="AS934" s="10"/>
      <c r="AT934" s="10"/>
      <c r="AU934" s="10"/>
      <c r="AV934" s="10"/>
      <c r="AW934" s="10"/>
      <c r="AX934" s="10"/>
    </row>
    <row r="935" spans="1:50" ht="16.5"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c r="AO935" s="10"/>
      <c r="AP935" s="10"/>
      <c r="AQ935" s="10"/>
      <c r="AR935" s="10"/>
      <c r="AS935" s="10"/>
      <c r="AT935" s="10"/>
      <c r="AU935" s="10"/>
      <c r="AV935" s="10"/>
      <c r="AW935" s="10"/>
      <c r="AX935" s="10"/>
    </row>
    <row r="936" spans="1:50" ht="16.5"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c r="AO936" s="10"/>
      <c r="AP936" s="10"/>
      <c r="AQ936" s="10"/>
      <c r="AR936" s="10"/>
      <c r="AS936" s="10"/>
      <c r="AT936" s="10"/>
      <c r="AU936" s="10"/>
      <c r="AV936" s="10"/>
      <c r="AW936" s="10"/>
      <c r="AX936" s="10"/>
    </row>
    <row r="937" spans="1:50" ht="16.5"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c r="AO937" s="10"/>
      <c r="AP937" s="10"/>
      <c r="AQ937" s="10"/>
      <c r="AR937" s="10"/>
      <c r="AS937" s="10"/>
      <c r="AT937" s="10"/>
      <c r="AU937" s="10"/>
      <c r="AV937" s="10"/>
      <c r="AW937" s="10"/>
      <c r="AX937" s="10"/>
    </row>
    <row r="938" spans="1:50" ht="16.5"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c r="AO938" s="10"/>
      <c r="AP938" s="10"/>
      <c r="AQ938" s="10"/>
      <c r="AR938" s="10"/>
      <c r="AS938" s="10"/>
      <c r="AT938" s="10"/>
      <c r="AU938" s="10"/>
      <c r="AV938" s="10"/>
      <c r="AW938" s="10"/>
      <c r="AX938" s="10"/>
    </row>
    <row r="939" spans="1:50" ht="16.5"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c r="AO939" s="10"/>
      <c r="AP939" s="10"/>
      <c r="AQ939" s="10"/>
      <c r="AR939" s="10"/>
      <c r="AS939" s="10"/>
      <c r="AT939" s="10"/>
      <c r="AU939" s="10"/>
      <c r="AV939" s="10"/>
      <c r="AW939" s="10"/>
      <c r="AX939" s="10"/>
    </row>
    <row r="940" spans="1:50" ht="16.5"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c r="AO940" s="10"/>
      <c r="AP940" s="10"/>
      <c r="AQ940" s="10"/>
      <c r="AR940" s="10"/>
      <c r="AS940" s="10"/>
      <c r="AT940" s="10"/>
      <c r="AU940" s="10"/>
      <c r="AV940" s="10"/>
      <c r="AW940" s="10"/>
      <c r="AX940" s="10"/>
    </row>
    <row r="941" spans="1:50" ht="16.5"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c r="AO941" s="10"/>
      <c r="AP941" s="10"/>
      <c r="AQ941" s="10"/>
      <c r="AR941" s="10"/>
      <c r="AS941" s="10"/>
      <c r="AT941" s="10"/>
      <c r="AU941" s="10"/>
      <c r="AV941" s="10"/>
      <c r="AW941" s="10"/>
      <c r="AX941" s="10"/>
    </row>
    <row r="942" spans="1:50" ht="16.5"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c r="AO942" s="10"/>
      <c r="AP942" s="10"/>
      <c r="AQ942" s="10"/>
      <c r="AR942" s="10"/>
      <c r="AS942" s="10"/>
      <c r="AT942" s="10"/>
      <c r="AU942" s="10"/>
      <c r="AV942" s="10"/>
      <c r="AW942" s="10"/>
      <c r="AX942" s="10"/>
    </row>
    <row r="943" spans="1:50" ht="16.5"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c r="AO943" s="10"/>
      <c r="AP943" s="10"/>
      <c r="AQ943" s="10"/>
      <c r="AR943" s="10"/>
      <c r="AS943" s="10"/>
      <c r="AT943" s="10"/>
      <c r="AU943" s="10"/>
      <c r="AV943" s="10"/>
      <c r="AW943" s="10"/>
      <c r="AX943" s="10"/>
    </row>
    <row r="944" spans="1:50" ht="16.5"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c r="AO944" s="10"/>
      <c r="AP944" s="10"/>
      <c r="AQ944" s="10"/>
      <c r="AR944" s="10"/>
      <c r="AS944" s="10"/>
      <c r="AT944" s="10"/>
      <c r="AU944" s="10"/>
      <c r="AV944" s="10"/>
      <c r="AW944" s="10"/>
      <c r="AX944" s="10"/>
    </row>
    <row r="945" spans="1:50" ht="16.5"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c r="AO945" s="10"/>
      <c r="AP945" s="10"/>
      <c r="AQ945" s="10"/>
      <c r="AR945" s="10"/>
      <c r="AS945" s="10"/>
      <c r="AT945" s="10"/>
      <c r="AU945" s="10"/>
      <c r="AV945" s="10"/>
      <c r="AW945" s="10"/>
      <c r="AX945" s="10"/>
    </row>
    <row r="946" spans="1:50" ht="16.5"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c r="AO946" s="10"/>
      <c r="AP946" s="10"/>
      <c r="AQ946" s="10"/>
      <c r="AR946" s="10"/>
      <c r="AS946" s="10"/>
      <c r="AT946" s="10"/>
      <c r="AU946" s="10"/>
      <c r="AV946" s="10"/>
      <c r="AW946" s="10"/>
      <c r="AX946" s="10"/>
    </row>
    <row r="947" spans="1:50" ht="16.5"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c r="AO947" s="10"/>
      <c r="AP947" s="10"/>
      <c r="AQ947" s="10"/>
      <c r="AR947" s="10"/>
      <c r="AS947" s="10"/>
      <c r="AT947" s="10"/>
      <c r="AU947" s="10"/>
      <c r="AV947" s="10"/>
      <c r="AW947" s="10"/>
      <c r="AX947" s="10"/>
    </row>
    <row r="948" spans="1:50" ht="16.5"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c r="AO948" s="10"/>
      <c r="AP948" s="10"/>
      <c r="AQ948" s="10"/>
      <c r="AR948" s="10"/>
      <c r="AS948" s="10"/>
      <c r="AT948" s="10"/>
      <c r="AU948" s="10"/>
      <c r="AV948" s="10"/>
      <c r="AW948" s="10"/>
      <c r="AX948" s="10"/>
    </row>
    <row r="949" spans="1:50" ht="16.5"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c r="AO949" s="10"/>
      <c r="AP949" s="10"/>
      <c r="AQ949" s="10"/>
      <c r="AR949" s="10"/>
      <c r="AS949" s="10"/>
      <c r="AT949" s="10"/>
      <c r="AU949" s="10"/>
      <c r="AV949" s="10"/>
      <c r="AW949" s="10"/>
      <c r="AX949" s="10"/>
    </row>
    <row r="950" spans="1:50" ht="16.5"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c r="AO950" s="10"/>
      <c r="AP950" s="10"/>
      <c r="AQ950" s="10"/>
      <c r="AR950" s="10"/>
      <c r="AS950" s="10"/>
      <c r="AT950" s="10"/>
      <c r="AU950" s="10"/>
      <c r="AV950" s="10"/>
      <c r="AW950" s="10"/>
      <c r="AX950" s="10"/>
    </row>
    <row r="951" spans="1:50" ht="16.5"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c r="AO951" s="10"/>
      <c r="AP951" s="10"/>
      <c r="AQ951" s="10"/>
      <c r="AR951" s="10"/>
      <c r="AS951" s="10"/>
      <c r="AT951" s="10"/>
      <c r="AU951" s="10"/>
      <c r="AV951" s="10"/>
      <c r="AW951" s="10"/>
      <c r="AX951" s="10"/>
    </row>
    <row r="952" spans="1:50" ht="16.5"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c r="AO952" s="10"/>
      <c r="AP952" s="10"/>
      <c r="AQ952" s="10"/>
      <c r="AR952" s="10"/>
      <c r="AS952" s="10"/>
      <c r="AT952" s="10"/>
      <c r="AU952" s="10"/>
      <c r="AV952" s="10"/>
      <c r="AW952" s="10"/>
      <c r="AX952" s="10"/>
    </row>
    <row r="953" spans="1:50" ht="16.5"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c r="AO953" s="10"/>
      <c r="AP953" s="10"/>
      <c r="AQ953" s="10"/>
      <c r="AR953" s="10"/>
      <c r="AS953" s="10"/>
      <c r="AT953" s="10"/>
      <c r="AU953" s="10"/>
      <c r="AV953" s="10"/>
      <c r="AW953" s="10"/>
      <c r="AX953" s="10"/>
    </row>
    <row r="954" spans="1:50" ht="16.5"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c r="AO954" s="10"/>
      <c r="AP954" s="10"/>
      <c r="AQ954" s="10"/>
      <c r="AR954" s="10"/>
      <c r="AS954" s="10"/>
      <c r="AT954" s="10"/>
      <c r="AU954" s="10"/>
      <c r="AV954" s="10"/>
      <c r="AW954" s="10"/>
      <c r="AX954" s="10"/>
    </row>
    <row r="955" spans="1:50" ht="16.5"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c r="AO955" s="10"/>
      <c r="AP955" s="10"/>
      <c r="AQ955" s="10"/>
      <c r="AR955" s="10"/>
      <c r="AS955" s="10"/>
      <c r="AT955" s="10"/>
      <c r="AU955" s="10"/>
      <c r="AV955" s="10"/>
      <c r="AW955" s="10"/>
      <c r="AX955" s="10"/>
    </row>
    <row r="956" spans="1:50" ht="16.5"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c r="AO956" s="10"/>
      <c r="AP956" s="10"/>
      <c r="AQ956" s="10"/>
      <c r="AR956" s="10"/>
      <c r="AS956" s="10"/>
      <c r="AT956" s="10"/>
      <c r="AU956" s="10"/>
      <c r="AV956" s="10"/>
      <c r="AW956" s="10"/>
      <c r="AX956" s="10"/>
    </row>
    <row r="957" spans="1:50" ht="16.5"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c r="AO957" s="10"/>
      <c r="AP957" s="10"/>
      <c r="AQ957" s="10"/>
      <c r="AR957" s="10"/>
      <c r="AS957" s="10"/>
      <c r="AT957" s="10"/>
      <c r="AU957" s="10"/>
      <c r="AV957" s="10"/>
      <c r="AW957" s="10"/>
      <c r="AX957" s="10"/>
    </row>
    <row r="958" spans="1:50" ht="16.5"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c r="AO958" s="10"/>
      <c r="AP958" s="10"/>
      <c r="AQ958" s="10"/>
      <c r="AR958" s="10"/>
      <c r="AS958" s="10"/>
      <c r="AT958" s="10"/>
      <c r="AU958" s="10"/>
      <c r="AV958" s="10"/>
      <c r="AW958" s="10"/>
      <c r="AX958" s="10"/>
    </row>
    <row r="959" spans="1:50" ht="16.5"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c r="AO959" s="10"/>
      <c r="AP959" s="10"/>
      <c r="AQ959" s="10"/>
      <c r="AR959" s="10"/>
      <c r="AS959" s="10"/>
      <c r="AT959" s="10"/>
      <c r="AU959" s="10"/>
      <c r="AV959" s="10"/>
      <c r="AW959" s="10"/>
      <c r="AX959" s="10"/>
    </row>
    <row r="960" spans="1:50" ht="16.5"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c r="AO960" s="10"/>
      <c r="AP960" s="10"/>
      <c r="AQ960" s="10"/>
      <c r="AR960" s="10"/>
      <c r="AS960" s="10"/>
      <c r="AT960" s="10"/>
      <c r="AU960" s="10"/>
      <c r="AV960" s="10"/>
      <c r="AW960" s="10"/>
      <c r="AX960" s="10"/>
    </row>
    <row r="961" spans="1:50" ht="16.5"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c r="AO961" s="10"/>
      <c r="AP961" s="10"/>
      <c r="AQ961" s="10"/>
      <c r="AR961" s="10"/>
      <c r="AS961" s="10"/>
      <c r="AT961" s="10"/>
      <c r="AU961" s="10"/>
      <c r="AV961" s="10"/>
      <c r="AW961" s="10"/>
      <c r="AX961" s="10"/>
    </row>
    <row r="962" spans="1:50" ht="16.5"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c r="AO962" s="10"/>
      <c r="AP962" s="10"/>
      <c r="AQ962" s="10"/>
      <c r="AR962" s="10"/>
      <c r="AS962" s="10"/>
      <c r="AT962" s="10"/>
      <c r="AU962" s="10"/>
      <c r="AV962" s="10"/>
      <c r="AW962" s="10"/>
      <c r="AX962" s="10"/>
    </row>
    <row r="963" spans="1:50" ht="16.5"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c r="AO963" s="10"/>
      <c r="AP963" s="10"/>
      <c r="AQ963" s="10"/>
      <c r="AR963" s="10"/>
      <c r="AS963" s="10"/>
      <c r="AT963" s="10"/>
      <c r="AU963" s="10"/>
      <c r="AV963" s="10"/>
      <c r="AW963" s="10"/>
      <c r="AX963" s="10"/>
    </row>
    <row r="964" spans="1:50" ht="16.5"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c r="AO964" s="10"/>
      <c r="AP964" s="10"/>
      <c r="AQ964" s="10"/>
      <c r="AR964" s="10"/>
      <c r="AS964" s="10"/>
      <c r="AT964" s="10"/>
      <c r="AU964" s="10"/>
      <c r="AV964" s="10"/>
      <c r="AW964" s="10"/>
      <c r="AX964" s="10"/>
    </row>
    <row r="965" spans="1:50" ht="16.5"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c r="AO965" s="10"/>
      <c r="AP965" s="10"/>
      <c r="AQ965" s="10"/>
      <c r="AR965" s="10"/>
      <c r="AS965" s="10"/>
      <c r="AT965" s="10"/>
      <c r="AU965" s="10"/>
      <c r="AV965" s="10"/>
      <c r="AW965" s="10"/>
      <c r="AX965" s="10"/>
    </row>
    <row r="966" spans="1:50" ht="16.5"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c r="AO966" s="10"/>
      <c r="AP966" s="10"/>
      <c r="AQ966" s="10"/>
      <c r="AR966" s="10"/>
      <c r="AS966" s="10"/>
      <c r="AT966" s="10"/>
      <c r="AU966" s="10"/>
      <c r="AV966" s="10"/>
      <c r="AW966" s="10"/>
      <c r="AX966" s="10"/>
    </row>
    <row r="967" spans="1:50" ht="16.5"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c r="AO967" s="10"/>
      <c r="AP967" s="10"/>
      <c r="AQ967" s="10"/>
      <c r="AR967" s="10"/>
      <c r="AS967" s="10"/>
      <c r="AT967" s="10"/>
      <c r="AU967" s="10"/>
      <c r="AV967" s="10"/>
      <c r="AW967" s="10"/>
      <c r="AX967" s="10"/>
    </row>
    <row r="968" spans="1:50" ht="16.5"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c r="AO968" s="10"/>
      <c r="AP968" s="10"/>
      <c r="AQ968" s="10"/>
      <c r="AR968" s="10"/>
      <c r="AS968" s="10"/>
      <c r="AT968" s="10"/>
      <c r="AU968" s="10"/>
      <c r="AV968" s="10"/>
      <c r="AW968" s="10"/>
      <c r="AX968" s="10"/>
    </row>
    <row r="969" spans="1:50" ht="16.5"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c r="AO969" s="10"/>
      <c r="AP969" s="10"/>
      <c r="AQ969" s="10"/>
      <c r="AR969" s="10"/>
      <c r="AS969" s="10"/>
      <c r="AT969" s="10"/>
      <c r="AU969" s="10"/>
      <c r="AV969" s="10"/>
      <c r="AW969" s="10"/>
      <c r="AX969" s="10"/>
    </row>
    <row r="970" spans="1:50" ht="16.5"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c r="AO970" s="10"/>
      <c r="AP970" s="10"/>
      <c r="AQ970" s="10"/>
      <c r="AR970" s="10"/>
      <c r="AS970" s="10"/>
      <c r="AT970" s="10"/>
      <c r="AU970" s="10"/>
      <c r="AV970" s="10"/>
      <c r="AW970" s="10"/>
      <c r="AX970" s="10"/>
    </row>
    <row r="971" spans="1:50" ht="16.5"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c r="AO971" s="10"/>
      <c r="AP971" s="10"/>
      <c r="AQ971" s="10"/>
      <c r="AR971" s="10"/>
      <c r="AS971" s="10"/>
      <c r="AT971" s="10"/>
      <c r="AU971" s="10"/>
      <c r="AV971" s="10"/>
      <c r="AW971" s="10"/>
      <c r="AX971" s="10"/>
    </row>
    <row r="972" spans="1:50" ht="16.5"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c r="AO972" s="10"/>
      <c r="AP972" s="10"/>
      <c r="AQ972" s="10"/>
      <c r="AR972" s="10"/>
      <c r="AS972" s="10"/>
      <c r="AT972" s="10"/>
      <c r="AU972" s="10"/>
      <c r="AV972" s="10"/>
      <c r="AW972" s="10"/>
      <c r="AX972" s="10"/>
    </row>
    <row r="973" spans="1:50" ht="16.5"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c r="AO973" s="10"/>
      <c r="AP973" s="10"/>
      <c r="AQ973" s="10"/>
      <c r="AR973" s="10"/>
      <c r="AS973" s="10"/>
      <c r="AT973" s="10"/>
      <c r="AU973" s="10"/>
      <c r="AV973" s="10"/>
      <c r="AW973" s="10"/>
      <c r="AX973" s="10"/>
    </row>
    <row r="974" spans="1:50" ht="16.5"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c r="AO974" s="10"/>
      <c r="AP974" s="10"/>
      <c r="AQ974" s="10"/>
      <c r="AR974" s="10"/>
      <c r="AS974" s="10"/>
      <c r="AT974" s="10"/>
      <c r="AU974" s="10"/>
      <c r="AV974" s="10"/>
      <c r="AW974" s="10"/>
      <c r="AX974" s="10"/>
    </row>
    <row r="975" spans="1:50" ht="16.5"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c r="AO975" s="10"/>
      <c r="AP975" s="10"/>
      <c r="AQ975" s="10"/>
      <c r="AR975" s="10"/>
      <c r="AS975" s="10"/>
      <c r="AT975" s="10"/>
      <c r="AU975" s="10"/>
      <c r="AV975" s="10"/>
      <c r="AW975" s="10"/>
      <c r="AX975" s="10"/>
    </row>
    <row r="976" spans="1:50" ht="16.5"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c r="AO976" s="10"/>
      <c r="AP976" s="10"/>
      <c r="AQ976" s="10"/>
      <c r="AR976" s="10"/>
      <c r="AS976" s="10"/>
      <c r="AT976" s="10"/>
      <c r="AU976" s="10"/>
      <c r="AV976" s="10"/>
      <c r="AW976" s="10"/>
      <c r="AX976" s="10"/>
    </row>
    <row r="977" spans="1:50" ht="16.5"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c r="AO977" s="10"/>
      <c r="AP977" s="10"/>
      <c r="AQ977" s="10"/>
      <c r="AR977" s="10"/>
      <c r="AS977" s="10"/>
      <c r="AT977" s="10"/>
      <c r="AU977" s="10"/>
      <c r="AV977" s="10"/>
      <c r="AW977" s="10"/>
      <c r="AX977" s="10"/>
    </row>
    <row r="978" spans="1:50" ht="16.5"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c r="AO978" s="10"/>
      <c r="AP978" s="10"/>
      <c r="AQ978" s="10"/>
      <c r="AR978" s="10"/>
      <c r="AS978" s="10"/>
      <c r="AT978" s="10"/>
      <c r="AU978" s="10"/>
      <c r="AV978" s="10"/>
      <c r="AW978" s="10"/>
      <c r="AX978" s="10"/>
    </row>
    <row r="979" spans="1:50" ht="16.5"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c r="AO979" s="10"/>
      <c r="AP979" s="10"/>
      <c r="AQ979" s="10"/>
      <c r="AR979" s="10"/>
      <c r="AS979" s="10"/>
      <c r="AT979" s="10"/>
      <c r="AU979" s="10"/>
      <c r="AV979" s="10"/>
      <c r="AW979" s="10"/>
      <c r="AX979" s="10"/>
    </row>
    <row r="980" spans="1:50" ht="16.5"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c r="AO980" s="10"/>
      <c r="AP980" s="10"/>
      <c r="AQ980" s="10"/>
      <c r="AR980" s="10"/>
      <c r="AS980" s="10"/>
      <c r="AT980" s="10"/>
      <c r="AU980" s="10"/>
      <c r="AV980" s="10"/>
      <c r="AW980" s="10"/>
      <c r="AX980" s="10"/>
    </row>
    <row r="981" spans="1:50" ht="16.5"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c r="AO981" s="10"/>
      <c r="AP981" s="10"/>
      <c r="AQ981" s="10"/>
      <c r="AR981" s="10"/>
      <c r="AS981" s="10"/>
      <c r="AT981" s="10"/>
      <c r="AU981" s="10"/>
      <c r="AV981" s="10"/>
      <c r="AW981" s="10"/>
      <c r="AX981" s="10"/>
    </row>
    <row r="982" spans="1:50" ht="16.5"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c r="AO982" s="10"/>
      <c r="AP982" s="10"/>
      <c r="AQ982" s="10"/>
      <c r="AR982" s="10"/>
      <c r="AS982" s="10"/>
      <c r="AT982" s="10"/>
      <c r="AU982" s="10"/>
      <c r="AV982" s="10"/>
      <c r="AW982" s="10"/>
      <c r="AX982" s="10"/>
    </row>
    <row r="983" spans="1:50" ht="16.5"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c r="AO983" s="10"/>
      <c r="AP983" s="10"/>
      <c r="AQ983" s="10"/>
      <c r="AR983" s="10"/>
      <c r="AS983" s="10"/>
      <c r="AT983" s="10"/>
      <c r="AU983" s="10"/>
      <c r="AV983" s="10"/>
      <c r="AW983" s="10"/>
      <c r="AX983" s="10"/>
    </row>
    <row r="984" spans="1:50" ht="16.5"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c r="AO984" s="10"/>
      <c r="AP984" s="10"/>
      <c r="AQ984" s="10"/>
      <c r="AR984" s="10"/>
      <c r="AS984" s="10"/>
      <c r="AT984" s="10"/>
      <c r="AU984" s="10"/>
      <c r="AV984" s="10"/>
      <c r="AW984" s="10"/>
      <c r="AX984" s="10"/>
    </row>
    <row r="985" spans="1:50" ht="16.5"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c r="AO985" s="10"/>
      <c r="AP985" s="10"/>
      <c r="AQ985" s="10"/>
      <c r="AR985" s="10"/>
      <c r="AS985" s="10"/>
      <c r="AT985" s="10"/>
      <c r="AU985" s="10"/>
      <c r="AV985" s="10"/>
      <c r="AW985" s="10"/>
      <c r="AX985" s="10"/>
    </row>
    <row r="986" spans="1:50" ht="16.5"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c r="AO986" s="10"/>
      <c r="AP986" s="10"/>
      <c r="AQ986" s="10"/>
      <c r="AR986" s="10"/>
      <c r="AS986" s="10"/>
      <c r="AT986" s="10"/>
      <c r="AU986" s="10"/>
      <c r="AV986" s="10"/>
      <c r="AW986" s="10"/>
      <c r="AX986" s="10"/>
    </row>
    <row r="987" spans="1:50" ht="16.5"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c r="AO987" s="10"/>
      <c r="AP987" s="10"/>
      <c r="AQ987" s="10"/>
      <c r="AR987" s="10"/>
      <c r="AS987" s="10"/>
      <c r="AT987" s="10"/>
      <c r="AU987" s="10"/>
      <c r="AV987" s="10"/>
      <c r="AW987" s="10"/>
      <c r="AX987" s="10"/>
    </row>
    <row r="988" spans="1:50" ht="16.5"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c r="AO988" s="10"/>
      <c r="AP988" s="10"/>
      <c r="AQ988" s="10"/>
      <c r="AR988" s="10"/>
      <c r="AS988" s="10"/>
      <c r="AT988" s="10"/>
      <c r="AU988" s="10"/>
      <c r="AV988" s="10"/>
      <c r="AW988" s="10"/>
      <c r="AX988" s="10"/>
    </row>
    <row r="989" spans="1:50" ht="16.5"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c r="AO989" s="10"/>
      <c r="AP989" s="10"/>
      <c r="AQ989" s="10"/>
      <c r="AR989" s="10"/>
      <c r="AS989" s="10"/>
      <c r="AT989" s="10"/>
      <c r="AU989" s="10"/>
      <c r="AV989" s="10"/>
      <c r="AW989" s="10"/>
      <c r="AX989" s="10"/>
    </row>
    <row r="990" spans="1:50" ht="16.5"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c r="AO990" s="10"/>
      <c r="AP990" s="10"/>
      <c r="AQ990" s="10"/>
      <c r="AR990" s="10"/>
      <c r="AS990" s="10"/>
      <c r="AT990" s="10"/>
      <c r="AU990" s="10"/>
      <c r="AV990" s="10"/>
      <c r="AW990" s="10"/>
      <c r="AX990" s="10"/>
    </row>
    <row r="991" spans="1:50" ht="16.5"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c r="AO991" s="10"/>
      <c r="AP991" s="10"/>
      <c r="AQ991" s="10"/>
      <c r="AR991" s="10"/>
      <c r="AS991" s="10"/>
      <c r="AT991" s="10"/>
      <c r="AU991" s="10"/>
      <c r="AV991" s="10"/>
      <c r="AW991" s="10"/>
      <c r="AX991" s="10"/>
    </row>
    <row r="992" spans="1:50" ht="16.5"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c r="AO992" s="10"/>
      <c r="AP992" s="10"/>
      <c r="AQ992" s="10"/>
      <c r="AR992" s="10"/>
      <c r="AS992" s="10"/>
      <c r="AT992" s="10"/>
      <c r="AU992" s="10"/>
      <c r="AV992" s="10"/>
      <c r="AW992" s="10"/>
      <c r="AX992" s="10"/>
    </row>
    <row r="993" spans="1:50" ht="16.5"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c r="AO993" s="10"/>
      <c r="AP993" s="10"/>
      <c r="AQ993" s="10"/>
      <c r="AR993" s="10"/>
      <c r="AS993" s="10"/>
      <c r="AT993" s="10"/>
      <c r="AU993" s="10"/>
      <c r="AV993" s="10"/>
      <c r="AW993" s="10"/>
      <c r="AX993" s="10"/>
    </row>
    <row r="994" spans="1:50" ht="16.5"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c r="AO994" s="10"/>
      <c r="AP994" s="10"/>
      <c r="AQ994" s="10"/>
      <c r="AR994" s="10"/>
      <c r="AS994" s="10"/>
      <c r="AT994" s="10"/>
      <c r="AU994" s="10"/>
      <c r="AV994" s="10"/>
      <c r="AW994" s="10"/>
      <c r="AX994" s="10"/>
    </row>
    <row r="995" spans="1:50" ht="16.5"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c r="AO995" s="10"/>
      <c r="AP995" s="10"/>
      <c r="AQ995" s="10"/>
      <c r="AR995" s="10"/>
      <c r="AS995" s="10"/>
      <c r="AT995" s="10"/>
      <c r="AU995" s="10"/>
      <c r="AV995" s="10"/>
      <c r="AW995" s="10"/>
      <c r="AX995" s="10"/>
    </row>
    <row r="996" spans="1:50" ht="16.5"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c r="AO996" s="10"/>
      <c r="AP996" s="10"/>
      <c r="AQ996" s="10"/>
      <c r="AR996" s="10"/>
      <c r="AS996" s="10"/>
      <c r="AT996" s="10"/>
      <c r="AU996" s="10"/>
      <c r="AV996" s="10"/>
      <c r="AW996" s="10"/>
      <c r="AX996" s="10"/>
    </row>
    <row r="997" spans="1:50" ht="16.5"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c r="AO997" s="10"/>
      <c r="AP997" s="10"/>
      <c r="AQ997" s="10"/>
      <c r="AR997" s="10"/>
      <c r="AS997" s="10"/>
      <c r="AT997" s="10"/>
      <c r="AU997" s="10"/>
      <c r="AV997" s="10"/>
      <c r="AW997" s="10"/>
      <c r="AX997" s="10"/>
    </row>
    <row r="998" spans="1:50" ht="16.5"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c r="AO998" s="10"/>
      <c r="AP998" s="10"/>
      <c r="AQ998" s="10"/>
      <c r="AR998" s="10"/>
      <c r="AS998" s="10"/>
      <c r="AT998" s="10"/>
      <c r="AU998" s="10"/>
      <c r="AV998" s="10"/>
      <c r="AW998" s="10"/>
      <c r="AX998" s="10"/>
    </row>
    <row r="999" spans="1:50" ht="16.5"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c r="AO999" s="10"/>
      <c r="AP999" s="10"/>
      <c r="AQ999" s="10"/>
      <c r="AR999" s="10"/>
      <c r="AS999" s="10"/>
      <c r="AT999" s="10"/>
      <c r="AU999" s="10"/>
      <c r="AV999" s="10"/>
      <c r="AW999" s="10"/>
      <c r="AX999" s="10"/>
    </row>
    <row r="1000" spans="1:50" ht="16.5"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c r="AO1000" s="10"/>
      <c r="AP1000" s="10"/>
      <c r="AQ1000" s="10"/>
      <c r="AR1000" s="10"/>
      <c r="AS1000" s="10"/>
      <c r="AT1000" s="10"/>
      <c r="AU1000" s="10"/>
      <c r="AV1000" s="10"/>
      <c r="AW1000" s="10"/>
      <c r="AX1000" s="10"/>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5.140625" defaultRowHeight="15" customHeight="1"/>
  <cols>
    <col min="1" max="26" width="7.570312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A47" workbookViewId="0">
      <selection activeCell="E70" sqref="E70"/>
    </sheetView>
  </sheetViews>
  <sheetFormatPr defaultColWidth="15.140625" defaultRowHeight="15" customHeight="1"/>
  <cols>
    <col min="1" max="1" width="37.42578125" customWidth="1"/>
    <col min="2" max="2" width="23" customWidth="1"/>
    <col min="3" max="3" width="22.140625" customWidth="1"/>
    <col min="4" max="4" width="4.140625" customWidth="1"/>
    <col min="5" max="5" width="44.85546875" customWidth="1"/>
    <col min="6" max="8" width="22.42578125" customWidth="1"/>
    <col min="9" max="9" width="44.85546875" customWidth="1"/>
    <col min="10" max="11" width="22.42578125" customWidth="1"/>
    <col min="12" max="26" width="7.7109375" customWidth="1"/>
  </cols>
  <sheetData>
    <row r="1" spans="1:26" ht="24" customHeight="1">
      <c r="A1" s="173" t="s">
        <v>2</v>
      </c>
      <c r="B1" s="167"/>
      <c r="C1" s="167"/>
      <c r="D1" s="167"/>
      <c r="E1" s="167"/>
      <c r="F1" s="167"/>
      <c r="G1" s="167"/>
      <c r="H1" s="5"/>
      <c r="I1" s="7"/>
      <c r="J1" s="7"/>
      <c r="K1" s="7"/>
      <c r="L1" s="7"/>
      <c r="M1" s="7"/>
      <c r="N1" s="7"/>
      <c r="O1" s="7"/>
      <c r="P1" s="7"/>
      <c r="Q1" s="7"/>
      <c r="R1" s="7"/>
      <c r="S1" s="7"/>
      <c r="T1" s="7"/>
      <c r="U1" s="7"/>
      <c r="V1" s="7"/>
      <c r="W1" s="7"/>
      <c r="X1" s="7"/>
      <c r="Y1" s="7"/>
      <c r="Z1" s="7"/>
    </row>
    <row r="2" spans="1:26" ht="16.5" customHeight="1">
      <c r="A2" s="7"/>
      <c r="B2" s="7"/>
      <c r="C2" s="7"/>
      <c r="D2" s="7"/>
      <c r="E2" s="7"/>
      <c r="F2" s="7"/>
      <c r="G2" s="7"/>
      <c r="H2" s="7"/>
      <c r="I2" s="7"/>
      <c r="J2" s="7"/>
      <c r="K2" s="7"/>
      <c r="L2" s="7"/>
      <c r="M2" s="7"/>
      <c r="N2" s="7"/>
      <c r="O2" s="7"/>
      <c r="P2" s="7"/>
      <c r="Q2" s="7"/>
      <c r="R2" s="7"/>
      <c r="S2" s="7"/>
      <c r="T2" s="7"/>
      <c r="U2" s="7"/>
      <c r="V2" s="7"/>
      <c r="W2" s="7"/>
      <c r="X2" s="7"/>
      <c r="Y2" s="7"/>
      <c r="Z2" s="7"/>
    </row>
    <row r="3" spans="1:26" ht="18" customHeight="1">
      <c r="A3" s="9" t="s">
        <v>4</v>
      </c>
      <c r="B3" s="175" t="s">
        <v>407</v>
      </c>
      <c r="C3" s="171"/>
      <c r="D3" s="171"/>
      <c r="E3" s="171"/>
      <c r="F3" s="171"/>
      <c r="G3" s="171"/>
      <c r="H3" s="172"/>
      <c r="I3" s="7"/>
      <c r="J3" s="7"/>
      <c r="K3" s="7"/>
      <c r="L3" s="7"/>
      <c r="M3" s="7"/>
      <c r="N3" s="7"/>
      <c r="O3" s="7"/>
      <c r="P3" s="7"/>
      <c r="Q3" s="7"/>
      <c r="R3" s="7"/>
      <c r="S3" s="7"/>
      <c r="T3" s="7"/>
      <c r="U3" s="7"/>
      <c r="V3" s="7"/>
      <c r="W3" s="7"/>
      <c r="X3" s="7"/>
      <c r="Y3" s="7"/>
      <c r="Z3" s="7"/>
    </row>
    <row r="4" spans="1:26" ht="16.5" customHeight="1">
      <c r="A4" s="9" t="s">
        <v>9</v>
      </c>
      <c r="B4" s="176"/>
      <c r="C4" s="171"/>
      <c r="D4" s="171"/>
      <c r="E4" s="171"/>
      <c r="F4" s="171"/>
      <c r="G4" s="171"/>
      <c r="H4" s="172"/>
      <c r="I4" s="7"/>
      <c r="J4" s="7"/>
      <c r="K4" s="7"/>
      <c r="L4" s="7"/>
      <c r="M4" s="7"/>
      <c r="N4" s="7"/>
      <c r="O4" s="7"/>
      <c r="P4" s="7"/>
      <c r="Q4" s="7"/>
      <c r="R4" s="7"/>
      <c r="S4" s="7"/>
      <c r="T4" s="7"/>
      <c r="U4" s="7"/>
      <c r="V4" s="7"/>
      <c r="W4" s="7"/>
      <c r="X4" s="7"/>
      <c r="Y4" s="7"/>
      <c r="Z4" s="7"/>
    </row>
    <row r="5" spans="1:26" ht="16.5" customHeight="1">
      <c r="A5" s="14"/>
      <c r="B5" s="14"/>
      <c r="C5" s="7"/>
      <c r="D5" s="7"/>
      <c r="E5" s="7"/>
      <c r="F5" s="7"/>
      <c r="G5" s="7"/>
      <c r="H5" s="7"/>
      <c r="I5" s="7"/>
      <c r="J5" s="7"/>
      <c r="K5" s="7"/>
      <c r="L5" s="7"/>
      <c r="M5" s="7"/>
      <c r="N5" s="7"/>
      <c r="O5" s="7"/>
      <c r="P5" s="7"/>
      <c r="Q5" s="7"/>
      <c r="R5" s="7"/>
      <c r="S5" s="7"/>
      <c r="T5" s="7"/>
      <c r="U5" s="7"/>
      <c r="V5" s="7"/>
      <c r="W5" s="7"/>
      <c r="X5" s="7"/>
      <c r="Y5" s="7"/>
      <c r="Z5" s="7"/>
    </row>
    <row r="6" spans="1:26" ht="31.5" customHeight="1">
      <c r="A6" s="16" t="s">
        <v>17</v>
      </c>
      <c r="B6" s="16"/>
      <c r="C6" s="19"/>
      <c r="D6" s="19"/>
      <c r="E6" s="19"/>
      <c r="F6" s="19"/>
      <c r="G6" s="19"/>
      <c r="H6" s="19"/>
      <c r="I6" s="19"/>
      <c r="J6" s="19"/>
      <c r="K6" s="19"/>
      <c r="L6" s="19"/>
      <c r="M6" s="19"/>
      <c r="N6" s="19"/>
      <c r="O6" s="19"/>
      <c r="P6" s="19"/>
      <c r="Q6" s="19"/>
      <c r="R6" s="19"/>
      <c r="S6" s="19"/>
      <c r="T6" s="19"/>
      <c r="U6" s="19"/>
      <c r="V6" s="19"/>
      <c r="W6" s="19"/>
      <c r="X6" s="19"/>
      <c r="Y6" s="19"/>
      <c r="Z6" s="19"/>
    </row>
    <row r="7" spans="1:26" ht="33" customHeight="1">
      <c r="A7" s="21"/>
      <c r="B7" s="22" t="s">
        <v>26</v>
      </c>
      <c r="C7" s="23"/>
      <c r="D7" s="7"/>
      <c r="E7" s="174" t="s">
        <v>27</v>
      </c>
      <c r="F7" s="172"/>
      <c r="G7" s="5"/>
      <c r="H7" s="22"/>
      <c r="I7" s="32"/>
      <c r="J7" s="32"/>
      <c r="K7" s="7"/>
      <c r="L7" s="7"/>
      <c r="M7" s="7"/>
      <c r="N7" s="7"/>
      <c r="O7" s="7"/>
      <c r="P7" s="7"/>
      <c r="Q7" s="7"/>
      <c r="R7" s="7"/>
      <c r="S7" s="7"/>
      <c r="T7" s="7"/>
      <c r="U7" s="7"/>
      <c r="V7" s="7"/>
      <c r="W7" s="7"/>
      <c r="X7" s="7"/>
      <c r="Y7" s="7"/>
      <c r="Z7" s="7"/>
    </row>
    <row r="8" spans="1:26" ht="49.5" customHeight="1">
      <c r="A8" s="34" t="s">
        <v>40</v>
      </c>
      <c r="B8" s="35" t="s">
        <v>28</v>
      </c>
      <c r="C8" s="7"/>
      <c r="D8" s="7"/>
      <c r="E8" s="25" t="s">
        <v>42</v>
      </c>
      <c r="F8" s="26" t="s">
        <v>43</v>
      </c>
      <c r="G8" s="36" t="s">
        <v>44</v>
      </c>
      <c r="H8" s="35" t="s">
        <v>28</v>
      </c>
      <c r="I8" s="14"/>
      <c r="J8" s="7"/>
      <c r="K8" s="7"/>
      <c r="L8" s="7"/>
      <c r="M8" s="7"/>
      <c r="N8" s="7"/>
      <c r="O8" s="7"/>
      <c r="P8" s="7"/>
      <c r="Q8" s="7"/>
      <c r="R8" s="7"/>
      <c r="S8" s="7"/>
      <c r="T8" s="7"/>
      <c r="U8" s="7"/>
      <c r="V8" s="7"/>
      <c r="W8" s="7"/>
      <c r="X8" s="7"/>
      <c r="Y8" s="7"/>
      <c r="Z8" s="7"/>
    </row>
    <row r="9" spans="1:26" ht="16.5" customHeight="1">
      <c r="A9" s="37" t="s">
        <v>45</v>
      </c>
      <c r="B9" s="37">
        <v>6</v>
      </c>
      <c r="C9" s="7"/>
      <c r="D9" s="7"/>
      <c r="E9" s="31" t="s">
        <v>47</v>
      </c>
      <c r="F9" s="31">
        <v>13</v>
      </c>
      <c r="G9" s="31"/>
      <c r="H9" s="41">
        <f>SUM('EVENT DELIVERY'!C7:C17)</f>
        <v>7</v>
      </c>
      <c r="I9" s="7"/>
      <c r="J9" s="7"/>
      <c r="K9" s="7"/>
      <c r="L9" s="7"/>
      <c r="M9" s="7"/>
      <c r="N9" s="7"/>
      <c r="O9" s="7"/>
      <c r="P9" s="7"/>
      <c r="Q9" s="7"/>
      <c r="R9" s="7"/>
      <c r="S9" s="7"/>
      <c r="T9" s="7"/>
      <c r="U9" s="7"/>
      <c r="V9" s="7"/>
      <c r="W9" s="7"/>
      <c r="X9" s="7"/>
      <c r="Y9" s="7"/>
      <c r="Z9" s="7"/>
    </row>
    <row r="10" spans="1:26" ht="16.5" customHeight="1">
      <c r="A10" s="37" t="s">
        <v>50</v>
      </c>
      <c r="B10" s="37">
        <f>COUNTA('EVENT DELIVERY'!B7:B17)-'DATA SUMMARY'!B9</f>
        <v>0</v>
      </c>
      <c r="C10" s="7"/>
      <c r="D10" s="7"/>
      <c r="E10" s="31" t="s">
        <v>51</v>
      </c>
      <c r="F10" s="41">
        <v>2</v>
      </c>
      <c r="G10" s="41"/>
      <c r="H10" s="41">
        <f>SUM('EVENT DELIVERY'!D7:D17)</f>
        <v>0</v>
      </c>
      <c r="I10" s="7"/>
      <c r="J10" s="7"/>
      <c r="K10" s="7"/>
      <c r="L10" s="7"/>
      <c r="M10" s="7"/>
      <c r="N10" s="7"/>
      <c r="O10" s="7"/>
      <c r="P10" s="7"/>
      <c r="Q10" s="7"/>
      <c r="R10" s="7"/>
      <c r="S10" s="7"/>
      <c r="T10" s="7"/>
      <c r="U10" s="7"/>
      <c r="V10" s="7"/>
      <c r="W10" s="7"/>
      <c r="X10" s="7"/>
      <c r="Y10" s="7"/>
      <c r="Z10" s="7"/>
    </row>
    <row r="11" spans="1:26" ht="16.5" customHeight="1">
      <c r="A11" s="10"/>
      <c r="B11" s="10"/>
      <c r="C11" s="10"/>
      <c r="D11" s="10"/>
      <c r="E11" s="37" t="s">
        <v>54</v>
      </c>
      <c r="F11" s="50">
        <v>243</v>
      </c>
      <c r="G11" s="50"/>
      <c r="H11" s="50">
        <v>180</v>
      </c>
      <c r="I11" s="10"/>
      <c r="J11" s="10"/>
      <c r="K11" s="10"/>
      <c r="L11" s="10"/>
      <c r="M11" s="10"/>
      <c r="N11" s="10"/>
      <c r="O11" s="10"/>
      <c r="P11" s="10"/>
      <c r="Q11" s="10"/>
      <c r="R11" s="10"/>
      <c r="S11" s="10"/>
      <c r="T11" s="10"/>
      <c r="U11" s="10"/>
      <c r="V11" s="10"/>
      <c r="W11" s="10"/>
      <c r="X11" s="10"/>
      <c r="Y11" s="10"/>
      <c r="Z11" s="10"/>
    </row>
    <row r="12" spans="1:26" ht="16.5" customHeight="1">
      <c r="A12" s="10"/>
      <c r="B12" s="23"/>
      <c r="C12" s="10"/>
      <c r="D12" s="10"/>
      <c r="E12" s="37" t="s">
        <v>58</v>
      </c>
      <c r="F12" s="50">
        <v>64</v>
      </c>
      <c r="G12" s="50"/>
      <c r="H12" s="50">
        <v>61</v>
      </c>
      <c r="I12" s="10"/>
      <c r="J12" s="10"/>
      <c r="K12" s="10"/>
      <c r="L12" s="10"/>
      <c r="M12" s="10"/>
      <c r="N12" s="10"/>
      <c r="O12" s="10"/>
      <c r="P12" s="10"/>
      <c r="Q12" s="10"/>
      <c r="R12" s="10"/>
      <c r="S12" s="10"/>
      <c r="T12" s="10"/>
      <c r="U12" s="10"/>
      <c r="V12" s="10"/>
      <c r="W12" s="10"/>
      <c r="X12" s="10"/>
      <c r="Y12" s="10"/>
      <c r="Z12" s="10"/>
    </row>
    <row r="13" spans="1:26" ht="16.5" customHeight="1">
      <c r="A13" s="10"/>
      <c r="B13" s="10"/>
      <c r="C13" s="10"/>
      <c r="D13" s="10"/>
      <c r="E13" s="37" t="s">
        <v>60</v>
      </c>
      <c r="F13" s="50">
        <v>316</v>
      </c>
      <c r="G13" s="50"/>
      <c r="H13" s="50">
        <f>SUM('EVENT DELIVERY'!G7:G17)</f>
        <v>238</v>
      </c>
      <c r="I13" s="10"/>
      <c r="J13" s="10"/>
      <c r="K13" s="10"/>
      <c r="L13" s="10"/>
      <c r="M13" s="10"/>
      <c r="N13" s="10"/>
      <c r="O13" s="10"/>
      <c r="P13" s="10"/>
      <c r="Q13" s="10"/>
      <c r="R13" s="10"/>
      <c r="S13" s="10"/>
      <c r="T13" s="10"/>
      <c r="U13" s="10"/>
      <c r="V13" s="10"/>
      <c r="W13" s="10"/>
      <c r="X13" s="10"/>
      <c r="Y13" s="10"/>
      <c r="Z13" s="10"/>
    </row>
    <row r="14" spans="1:26" ht="16.5" customHeight="1">
      <c r="A14" s="10"/>
      <c r="B14" s="10"/>
      <c r="C14" s="10"/>
      <c r="D14" s="10"/>
      <c r="E14" s="37" t="s">
        <v>62</v>
      </c>
      <c r="F14" s="37">
        <v>2</v>
      </c>
      <c r="G14" s="37"/>
      <c r="H14" s="37">
        <v>7</v>
      </c>
      <c r="I14" s="10"/>
      <c r="J14" s="10"/>
      <c r="K14" s="10"/>
      <c r="L14" s="10"/>
      <c r="M14" s="10"/>
      <c r="N14" s="10"/>
      <c r="O14" s="10"/>
      <c r="P14" s="10"/>
      <c r="Q14" s="10"/>
      <c r="R14" s="10"/>
      <c r="S14" s="10"/>
      <c r="T14" s="10"/>
      <c r="U14" s="10"/>
      <c r="V14" s="10"/>
      <c r="W14" s="10"/>
      <c r="X14" s="10"/>
      <c r="Y14" s="10"/>
      <c r="Z14" s="10"/>
    </row>
    <row r="15" spans="1:26" ht="16.5" customHeight="1">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31.5" customHeight="1">
      <c r="A16" s="54" t="s">
        <v>34</v>
      </c>
      <c r="B16" s="10"/>
      <c r="C16" s="10"/>
      <c r="D16" s="10"/>
      <c r="E16" s="54" t="s">
        <v>64</v>
      </c>
      <c r="F16" s="10"/>
      <c r="G16" s="10"/>
      <c r="H16" s="10"/>
      <c r="I16" s="10"/>
      <c r="J16" s="10"/>
      <c r="K16" s="10"/>
      <c r="L16" s="10"/>
      <c r="M16" s="10"/>
      <c r="N16" s="10"/>
      <c r="O16" s="10"/>
      <c r="P16" s="10"/>
      <c r="Q16" s="10"/>
      <c r="R16" s="10"/>
      <c r="S16" s="10"/>
      <c r="T16" s="10"/>
      <c r="U16" s="10"/>
      <c r="V16" s="10"/>
      <c r="W16" s="10"/>
      <c r="X16" s="10"/>
      <c r="Y16" s="10"/>
      <c r="Z16" s="10"/>
    </row>
    <row r="17" spans="1:26" ht="16.5" customHeight="1">
      <c r="A17" s="21"/>
      <c r="B17" s="177" t="s">
        <v>65</v>
      </c>
      <c r="C17" s="172"/>
      <c r="D17" s="10"/>
      <c r="E17" s="21"/>
      <c r="F17" s="177" t="s">
        <v>67</v>
      </c>
      <c r="G17" s="171"/>
      <c r="H17" s="172"/>
      <c r="I17" s="10"/>
      <c r="J17" s="10"/>
      <c r="K17" s="10"/>
      <c r="L17" s="10"/>
      <c r="M17" s="10"/>
      <c r="N17" s="10"/>
      <c r="O17" s="10"/>
      <c r="P17" s="10"/>
      <c r="Q17" s="10"/>
      <c r="R17" s="10"/>
      <c r="S17" s="10"/>
      <c r="T17" s="10"/>
      <c r="U17" s="10"/>
      <c r="V17" s="10"/>
      <c r="W17" s="10"/>
      <c r="X17" s="10"/>
      <c r="Y17" s="10"/>
      <c r="Z17" s="10"/>
    </row>
    <row r="18" spans="1:26" ht="19.5" customHeight="1">
      <c r="A18" s="55" t="s">
        <v>69</v>
      </c>
      <c r="B18" s="56" t="s">
        <v>70</v>
      </c>
      <c r="C18" s="57" t="s">
        <v>72</v>
      </c>
      <c r="D18" s="10"/>
      <c r="E18" s="55" t="s">
        <v>73</v>
      </c>
      <c r="F18" s="56" t="s">
        <v>74</v>
      </c>
      <c r="G18" s="56" t="s">
        <v>75</v>
      </c>
      <c r="H18" s="56" t="s">
        <v>76</v>
      </c>
      <c r="I18" s="10"/>
      <c r="J18" s="10"/>
      <c r="K18" s="10"/>
      <c r="L18" s="10"/>
      <c r="M18" s="10"/>
      <c r="N18" s="10"/>
      <c r="O18" s="10"/>
      <c r="P18" s="10"/>
      <c r="Q18" s="10"/>
      <c r="R18" s="10"/>
      <c r="S18" s="10"/>
      <c r="T18" s="10"/>
      <c r="U18" s="10"/>
      <c r="V18" s="10"/>
      <c r="W18" s="10"/>
      <c r="X18" s="10"/>
      <c r="Y18" s="10"/>
      <c r="Z18" s="10"/>
    </row>
    <row r="19" spans="1:26" ht="16.5" customHeight="1">
      <c r="A19" s="37" t="s">
        <v>77</v>
      </c>
      <c r="B19" s="37">
        <f>COUNTIF('PROJECT DELIVERY TEAM'!$C$7:$C$16,'DATA SUMMARY'!A19)</f>
        <v>1</v>
      </c>
      <c r="C19" s="37">
        <f>SUMPRODUCT(--('PROJECT DELIVERY TEAM'!$C$7:$C$39='DATA SUMMARY'!A19),'PROJECT DELIVERY TEAM'!$E$7:$E$39)</f>
        <v>27</v>
      </c>
      <c r="D19" s="10"/>
      <c r="E19" s="37" t="s">
        <v>81</v>
      </c>
      <c r="F19" s="37">
        <v>1899</v>
      </c>
      <c r="G19" s="37">
        <f>SUMIF('AUDIENCES &amp; PARTICIPANTS'!$B$6:$B$22,"Paid*",'AUDIENCES &amp; PARTICIPANTS'!$C$6:$C$22)</f>
        <v>90</v>
      </c>
      <c r="H19" s="37">
        <v>1989</v>
      </c>
      <c r="I19" s="10"/>
      <c r="J19" s="10"/>
      <c r="K19" s="10"/>
      <c r="L19" s="10"/>
      <c r="M19" s="10"/>
      <c r="N19" s="10"/>
      <c r="O19" s="10"/>
      <c r="P19" s="10"/>
      <c r="Q19" s="10"/>
      <c r="R19" s="10"/>
      <c r="S19" s="10"/>
      <c r="T19" s="10"/>
      <c r="U19" s="10"/>
      <c r="V19" s="10"/>
      <c r="W19" s="10"/>
      <c r="X19" s="10"/>
      <c r="Y19" s="10"/>
      <c r="Z19" s="10"/>
    </row>
    <row r="20" spans="1:26" ht="16.5" customHeight="1">
      <c r="A20" s="37" t="s">
        <v>84</v>
      </c>
      <c r="B20" s="37">
        <v>9</v>
      </c>
      <c r="C20" s="37">
        <f>SUMPRODUCT(--('PROJECT DELIVERY TEAM'!$C$7:$C$39='DATA SUMMARY'!A20),'PROJECT DELIVERY TEAM'!$E$7:$E$39)</f>
        <v>45</v>
      </c>
      <c r="D20" s="10"/>
      <c r="E20" s="37" t="s">
        <v>86</v>
      </c>
      <c r="F20" s="58">
        <v>1441</v>
      </c>
      <c r="G20" s="37">
        <f>SUMIF('AUDIENCES &amp; PARTICIPANTS'!$B$6:$B$22,"Paid*",'AUDIENCES &amp; PARTICIPANTS'!$D$6:$D$22)</f>
        <v>234</v>
      </c>
      <c r="H20" s="37">
        <v>1675</v>
      </c>
      <c r="I20" s="10"/>
      <c r="J20" s="10"/>
      <c r="K20" s="10"/>
      <c r="L20" s="10"/>
      <c r="M20" s="10"/>
      <c r="N20" s="10"/>
      <c r="O20" s="10"/>
      <c r="P20" s="10"/>
      <c r="Q20" s="10"/>
      <c r="R20" s="10"/>
      <c r="S20" s="10"/>
      <c r="T20" s="10"/>
      <c r="U20" s="10"/>
      <c r="V20" s="10"/>
      <c r="W20" s="10"/>
      <c r="X20" s="10"/>
      <c r="Y20" s="10"/>
      <c r="Z20" s="10"/>
    </row>
    <row r="21" spans="1:26" ht="16.5" customHeight="1">
      <c r="A21" s="37" t="s">
        <v>89</v>
      </c>
      <c r="B21" s="37">
        <f>COUNTIF('PROJECT DELIVERY TEAM'!$C$7:$C$16,'DATA SUMMARY'!A21)</f>
        <v>0</v>
      </c>
      <c r="C21" s="37">
        <f>SUMPRODUCT(--('PROJECT DELIVERY TEAM'!$C$7:$C$39='DATA SUMMARY'!A21),'PROJECT DELIVERY TEAM'!$E$7:$E$39)</f>
        <v>0</v>
      </c>
      <c r="D21" s="10"/>
      <c r="E21" s="59" t="s">
        <v>91</v>
      </c>
      <c r="F21" s="60">
        <v>3340</v>
      </c>
      <c r="G21" s="59">
        <f t="shared" ref="G21:H21" si="0">SUM(G19:G20)</f>
        <v>324</v>
      </c>
      <c r="H21" s="59">
        <f t="shared" si="0"/>
        <v>3664</v>
      </c>
      <c r="I21" s="10"/>
      <c r="J21" s="10"/>
      <c r="K21" s="10"/>
      <c r="L21" s="10"/>
      <c r="M21" s="10"/>
      <c r="N21" s="10"/>
      <c r="O21" s="10"/>
      <c r="P21" s="10"/>
      <c r="Q21" s="10"/>
      <c r="R21" s="10"/>
      <c r="S21" s="10"/>
      <c r="T21" s="10"/>
      <c r="U21" s="10"/>
      <c r="V21" s="10"/>
      <c r="W21" s="10"/>
      <c r="X21" s="10"/>
      <c r="Y21" s="10"/>
      <c r="Z21" s="10"/>
    </row>
    <row r="22" spans="1:26" ht="16.5" customHeight="1">
      <c r="A22" s="37" t="s">
        <v>93</v>
      </c>
      <c r="B22" s="37">
        <v>2</v>
      </c>
      <c r="C22" s="37">
        <f>SUMPRODUCT(--('PROJECT DELIVERY TEAM'!$C$7:$C$39='DATA SUMMARY'!A22),'PROJECT DELIVERY TEAM'!$E$7:$E$39)</f>
        <v>24</v>
      </c>
      <c r="D22" s="10"/>
      <c r="E22" s="61" t="s">
        <v>93</v>
      </c>
      <c r="F22" s="61"/>
      <c r="G22" s="61"/>
      <c r="H22" s="10"/>
      <c r="I22" s="10"/>
      <c r="J22" s="10"/>
      <c r="K22" s="10"/>
      <c r="L22" s="10"/>
      <c r="M22" s="10"/>
      <c r="N22" s="10"/>
      <c r="O22" s="10"/>
      <c r="P22" s="10"/>
      <c r="Q22" s="10"/>
      <c r="R22" s="10"/>
      <c r="S22" s="10"/>
      <c r="T22" s="10"/>
      <c r="U22" s="10"/>
      <c r="V22" s="10"/>
      <c r="W22" s="10"/>
      <c r="X22" s="10"/>
      <c r="Y22" s="10"/>
      <c r="Z22" s="10"/>
    </row>
    <row r="23" spans="1:26" ht="16.5" customHeight="1">
      <c r="A23" s="37" t="s">
        <v>96</v>
      </c>
      <c r="B23" s="37">
        <v>19</v>
      </c>
      <c r="C23" s="37">
        <f>SUMPRODUCT(--('PROJECT DELIVERY TEAM'!$C$7:$C$39='DATA SUMMARY'!A23),'PROJECT DELIVERY TEAM'!$E$7:$E$39)</f>
        <v>167</v>
      </c>
      <c r="D23" s="10"/>
      <c r="E23" s="61" t="s">
        <v>98</v>
      </c>
      <c r="F23" s="61"/>
      <c r="G23" s="61"/>
      <c r="H23" s="10"/>
      <c r="I23" s="10"/>
      <c r="J23" s="10"/>
      <c r="K23" s="10"/>
      <c r="L23" s="10"/>
      <c r="M23" s="10"/>
      <c r="N23" s="10"/>
      <c r="O23" s="10"/>
      <c r="P23" s="10"/>
      <c r="Q23" s="10"/>
      <c r="R23" s="10"/>
      <c r="S23" s="10"/>
      <c r="T23" s="10"/>
      <c r="U23" s="10"/>
      <c r="V23" s="10"/>
      <c r="W23" s="10"/>
      <c r="X23" s="10"/>
      <c r="Y23" s="10"/>
      <c r="Z23" s="10"/>
    </row>
    <row r="24" spans="1:26" ht="16.5" customHeight="1">
      <c r="A24" s="62" t="s">
        <v>100</v>
      </c>
      <c r="B24" s="56" t="s">
        <v>70</v>
      </c>
      <c r="C24" s="57" t="s">
        <v>72</v>
      </c>
      <c r="D24" s="10"/>
      <c r="E24" s="61"/>
      <c r="F24" s="61"/>
      <c r="G24" s="61"/>
      <c r="H24" s="10"/>
      <c r="I24" s="10"/>
      <c r="J24" s="10"/>
      <c r="K24" s="10"/>
      <c r="L24" s="10"/>
      <c r="M24" s="10"/>
      <c r="N24" s="10"/>
      <c r="O24" s="10"/>
      <c r="P24" s="10"/>
      <c r="Q24" s="10"/>
      <c r="R24" s="10"/>
      <c r="S24" s="10"/>
      <c r="T24" s="10"/>
      <c r="U24" s="10"/>
      <c r="V24" s="10"/>
      <c r="W24" s="10"/>
      <c r="X24" s="10"/>
      <c r="Y24" s="10"/>
      <c r="Z24" s="10"/>
    </row>
    <row r="25" spans="1:26" ht="16.5" customHeight="1">
      <c r="A25" s="37" t="s">
        <v>101</v>
      </c>
      <c r="B25" s="37">
        <f>COUNTIF('PROJECT DELIVERY TEAM'!$D$7:$D$39,'DATA SUMMARY'!A25)</f>
        <v>31</v>
      </c>
      <c r="C25" s="37">
        <f>SUMPRODUCT(--('PROJECT DELIVERY TEAM'!D7:D39='DATA SUMMARY'!A25),'PROJECT DELIVERY TEAM'!$E$7:$E$39)</f>
        <v>263</v>
      </c>
      <c r="D25" s="10"/>
      <c r="E25" s="61"/>
      <c r="F25" s="61"/>
      <c r="G25" s="61"/>
      <c r="H25" s="10"/>
      <c r="I25" s="10"/>
      <c r="J25" s="10"/>
      <c r="K25" s="10"/>
      <c r="L25" s="10"/>
      <c r="M25" s="10"/>
      <c r="N25" s="10"/>
      <c r="O25" s="10"/>
      <c r="P25" s="10"/>
      <c r="Q25" s="10"/>
      <c r="R25" s="10"/>
      <c r="S25" s="10"/>
      <c r="T25" s="10"/>
      <c r="U25" s="10"/>
      <c r="V25" s="10"/>
      <c r="W25" s="10"/>
      <c r="X25" s="10"/>
      <c r="Y25" s="10"/>
      <c r="Z25" s="10"/>
    </row>
    <row r="26" spans="1:26" ht="16.5" customHeight="1">
      <c r="A26" s="63"/>
      <c r="B26" s="63"/>
      <c r="C26" s="63"/>
      <c r="D26" s="10"/>
      <c r="E26" s="10"/>
      <c r="F26" s="10"/>
      <c r="G26" s="10"/>
      <c r="H26" s="10"/>
      <c r="I26" s="10"/>
      <c r="J26" s="10"/>
      <c r="K26" s="10"/>
      <c r="L26" s="10"/>
      <c r="M26" s="10"/>
      <c r="N26" s="10"/>
      <c r="O26" s="10"/>
      <c r="P26" s="10"/>
      <c r="Q26" s="10"/>
      <c r="R26" s="10"/>
      <c r="S26" s="10"/>
      <c r="T26" s="10"/>
      <c r="U26" s="10"/>
      <c r="V26" s="10"/>
      <c r="W26" s="10"/>
      <c r="X26" s="10"/>
      <c r="Y26" s="10"/>
      <c r="Z26" s="10"/>
    </row>
    <row r="27" spans="1:26" ht="31.5" customHeight="1">
      <c r="A27" s="54" t="s">
        <v>104</v>
      </c>
      <c r="B27" s="64"/>
      <c r="C27" s="65"/>
      <c r="D27" s="65"/>
      <c r="E27" s="65"/>
      <c r="F27" s="65"/>
      <c r="G27" s="65"/>
      <c r="H27" s="65"/>
      <c r="I27" s="65"/>
      <c r="J27" s="65"/>
      <c r="K27" s="65"/>
      <c r="L27" s="65"/>
      <c r="M27" s="65"/>
      <c r="N27" s="65"/>
      <c r="O27" s="65"/>
      <c r="P27" s="65"/>
      <c r="Q27" s="65"/>
      <c r="R27" s="65"/>
      <c r="S27" s="65"/>
      <c r="T27" s="65"/>
      <c r="U27" s="65"/>
      <c r="V27" s="65"/>
      <c r="W27" s="65"/>
      <c r="X27" s="65"/>
      <c r="Y27" s="65"/>
      <c r="Z27" s="65"/>
    </row>
    <row r="28" spans="1:26" ht="16.5" customHeight="1">
      <c r="A28" s="21"/>
      <c r="B28" s="66" t="s">
        <v>106</v>
      </c>
      <c r="C28" s="66" t="s">
        <v>108</v>
      </c>
      <c r="D28" s="10"/>
      <c r="E28" s="21"/>
      <c r="F28" s="66" t="s">
        <v>106</v>
      </c>
      <c r="G28" s="66" t="s">
        <v>109</v>
      </c>
      <c r="H28" s="10"/>
      <c r="I28" s="10"/>
      <c r="J28" s="10"/>
      <c r="K28" s="10"/>
      <c r="L28" s="10"/>
      <c r="M28" s="10"/>
      <c r="N28" s="10"/>
      <c r="O28" s="10"/>
      <c r="P28" s="10"/>
      <c r="Q28" s="10"/>
      <c r="R28" s="10"/>
      <c r="S28" s="10"/>
      <c r="T28" s="10"/>
      <c r="U28" s="10"/>
      <c r="V28" s="10"/>
      <c r="W28" s="10"/>
      <c r="X28" s="10"/>
      <c r="Y28" s="10"/>
      <c r="Z28" s="10"/>
    </row>
    <row r="29" spans="1:26" ht="16.5" customHeight="1">
      <c r="A29" s="170" t="s">
        <v>110</v>
      </c>
      <c r="B29" s="171"/>
      <c r="C29" s="172"/>
      <c r="D29" s="10"/>
      <c r="E29" s="170" t="s">
        <v>111</v>
      </c>
      <c r="F29" s="171"/>
      <c r="G29" s="172"/>
      <c r="H29" s="10"/>
      <c r="I29" s="10"/>
      <c r="J29" s="10"/>
      <c r="K29" s="10"/>
      <c r="L29" s="10"/>
      <c r="M29" s="10"/>
      <c r="N29" s="10"/>
      <c r="O29" s="10"/>
      <c r="P29" s="10"/>
      <c r="Q29" s="10"/>
      <c r="R29" s="10"/>
      <c r="S29" s="10"/>
      <c r="T29" s="10"/>
      <c r="U29" s="10"/>
      <c r="V29" s="10"/>
      <c r="W29" s="10"/>
      <c r="X29" s="10"/>
      <c r="Y29" s="10"/>
      <c r="Z29" s="10"/>
    </row>
    <row r="30" spans="1:26" ht="16.5" customHeight="1">
      <c r="A30" s="67" t="s">
        <v>113</v>
      </c>
      <c r="B30" s="68" t="s">
        <v>114</v>
      </c>
      <c r="C30" s="37">
        <f>COUNTIF('AUDIENCES &amp; PART... - BY TYPE'!$C$7:$C$180,'DATA SUMMARY'!A30)</f>
        <v>0</v>
      </c>
      <c r="D30" s="10"/>
      <c r="E30" s="69" t="s">
        <v>116</v>
      </c>
      <c r="F30" s="37">
        <f>COUNTIF('PROJECT DELIVERY TEAM'!$P$7:$P$39,'DATA SUMMARY'!E30)</f>
        <v>22</v>
      </c>
      <c r="G30" s="37">
        <f>COUNTIF('AUDIENCES &amp; PART... - BY TYPE'!$M$7:M$180,'DATA SUMMARY'!E30)</f>
        <v>115</v>
      </c>
      <c r="H30" s="10"/>
      <c r="I30" s="10"/>
      <c r="J30" s="10"/>
      <c r="K30" s="10"/>
      <c r="L30" s="10"/>
      <c r="M30" s="10"/>
      <c r="N30" s="10"/>
      <c r="O30" s="10"/>
      <c r="P30" s="10"/>
      <c r="Q30" s="10"/>
      <c r="R30" s="10"/>
      <c r="S30" s="10"/>
      <c r="T30" s="10"/>
      <c r="U30" s="10"/>
      <c r="V30" s="10"/>
      <c r="W30" s="10"/>
      <c r="X30" s="10"/>
      <c r="Y30" s="10"/>
      <c r="Z30" s="10"/>
    </row>
    <row r="31" spans="1:26" ht="16.5" customHeight="1">
      <c r="A31" s="31" t="s">
        <v>118</v>
      </c>
      <c r="B31" s="68" t="s">
        <v>114</v>
      </c>
      <c r="C31" s="37">
        <f>COUNTIF('AUDIENCES &amp; PART... - BY TYPE'!$C$7:$C$180,'DATA SUMMARY'!A31)</f>
        <v>5</v>
      </c>
      <c r="D31" s="10"/>
      <c r="E31" s="69" t="s">
        <v>120</v>
      </c>
      <c r="F31" s="37">
        <f>COUNTIF('PROJECT DELIVERY TEAM'!$P$7:$P$39,'DATA SUMMARY'!E31)</f>
        <v>0</v>
      </c>
      <c r="G31" s="37">
        <f>COUNTIF('AUDIENCES &amp; PART... - BY TYPE'!$M$7:M$180,'DATA SUMMARY'!E31)</f>
        <v>0</v>
      </c>
      <c r="H31" s="10"/>
      <c r="I31" s="10"/>
      <c r="J31" s="10"/>
      <c r="K31" s="10"/>
      <c r="L31" s="10"/>
      <c r="M31" s="10"/>
      <c r="N31" s="10"/>
      <c r="O31" s="10"/>
      <c r="P31" s="10"/>
      <c r="Q31" s="10"/>
      <c r="R31" s="10"/>
      <c r="S31" s="10"/>
      <c r="T31" s="10"/>
      <c r="U31" s="10"/>
      <c r="V31" s="10"/>
      <c r="W31" s="10"/>
      <c r="X31" s="10"/>
      <c r="Y31" s="10"/>
      <c r="Z31" s="10"/>
    </row>
    <row r="32" spans="1:26" ht="16.5" customHeight="1">
      <c r="A32" s="31" t="s">
        <v>122</v>
      </c>
      <c r="B32" s="68" t="s">
        <v>114</v>
      </c>
      <c r="C32" s="37">
        <f>COUNTIF('AUDIENCES &amp; PART... - BY TYPE'!$C$7:$C$180,'DATA SUMMARY'!A32)</f>
        <v>47</v>
      </c>
      <c r="D32" s="10"/>
      <c r="E32" s="69" t="s">
        <v>124</v>
      </c>
      <c r="F32" s="37">
        <f>COUNTIF('PROJECT DELIVERY TEAM'!$P$7:$P$39,'DATA SUMMARY'!E32)</f>
        <v>0</v>
      </c>
      <c r="G32" s="37">
        <f>COUNTIF('AUDIENCES &amp; PART... - BY TYPE'!$M$7:M$180,'DATA SUMMARY'!E32)</f>
        <v>0</v>
      </c>
      <c r="H32" s="10"/>
      <c r="I32" s="10"/>
      <c r="J32" s="10"/>
      <c r="K32" s="10"/>
      <c r="L32" s="10"/>
      <c r="M32" s="10"/>
      <c r="N32" s="10"/>
      <c r="O32" s="10"/>
      <c r="P32" s="10"/>
      <c r="Q32" s="10"/>
      <c r="R32" s="10"/>
      <c r="S32" s="10"/>
      <c r="T32" s="10"/>
      <c r="U32" s="10"/>
      <c r="V32" s="10"/>
      <c r="W32" s="10"/>
      <c r="X32" s="10"/>
      <c r="Y32" s="10"/>
      <c r="Z32" s="10"/>
    </row>
    <row r="33" spans="1:26" ht="16.5" customHeight="1">
      <c r="A33" s="31" t="s">
        <v>126</v>
      </c>
      <c r="B33" s="70" t="s">
        <v>114</v>
      </c>
      <c r="C33" s="37">
        <f>COUNTIF('AUDIENCES &amp; PART... - BY TYPE'!$C$7:$C$180,'DATA SUMMARY'!A33)</f>
        <v>8</v>
      </c>
      <c r="D33" s="10"/>
      <c r="E33" s="69" t="s">
        <v>128</v>
      </c>
      <c r="F33" s="37">
        <f>COUNTIF('PROJECT DELIVERY TEAM'!$P$7:$P$39,'DATA SUMMARY'!E33)</f>
        <v>0</v>
      </c>
      <c r="G33" s="37">
        <f>COUNTIF('AUDIENCES &amp; PART... - BY TYPE'!$M$7:M$180,'DATA SUMMARY'!E33)</f>
        <v>0</v>
      </c>
      <c r="H33" s="10"/>
      <c r="I33" s="10"/>
      <c r="J33" s="10"/>
      <c r="K33" s="10"/>
      <c r="L33" s="10"/>
      <c r="M33" s="10"/>
      <c r="N33" s="10"/>
      <c r="O33" s="10"/>
      <c r="P33" s="10"/>
      <c r="Q33" s="10"/>
      <c r="R33" s="10"/>
      <c r="S33" s="10"/>
      <c r="T33" s="10"/>
      <c r="U33" s="10"/>
      <c r="V33" s="10"/>
      <c r="W33" s="10"/>
      <c r="X33" s="10"/>
      <c r="Y33" s="10"/>
      <c r="Z33" s="10"/>
    </row>
    <row r="34" spans="1:26" ht="16.5" customHeight="1">
      <c r="A34" s="31" t="s">
        <v>130</v>
      </c>
      <c r="B34" s="37">
        <f>COUNTIF('PROJECT DELIVERY TEAM'!$F$7:$F$39,'DATA SUMMARY'!A34)</f>
        <v>0</v>
      </c>
      <c r="C34" s="37">
        <f>COUNTIF('AUDIENCES &amp; PART... - BY TYPE'!$C$7:$C$180,'DATA SUMMARY'!A34)</f>
        <v>1</v>
      </c>
      <c r="D34" s="10"/>
      <c r="E34" s="69" t="s">
        <v>131</v>
      </c>
      <c r="F34" s="37">
        <f>COUNTIF('PROJECT DELIVERY TEAM'!$P$7:$P$39,'DATA SUMMARY'!E34)</f>
        <v>0</v>
      </c>
      <c r="G34" s="37">
        <f>COUNTIF('AUDIENCES &amp; PART... - BY TYPE'!$M$7:M$180,'DATA SUMMARY'!E34)</f>
        <v>0</v>
      </c>
      <c r="H34" s="10"/>
      <c r="I34" s="10"/>
      <c r="J34" s="10"/>
      <c r="K34" s="10"/>
      <c r="L34" s="10"/>
      <c r="M34" s="10"/>
      <c r="N34" s="10"/>
      <c r="O34" s="10"/>
      <c r="P34" s="10"/>
      <c r="Q34" s="10"/>
      <c r="R34" s="10"/>
      <c r="S34" s="10"/>
      <c r="T34" s="10"/>
      <c r="U34" s="10"/>
      <c r="V34" s="10"/>
      <c r="W34" s="10"/>
      <c r="X34" s="10"/>
      <c r="Y34" s="10"/>
      <c r="Z34" s="10"/>
    </row>
    <row r="35" spans="1:26" ht="16.5" customHeight="1">
      <c r="A35" s="31" t="s">
        <v>132</v>
      </c>
      <c r="B35" s="37">
        <f>COUNTIF('PROJECT DELIVERY TEAM'!$F$7:$F$39,'DATA SUMMARY'!A35)</f>
        <v>0</v>
      </c>
      <c r="C35" s="37">
        <f>COUNTIF('AUDIENCES &amp; PART... - BY TYPE'!$C$7:$C$180,'DATA SUMMARY'!A35)</f>
        <v>0</v>
      </c>
      <c r="D35" s="10"/>
      <c r="E35" s="69" t="s">
        <v>133</v>
      </c>
      <c r="F35" s="37">
        <f>COUNTIF('PROJECT DELIVERY TEAM'!$P$7:$P$39,'DATA SUMMARY'!E35)</f>
        <v>0</v>
      </c>
      <c r="G35" s="37">
        <f>COUNTIF('AUDIENCES &amp; PART... - BY TYPE'!$M$7:M$180,'DATA SUMMARY'!E35)</f>
        <v>0</v>
      </c>
      <c r="H35" s="10"/>
      <c r="I35" s="10"/>
      <c r="J35" s="10"/>
      <c r="K35" s="10"/>
      <c r="L35" s="10"/>
      <c r="M35" s="10"/>
      <c r="N35" s="10"/>
      <c r="O35" s="10"/>
      <c r="P35" s="10"/>
      <c r="Q35" s="10"/>
      <c r="R35" s="10"/>
      <c r="S35" s="10"/>
      <c r="T35" s="10"/>
      <c r="U35" s="10"/>
      <c r="V35" s="10"/>
      <c r="W35" s="10"/>
      <c r="X35" s="10"/>
      <c r="Y35" s="10"/>
      <c r="Z35" s="10"/>
    </row>
    <row r="36" spans="1:26" ht="16.5" customHeight="1">
      <c r="A36" s="31" t="s">
        <v>134</v>
      </c>
      <c r="B36" s="37">
        <f>COUNTIF('PROJECT DELIVERY TEAM'!$F$7:$F$39,'DATA SUMMARY'!A36)</f>
        <v>0</v>
      </c>
      <c r="C36" s="37">
        <f>COUNTIF('AUDIENCES &amp; PART... - BY TYPE'!$C$7:$C$180,'DATA SUMMARY'!A36)</f>
        <v>4</v>
      </c>
      <c r="D36" s="10"/>
      <c r="E36" s="69" t="s">
        <v>135</v>
      </c>
      <c r="F36" s="37">
        <f>COUNTIF('PROJECT DELIVERY TEAM'!$P$7:$P$39,'DATA SUMMARY'!E36)</f>
        <v>0</v>
      </c>
      <c r="G36" s="37">
        <f>COUNTIF('AUDIENCES &amp; PART... - BY TYPE'!$M$7:M$180,'DATA SUMMARY'!E36)</f>
        <v>0</v>
      </c>
      <c r="H36" s="10"/>
      <c r="I36" s="10"/>
      <c r="J36" s="10"/>
      <c r="K36" s="10"/>
      <c r="L36" s="10"/>
      <c r="M36" s="10"/>
      <c r="N36" s="10"/>
      <c r="O36" s="10"/>
      <c r="P36" s="10"/>
      <c r="Q36" s="10"/>
      <c r="R36" s="10"/>
      <c r="S36" s="10"/>
      <c r="T36" s="10"/>
      <c r="U36" s="10"/>
      <c r="V36" s="10"/>
      <c r="W36" s="10"/>
      <c r="X36" s="10"/>
      <c r="Y36" s="10"/>
      <c r="Z36" s="10"/>
    </row>
    <row r="37" spans="1:26" ht="16.5" customHeight="1">
      <c r="A37" s="31" t="s">
        <v>136</v>
      </c>
      <c r="B37" s="37">
        <f>COUNTIF('PROJECT DELIVERY TEAM'!$F$7:$F$39,'DATA SUMMARY'!A37)</f>
        <v>4</v>
      </c>
      <c r="C37" s="37">
        <f>COUNTIF('AUDIENCES &amp; PART... - BY TYPE'!$C$7:$C$180,'DATA SUMMARY'!A37)</f>
        <v>11</v>
      </c>
      <c r="D37" s="10"/>
      <c r="E37" s="69" t="s">
        <v>137</v>
      </c>
      <c r="F37" s="37">
        <f>COUNTIF('PROJECT DELIVERY TEAM'!$P$7:$P$39,'DATA SUMMARY'!E37)</f>
        <v>1</v>
      </c>
      <c r="G37" s="37">
        <f>COUNTIF('AUDIENCES &amp; PART... - BY TYPE'!$M$7:M$180,'DATA SUMMARY'!E37)</f>
        <v>0</v>
      </c>
      <c r="H37" s="10"/>
      <c r="I37" s="10"/>
      <c r="J37" s="10"/>
      <c r="K37" s="10"/>
      <c r="L37" s="10"/>
      <c r="M37" s="10"/>
      <c r="N37" s="10"/>
      <c r="O37" s="10"/>
      <c r="P37" s="10"/>
      <c r="Q37" s="10"/>
      <c r="R37" s="10"/>
      <c r="S37" s="10"/>
      <c r="T37" s="10"/>
      <c r="U37" s="10"/>
      <c r="V37" s="10"/>
      <c r="W37" s="10"/>
      <c r="X37" s="10"/>
      <c r="Y37" s="10"/>
      <c r="Z37" s="10"/>
    </row>
    <row r="38" spans="1:26" ht="16.5" customHeight="1">
      <c r="A38" s="31" t="s">
        <v>138</v>
      </c>
      <c r="B38" s="37">
        <f>COUNTIF('PROJECT DELIVERY TEAM'!$F$7:$F$39,'DATA SUMMARY'!A38)</f>
        <v>1</v>
      </c>
      <c r="C38" s="37">
        <f>COUNTIF('AUDIENCES &amp; PART... - BY TYPE'!$C$7:$C$180,'DATA SUMMARY'!A38)</f>
        <v>6</v>
      </c>
      <c r="D38" s="10"/>
      <c r="E38" s="69" t="s">
        <v>139</v>
      </c>
      <c r="F38" s="37">
        <f>COUNTIF('PROJECT DELIVERY TEAM'!$P$7:$P$39,'DATA SUMMARY'!E38)</f>
        <v>0</v>
      </c>
      <c r="G38" s="37">
        <f>COUNTIF('AUDIENCES &amp; PART... - BY TYPE'!$M$7:M$180,'DATA SUMMARY'!E38)</f>
        <v>0</v>
      </c>
      <c r="H38" s="10"/>
      <c r="I38" s="10"/>
      <c r="J38" s="10"/>
      <c r="K38" s="10"/>
      <c r="L38" s="10"/>
      <c r="M38" s="10"/>
      <c r="N38" s="10"/>
      <c r="O38" s="10"/>
      <c r="P38" s="10"/>
      <c r="Q38" s="10"/>
      <c r="R38" s="10"/>
      <c r="S38" s="10"/>
      <c r="T38" s="10"/>
      <c r="U38" s="10"/>
      <c r="V38" s="10"/>
      <c r="W38" s="10"/>
      <c r="X38" s="10"/>
      <c r="Y38" s="10"/>
      <c r="Z38" s="10"/>
    </row>
    <row r="39" spans="1:26" ht="16.5" customHeight="1">
      <c r="A39" s="31" t="s">
        <v>140</v>
      </c>
      <c r="B39" s="37">
        <f>COUNTIF('PROJECT DELIVERY TEAM'!$F$7:$F$39,'DATA SUMMARY'!A39)</f>
        <v>2</v>
      </c>
      <c r="C39" s="37">
        <f>COUNTIF('AUDIENCES &amp; PART... - BY TYPE'!$C$7:$C$180,'DATA SUMMARY'!A39)</f>
        <v>7</v>
      </c>
      <c r="D39" s="10"/>
      <c r="E39" s="69" t="s">
        <v>141</v>
      </c>
      <c r="F39" s="37">
        <f>COUNTIF('PROJECT DELIVERY TEAM'!$P$7:$P$39,'DATA SUMMARY'!E39)</f>
        <v>0</v>
      </c>
      <c r="G39" s="37">
        <f>COUNTIF('AUDIENCES &amp; PART... - BY TYPE'!$M$7:M$180,'DATA SUMMARY'!E39)</f>
        <v>0</v>
      </c>
      <c r="H39" s="10"/>
      <c r="I39" s="10"/>
      <c r="J39" s="10"/>
      <c r="K39" s="10"/>
      <c r="L39" s="10"/>
      <c r="M39" s="10"/>
      <c r="N39" s="10"/>
      <c r="O39" s="10"/>
      <c r="P39" s="10"/>
      <c r="Q39" s="10"/>
      <c r="R39" s="10"/>
      <c r="S39" s="10"/>
      <c r="T39" s="10"/>
      <c r="U39" s="10"/>
      <c r="V39" s="10"/>
      <c r="W39" s="10"/>
      <c r="X39" s="10"/>
      <c r="Y39" s="10"/>
      <c r="Z39" s="10"/>
    </row>
    <row r="40" spans="1:26" ht="16.5" customHeight="1">
      <c r="A40" s="31" t="s">
        <v>142</v>
      </c>
      <c r="B40" s="37">
        <f>COUNTIF('PROJECT DELIVERY TEAM'!$F$7:$F$39,'DATA SUMMARY'!A40)</f>
        <v>3</v>
      </c>
      <c r="C40" s="37">
        <f>COUNTIF('AUDIENCES &amp; PART... - BY TYPE'!$C$7:$C$180,'DATA SUMMARY'!A40)</f>
        <v>5</v>
      </c>
      <c r="D40" s="10"/>
      <c r="E40" s="69" t="s">
        <v>143</v>
      </c>
      <c r="F40" s="37">
        <f>COUNTIF('PROJECT DELIVERY TEAM'!$P$7:$P$39,'DATA SUMMARY'!E40)</f>
        <v>0</v>
      </c>
      <c r="G40" s="37">
        <f>COUNTIF('AUDIENCES &amp; PART... - BY TYPE'!$M$7:M$180,'DATA SUMMARY'!E40)</f>
        <v>0</v>
      </c>
      <c r="H40" s="10"/>
      <c r="I40" s="10"/>
      <c r="J40" s="10"/>
      <c r="K40" s="10"/>
      <c r="L40" s="10"/>
      <c r="M40" s="10"/>
      <c r="N40" s="10"/>
      <c r="O40" s="10"/>
      <c r="P40" s="10"/>
      <c r="Q40" s="10"/>
      <c r="R40" s="10"/>
      <c r="S40" s="10"/>
      <c r="T40" s="10"/>
      <c r="U40" s="10"/>
      <c r="V40" s="10"/>
      <c r="W40" s="10"/>
      <c r="X40" s="10"/>
      <c r="Y40" s="10"/>
      <c r="Z40" s="10"/>
    </row>
    <row r="41" spans="1:26" ht="16.5" customHeight="1">
      <c r="A41" s="31" t="s">
        <v>144</v>
      </c>
      <c r="B41" s="37">
        <f>COUNTIF('PROJECT DELIVERY TEAM'!$F$7:$F$39,'DATA SUMMARY'!A41)</f>
        <v>11</v>
      </c>
      <c r="C41" s="37">
        <f>COUNTIF('AUDIENCES &amp; PART... - BY TYPE'!$C$7:$C$180,'DATA SUMMARY'!A41)</f>
        <v>4</v>
      </c>
      <c r="D41" s="10"/>
      <c r="E41" s="69" t="s">
        <v>145</v>
      </c>
      <c r="F41" s="37">
        <f>COUNTIF('PROJECT DELIVERY TEAM'!$P$7:$P$39,'DATA SUMMARY'!E41)</f>
        <v>0</v>
      </c>
      <c r="G41" s="37">
        <f>COUNTIF('AUDIENCES &amp; PART... - BY TYPE'!$M$7:M$180,'DATA SUMMARY'!E41)</f>
        <v>0</v>
      </c>
      <c r="H41" s="10"/>
      <c r="I41" s="10"/>
      <c r="J41" s="10"/>
      <c r="K41" s="10"/>
      <c r="L41" s="10"/>
      <c r="M41" s="10"/>
      <c r="N41" s="10"/>
      <c r="O41" s="10"/>
      <c r="P41" s="10"/>
      <c r="Q41" s="10"/>
      <c r="R41" s="10"/>
      <c r="S41" s="10"/>
      <c r="T41" s="10"/>
      <c r="U41" s="10"/>
      <c r="V41" s="10"/>
      <c r="W41" s="10"/>
      <c r="X41" s="10"/>
      <c r="Y41" s="10"/>
      <c r="Z41" s="10"/>
    </row>
    <row r="42" spans="1:26" ht="16.5" customHeight="1">
      <c r="A42" s="31" t="s">
        <v>146</v>
      </c>
      <c r="B42" s="37">
        <f>COUNTIF('PROJECT DELIVERY TEAM'!$F$7:$F$39,'DATA SUMMARY'!A42)</f>
        <v>3</v>
      </c>
      <c r="C42" s="37">
        <f>COUNTIF('AUDIENCES &amp; PART... - BY TYPE'!$C$7:$C$180,'DATA SUMMARY'!A42)</f>
        <v>9</v>
      </c>
      <c r="D42" s="10"/>
      <c r="E42" s="69" t="s">
        <v>147</v>
      </c>
      <c r="F42" s="37">
        <f>COUNTIF('PROJECT DELIVERY TEAM'!$P$7:$P$39,'DATA SUMMARY'!E42)</f>
        <v>0</v>
      </c>
      <c r="G42" s="37">
        <f>COUNTIF('AUDIENCES &amp; PART... - BY TYPE'!$M$7:M$180,'DATA SUMMARY'!E42)</f>
        <v>0</v>
      </c>
      <c r="H42" s="10"/>
      <c r="I42" s="10"/>
      <c r="J42" s="10"/>
      <c r="K42" s="10"/>
      <c r="L42" s="10"/>
      <c r="M42" s="10"/>
      <c r="N42" s="10"/>
      <c r="O42" s="10"/>
      <c r="P42" s="10"/>
      <c r="Q42" s="10"/>
      <c r="R42" s="10"/>
      <c r="S42" s="10"/>
      <c r="T42" s="10"/>
      <c r="U42" s="10"/>
      <c r="V42" s="10"/>
      <c r="W42" s="10"/>
      <c r="X42" s="10"/>
      <c r="Y42" s="10"/>
      <c r="Z42" s="10"/>
    </row>
    <row r="43" spans="1:26" ht="16.5" customHeight="1">
      <c r="A43" s="31" t="s">
        <v>148</v>
      </c>
      <c r="B43" s="37">
        <f>COUNTIF('PROJECT DELIVERY TEAM'!$F$7:$F$39,'DATA SUMMARY'!A43)</f>
        <v>3</v>
      </c>
      <c r="C43" s="37">
        <f>COUNTIF('AUDIENCES &amp; PART... - BY TYPE'!$C$7:$C$180,'DATA SUMMARY'!A43)</f>
        <v>9</v>
      </c>
      <c r="D43" s="10"/>
      <c r="E43" s="69" t="s">
        <v>149</v>
      </c>
      <c r="F43" s="37">
        <f>COUNTIF('PROJECT DELIVERY TEAM'!$P$7:$P$39,'DATA SUMMARY'!E43)</f>
        <v>0</v>
      </c>
      <c r="G43" s="37">
        <f>COUNTIF('AUDIENCES &amp; PART... - BY TYPE'!$M$7:M$180,'DATA SUMMARY'!E43)</f>
        <v>0</v>
      </c>
      <c r="H43" s="10"/>
      <c r="I43" s="10"/>
      <c r="J43" s="10"/>
      <c r="K43" s="10"/>
      <c r="L43" s="10"/>
      <c r="M43" s="10"/>
      <c r="N43" s="10"/>
      <c r="O43" s="10"/>
      <c r="P43" s="10"/>
      <c r="Q43" s="10"/>
      <c r="R43" s="10"/>
      <c r="S43" s="10"/>
      <c r="T43" s="10"/>
      <c r="U43" s="10"/>
      <c r="V43" s="10"/>
      <c r="W43" s="10"/>
      <c r="X43" s="10"/>
      <c r="Y43" s="10"/>
      <c r="Z43" s="10"/>
    </row>
    <row r="44" spans="1:26" ht="16.5" customHeight="1">
      <c r="A44" s="31" t="s">
        <v>150</v>
      </c>
      <c r="B44" s="37">
        <f>COUNTIF('PROJECT DELIVERY TEAM'!$F$7:$F$39,'DATA SUMMARY'!A44)</f>
        <v>2</v>
      </c>
      <c r="C44" s="37">
        <f>COUNTIF('AUDIENCES &amp; PART... - BY TYPE'!$C$7:$C$180,'DATA SUMMARY'!A44)</f>
        <v>6</v>
      </c>
      <c r="D44" s="10"/>
      <c r="E44" s="69" t="s">
        <v>151</v>
      </c>
      <c r="F44" s="37">
        <f>COUNTIF('PROJECT DELIVERY TEAM'!$P$7:$P$39,'DATA SUMMARY'!E44)</f>
        <v>0</v>
      </c>
      <c r="G44" s="37">
        <f>COUNTIF('AUDIENCES &amp; PART... - BY TYPE'!$M$7:M$180,'DATA SUMMARY'!E44)</f>
        <v>0</v>
      </c>
      <c r="H44" s="10"/>
      <c r="I44" s="10"/>
      <c r="J44" s="10"/>
      <c r="K44" s="10"/>
      <c r="L44" s="10"/>
      <c r="M44" s="10"/>
      <c r="N44" s="10"/>
      <c r="O44" s="10"/>
      <c r="P44" s="10"/>
      <c r="Q44" s="10"/>
      <c r="R44" s="10"/>
      <c r="S44" s="10"/>
      <c r="T44" s="10"/>
      <c r="U44" s="10"/>
      <c r="V44" s="10"/>
      <c r="W44" s="10"/>
      <c r="X44" s="10"/>
      <c r="Y44" s="10"/>
      <c r="Z44" s="10"/>
    </row>
    <row r="45" spans="1:26" ht="16.5" customHeight="1">
      <c r="A45" s="31" t="s">
        <v>152</v>
      </c>
      <c r="B45" s="37">
        <f>COUNTIF('PROJECT DELIVERY TEAM'!$F$7:$F$39,'DATA SUMMARY'!A45)</f>
        <v>0</v>
      </c>
      <c r="C45" s="37">
        <f>COUNTIF('AUDIENCES &amp; PART... - BY TYPE'!$C$7:$C$180,'DATA SUMMARY'!A45)</f>
        <v>10</v>
      </c>
      <c r="D45" s="10"/>
      <c r="E45" s="69" t="s">
        <v>153</v>
      </c>
      <c r="F45" s="37">
        <f>COUNTIF('PROJECT DELIVERY TEAM'!$P$7:$P$39,'DATA SUMMARY'!E45)</f>
        <v>0</v>
      </c>
      <c r="G45" s="37">
        <f>COUNTIF('AUDIENCES &amp; PART... - BY TYPE'!$M$7:M$180,'DATA SUMMARY'!E45)</f>
        <v>0</v>
      </c>
      <c r="H45" s="10"/>
      <c r="I45" s="10"/>
      <c r="J45" s="10"/>
      <c r="K45" s="10"/>
      <c r="L45" s="10"/>
      <c r="M45" s="10"/>
      <c r="N45" s="10"/>
      <c r="O45" s="10"/>
      <c r="P45" s="10"/>
      <c r="Q45" s="10"/>
      <c r="R45" s="10"/>
      <c r="S45" s="10"/>
      <c r="T45" s="10"/>
      <c r="U45" s="10"/>
      <c r="V45" s="10"/>
      <c r="W45" s="10"/>
      <c r="X45" s="10"/>
      <c r="Y45" s="10"/>
      <c r="Z45" s="10"/>
    </row>
    <row r="46" spans="1:26" ht="16.5" customHeight="1">
      <c r="A46" s="31" t="s">
        <v>154</v>
      </c>
      <c r="B46" s="37">
        <f>COUNTIF('PROJECT DELIVERY TEAM'!$F$7:$F$39,'DATA SUMMARY'!A46)</f>
        <v>1</v>
      </c>
      <c r="C46" s="37">
        <f>COUNTIF('AUDIENCES &amp; PART... - BY TYPE'!$C$7:$C$180,'DATA SUMMARY'!A46)</f>
        <v>8</v>
      </c>
      <c r="D46" s="10"/>
      <c r="E46" s="69" t="s">
        <v>155</v>
      </c>
      <c r="F46" s="37">
        <f>COUNTIF('PROJECT DELIVERY TEAM'!$P$7:$P$39,'DATA SUMMARY'!E46)</f>
        <v>0</v>
      </c>
      <c r="G46" s="37">
        <f>COUNTIF('AUDIENCES &amp; PART... - BY TYPE'!$M$7:M$180,'DATA SUMMARY'!E46)</f>
        <v>0</v>
      </c>
      <c r="H46" s="10"/>
      <c r="I46" s="10"/>
      <c r="J46" s="10"/>
      <c r="K46" s="10"/>
      <c r="L46" s="10"/>
      <c r="M46" s="10"/>
      <c r="N46" s="10"/>
      <c r="O46" s="10"/>
      <c r="P46" s="10"/>
      <c r="Q46" s="10"/>
      <c r="R46" s="10"/>
      <c r="S46" s="10"/>
      <c r="T46" s="10"/>
      <c r="U46" s="10"/>
      <c r="V46" s="10"/>
      <c r="W46" s="10"/>
      <c r="X46" s="10"/>
      <c r="Y46" s="10"/>
      <c r="Z46" s="10"/>
    </row>
    <row r="47" spans="1:26" ht="16.5" customHeight="1">
      <c r="A47" s="31" t="s">
        <v>156</v>
      </c>
      <c r="B47" s="37">
        <f>COUNTIF('PROJECT DELIVERY TEAM'!$F$7:$F$39,'DATA SUMMARY'!A47)</f>
        <v>1</v>
      </c>
      <c r="C47" s="37">
        <f>COUNTIF('AUDIENCES &amp; PART... - BY TYPE'!$C$7:$C$180,'DATA SUMMARY'!A47)</f>
        <v>10</v>
      </c>
      <c r="D47" s="10"/>
      <c r="E47" s="69" t="s">
        <v>157</v>
      </c>
      <c r="F47" s="37">
        <f>COUNTIF('PROJECT DELIVERY TEAM'!$P$7:$P$39,'DATA SUMMARY'!E47)</f>
        <v>0</v>
      </c>
      <c r="G47" s="37">
        <f>COUNTIF('AUDIENCES &amp; PART... - BY TYPE'!$M$7:M$180,'DATA SUMMARY'!E47)</f>
        <v>1</v>
      </c>
      <c r="H47" s="10"/>
      <c r="I47" s="10"/>
      <c r="J47" s="10"/>
      <c r="K47" s="10"/>
      <c r="L47" s="10"/>
      <c r="M47" s="10"/>
      <c r="N47" s="10"/>
      <c r="O47" s="10"/>
      <c r="P47" s="10"/>
      <c r="Q47" s="10"/>
      <c r="R47" s="10"/>
      <c r="S47" s="10"/>
      <c r="T47" s="10"/>
      <c r="U47" s="10"/>
      <c r="V47" s="10"/>
      <c r="W47" s="10"/>
      <c r="X47" s="10"/>
      <c r="Y47" s="10"/>
      <c r="Z47" s="10"/>
    </row>
    <row r="48" spans="1:26" ht="16.5" customHeight="1">
      <c r="A48" s="31" t="s">
        <v>158</v>
      </c>
      <c r="B48" s="37">
        <f>COUNTIF('PROJECT DELIVERY TEAM'!$F$7:$F$39,'DATA SUMMARY'!A48)</f>
        <v>0</v>
      </c>
      <c r="C48" s="37">
        <f>COUNTIF('AUDIENCES &amp; PART... - BY TYPE'!$C$7:$C$180,'DATA SUMMARY'!A48)</f>
        <v>5</v>
      </c>
      <c r="D48" s="10"/>
      <c r="E48" s="37" t="s">
        <v>158</v>
      </c>
      <c r="F48" s="37">
        <f>COUNTIF('PROJECT DELIVERY TEAM'!$P$7:$P$39,'DATA SUMMARY'!E48)</f>
        <v>8</v>
      </c>
      <c r="G48" s="37">
        <f>COUNTIF('AUDIENCES &amp; PART... - BY TYPE'!$M$7:M$180,'DATA SUMMARY'!E48)</f>
        <v>0</v>
      </c>
      <c r="H48" s="10"/>
      <c r="I48" s="10"/>
      <c r="J48" s="10"/>
      <c r="K48" s="10"/>
      <c r="L48" s="10"/>
      <c r="M48" s="10"/>
      <c r="N48" s="10"/>
      <c r="O48" s="10"/>
      <c r="P48" s="10"/>
      <c r="Q48" s="10"/>
      <c r="R48" s="10"/>
      <c r="S48" s="10"/>
      <c r="T48" s="10"/>
      <c r="U48" s="10"/>
      <c r="V48" s="10"/>
      <c r="W48" s="10"/>
      <c r="X48" s="10"/>
      <c r="Y48" s="10"/>
      <c r="Z48" s="10"/>
    </row>
    <row r="49" spans="1:26" ht="16.5" customHeight="1">
      <c r="A49" s="170" t="s">
        <v>159</v>
      </c>
      <c r="B49" s="171"/>
      <c r="C49" s="171"/>
      <c r="D49" s="10"/>
      <c r="E49" s="10"/>
      <c r="F49" s="10"/>
      <c r="G49" s="10"/>
      <c r="H49" s="10"/>
      <c r="I49" s="10"/>
      <c r="J49" s="10"/>
      <c r="K49" s="10"/>
      <c r="L49" s="10"/>
      <c r="M49" s="10"/>
      <c r="N49" s="10"/>
      <c r="O49" s="10"/>
      <c r="P49" s="10"/>
      <c r="Q49" s="10"/>
      <c r="R49" s="10"/>
      <c r="S49" s="10"/>
      <c r="T49" s="10"/>
      <c r="U49" s="10"/>
      <c r="V49" s="10"/>
      <c r="W49" s="10"/>
      <c r="X49" s="10"/>
      <c r="Y49" s="10"/>
      <c r="Z49" s="10"/>
    </row>
    <row r="50" spans="1:26" ht="16.5" customHeight="1">
      <c r="A50" s="37" t="s">
        <v>160</v>
      </c>
      <c r="B50" s="37">
        <f>COUNTIF('PROJECT DELIVERY TEAM'!$G$7:$G$39,A50)</f>
        <v>14</v>
      </c>
      <c r="C50" s="37">
        <f>COUNTIF('AUDIENCES &amp; PART... - BY TYPE'!$D$7:$D$180,'DATA SUMMARY'!A50)</f>
        <v>40</v>
      </c>
      <c r="D50" s="10"/>
      <c r="E50" s="21"/>
      <c r="F50" s="66" t="s">
        <v>106</v>
      </c>
      <c r="G50" s="66" t="s">
        <v>109</v>
      </c>
      <c r="H50" s="10"/>
      <c r="I50" s="10"/>
      <c r="J50" s="10"/>
      <c r="K50" s="10"/>
      <c r="L50" s="10"/>
      <c r="M50" s="10"/>
      <c r="N50" s="10"/>
      <c r="O50" s="10"/>
      <c r="P50" s="10"/>
      <c r="Q50" s="10"/>
      <c r="R50" s="10"/>
      <c r="S50" s="10"/>
      <c r="T50" s="10"/>
      <c r="U50" s="10"/>
      <c r="V50" s="10"/>
      <c r="W50" s="10"/>
      <c r="X50" s="10"/>
      <c r="Y50" s="10"/>
      <c r="Z50" s="10"/>
    </row>
    <row r="51" spans="1:26" ht="16.5" customHeight="1">
      <c r="A51" s="37" t="s">
        <v>161</v>
      </c>
      <c r="B51" s="37">
        <f>COUNTIF('PROJECT DELIVERY TEAM'!$G$7:$G$39,A51)</f>
        <v>17</v>
      </c>
      <c r="C51" s="37">
        <f>COUNTIF('AUDIENCES &amp; PART... - BY TYPE'!$D$7:$D$180,'DATA SUMMARY'!A51)</f>
        <v>120</v>
      </c>
      <c r="D51" s="10"/>
      <c r="E51" s="62" t="s">
        <v>40</v>
      </c>
      <c r="F51" s="62"/>
      <c r="G51" s="62"/>
      <c r="H51" s="10"/>
      <c r="I51" s="10"/>
      <c r="J51" s="10"/>
      <c r="K51" s="10"/>
      <c r="L51" s="10"/>
      <c r="M51" s="10"/>
      <c r="N51" s="10"/>
      <c r="O51" s="10"/>
      <c r="P51" s="10"/>
      <c r="Q51" s="10"/>
      <c r="R51" s="10"/>
      <c r="S51" s="10"/>
      <c r="T51" s="10"/>
      <c r="U51" s="10"/>
      <c r="V51" s="10"/>
      <c r="W51" s="10"/>
      <c r="X51" s="10"/>
      <c r="Y51" s="10"/>
      <c r="Z51" s="10"/>
    </row>
    <row r="52" spans="1:26" ht="16.5" customHeight="1">
      <c r="A52" s="37" t="s">
        <v>162</v>
      </c>
      <c r="B52" s="37">
        <f>COUNTIF('PROJECT DELIVERY TEAM'!$G$7:$G$39,A52)</f>
        <v>0</v>
      </c>
      <c r="C52" s="37">
        <f>COUNTIF('AUDIENCES &amp; PART... - BY TYPE'!$D$7:$D$180,'DATA SUMMARY'!A52)</f>
        <v>0</v>
      </c>
      <c r="D52" s="10"/>
      <c r="E52" s="37" t="s">
        <v>45</v>
      </c>
      <c r="F52" s="37">
        <v>15</v>
      </c>
      <c r="G52" s="37">
        <v>75</v>
      </c>
      <c r="H52" s="10"/>
      <c r="I52" s="10"/>
      <c r="J52" s="10"/>
      <c r="K52" s="10"/>
      <c r="L52" s="10"/>
      <c r="M52" s="10"/>
      <c r="N52" s="10"/>
      <c r="O52" s="10"/>
      <c r="P52" s="10"/>
      <c r="Q52" s="10"/>
      <c r="R52" s="10"/>
      <c r="S52" s="10"/>
      <c r="T52" s="10"/>
      <c r="U52" s="10"/>
      <c r="V52" s="10"/>
      <c r="W52" s="10"/>
      <c r="X52" s="10"/>
      <c r="Y52" s="10"/>
      <c r="Z52" s="10"/>
    </row>
    <row r="53" spans="1:26" ht="16.5" customHeight="1">
      <c r="A53" s="37" t="s">
        <v>163</v>
      </c>
      <c r="B53" s="37">
        <f>COUNTIF('PROJECT DELIVERY TEAM'!$G$7:$G$39,A53)</f>
        <v>0</v>
      </c>
      <c r="C53" s="37">
        <f>COUNTIF('AUDIENCES &amp; PART... - BY TYPE'!$D$7:$D$180,'DATA SUMMARY'!A53)</f>
        <v>0</v>
      </c>
      <c r="D53" s="10"/>
      <c r="E53" s="37" t="s">
        <v>50</v>
      </c>
      <c r="F53" s="37">
        <f>COUNTA('PROJECT DELIVERY TEAM'!B7:B39)-F52</f>
        <v>16</v>
      </c>
      <c r="G53" s="37">
        <v>7</v>
      </c>
      <c r="H53" s="10"/>
      <c r="I53" s="10"/>
      <c r="J53" s="10"/>
      <c r="K53" s="10"/>
      <c r="L53" s="10"/>
      <c r="M53" s="10"/>
      <c r="N53" s="10"/>
      <c r="O53" s="10"/>
      <c r="P53" s="10"/>
      <c r="Q53" s="10"/>
      <c r="R53" s="10"/>
      <c r="S53" s="10"/>
      <c r="T53" s="10"/>
      <c r="U53" s="10"/>
      <c r="V53" s="10"/>
      <c r="W53" s="10"/>
      <c r="X53" s="10"/>
      <c r="Y53" s="10"/>
      <c r="Z53" s="10"/>
    </row>
    <row r="54" spans="1:26" ht="16.5" customHeight="1">
      <c r="A54" s="37" t="s">
        <v>158</v>
      </c>
      <c r="B54" s="37">
        <f>COUNTIF('PROJECT DELIVERY TEAM'!$G$7:$G$39,A54)</f>
        <v>0</v>
      </c>
      <c r="C54" s="37">
        <f>COUNTIF('AUDIENCES &amp; PART... - BY TYPE'!$D$7:$D$180,'DATA SUMMARY'!A54)</f>
        <v>0</v>
      </c>
      <c r="D54" s="10"/>
      <c r="E54" s="10"/>
      <c r="F54" s="10"/>
      <c r="G54" s="10"/>
      <c r="H54" s="10"/>
      <c r="I54" s="10"/>
      <c r="J54" s="10"/>
      <c r="K54" s="10"/>
      <c r="L54" s="10"/>
      <c r="M54" s="10"/>
      <c r="N54" s="10"/>
      <c r="O54" s="10"/>
      <c r="P54" s="10"/>
      <c r="Q54" s="10"/>
      <c r="R54" s="10"/>
      <c r="S54" s="10"/>
      <c r="T54" s="10"/>
      <c r="U54" s="10"/>
      <c r="V54" s="10"/>
      <c r="W54" s="10"/>
      <c r="X54" s="10"/>
      <c r="Y54" s="10"/>
      <c r="Z54" s="10"/>
    </row>
    <row r="55" spans="1:26" ht="16.5" customHeight="1">
      <c r="A55" s="170" t="s">
        <v>164</v>
      </c>
      <c r="B55" s="171"/>
      <c r="C55" s="172"/>
      <c r="D55" s="10"/>
      <c r="E55" s="71"/>
      <c r="F55" s="66"/>
      <c r="G55" s="10"/>
      <c r="H55" s="10"/>
      <c r="I55" s="10"/>
      <c r="J55" s="10"/>
      <c r="K55" s="10"/>
      <c r="L55" s="10"/>
      <c r="M55" s="10"/>
      <c r="N55" s="10"/>
      <c r="O55" s="10"/>
      <c r="P55" s="10"/>
      <c r="Q55" s="10"/>
      <c r="R55" s="10"/>
      <c r="S55" s="10"/>
      <c r="T55" s="10"/>
      <c r="U55" s="10"/>
      <c r="V55" s="10"/>
      <c r="W55" s="10"/>
      <c r="X55" s="10"/>
      <c r="Y55" s="10"/>
      <c r="Z55" s="10"/>
    </row>
    <row r="56" spans="1:26" ht="16.5" customHeight="1">
      <c r="A56" s="37" t="s">
        <v>101</v>
      </c>
      <c r="B56" s="37">
        <f>COUNTIF('PROJECT DELIVERY TEAM'!$H$7:$H$39,'DATA SUMMARY'!A56)</f>
        <v>7</v>
      </c>
      <c r="C56" s="37">
        <f>COUNTIF('AUDIENCES &amp; PART... - BY TYPE'!$E$7:$E$180,'DATA SUMMARY'!A56)</f>
        <v>29</v>
      </c>
      <c r="D56" s="10"/>
      <c r="E56" s="62"/>
      <c r="F56" s="62"/>
      <c r="G56" s="10"/>
      <c r="H56" s="10"/>
      <c r="I56" s="10"/>
      <c r="J56" s="10"/>
      <c r="K56" s="10"/>
      <c r="L56" s="10"/>
      <c r="M56" s="10"/>
      <c r="N56" s="10"/>
      <c r="O56" s="10"/>
      <c r="P56" s="10"/>
      <c r="Q56" s="10"/>
      <c r="R56" s="10"/>
      <c r="S56" s="10"/>
      <c r="T56" s="10"/>
      <c r="U56" s="10"/>
      <c r="V56" s="10"/>
      <c r="W56" s="10"/>
      <c r="X56" s="10"/>
      <c r="Y56" s="10"/>
      <c r="Z56" s="10"/>
    </row>
    <row r="57" spans="1:26" ht="16.5" customHeight="1">
      <c r="A57" s="37" t="s">
        <v>165</v>
      </c>
      <c r="B57" s="37">
        <f>COUNTIF('PROJECT DELIVERY TEAM'!$H$7:$H$39,'DATA SUMMARY'!A57)</f>
        <v>23</v>
      </c>
      <c r="C57" s="37">
        <f>COUNTIF('AUDIENCES &amp; PART... - BY TYPE'!$E$7:$E$180,'DATA SUMMARY'!A57)</f>
        <v>80</v>
      </c>
      <c r="D57" s="10"/>
      <c r="E57" s="37" t="s">
        <v>166</v>
      </c>
      <c r="F57" s="50">
        <f>SUM('ONLINE ENGAGEMENT'!C10:C20)</f>
        <v>0</v>
      </c>
      <c r="G57" s="10"/>
      <c r="H57" s="10"/>
      <c r="I57" s="10"/>
      <c r="J57" s="10"/>
      <c r="K57" s="10"/>
      <c r="L57" s="10"/>
      <c r="M57" s="10"/>
      <c r="N57" s="10"/>
      <c r="O57" s="10"/>
      <c r="P57" s="10"/>
      <c r="Q57" s="10"/>
      <c r="R57" s="10"/>
      <c r="S57" s="10"/>
      <c r="T57" s="10"/>
      <c r="U57" s="10"/>
      <c r="V57" s="10"/>
      <c r="W57" s="10"/>
      <c r="X57" s="10"/>
      <c r="Y57" s="10"/>
      <c r="Z57" s="10"/>
    </row>
    <row r="58" spans="1:26" ht="16.5" customHeight="1">
      <c r="A58" s="37" t="s">
        <v>158</v>
      </c>
      <c r="B58" s="37">
        <f>COUNTIF('PROJECT DELIVERY TEAM'!$H$7:$H$39,'DATA SUMMARY'!A58)</f>
        <v>1</v>
      </c>
      <c r="C58" s="37">
        <f>COUNTIF('AUDIENCES &amp; PART... - BY TYPE'!$E$7:$E$180,'DATA SUMMARY'!A58)</f>
        <v>5</v>
      </c>
      <c r="D58" s="10"/>
      <c r="E58" s="37" t="s">
        <v>167</v>
      </c>
      <c r="F58" s="50">
        <f>SUM('ONLINE ENGAGEMENT'!D10:D20)</f>
        <v>0</v>
      </c>
      <c r="G58" s="10"/>
      <c r="H58" s="10"/>
      <c r="I58" s="10"/>
      <c r="J58" s="10"/>
      <c r="K58" s="10"/>
      <c r="L58" s="10"/>
      <c r="M58" s="10"/>
      <c r="N58" s="10"/>
      <c r="O58" s="10"/>
      <c r="P58" s="10"/>
      <c r="Q58" s="10"/>
      <c r="R58" s="10"/>
      <c r="S58" s="10"/>
      <c r="T58" s="10"/>
      <c r="U58" s="10"/>
      <c r="V58" s="10"/>
      <c r="W58" s="10"/>
      <c r="X58" s="10"/>
      <c r="Y58" s="10"/>
      <c r="Z58" s="10"/>
    </row>
    <row r="59" spans="1:26" ht="16.5" customHeight="1">
      <c r="A59" s="170" t="s">
        <v>168</v>
      </c>
      <c r="B59" s="171"/>
      <c r="C59" s="172"/>
      <c r="D59" s="10"/>
      <c r="E59" s="69" t="s">
        <v>169</v>
      </c>
      <c r="F59" s="72" t="e">
        <f>(F58-F57)/F57</f>
        <v>#DIV/0!</v>
      </c>
      <c r="G59" s="10"/>
      <c r="H59" s="10"/>
      <c r="I59" s="10"/>
      <c r="J59" s="10"/>
      <c r="K59" s="10"/>
      <c r="L59" s="10"/>
      <c r="M59" s="10"/>
      <c r="N59" s="10"/>
      <c r="O59" s="10"/>
      <c r="P59" s="10"/>
      <c r="Q59" s="10"/>
      <c r="R59" s="10"/>
      <c r="S59" s="10"/>
      <c r="T59" s="10"/>
      <c r="U59" s="10"/>
      <c r="V59" s="10"/>
      <c r="W59" s="10"/>
      <c r="X59" s="10"/>
      <c r="Y59" s="10"/>
      <c r="Z59" s="10"/>
    </row>
    <row r="60" spans="1:26" ht="16.5" customHeight="1">
      <c r="A60" s="37" t="s">
        <v>101</v>
      </c>
      <c r="B60" s="37">
        <f>COUNTIF('PROJECT DELIVERY TEAM'!$I$7:$I$39,'DATA SUMMARY'!A60)</f>
        <v>1</v>
      </c>
      <c r="C60" s="37">
        <f>COUNTIF('AUDIENCES &amp; PART... - BY TYPE'!$F$7:$F$180,'DATA SUMMARY'!A60)</f>
        <v>10</v>
      </c>
      <c r="D60" s="10"/>
      <c r="E60" s="69" t="s">
        <v>170</v>
      </c>
      <c r="F60" s="50">
        <f>SUM('ONLINE ENGAGEMENT'!F10:F20)</f>
        <v>0</v>
      </c>
      <c r="G60" s="10"/>
      <c r="H60" s="10"/>
      <c r="I60" s="10"/>
      <c r="J60" s="10"/>
      <c r="K60" s="10"/>
      <c r="L60" s="10"/>
      <c r="M60" s="10"/>
      <c r="N60" s="10"/>
      <c r="O60" s="10"/>
      <c r="P60" s="10"/>
      <c r="Q60" s="10"/>
      <c r="R60" s="10"/>
      <c r="S60" s="10"/>
      <c r="T60" s="10"/>
      <c r="U60" s="10"/>
      <c r="V60" s="10"/>
      <c r="W60" s="10"/>
      <c r="X60" s="10"/>
      <c r="Y60" s="10"/>
      <c r="Z60" s="10"/>
    </row>
    <row r="61" spans="1:26" ht="16.5" customHeight="1">
      <c r="A61" s="62" t="s">
        <v>171</v>
      </c>
      <c r="B61" s="62"/>
      <c r="C61" s="62"/>
      <c r="D61" s="10"/>
      <c r="E61" s="37" t="s">
        <v>172</v>
      </c>
      <c r="F61" s="50">
        <f>SUM('ONLINE ENGAGEMENT'!G10:G20)</f>
        <v>0</v>
      </c>
      <c r="G61" s="10"/>
      <c r="H61" s="10"/>
      <c r="I61" s="10"/>
      <c r="J61" s="10"/>
      <c r="K61" s="10"/>
      <c r="L61" s="10"/>
      <c r="M61" s="10"/>
      <c r="N61" s="10"/>
      <c r="O61" s="10"/>
      <c r="P61" s="10"/>
      <c r="Q61" s="10"/>
      <c r="R61" s="10"/>
      <c r="S61" s="10"/>
      <c r="T61" s="10"/>
      <c r="U61" s="10"/>
      <c r="V61" s="10"/>
      <c r="W61" s="10"/>
      <c r="X61" s="10"/>
      <c r="Y61" s="10"/>
      <c r="Z61" s="10"/>
    </row>
    <row r="62" spans="1:26" ht="16.5" customHeight="1">
      <c r="A62" s="37" t="s">
        <v>101</v>
      </c>
      <c r="B62" s="37">
        <f>COUNTIF('PROJECT DELIVERY TEAM'!$J$7:$J$39,'DATA SUMMARY'!A62)</f>
        <v>3</v>
      </c>
      <c r="C62" s="37">
        <f>COUNTIF('AUDIENCES &amp; PART... - BY TYPE'!$G$7:$G$180,'DATA SUMMARY'!A62)</f>
        <v>12</v>
      </c>
      <c r="D62" s="10"/>
      <c r="E62" s="10"/>
      <c r="F62" s="10"/>
      <c r="G62" s="10"/>
      <c r="H62" s="10"/>
      <c r="I62" s="10"/>
      <c r="J62" s="10"/>
      <c r="K62" s="10"/>
      <c r="L62" s="10"/>
      <c r="M62" s="10"/>
      <c r="N62" s="10"/>
      <c r="O62" s="10"/>
      <c r="P62" s="10"/>
      <c r="Q62" s="10"/>
      <c r="R62" s="10"/>
      <c r="S62" s="10"/>
      <c r="T62" s="10"/>
      <c r="U62" s="10"/>
      <c r="V62" s="10"/>
      <c r="W62" s="10"/>
      <c r="X62" s="10"/>
      <c r="Y62" s="10"/>
      <c r="Z62" s="10"/>
    </row>
    <row r="63" spans="1:26" ht="16.5" customHeight="1">
      <c r="A63" s="62" t="s">
        <v>173</v>
      </c>
      <c r="B63" s="62"/>
      <c r="C63" s="62"/>
      <c r="D63" s="10"/>
      <c r="E63" s="10"/>
      <c r="F63" s="10"/>
      <c r="G63" s="10"/>
      <c r="H63" s="10"/>
      <c r="I63" s="10"/>
      <c r="J63" s="10"/>
      <c r="K63" s="10"/>
      <c r="L63" s="10"/>
      <c r="M63" s="10"/>
      <c r="N63" s="10"/>
      <c r="O63" s="10"/>
      <c r="P63" s="10"/>
      <c r="Q63" s="10"/>
      <c r="R63" s="10"/>
      <c r="S63" s="10"/>
      <c r="T63" s="10"/>
      <c r="U63" s="10"/>
      <c r="V63" s="10"/>
      <c r="W63" s="10"/>
      <c r="X63" s="10"/>
      <c r="Y63" s="10"/>
      <c r="Z63" s="10"/>
    </row>
    <row r="64" spans="1:26" ht="16.5" customHeight="1">
      <c r="A64" s="37" t="s">
        <v>101</v>
      </c>
      <c r="B64" s="37">
        <f>COUNTIF('PROJECT DELIVERY TEAM'!$K$7:$K$39,'DATA SUMMARY'!A64)</f>
        <v>0</v>
      </c>
      <c r="C64" s="37">
        <f>COUNTIF('AUDIENCES &amp; PART... - BY TYPE'!$H$7:$H$180,'DATA SUMMARY'!A64)</f>
        <v>0</v>
      </c>
      <c r="D64" s="10"/>
      <c r="E64" s="10"/>
      <c r="F64" s="10"/>
      <c r="G64" s="10"/>
      <c r="H64" s="10"/>
      <c r="I64" s="10"/>
      <c r="J64" s="10"/>
      <c r="K64" s="10"/>
      <c r="L64" s="10"/>
      <c r="M64" s="10"/>
      <c r="N64" s="10"/>
      <c r="O64" s="10"/>
      <c r="P64" s="10"/>
      <c r="Q64" s="10"/>
      <c r="R64" s="10"/>
      <c r="S64" s="10"/>
      <c r="T64" s="10"/>
      <c r="U64" s="10"/>
      <c r="V64" s="10"/>
      <c r="W64" s="10"/>
      <c r="X64" s="10"/>
      <c r="Y64" s="10"/>
      <c r="Z64" s="10"/>
    </row>
    <row r="65" spans="1:26" ht="16.5" customHeight="1">
      <c r="A65" s="62" t="s">
        <v>174</v>
      </c>
      <c r="B65" s="62"/>
      <c r="C65" s="62"/>
      <c r="D65" s="10"/>
      <c r="E65" s="10"/>
      <c r="F65" s="10"/>
      <c r="G65" s="10"/>
      <c r="H65" s="10"/>
      <c r="I65" s="10"/>
      <c r="J65" s="10"/>
      <c r="K65" s="10"/>
      <c r="L65" s="10"/>
      <c r="M65" s="10"/>
      <c r="N65" s="10"/>
      <c r="O65" s="10"/>
      <c r="P65" s="10"/>
      <c r="Q65" s="10"/>
      <c r="R65" s="10"/>
      <c r="S65" s="10"/>
      <c r="T65" s="10"/>
      <c r="U65" s="10"/>
      <c r="V65" s="10"/>
      <c r="W65" s="10"/>
      <c r="X65" s="10"/>
      <c r="Y65" s="10"/>
      <c r="Z65" s="10"/>
    </row>
    <row r="66" spans="1:26" ht="16.5" customHeight="1">
      <c r="A66" s="37" t="s">
        <v>101</v>
      </c>
      <c r="B66" s="37">
        <f>COUNTIF('PROJECT DELIVERY TEAM'!$L$7:$L$39,'DATA SUMMARY'!A66)</f>
        <v>0</v>
      </c>
      <c r="C66" s="37">
        <f>COUNTIF('AUDIENCES &amp; PART... - BY TYPE'!$I$7:$I$180,'DATA SUMMARY'!A66)</f>
        <v>0</v>
      </c>
      <c r="D66" s="10"/>
      <c r="E66" s="10"/>
      <c r="F66" s="10"/>
      <c r="G66" s="10"/>
      <c r="H66" s="10"/>
      <c r="I66" s="10"/>
      <c r="J66" s="10"/>
      <c r="K66" s="10"/>
      <c r="L66" s="10"/>
      <c r="M66" s="10"/>
      <c r="N66" s="10"/>
      <c r="O66" s="10"/>
      <c r="P66" s="10"/>
      <c r="Q66" s="10"/>
      <c r="R66" s="10"/>
      <c r="S66" s="10"/>
      <c r="T66" s="10"/>
      <c r="U66" s="10"/>
      <c r="V66" s="10"/>
      <c r="W66" s="10"/>
      <c r="X66" s="10"/>
      <c r="Y66" s="10"/>
      <c r="Z66" s="10"/>
    </row>
    <row r="67" spans="1:26" ht="16.5" customHeight="1">
      <c r="A67" s="62" t="s">
        <v>175</v>
      </c>
      <c r="B67" s="62"/>
      <c r="C67" s="62"/>
      <c r="D67" s="10"/>
      <c r="E67" s="10"/>
      <c r="F67" s="10"/>
      <c r="G67" s="10"/>
      <c r="H67" s="10"/>
      <c r="I67" s="10"/>
      <c r="J67" s="10"/>
      <c r="K67" s="10"/>
      <c r="L67" s="10"/>
      <c r="M67" s="10"/>
      <c r="N67" s="10"/>
      <c r="O67" s="10"/>
      <c r="P67" s="10"/>
      <c r="Q67" s="10"/>
      <c r="R67" s="10"/>
      <c r="S67" s="10"/>
      <c r="T67" s="10"/>
      <c r="U67" s="10"/>
      <c r="V67" s="10"/>
      <c r="W67" s="10"/>
      <c r="X67" s="10"/>
      <c r="Y67" s="10"/>
      <c r="Z67" s="10"/>
    </row>
    <row r="68" spans="1:26" ht="16.5" customHeight="1">
      <c r="A68" s="37" t="s">
        <v>101</v>
      </c>
      <c r="B68" s="37">
        <f>COUNTIF('PROJECT DELIVERY TEAM'!$M$7:$M$39,'DATA SUMMARY'!A68)</f>
        <v>1</v>
      </c>
      <c r="C68" s="37">
        <f>COUNTIF('AUDIENCES &amp; PART... - BY TYPE'!$J$7:$J$180,'DATA SUMMARY'!A68)</f>
        <v>7</v>
      </c>
      <c r="D68" s="10"/>
      <c r="E68" s="10"/>
      <c r="F68" s="10"/>
      <c r="G68" s="10"/>
      <c r="H68" s="10"/>
      <c r="I68" s="10"/>
      <c r="J68" s="10"/>
      <c r="K68" s="10"/>
      <c r="L68" s="10"/>
      <c r="M68" s="10"/>
      <c r="N68" s="10"/>
      <c r="O68" s="10"/>
      <c r="P68" s="10"/>
      <c r="Q68" s="10"/>
      <c r="R68" s="10"/>
      <c r="S68" s="10"/>
      <c r="T68" s="10"/>
      <c r="U68" s="10"/>
      <c r="V68" s="10"/>
      <c r="W68" s="10"/>
      <c r="X68" s="10"/>
      <c r="Y68" s="10"/>
      <c r="Z68" s="10"/>
    </row>
    <row r="69" spans="1:26" ht="16.5" customHeight="1">
      <c r="A69" s="62" t="s">
        <v>176</v>
      </c>
      <c r="B69" s="62"/>
      <c r="C69" s="62"/>
      <c r="D69" s="10"/>
      <c r="E69" s="10"/>
      <c r="F69" s="10"/>
      <c r="G69" s="10"/>
      <c r="H69" s="10"/>
      <c r="I69" s="10"/>
      <c r="J69" s="10"/>
      <c r="K69" s="10"/>
      <c r="L69" s="10"/>
      <c r="M69" s="10"/>
      <c r="N69" s="10"/>
      <c r="O69" s="10"/>
      <c r="P69" s="10"/>
      <c r="Q69" s="10"/>
      <c r="R69" s="10"/>
      <c r="S69" s="10"/>
      <c r="T69" s="10"/>
      <c r="U69" s="10"/>
      <c r="V69" s="10"/>
      <c r="W69" s="10"/>
      <c r="X69" s="10"/>
      <c r="Y69" s="10"/>
      <c r="Z69" s="10"/>
    </row>
    <row r="70" spans="1:26" ht="16.5" customHeight="1">
      <c r="A70" s="37" t="s">
        <v>101</v>
      </c>
      <c r="B70" s="37">
        <f>COUNTIF('PROJECT DELIVERY TEAM'!$N$7:$N$39,'DATA SUMMARY'!A70)</f>
        <v>0</v>
      </c>
      <c r="C70" s="37">
        <f>COUNTIF('AUDIENCES &amp; PART... - BY TYPE'!$K$7:$K$180,'DATA SUMMARY'!A70)</f>
        <v>3</v>
      </c>
      <c r="D70" s="10"/>
      <c r="E70" s="10"/>
      <c r="F70" s="10"/>
      <c r="G70" s="10"/>
      <c r="H70" s="10"/>
      <c r="I70" s="10"/>
      <c r="J70" s="10"/>
      <c r="K70" s="10"/>
      <c r="L70" s="10"/>
      <c r="M70" s="10"/>
      <c r="N70" s="10"/>
      <c r="O70" s="10"/>
      <c r="P70" s="10"/>
      <c r="Q70" s="10"/>
      <c r="R70" s="10"/>
      <c r="S70" s="10"/>
      <c r="T70" s="10"/>
      <c r="U70" s="10"/>
      <c r="V70" s="10"/>
      <c r="W70" s="10"/>
      <c r="X70" s="10"/>
      <c r="Y70" s="10"/>
      <c r="Z70" s="10"/>
    </row>
    <row r="71" spans="1:26" ht="16.5" customHeight="1">
      <c r="A71" s="62" t="s">
        <v>177</v>
      </c>
      <c r="B71" s="62"/>
      <c r="C71" s="62"/>
      <c r="D71" s="10"/>
      <c r="E71" s="10"/>
      <c r="F71" s="10"/>
      <c r="G71" s="10"/>
      <c r="H71" s="10"/>
      <c r="I71" s="10"/>
      <c r="J71" s="10"/>
      <c r="K71" s="10"/>
      <c r="L71" s="10"/>
      <c r="M71" s="10"/>
      <c r="N71" s="10"/>
      <c r="O71" s="10"/>
      <c r="P71" s="10"/>
      <c r="Q71" s="10"/>
      <c r="R71" s="10"/>
      <c r="S71" s="10"/>
      <c r="T71" s="10"/>
      <c r="U71" s="10"/>
      <c r="V71" s="10"/>
      <c r="W71" s="10"/>
      <c r="X71" s="10"/>
      <c r="Y71" s="10"/>
      <c r="Z71" s="10"/>
    </row>
    <row r="72" spans="1:26" ht="16.5" customHeight="1">
      <c r="A72" s="37" t="s">
        <v>101</v>
      </c>
      <c r="B72" s="37">
        <f>COUNTIF('PROJECT DELIVERY TEAM'!$O$7:$O$39,'DATA SUMMARY'!A72)</f>
        <v>2</v>
      </c>
      <c r="C72" s="37">
        <f>COUNTIF('AUDIENCES &amp; PART... - BY TYPE'!$L$7:$L$180,'DATA SUMMARY'!A72)</f>
        <v>0</v>
      </c>
      <c r="D72" s="10"/>
      <c r="E72" s="10"/>
      <c r="F72" s="10"/>
      <c r="G72" s="10"/>
      <c r="H72" s="10"/>
      <c r="I72" s="10"/>
      <c r="J72" s="10"/>
      <c r="K72" s="10"/>
      <c r="L72" s="10"/>
      <c r="M72" s="10"/>
      <c r="N72" s="10"/>
      <c r="O72" s="10"/>
      <c r="P72" s="10"/>
      <c r="Q72" s="10"/>
      <c r="R72" s="10"/>
      <c r="S72" s="10"/>
      <c r="T72" s="10"/>
      <c r="U72" s="10"/>
      <c r="V72" s="10"/>
      <c r="W72" s="10"/>
      <c r="X72" s="10"/>
      <c r="Y72" s="10"/>
      <c r="Z72" s="10"/>
    </row>
    <row r="73" spans="1:26" ht="16.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8.75" customHeight="1">
      <c r="A74" s="73" t="s">
        <v>95</v>
      </c>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6.5" customHeight="1">
      <c r="A75" s="74"/>
      <c r="B75" s="75"/>
      <c r="C75" s="76"/>
      <c r="D75" s="10"/>
      <c r="E75" s="10"/>
      <c r="F75" s="10"/>
      <c r="G75" s="10"/>
      <c r="H75" s="10"/>
      <c r="I75" s="10"/>
      <c r="J75" s="10"/>
      <c r="K75" s="10"/>
      <c r="L75" s="10"/>
      <c r="M75" s="10"/>
      <c r="N75" s="10"/>
      <c r="O75" s="10"/>
      <c r="P75" s="10"/>
      <c r="Q75" s="10"/>
      <c r="R75" s="10"/>
      <c r="S75" s="10"/>
      <c r="T75" s="10"/>
      <c r="U75" s="10"/>
      <c r="V75" s="10"/>
      <c r="W75" s="10"/>
      <c r="X75" s="10"/>
      <c r="Y75" s="10"/>
      <c r="Z75" s="10"/>
    </row>
    <row r="76" spans="1:26" ht="18.75" customHeight="1">
      <c r="A76" s="77" t="s">
        <v>178</v>
      </c>
      <c r="B76" s="78">
        <f>'ONLINE ENGAGEMENT'!B4</f>
        <v>0</v>
      </c>
      <c r="C76" s="79"/>
      <c r="D76" s="10"/>
      <c r="E76" s="10"/>
      <c r="F76" s="10"/>
      <c r="G76" s="10"/>
      <c r="H76" s="10"/>
      <c r="I76" s="10"/>
      <c r="J76" s="10"/>
      <c r="K76" s="10"/>
      <c r="L76" s="10"/>
      <c r="M76" s="10"/>
      <c r="N76" s="10"/>
      <c r="O76" s="10"/>
      <c r="P76" s="10"/>
      <c r="Q76" s="10"/>
      <c r="R76" s="10"/>
      <c r="S76" s="10"/>
      <c r="T76" s="10"/>
      <c r="U76" s="10"/>
      <c r="V76" s="10"/>
      <c r="W76" s="10"/>
      <c r="X76" s="10"/>
      <c r="Y76" s="10"/>
      <c r="Z76" s="10"/>
    </row>
    <row r="77" spans="1:26" ht="18.75" customHeight="1">
      <c r="A77" s="77" t="s">
        <v>179</v>
      </c>
      <c r="B77" s="78">
        <f>'ONLINE ENGAGEMENT'!C4</f>
        <v>0</v>
      </c>
      <c r="C77" s="79"/>
      <c r="D77" s="10"/>
      <c r="E77" s="10"/>
      <c r="F77" s="10"/>
      <c r="G77" s="10"/>
      <c r="H77" s="10"/>
      <c r="I77" s="10"/>
      <c r="J77" s="10"/>
      <c r="K77" s="10"/>
      <c r="L77" s="10"/>
      <c r="M77" s="10"/>
      <c r="N77" s="10"/>
      <c r="O77" s="10"/>
      <c r="P77" s="10"/>
      <c r="Q77" s="10"/>
      <c r="R77" s="10"/>
      <c r="S77" s="10"/>
      <c r="T77" s="10"/>
      <c r="U77" s="10"/>
      <c r="V77" s="10"/>
      <c r="W77" s="10"/>
      <c r="X77" s="10"/>
      <c r="Y77" s="10"/>
      <c r="Z77" s="10"/>
    </row>
    <row r="78" spans="1:26" ht="16.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24.75" customHeight="1">
      <c r="A79" s="73" t="s">
        <v>119</v>
      </c>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6.5" customHeight="1">
      <c r="A80" s="21"/>
      <c r="B80" s="66"/>
      <c r="C80" s="80"/>
      <c r="D80" s="10"/>
      <c r="E80" s="10"/>
      <c r="F80" s="10"/>
      <c r="G80" s="10"/>
      <c r="H80" s="10"/>
      <c r="I80" s="10"/>
      <c r="J80" s="10"/>
      <c r="K80" s="10"/>
      <c r="L80" s="10"/>
      <c r="M80" s="10"/>
      <c r="N80" s="10"/>
      <c r="O80" s="10"/>
      <c r="P80" s="10"/>
      <c r="Q80" s="10"/>
      <c r="R80" s="10"/>
      <c r="S80" s="10"/>
      <c r="T80" s="10"/>
      <c r="U80" s="10"/>
      <c r="V80" s="10"/>
      <c r="W80" s="10"/>
      <c r="X80" s="10"/>
      <c r="Y80" s="10"/>
      <c r="Z80" s="10"/>
    </row>
    <row r="81" spans="1:26" ht="16.5" customHeight="1">
      <c r="A81" s="34" t="s">
        <v>40</v>
      </c>
      <c r="B81" s="26" t="s">
        <v>180</v>
      </c>
      <c r="C81" s="57" t="s">
        <v>181</v>
      </c>
      <c r="D81" s="10"/>
      <c r="E81" s="10"/>
      <c r="F81" s="10"/>
      <c r="G81" s="10"/>
      <c r="H81" s="10"/>
      <c r="I81" s="10"/>
      <c r="J81" s="10"/>
      <c r="K81" s="10"/>
      <c r="L81" s="10"/>
      <c r="M81" s="10"/>
      <c r="N81" s="10"/>
      <c r="O81" s="10"/>
      <c r="P81" s="10"/>
      <c r="Q81" s="10"/>
      <c r="R81" s="10"/>
      <c r="S81" s="10"/>
      <c r="T81" s="10"/>
      <c r="U81" s="10"/>
      <c r="V81" s="10"/>
      <c r="W81" s="10"/>
      <c r="X81" s="10"/>
      <c r="Y81" s="10"/>
      <c r="Z81" s="10"/>
    </row>
    <row r="82" spans="1:26" ht="16.5" customHeight="1">
      <c r="A82" s="37" t="s">
        <v>45</v>
      </c>
      <c r="B82" s="37">
        <v>3</v>
      </c>
      <c r="C82" s="37">
        <v>10</v>
      </c>
      <c r="D82" s="10"/>
      <c r="E82" s="10"/>
      <c r="F82" s="10"/>
      <c r="G82" s="10"/>
      <c r="H82" s="10"/>
      <c r="I82" s="10"/>
      <c r="J82" s="10"/>
      <c r="K82" s="10"/>
      <c r="L82" s="10"/>
      <c r="M82" s="10"/>
      <c r="N82" s="10"/>
      <c r="O82" s="10"/>
      <c r="P82" s="10"/>
      <c r="Q82" s="10"/>
      <c r="R82" s="10"/>
      <c r="S82" s="10"/>
      <c r="T82" s="10"/>
      <c r="U82" s="10"/>
      <c r="V82" s="10"/>
      <c r="W82" s="10"/>
      <c r="X82" s="10"/>
      <c r="Y82" s="10"/>
      <c r="Z82" s="10"/>
    </row>
    <row r="83" spans="1:26" ht="16.5" customHeight="1">
      <c r="A83" s="37" t="s">
        <v>50</v>
      </c>
      <c r="B83" s="37">
        <v>2</v>
      </c>
      <c r="C83" s="37">
        <v>1</v>
      </c>
      <c r="D83" s="10"/>
      <c r="E83" s="10"/>
      <c r="F83" s="10"/>
      <c r="G83" s="10"/>
      <c r="H83" s="10"/>
      <c r="I83" s="10"/>
      <c r="J83" s="10"/>
      <c r="K83" s="10"/>
      <c r="L83" s="10"/>
      <c r="M83" s="10"/>
      <c r="N83" s="10"/>
      <c r="O83" s="10"/>
      <c r="P83" s="10"/>
      <c r="Q83" s="10"/>
      <c r="R83" s="10"/>
      <c r="S83" s="10"/>
      <c r="T83" s="10"/>
      <c r="U83" s="10"/>
      <c r="V83" s="10"/>
      <c r="W83" s="10"/>
      <c r="X83" s="10"/>
      <c r="Y83" s="10"/>
      <c r="Z83" s="10"/>
    </row>
    <row r="84" spans="1:26" ht="16.5" customHeight="1">
      <c r="A84" s="81" t="s">
        <v>182</v>
      </c>
      <c r="B84" s="81"/>
      <c r="C84" s="82"/>
      <c r="D84" s="10"/>
      <c r="E84" s="10"/>
      <c r="F84" s="10"/>
      <c r="G84" s="10"/>
      <c r="H84" s="10"/>
      <c r="I84" s="10"/>
      <c r="J84" s="10"/>
      <c r="K84" s="10"/>
      <c r="L84" s="10"/>
      <c r="M84" s="10"/>
      <c r="N84" s="10"/>
      <c r="O84" s="10"/>
      <c r="P84" s="10"/>
      <c r="Q84" s="10"/>
      <c r="R84" s="10"/>
      <c r="S84" s="10"/>
      <c r="T84" s="10"/>
      <c r="U84" s="10"/>
      <c r="V84" s="10"/>
      <c r="W84" s="10"/>
      <c r="X84" s="10"/>
      <c r="Y84" s="10"/>
      <c r="Z84" s="10"/>
    </row>
    <row r="85" spans="1:26" ht="16.5" customHeight="1">
      <c r="A85" s="37" t="s">
        <v>183</v>
      </c>
      <c r="B85" s="37">
        <v>3</v>
      </c>
      <c r="C85" s="37">
        <v>10</v>
      </c>
      <c r="D85" s="10"/>
      <c r="E85" s="10"/>
      <c r="F85" s="10"/>
      <c r="G85" s="10"/>
      <c r="H85" s="10"/>
      <c r="I85" s="10"/>
      <c r="J85" s="10"/>
      <c r="K85" s="10"/>
      <c r="L85" s="10"/>
      <c r="M85" s="10"/>
      <c r="N85" s="10"/>
      <c r="O85" s="10"/>
      <c r="P85" s="10"/>
      <c r="Q85" s="10"/>
      <c r="R85" s="10"/>
      <c r="S85" s="10"/>
      <c r="T85" s="10"/>
      <c r="U85" s="10"/>
      <c r="V85" s="10"/>
      <c r="W85" s="10"/>
      <c r="X85" s="10"/>
      <c r="Y85" s="10"/>
      <c r="Z85" s="10"/>
    </row>
    <row r="86" spans="1:26" ht="16.5" customHeight="1">
      <c r="A86" s="37" t="s">
        <v>184</v>
      </c>
      <c r="B86" s="37">
        <f>COUNTIF(Lists!AB:AB,TRUE)</f>
        <v>0</v>
      </c>
      <c r="C86" s="37">
        <f>COUNTIF(Lists!AG:AG,TRUE)</f>
        <v>0</v>
      </c>
      <c r="D86" s="10"/>
      <c r="E86" s="10"/>
      <c r="F86" s="10"/>
      <c r="G86" s="10"/>
      <c r="H86" s="10"/>
      <c r="I86" s="10"/>
      <c r="J86" s="10"/>
      <c r="K86" s="10"/>
      <c r="L86" s="10"/>
      <c r="M86" s="10"/>
      <c r="N86" s="10"/>
      <c r="O86" s="10"/>
      <c r="P86" s="10"/>
      <c r="Q86" s="10"/>
      <c r="R86" s="10"/>
      <c r="S86" s="10"/>
      <c r="T86" s="10"/>
      <c r="U86" s="10"/>
      <c r="V86" s="10"/>
      <c r="W86" s="10"/>
      <c r="X86" s="10"/>
      <c r="Y86" s="10"/>
      <c r="Z86" s="10"/>
    </row>
    <row r="87" spans="1:26" ht="16.5" customHeight="1">
      <c r="A87" s="37" t="s">
        <v>185</v>
      </c>
      <c r="B87" s="37">
        <v>2</v>
      </c>
      <c r="C87" s="37">
        <f>COUNTIF(Lists!AH:AH,TRUE)</f>
        <v>0</v>
      </c>
      <c r="D87" s="10"/>
      <c r="E87" s="10"/>
      <c r="F87" s="10"/>
      <c r="G87" s="10"/>
      <c r="H87" s="10"/>
      <c r="I87" s="10"/>
      <c r="J87" s="10"/>
      <c r="K87" s="10"/>
      <c r="L87" s="10"/>
      <c r="M87" s="10"/>
      <c r="N87" s="10"/>
      <c r="O87" s="10"/>
      <c r="P87" s="10"/>
      <c r="Q87" s="10"/>
      <c r="R87" s="10"/>
      <c r="S87" s="10"/>
      <c r="T87" s="10"/>
      <c r="U87" s="10"/>
      <c r="V87" s="10"/>
      <c r="W87" s="10"/>
      <c r="X87" s="10"/>
      <c r="Y87" s="10"/>
      <c r="Z87" s="10"/>
    </row>
    <row r="88" spans="1:26" ht="16.5" customHeight="1">
      <c r="A88" s="37" t="s">
        <v>186</v>
      </c>
      <c r="B88" s="37">
        <f>COUNTIF(Lists!AD:AD,TRUE)</f>
        <v>0</v>
      </c>
      <c r="C88" s="37">
        <v>1</v>
      </c>
      <c r="D88" s="10"/>
      <c r="E88" s="10"/>
      <c r="F88" s="10"/>
      <c r="G88" s="10"/>
      <c r="H88" s="10"/>
      <c r="I88" s="10"/>
      <c r="J88" s="10"/>
      <c r="K88" s="10"/>
      <c r="L88" s="10"/>
      <c r="M88" s="10"/>
      <c r="N88" s="10"/>
      <c r="O88" s="10"/>
      <c r="P88" s="10"/>
      <c r="Q88" s="10"/>
      <c r="R88" s="10"/>
      <c r="S88" s="10"/>
      <c r="T88" s="10"/>
      <c r="U88" s="10"/>
      <c r="V88" s="10"/>
      <c r="W88" s="10"/>
      <c r="X88" s="10"/>
      <c r="Y88" s="10"/>
      <c r="Z88" s="10"/>
    </row>
    <row r="89" spans="1:26" ht="16.5" customHeight="1">
      <c r="A89" s="37" t="s">
        <v>187</v>
      </c>
      <c r="B89" s="37">
        <f>COUNTIF(Lists!AE:AE,TRUE)</f>
        <v>0</v>
      </c>
      <c r="C89" s="37">
        <f>COUNTIF(Lists!AJ:AJ,TRUE)</f>
        <v>0</v>
      </c>
      <c r="D89" s="10"/>
      <c r="E89" s="10"/>
      <c r="F89" s="10"/>
      <c r="G89" s="10"/>
      <c r="H89" s="10"/>
      <c r="I89" s="10"/>
      <c r="J89" s="10"/>
      <c r="K89" s="10"/>
      <c r="L89" s="10"/>
      <c r="M89" s="10"/>
      <c r="N89" s="10"/>
      <c r="O89" s="10"/>
      <c r="P89" s="10"/>
      <c r="Q89" s="10"/>
      <c r="R89" s="10"/>
      <c r="S89" s="10"/>
      <c r="T89" s="10"/>
      <c r="U89" s="10"/>
      <c r="V89" s="10"/>
      <c r="W89" s="10"/>
      <c r="X89" s="10"/>
      <c r="Y89" s="10"/>
      <c r="Z89" s="10"/>
    </row>
    <row r="90" spans="1:26" ht="16.5" customHeight="1">
      <c r="A90" s="81" t="s">
        <v>188</v>
      </c>
      <c r="B90" s="81"/>
      <c r="C90" s="82"/>
      <c r="D90" s="10"/>
      <c r="E90" s="10"/>
      <c r="F90" s="10"/>
      <c r="G90" s="10"/>
      <c r="H90" s="10"/>
      <c r="I90" s="10"/>
      <c r="J90" s="10"/>
      <c r="K90" s="10"/>
      <c r="L90" s="10"/>
      <c r="M90" s="10"/>
      <c r="N90" s="10"/>
      <c r="O90" s="10"/>
      <c r="P90" s="10"/>
      <c r="Q90" s="10"/>
      <c r="R90" s="10"/>
      <c r="S90" s="10"/>
      <c r="T90" s="10"/>
      <c r="U90" s="10"/>
      <c r="V90" s="10"/>
      <c r="W90" s="10"/>
      <c r="X90" s="10"/>
      <c r="Y90" s="10"/>
      <c r="Z90" s="10"/>
    </row>
    <row r="91" spans="1:26" ht="16.5" customHeight="1">
      <c r="A91" s="37" t="s">
        <v>189</v>
      </c>
      <c r="B91" s="37">
        <v>1</v>
      </c>
      <c r="C91" s="37">
        <v>3</v>
      </c>
      <c r="D91" s="10"/>
      <c r="E91" s="10"/>
      <c r="F91" s="10"/>
      <c r="G91" s="10"/>
      <c r="H91" s="10"/>
      <c r="I91" s="10"/>
      <c r="J91" s="10"/>
      <c r="K91" s="10"/>
      <c r="L91" s="10"/>
      <c r="M91" s="10"/>
      <c r="N91" s="10"/>
      <c r="O91" s="10"/>
      <c r="P91" s="10"/>
      <c r="Q91" s="10"/>
      <c r="R91" s="10"/>
      <c r="S91" s="10"/>
      <c r="T91" s="10"/>
      <c r="U91" s="10"/>
      <c r="V91" s="10"/>
      <c r="W91" s="10"/>
      <c r="X91" s="10"/>
      <c r="Y91" s="10"/>
      <c r="Z91" s="10"/>
    </row>
    <row r="92" spans="1:26" ht="16.5" customHeight="1">
      <c r="A92" s="37" t="s">
        <v>190</v>
      </c>
      <c r="B92" s="37">
        <f>COUNTIF(Lists!AL:AL,TRUE)</f>
        <v>0</v>
      </c>
      <c r="C92" s="37">
        <f>COUNTIF(Lists!AS:AS,TRUE)</f>
        <v>0</v>
      </c>
      <c r="D92" s="10"/>
      <c r="E92" s="10"/>
      <c r="F92" s="10"/>
      <c r="G92" s="10"/>
      <c r="H92" s="10"/>
      <c r="I92" s="10"/>
      <c r="J92" s="10"/>
      <c r="K92" s="10"/>
      <c r="L92" s="10"/>
      <c r="M92" s="10"/>
      <c r="N92" s="10"/>
      <c r="O92" s="10"/>
      <c r="P92" s="10"/>
      <c r="Q92" s="10"/>
      <c r="R92" s="10"/>
      <c r="S92" s="10"/>
      <c r="T92" s="10"/>
      <c r="U92" s="10"/>
      <c r="V92" s="10"/>
      <c r="W92" s="10"/>
      <c r="X92" s="10"/>
      <c r="Y92" s="10"/>
      <c r="Z92" s="10"/>
    </row>
    <row r="93" spans="1:26" ht="16.5" customHeight="1">
      <c r="A93" s="37" t="s">
        <v>191</v>
      </c>
      <c r="B93" s="37">
        <f>COUNTIF(Lists!AM:AM,TRUE)</f>
        <v>0</v>
      </c>
      <c r="C93" s="37">
        <v>1</v>
      </c>
      <c r="D93" s="10"/>
      <c r="E93" s="10"/>
      <c r="F93" s="10"/>
      <c r="G93" s="10"/>
      <c r="H93" s="10"/>
      <c r="I93" s="10"/>
      <c r="J93" s="10"/>
      <c r="K93" s="10"/>
      <c r="L93" s="10"/>
      <c r="M93" s="10"/>
      <c r="N93" s="10"/>
      <c r="O93" s="10"/>
      <c r="P93" s="10"/>
      <c r="Q93" s="10"/>
      <c r="R93" s="10"/>
      <c r="S93" s="10"/>
      <c r="T93" s="10"/>
      <c r="U93" s="10"/>
      <c r="V93" s="10"/>
      <c r="W93" s="10"/>
      <c r="X93" s="10"/>
      <c r="Y93" s="10"/>
      <c r="Z93" s="10"/>
    </row>
    <row r="94" spans="1:26" ht="16.5" customHeight="1">
      <c r="A94" s="37" t="s">
        <v>192</v>
      </c>
      <c r="B94" s="37">
        <f>COUNTIF(Lists!AN:AN,TRUE)</f>
        <v>0</v>
      </c>
      <c r="C94" s="37">
        <v>1</v>
      </c>
      <c r="D94" s="10"/>
      <c r="E94" s="10"/>
      <c r="F94" s="10"/>
      <c r="G94" s="10"/>
      <c r="H94" s="10"/>
      <c r="I94" s="10"/>
      <c r="J94" s="10"/>
      <c r="K94" s="10"/>
      <c r="L94" s="10"/>
      <c r="M94" s="10"/>
      <c r="N94" s="10"/>
      <c r="O94" s="10"/>
      <c r="P94" s="10"/>
      <c r="Q94" s="10"/>
      <c r="R94" s="10"/>
      <c r="S94" s="10"/>
      <c r="T94" s="10"/>
      <c r="U94" s="10"/>
      <c r="V94" s="10"/>
      <c r="W94" s="10"/>
      <c r="X94" s="10"/>
      <c r="Y94" s="10"/>
      <c r="Z94" s="10"/>
    </row>
    <row r="95" spans="1:26" ht="16.5" customHeight="1">
      <c r="A95" s="37" t="s">
        <v>193</v>
      </c>
      <c r="B95" s="37">
        <v>3</v>
      </c>
      <c r="C95" s="37">
        <v>4</v>
      </c>
      <c r="D95" s="10"/>
      <c r="E95" s="10"/>
      <c r="F95" s="10"/>
      <c r="G95" s="10"/>
      <c r="H95" s="10"/>
      <c r="I95" s="10"/>
      <c r="J95" s="10"/>
      <c r="K95" s="10"/>
      <c r="L95" s="10"/>
      <c r="M95" s="10"/>
      <c r="N95" s="10"/>
      <c r="O95" s="10"/>
      <c r="P95" s="10"/>
      <c r="Q95" s="10"/>
      <c r="R95" s="10"/>
      <c r="S95" s="10"/>
      <c r="T95" s="10"/>
      <c r="U95" s="10"/>
      <c r="V95" s="10"/>
      <c r="W95" s="10"/>
      <c r="X95" s="10"/>
      <c r="Y95" s="10"/>
      <c r="Z95" s="10"/>
    </row>
    <row r="96" spans="1:26" ht="16.5" customHeight="1">
      <c r="A96" s="37" t="s">
        <v>194</v>
      </c>
      <c r="B96" s="37">
        <v>1</v>
      </c>
      <c r="C96" s="37">
        <v>2</v>
      </c>
      <c r="D96" s="10"/>
      <c r="E96" s="10"/>
      <c r="F96" s="10"/>
      <c r="G96" s="10"/>
      <c r="H96" s="10"/>
      <c r="I96" s="10"/>
      <c r="J96" s="10"/>
      <c r="K96" s="10"/>
      <c r="L96" s="10"/>
      <c r="M96" s="10"/>
      <c r="N96" s="10"/>
      <c r="O96" s="10"/>
      <c r="P96" s="10"/>
      <c r="Q96" s="10"/>
      <c r="R96" s="10"/>
      <c r="S96" s="10"/>
      <c r="T96" s="10"/>
      <c r="U96" s="10"/>
      <c r="V96" s="10"/>
      <c r="W96" s="10"/>
      <c r="X96" s="10"/>
      <c r="Y96" s="10"/>
      <c r="Z96" s="10"/>
    </row>
    <row r="97" spans="1:26" ht="16.5" customHeight="1">
      <c r="A97" s="37" t="s">
        <v>163</v>
      </c>
      <c r="B97" s="37">
        <f>COUNTIF(Lists!AQ:AQ,TRUE)</f>
        <v>0</v>
      </c>
      <c r="C97" s="37">
        <f>COUNTIF(Lists!AX:AX,TRUE)</f>
        <v>0</v>
      </c>
      <c r="D97" s="10"/>
      <c r="E97" s="10"/>
      <c r="F97" s="10"/>
      <c r="G97" s="10"/>
      <c r="H97" s="10"/>
      <c r="I97" s="10"/>
      <c r="J97" s="10"/>
      <c r="K97" s="10"/>
      <c r="L97" s="10"/>
      <c r="M97" s="10"/>
      <c r="N97" s="10"/>
      <c r="O97" s="10"/>
      <c r="P97" s="10"/>
      <c r="Q97" s="10"/>
      <c r="R97" s="10"/>
      <c r="S97" s="10"/>
      <c r="T97" s="10"/>
      <c r="U97" s="10"/>
      <c r="V97" s="10"/>
      <c r="W97" s="10"/>
      <c r="X97" s="10"/>
      <c r="Y97" s="10"/>
      <c r="Z97" s="10"/>
    </row>
    <row r="98" spans="1:26" ht="16.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6.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6.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6.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6.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6.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6.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6.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6.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6.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6.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6.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6.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6.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6.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6.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6.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6.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6.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6.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6.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6.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6.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6.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6.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6.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6.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6.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6.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6.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6.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6.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6.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6.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6.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6.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6.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6.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6.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6.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6.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6.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6.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6.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6.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6.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6.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6.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6.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6.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6.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6.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6.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6.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6.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6.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6.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6.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6.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6.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6.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6.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6.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6.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6.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6.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6.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6.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6.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6.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6.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6.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6.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6.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6.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6.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6.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6.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6.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6.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6.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6.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6.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6.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6.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6.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6.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6.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6.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6.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6.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6.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6.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6.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6.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6.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6.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6.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6.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6.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6.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6.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6.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6.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6.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6.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6.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6.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6.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6.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6.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6.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6.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6.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6.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6.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6.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6.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6.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6.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6.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6.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6.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6.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6.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6.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6.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6.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6.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6.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6.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6.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6.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6.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6.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6.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6.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6.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6.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6.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6.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6.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6.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6.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6.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6.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6.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6.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6.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6.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6.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6.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6.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6.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6.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6.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6.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6.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6.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6.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6.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6.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6.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6.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6.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6.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6.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6.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6.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6.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6.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6.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6.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6.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6.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6.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6.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6.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6.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6.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6.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6.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6.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6.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6.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6.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6.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6.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6.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6.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6.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6.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6.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6.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6.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6.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6.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6.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6.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6.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6.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6.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6.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6.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6.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6.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6.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6.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6.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6.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6.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6.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6.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6.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6.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6.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6.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6.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6.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6.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6.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6.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6.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6.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6.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6.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6.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6.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6.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6.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6.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6.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6.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6.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6.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6.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6.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6.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6.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6.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6.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6.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6.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6.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6.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6.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6.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6.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6.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6.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6.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6.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6.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6.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6.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6.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6.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6.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6.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6.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6.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6.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6.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6.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6.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6.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6.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6.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6.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6.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6.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6.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6.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6.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6.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6.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6.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6.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6.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6.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6.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6.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6.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6.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6.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6.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6.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6.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6.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6.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6.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6.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6.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6.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6.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6.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6.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6.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6.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6.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6.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6.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6.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6.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6.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6.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6.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6.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6.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6.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6.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6.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6.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6.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6.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6.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6.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6.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6.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6.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6.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6.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6.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6.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6.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6.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6.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6.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6.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6.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6.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6.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6.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6.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6.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6.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6.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6.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6.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6.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6.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6.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6.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6.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6.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6.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6.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6.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6.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6.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6.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6.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6.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6.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6.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6.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6.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6.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6.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6.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6.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6.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6.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6.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6.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6.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6.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6.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6.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6.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6.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6.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6.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6.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6.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6.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6.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6.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6.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6.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6.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6.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6.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6.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6.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6.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6.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6.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6.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6.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6.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6.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6.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6.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6.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6.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6.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6.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6.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6.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6.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6.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6.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6.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6.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6.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6.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6.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6.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6.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6.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6.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6.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6.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6.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6.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6.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6.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6.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6.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6.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6.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6.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6.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6.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6.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6.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6.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6.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6.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6.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6.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6.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6.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6.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6.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6.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6.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6.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6.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6.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6.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6.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6.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6.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6.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6.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6.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6.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6.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6.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6.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6.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6.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6.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6.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6.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6.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6.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6.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6.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6.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6.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6.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6.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6.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6.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6.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6.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6.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6.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6.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6.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6.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6.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6.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6.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6.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6.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6.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6.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6.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6.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6.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6.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6.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6.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6.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6.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6.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6.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6.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6.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6.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6.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6.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6.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6.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6.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6.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6.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6.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6.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6.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6.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6.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6.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6.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6.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6.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6.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6.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6.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6.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6.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6.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6.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6.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6.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6.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6.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6.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6.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6.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6.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6.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6.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6.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6.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6.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6.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6.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6.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6.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6.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6.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6.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6.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6.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6.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6.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6.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6.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6.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6.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6.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6.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6.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6.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6.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6.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6.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6.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6.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6.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6.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6.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6.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6.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6.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6.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6.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6.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6.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6.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6.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6.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6.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6.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6.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6.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6.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6.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6.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6.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6.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6.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6.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6.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6.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6.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6.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6.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6.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6.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6.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6.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6.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6.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6.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6.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6.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6.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6.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6.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6.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6.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6.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6.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6.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6.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6.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6.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6.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6.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6.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6.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6.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6.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6.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6.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6.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6.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6.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6.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6.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6.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6.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6.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6.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6.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6.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6.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6.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6.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6.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6.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6.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6.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6.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6.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6.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6.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6.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6.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6.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6.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6.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6.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6.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6.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6.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6.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6.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6.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6.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6.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6.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6.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6.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6.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6.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6.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6.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6.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6.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6.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6.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6.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6.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6.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6.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6.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6.5"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6.5"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6.5"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6.5"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6.5"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6.5"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6.5"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6.5"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6.5"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6.5"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6.5"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6.5"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6.5"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6.5"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6.5"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6.5"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6.5"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6.5"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6.5"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6.5"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6.5"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6.5"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6.5"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6.5"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6.5"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6.5"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6.5"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6.5"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6.5"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6.5"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6.5"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6.5"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6.5"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6.5"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6.5"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6.5"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6.5"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6.5"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6.5"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6.5"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6.5"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6.5"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6.5"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6.5"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6.5"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6.5"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6.5"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6.5"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6.5"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6.5"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6.5"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6.5"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6.5"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6.5"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6.5"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6.5"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6.5"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6.5"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6.5"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6.5"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6.5"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6.5"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6.5"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6.5"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6.5"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6.5"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6.5"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6.5"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6.5"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6.5"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6.5"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6.5"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6.5"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6.5"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6.5"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6.5"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6.5"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6.5"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6.5"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6.5"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6.5"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6.5"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6.5"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6.5"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6.5"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6.5"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6.5"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6.5"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6.5"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6.5"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6.5"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6.5"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6.5"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6.5"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6.5"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6.5"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6.5"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6.5"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6.5"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6.5"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6.5"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6.5"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6.5"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6.5"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6.5"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6.5"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6.5"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6.5"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6.5"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6.5"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6.5"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6.5"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6.5"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6.5"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6.5"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6.5"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6.5"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6.5"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6.5"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6.5"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6.5"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6.5"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6.5"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6.5"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6.5"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6.5"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6.5"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6.5"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6.5"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6.5"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6.5"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6.5"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6.5"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6.5"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6.5"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6.5"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6.5"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6.5"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6.5"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6.5"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6.5"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6.5"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6.5"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6.5"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6.5"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6.5"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6.5"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6.5"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6.5"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6.5"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6.5"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6.5"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6.5"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6.5"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6.5"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6.5"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6.5"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6.5"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6.5"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6.5"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6.5"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6.5"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6.5"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6.5"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6.5"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6.5"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6.5"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6.5"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6.5"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6.5"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6.5"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6.5"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6.5"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6.5"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6.5"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6.5"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6.5"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6.5"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6.5"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6.5"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6.5"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6.5"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6.5"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6.5"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6.5"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6.5"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6.5"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6.5"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6.5"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6.5"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6.5"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6.5"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6.5"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6.5"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6.5"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6.5"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6.5"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6.5"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6.5"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6.5"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6.5"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6.5"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6.5"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6.5"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6.5"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6.5"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6.5"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6.5"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6.5"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6.5"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6.5"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6.5"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6.5"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6.5"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6.5"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6.5"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6.5"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6.5"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6.5"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6.5"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6.5"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6.5"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6.5"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6.5"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6.5"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6.5"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6.5"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6.5"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6.5"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6.5"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6.5"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6.5"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6.5"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6.5"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6.5"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6.5"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6.5"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6.5"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6.5"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6.5"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mergeCells count="11">
    <mergeCell ref="A59:C59"/>
    <mergeCell ref="A1:G1"/>
    <mergeCell ref="E7:F7"/>
    <mergeCell ref="B3:H3"/>
    <mergeCell ref="B4:H4"/>
    <mergeCell ref="A55:C55"/>
    <mergeCell ref="A49:C49"/>
    <mergeCell ref="A29:C29"/>
    <mergeCell ref="E29:G29"/>
    <mergeCell ref="B17:C17"/>
    <mergeCell ref="F17:H17"/>
  </mergeCell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3" workbookViewId="0">
      <selection activeCell="G7" sqref="G7:G12"/>
    </sheetView>
  </sheetViews>
  <sheetFormatPr defaultColWidth="15.140625" defaultRowHeight="15" customHeight="1"/>
  <cols>
    <col min="1" max="1" width="31.28515625" customWidth="1"/>
    <col min="2" max="2" width="15.140625" customWidth="1"/>
    <col min="3" max="7" width="20.7109375" customWidth="1"/>
    <col min="8" max="8" width="4.5703125" customWidth="1"/>
    <col min="9" max="9" width="24.5703125" customWidth="1"/>
    <col min="10" max="10" width="19.28515625" customWidth="1"/>
    <col min="11" max="26" width="7.7109375" customWidth="1"/>
  </cols>
  <sheetData>
    <row r="1" spans="1:26" ht="24.75" customHeight="1">
      <c r="A1" s="178" t="s">
        <v>3</v>
      </c>
      <c r="B1" s="167"/>
      <c r="C1" s="167"/>
      <c r="D1" s="167"/>
      <c r="E1" s="167"/>
      <c r="F1" s="167"/>
      <c r="G1" s="167"/>
      <c r="H1" s="6"/>
      <c r="I1" s="6"/>
      <c r="J1" s="6"/>
      <c r="K1" s="6"/>
      <c r="L1" s="6"/>
      <c r="M1" s="6"/>
      <c r="N1" s="6"/>
      <c r="O1" s="6"/>
      <c r="P1" s="6"/>
      <c r="Q1" s="6"/>
      <c r="R1" s="6"/>
      <c r="S1" s="6"/>
      <c r="T1" s="6"/>
      <c r="U1" s="6"/>
      <c r="V1" s="6"/>
      <c r="W1" s="6"/>
      <c r="X1" s="6"/>
      <c r="Y1" s="6"/>
      <c r="Z1" s="6"/>
    </row>
    <row r="2" spans="1:26" ht="16.5" customHeight="1">
      <c r="A2" s="7"/>
      <c r="B2" s="7"/>
      <c r="C2" s="7"/>
      <c r="D2" s="7"/>
      <c r="E2" s="7"/>
      <c r="F2" s="7"/>
      <c r="G2" s="7"/>
      <c r="H2" s="7"/>
      <c r="I2" s="7"/>
      <c r="J2" s="7"/>
      <c r="K2" s="7"/>
      <c r="L2" s="7"/>
      <c r="M2" s="7"/>
      <c r="N2" s="7"/>
      <c r="O2" s="7"/>
      <c r="P2" s="7"/>
      <c r="Q2" s="7"/>
      <c r="R2" s="7"/>
      <c r="S2" s="7"/>
      <c r="T2" s="7"/>
      <c r="U2" s="7"/>
      <c r="V2" s="7"/>
      <c r="W2" s="7"/>
      <c r="X2" s="7"/>
      <c r="Y2" s="7"/>
      <c r="Z2" s="7"/>
    </row>
    <row r="3" spans="1:26" ht="115.5" customHeight="1">
      <c r="A3" s="13" t="s">
        <v>11</v>
      </c>
      <c r="B3" s="15" t="s">
        <v>15</v>
      </c>
      <c r="C3" s="17" t="s">
        <v>19</v>
      </c>
      <c r="D3" s="15" t="s">
        <v>21</v>
      </c>
      <c r="E3" s="15" t="s">
        <v>22</v>
      </c>
      <c r="F3" s="15" t="s">
        <v>23</v>
      </c>
      <c r="G3" s="18" t="s">
        <v>24</v>
      </c>
      <c r="H3" s="7"/>
      <c r="I3" s="7"/>
      <c r="J3" s="7"/>
      <c r="K3" s="7"/>
      <c r="L3" s="7"/>
      <c r="M3" s="7"/>
      <c r="N3" s="7"/>
      <c r="O3" s="7"/>
      <c r="P3" s="7"/>
      <c r="Q3" s="7"/>
      <c r="R3" s="7"/>
      <c r="S3" s="7"/>
      <c r="T3" s="7"/>
      <c r="U3" s="7"/>
      <c r="V3" s="7"/>
      <c r="W3" s="7"/>
      <c r="X3" s="7"/>
      <c r="Y3" s="7"/>
      <c r="Z3" s="7"/>
    </row>
    <row r="4" spans="1:26" ht="16.5" customHeight="1">
      <c r="A4" s="20"/>
      <c r="B4" s="24"/>
      <c r="C4" s="24" t="s">
        <v>28</v>
      </c>
      <c r="D4" s="24" t="s">
        <v>28</v>
      </c>
      <c r="E4" s="24" t="s">
        <v>28</v>
      </c>
      <c r="F4" s="24" t="s">
        <v>28</v>
      </c>
      <c r="G4" s="24" t="s">
        <v>28</v>
      </c>
      <c r="H4" s="7"/>
      <c r="I4" s="25" t="s">
        <v>29</v>
      </c>
      <c r="J4" s="26" t="s">
        <v>30</v>
      </c>
      <c r="K4" s="7"/>
      <c r="L4" s="7"/>
      <c r="M4" s="7"/>
      <c r="N4" s="7"/>
      <c r="O4" s="7"/>
      <c r="P4" s="7"/>
      <c r="Q4" s="7"/>
      <c r="R4" s="7"/>
      <c r="S4" s="7"/>
      <c r="T4" s="7"/>
      <c r="U4" s="7"/>
      <c r="V4" s="7"/>
      <c r="W4" s="7"/>
      <c r="X4" s="7"/>
      <c r="Y4" s="7"/>
      <c r="Z4" s="7"/>
    </row>
    <row r="5" spans="1:26" ht="16.5" customHeight="1">
      <c r="A5" s="27" t="s">
        <v>31</v>
      </c>
      <c r="B5" s="29"/>
      <c r="C5" s="29"/>
      <c r="D5" s="29"/>
      <c r="E5" s="29"/>
      <c r="F5" s="29"/>
      <c r="G5" s="30"/>
      <c r="H5" s="7"/>
      <c r="I5" s="31" t="s">
        <v>36</v>
      </c>
      <c r="J5" s="31">
        <v>7</v>
      </c>
      <c r="K5" s="7"/>
      <c r="L5" s="7"/>
      <c r="M5" s="7"/>
      <c r="N5" s="7"/>
      <c r="O5" s="7"/>
      <c r="P5" s="7"/>
      <c r="Q5" s="7"/>
      <c r="R5" s="7"/>
      <c r="S5" s="7"/>
      <c r="T5" s="7"/>
      <c r="U5" s="7"/>
      <c r="V5" s="7"/>
      <c r="W5" s="7"/>
      <c r="X5" s="7"/>
      <c r="Y5" s="7"/>
      <c r="Z5" s="7"/>
    </row>
    <row r="6" spans="1:26" ht="16.5" customHeight="1">
      <c r="A6" s="33" t="s">
        <v>39</v>
      </c>
      <c r="B6" s="33" t="s">
        <v>41</v>
      </c>
      <c r="C6" s="38">
        <v>1</v>
      </c>
      <c r="D6" s="38">
        <v>3</v>
      </c>
      <c r="E6" s="38">
        <v>5</v>
      </c>
      <c r="F6" s="38">
        <v>1</v>
      </c>
      <c r="G6" s="38">
        <v>5</v>
      </c>
      <c r="H6" s="39"/>
      <c r="I6" s="39"/>
      <c r="J6" s="7"/>
      <c r="K6" s="39"/>
      <c r="L6" s="39"/>
      <c r="M6" s="39"/>
      <c r="N6" s="39"/>
      <c r="O6" s="39"/>
      <c r="P6" s="39"/>
      <c r="Q6" s="39"/>
      <c r="R6" s="39"/>
      <c r="S6" s="39"/>
      <c r="T6" s="39"/>
      <c r="U6" s="39"/>
      <c r="V6" s="39"/>
      <c r="W6" s="39"/>
      <c r="X6" s="39"/>
      <c r="Y6" s="39"/>
      <c r="Z6" s="39"/>
    </row>
    <row r="7" spans="1:26" ht="16.5" customHeight="1">
      <c r="A7" s="40" t="s">
        <v>46</v>
      </c>
      <c r="B7" s="40" t="s">
        <v>48</v>
      </c>
      <c r="C7" s="41">
        <v>3</v>
      </c>
      <c r="D7" s="41"/>
      <c r="E7" s="42">
        <v>85</v>
      </c>
      <c r="F7" s="42">
        <v>39</v>
      </c>
      <c r="G7" s="42">
        <v>126</v>
      </c>
      <c r="H7" s="7"/>
      <c r="I7" s="7"/>
      <c r="J7" s="7"/>
      <c r="K7" s="7"/>
      <c r="L7" s="7"/>
      <c r="M7" s="7"/>
      <c r="N7" s="7"/>
      <c r="O7" s="7"/>
      <c r="P7" s="7"/>
      <c r="Q7" s="7"/>
      <c r="R7" s="7"/>
      <c r="S7" s="7"/>
      <c r="T7" s="7"/>
      <c r="U7" s="7"/>
      <c r="V7" s="7"/>
      <c r="W7" s="7"/>
      <c r="X7" s="7"/>
      <c r="Y7" s="7"/>
      <c r="Z7" s="7"/>
    </row>
    <row r="8" spans="1:26" ht="16.5" customHeight="1">
      <c r="A8" s="31" t="s">
        <v>401</v>
      </c>
      <c r="B8" s="31" t="s">
        <v>48</v>
      </c>
      <c r="C8" s="41"/>
      <c r="D8" s="41"/>
      <c r="E8" s="41"/>
      <c r="F8" s="41">
        <v>10</v>
      </c>
      <c r="G8" s="41">
        <v>10</v>
      </c>
      <c r="H8" s="7"/>
      <c r="I8" s="7"/>
      <c r="J8" s="7"/>
      <c r="K8" s="7"/>
      <c r="L8" s="7"/>
      <c r="M8" s="7"/>
      <c r="N8" s="7"/>
      <c r="O8" s="7"/>
      <c r="P8" s="7"/>
      <c r="Q8" s="7"/>
      <c r="R8" s="7"/>
      <c r="S8" s="7"/>
      <c r="T8" s="7"/>
      <c r="U8" s="7"/>
      <c r="V8" s="7"/>
      <c r="W8" s="7"/>
      <c r="X8" s="7"/>
      <c r="Y8" s="7"/>
      <c r="Z8" s="7"/>
    </row>
    <row r="9" spans="1:26" ht="16.5" customHeight="1">
      <c r="A9" s="31" t="s">
        <v>402</v>
      </c>
      <c r="B9" s="31" t="s">
        <v>48</v>
      </c>
      <c r="C9" s="41">
        <v>2</v>
      </c>
      <c r="D9" s="41"/>
      <c r="E9" s="41">
        <v>30</v>
      </c>
      <c r="F9" s="41">
        <v>18</v>
      </c>
      <c r="G9" s="41">
        <v>50</v>
      </c>
      <c r="H9" s="7"/>
      <c r="I9" s="39"/>
      <c r="J9" s="7"/>
      <c r="K9" s="7"/>
      <c r="L9" s="7"/>
      <c r="M9" s="7"/>
      <c r="N9" s="7"/>
      <c r="O9" s="7"/>
      <c r="P9" s="7"/>
      <c r="Q9" s="7"/>
      <c r="R9" s="7"/>
      <c r="S9" s="7"/>
      <c r="T9" s="7"/>
      <c r="U9" s="7"/>
      <c r="V9" s="7"/>
      <c r="W9" s="7"/>
      <c r="X9" s="7"/>
      <c r="Y9" s="7"/>
      <c r="Z9" s="7"/>
    </row>
    <row r="10" spans="1:26" ht="16.5" customHeight="1">
      <c r="A10" s="31" t="s">
        <v>403</v>
      </c>
      <c r="B10" s="31" t="s">
        <v>48</v>
      </c>
      <c r="C10" s="41">
        <v>1</v>
      </c>
      <c r="D10" s="41"/>
      <c r="E10" s="41">
        <v>45</v>
      </c>
      <c r="F10" s="41">
        <v>2</v>
      </c>
      <c r="G10" s="41">
        <v>48</v>
      </c>
      <c r="H10" s="7"/>
      <c r="I10" s="45"/>
      <c r="J10" s="39"/>
      <c r="K10" s="7"/>
      <c r="L10" s="7"/>
      <c r="M10" s="7"/>
      <c r="N10" s="7"/>
      <c r="O10" s="7"/>
      <c r="P10" s="7"/>
      <c r="Q10" s="7"/>
      <c r="R10" s="7"/>
      <c r="S10" s="7"/>
      <c r="T10" s="7"/>
      <c r="U10" s="7"/>
      <c r="V10" s="7"/>
      <c r="W10" s="7"/>
      <c r="X10" s="7"/>
      <c r="Y10" s="7"/>
      <c r="Z10" s="7"/>
    </row>
    <row r="11" spans="1:26" ht="16.5" customHeight="1">
      <c r="A11" s="31" t="s">
        <v>404</v>
      </c>
      <c r="B11" s="31" t="s">
        <v>48</v>
      </c>
      <c r="C11" s="41">
        <v>1</v>
      </c>
      <c r="D11" s="41"/>
      <c r="E11" s="41">
        <v>20</v>
      </c>
      <c r="F11" s="41">
        <v>2</v>
      </c>
      <c r="G11" s="41">
        <v>3</v>
      </c>
      <c r="H11" s="7"/>
      <c r="I11" s="39"/>
      <c r="J11" s="39"/>
      <c r="K11" s="7"/>
      <c r="L11" s="7"/>
      <c r="M11" s="7"/>
      <c r="N11" s="7"/>
      <c r="O11" s="7"/>
      <c r="P11" s="7"/>
      <c r="Q11" s="7"/>
      <c r="R11" s="7"/>
      <c r="S11" s="7"/>
      <c r="T11" s="7"/>
      <c r="U11" s="7"/>
      <c r="V11" s="7"/>
      <c r="W11" s="7"/>
      <c r="X11" s="7"/>
      <c r="Y11" s="7"/>
      <c r="Z11" s="7"/>
    </row>
    <row r="12" spans="1:26" ht="16.5" customHeight="1">
      <c r="A12" s="31" t="s">
        <v>405</v>
      </c>
      <c r="B12" s="31" t="s">
        <v>406</v>
      </c>
      <c r="C12" s="41"/>
      <c r="D12" s="41"/>
      <c r="E12" s="41"/>
      <c r="F12" s="41">
        <v>1</v>
      </c>
      <c r="G12" s="41">
        <v>1</v>
      </c>
      <c r="H12" s="7"/>
      <c r="I12" s="39"/>
      <c r="J12" s="39"/>
      <c r="K12" s="7"/>
      <c r="L12" s="7"/>
      <c r="M12" s="7"/>
      <c r="N12" s="7"/>
      <c r="O12" s="7"/>
      <c r="P12" s="7"/>
      <c r="Q12" s="7"/>
      <c r="R12" s="7"/>
      <c r="S12" s="7"/>
      <c r="T12" s="7"/>
      <c r="U12" s="7"/>
      <c r="V12" s="7"/>
      <c r="W12" s="7"/>
      <c r="X12" s="7"/>
      <c r="Y12" s="7"/>
      <c r="Z12" s="7"/>
    </row>
    <row r="13" spans="1:26" ht="16.5" customHeight="1">
      <c r="A13" s="31"/>
      <c r="B13" s="31"/>
      <c r="C13" s="41"/>
      <c r="D13" s="41"/>
      <c r="E13" s="41"/>
      <c r="F13" s="41"/>
      <c r="G13" s="41"/>
      <c r="H13" s="7"/>
      <c r="I13" s="7"/>
      <c r="J13" s="7"/>
      <c r="K13" s="7"/>
      <c r="L13" s="7"/>
      <c r="M13" s="7"/>
      <c r="N13" s="7"/>
      <c r="O13" s="7"/>
      <c r="P13" s="7"/>
      <c r="Q13" s="7"/>
      <c r="R13" s="7"/>
      <c r="S13" s="7"/>
      <c r="T13" s="7"/>
      <c r="U13" s="7"/>
      <c r="V13" s="7"/>
      <c r="W13" s="7"/>
      <c r="X13" s="7"/>
      <c r="Y13" s="7"/>
      <c r="Z13" s="7"/>
    </row>
    <row r="14" spans="1:26" ht="16.5" customHeight="1">
      <c r="A14" s="31"/>
      <c r="B14" s="31"/>
      <c r="C14" s="41"/>
      <c r="D14" s="41"/>
      <c r="E14" s="41"/>
      <c r="F14" s="41"/>
      <c r="G14" s="41"/>
      <c r="H14" s="7"/>
      <c r="I14" s="7"/>
      <c r="J14" s="7"/>
      <c r="K14" s="7"/>
      <c r="L14" s="7"/>
      <c r="M14" s="7"/>
      <c r="N14" s="7"/>
      <c r="O14" s="7"/>
      <c r="P14" s="7"/>
      <c r="Q14" s="7"/>
      <c r="R14" s="7"/>
      <c r="S14" s="7"/>
      <c r="T14" s="7"/>
      <c r="U14" s="7"/>
      <c r="V14" s="7"/>
      <c r="W14" s="7"/>
      <c r="X14" s="7"/>
      <c r="Y14" s="7"/>
      <c r="Z14" s="7"/>
    </row>
    <row r="15" spans="1:26" ht="16.5" customHeight="1">
      <c r="A15" s="31"/>
      <c r="B15" s="31"/>
      <c r="C15" s="41"/>
      <c r="D15" s="41"/>
      <c r="E15" s="41"/>
      <c r="F15" s="41"/>
      <c r="G15" s="41"/>
      <c r="H15" s="7"/>
      <c r="I15" s="7"/>
      <c r="J15" s="7"/>
      <c r="K15" s="7"/>
      <c r="L15" s="7"/>
      <c r="M15" s="7"/>
      <c r="N15" s="7"/>
      <c r="O15" s="7"/>
      <c r="P15" s="7"/>
      <c r="Q15" s="7"/>
      <c r="R15" s="7"/>
      <c r="S15" s="7"/>
      <c r="T15" s="7"/>
      <c r="U15" s="7"/>
      <c r="V15" s="7"/>
      <c r="W15" s="7"/>
      <c r="X15" s="7"/>
      <c r="Y15" s="7"/>
      <c r="Z15" s="7"/>
    </row>
    <row r="16" spans="1:26" ht="16.5" customHeight="1">
      <c r="A16" s="31"/>
      <c r="B16" s="31"/>
      <c r="C16" s="41"/>
      <c r="D16" s="41"/>
      <c r="E16" s="41"/>
      <c r="F16" s="41"/>
      <c r="G16" s="41"/>
      <c r="H16" s="7"/>
      <c r="I16" s="7"/>
      <c r="J16" s="7"/>
      <c r="K16" s="7"/>
      <c r="L16" s="7"/>
      <c r="M16" s="7"/>
      <c r="N16" s="7"/>
      <c r="O16" s="7"/>
      <c r="P16" s="7"/>
      <c r="Q16" s="7"/>
      <c r="R16" s="7"/>
      <c r="S16" s="7"/>
      <c r="T16" s="7"/>
      <c r="U16" s="7"/>
      <c r="V16" s="7"/>
      <c r="W16" s="7"/>
      <c r="X16" s="7"/>
      <c r="Y16" s="7"/>
      <c r="Z16" s="7"/>
    </row>
    <row r="17" spans="1:26" ht="16.5" customHeight="1">
      <c r="A17" s="46" t="s">
        <v>53</v>
      </c>
      <c r="B17" s="47"/>
      <c r="C17" s="48"/>
      <c r="D17" s="48"/>
      <c r="E17" s="48"/>
      <c r="F17" s="48"/>
      <c r="G17" s="49"/>
      <c r="H17" s="7"/>
      <c r="I17" s="7"/>
      <c r="J17" s="7"/>
      <c r="K17" s="7"/>
      <c r="L17" s="7"/>
      <c r="M17" s="7"/>
      <c r="N17" s="7"/>
      <c r="O17" s="7"/>
      <c r="P17" s="7"/>
      <c r="Q17" s="7"/>
      <c r="R17" s="7"/>
      <c r="S17" s="7"/>
      <c r="T17" s="7"/>
      <c r="U17" s="7"/>
      <c r="V17" s="7"/>
      <c r="W17" s="7"/>
      <c r="X17" s="7"/>
      <c r="Y17" s="7"/>
      <c r="Z17" s="7"/>
    </row>
    <row r="18" spans="1:26" ht="16.5" customHeight="1">
      <c r="A18" s="7"/>
      <c r="B18" s="7"/>
      <c r="C18" s="7"/>
      <c r="D18" s="7"/>
      <c r="E18" s="51"/>
      <c r="F18" s="51"/>
      <c r="G18" s="51"/>
      <c r="H18" s="7"/>
      <c r="I18" s="7"/>
      <c r="J18" s="7"/>
      <c r="K18" s="7"/>
      <c r="L18" s="7"/>
      <c r="M18" s="7"/>
      <c r="N18" s="7"/>
      <c r="O18" s="7"/>
      <c r="P18" s="7"/>
      <c r="Q18" s="7"/>
      <c r="R18" s="7"/>
      <c r="S18" s="7"/>
      <c r="T18" s="7"/>
      <c r="U18" s="7"/>
      <c r="V18" s="7"/>
      <c r="W18" s="7"/>
      <c r="X18" s="7"/>
      <c r="Y18" s="7"/>
      <c r="Z18" s="7"/>
    </row>
    <row r="19" spans="1:26" ht="16.5" customHeight="1">
      <c r="A19" s="7"/>
      <c r="B19" s="7"/>
      <c r="C19" s="7"/>
      <c r="D19" s="7"/>
      <c r="E19" s="51"/>
      <c r="F19" s="51"/>
      <c r="G19" s="51"/>
      <c r="H19" s="7"/>
      <c r="I19" s="7"/>
      <c r="J19" s="7"/>
      <c r="K19" s="7"/>
      <c r="L19" s="7"/>
      <c r="M19" s="7"/>
      <c r="N19" s="7"/>
      <c r="O19" s="7"/>
      <c r="P19" s="7"/>
      <c r="Q19" s="7"/>
      <c r="R19" s="7"/>
      <c r="S19" s="7"/>
      <c r="T19" s="7"/>
      <c r="U19" s="7"/>
      <c r="V19" s="7"/>
      <c r="W19" s="7"/>
      <c r="X19" s="7"/>
      <c r="Y19" s="7"/>
      <c r="Z19" s="7"/>
    </row>
    <row r="20" spans="1:26" ht="16.5" customHeight="1">
      <c r="A20" s="7"/>
      <c r="B20" s="7"/>
      <c r="C20" s="7"/>
      <c r="D20" s="7"/>
      <c r="E20" s="51"/>
      <c r="F20" s="51"/>
      <c r="G20" s="51"/>
      <c r="H20" s="7"/>
      <c r="I20" s="7"/>
      <c r="J20" s="7"/>
      <c r="K20" s="7"/>
      <c r="L20" s="7"/>
      <c r="M20" s="7"/>
      <c r="N20" s="7"/>
      <c r="O20" s="7"/>
      <c r="P20" s="7"/>
      <c r="Q20" s="7"/>
      <c r="R20" s="7"/>
      <c r="S20" s="7"/>
      <c r="T20" s="7"/>
      <c r="U20" s="7"/>
      <c r="V20" s="7"/>
      <c r="W20" s="7"/>
      <c r="X20" s="7"/>
      <c r="Y20" s="7"/>
      <c r="Z20" s="7"/>
    </row>
    <row r="21" spans="1:26" ht="16.5" customHeight="1">
      <c r="A21" s="7"/>
      <c r="B21" s="7"/>
      <c r="C21" s="7"/>
      <c r="D21" s="10"/>
      <c r="E21" s="51"/>
      <c r="F21" s="51"/>
      <c r="G21" s="51"/>
      <c r="H21" s="7"/>
      <c r="I21" s="7"/>
      <c r="J21" s="7"/>
      <c r="K21" s="7"/>
      <c r="L21" s="7"/>
      <c r="M21" s="7"/>
      <c r="N21" s="7"/>
      <c r="O21" s="7"/>
      <c r="P21" s="7"/>
      <c r="Q21" s="7"/>
      <c r="R21" s="7"/>
      <c r="S21" s="7"/>
      <c r="T21" s="7"/>
      <c r="U21" s="7"/>
      <c r="V21" s="7"/>
      <c r="W21" s="7"/>
      <c r="X21" s="7"/>
      <c r="Y21" s="7"/>
      <c r="Z21" s="7"/>
    </row>
    <row r="22" spans="1:26" ht="16.5" customHeight="1">
      <c r="A22" s="7"/>
      <c r="B22" s="7"/>
      <c r="C22" s="7"/>
      <c r="D22" s="10"/>
      <c r="E22" s="51"/>
      <c r="F22" s="51"/>
      <c r="G22" s="51"/>
      <c r="H22" s="7"/>
      <c r="I22" s="7"/>
      <c r="J22" s="7"/>
      <c r="K22" s="7"/>
      <c r="L22" s="7"/>
      <c r="M22" s="7"/>
      <c r="N22" s="7"/>
      <c r="O22" s="7"/>
      <c r="P22" s="7"/>
      <c r="Q22" s="7"/>
      <c r="R22" s="7"/>
      <c r="S22" s="7"/>
      <c r="T22" s="7"/>
      <c r="U22" s="7"/>
      <c r="V22" s="7"/>
      <c r="W22" s="7"/>
      <c r="X22" s="7"/>
      <c r="Y22" s="7"/>
      <c r="Z22" s="7"/>
    </row>
    <row r="23" spans="1:26" ht="16.5" customHeight="1">
      <c r="A23" s="7"/>
      <c r="B23" s="7"/>
      <c r="C23" s="7"/>
      <c r="D23" s="7"/>
      <c r="E23" s="51"/>
      <c r="F23" s="51"/>
      <c r="G23" s="51"/>
      <c r="H23" s="7"/>
      <c r="I23" s="7"/>
      <c r="J23" s="7"/>
      <c r="K23" s="7"/>
      <c r="L23" s="7"/>
      <c r="M23" s="7"/>
      <c r="N23" s="7"/>
      <c r="O23" s="7"/>
      <c r="P23" s="7"/>
      <c r="Q23" s="7"/>
      <c r="R23" s="7"/>
      <c r="S23" s="7"/>
      <c r="T23" s="7"/>
      <c r="U23" s="7"/>
      <c r="V23" s="7"/>
      <c r="W23" s="7"/>
      <c r="X23" s="7"/>
      <c r="Y23" s="7"/>
      <c r="Z23" s="7"/>
    </row>
    <row r="24" spans="1:26" ht="16.5" customHeight="1">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6.5" customHeight="1">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6.5" customHeight="1">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6.5" customHeight="1">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6.5" customHeight="1">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6.5" customHeight="1">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6.5" customHeight="1">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6.5" customHeight="1">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6.5" customHeight="1">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6.5" customHeight="1">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6.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6.5"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6.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6.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6.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6.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6.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6.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6.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6.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6.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6.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6.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6.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6.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6.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6.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6.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6.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6.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6.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6.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6.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6.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6.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6.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6.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6.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6.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6.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6.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6.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6.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6.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6.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6.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6.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6.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6.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6.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6.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6.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6.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6.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6.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6.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6.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6.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6.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6.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6.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6.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6.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6.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6.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6.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6.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6.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6.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6.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6.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6.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6.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6.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6.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6.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6.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6.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6.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6.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6.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6.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6.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6.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6.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6.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6.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6.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6.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6.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6.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6.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6.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6.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6.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6.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6.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6.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6.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6.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6.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6.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6.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6.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6.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6.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6.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6.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6.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6.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6.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6.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6.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6.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6.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6.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6.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6.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6.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6.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6.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6.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6.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6.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6.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6.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6.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6.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6.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6.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6.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6.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6.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6.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6.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6.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6.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6.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6.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6.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6.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6.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6.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6.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6.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6.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6.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6.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6.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6.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6.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6.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6.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6.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6.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6.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6.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6.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6.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6.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6.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6.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6.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6.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6.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6.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6.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6.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6.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6.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6.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6.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6.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6.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6.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6.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6.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6.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6.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6.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6.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6.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6.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6.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6.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6.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6.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6.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6.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6.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6.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6.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6.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6.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6.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6.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6.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6.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6.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6.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6.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6.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6.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6.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6.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6.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6.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6.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6.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6.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6.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6.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6.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6.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6.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6.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6.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6.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6.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6.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6.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6.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6.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6.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6.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6.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6.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6.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6.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6.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6.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6.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6.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6.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6.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6.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6.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6.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6.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6.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6.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6.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6.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6.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6.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6.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6.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6.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6.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6.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6.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6.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6.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6.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6.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6.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6.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6.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6.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6.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6.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6.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6.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6.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6.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6.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6.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6.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6.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6.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6.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6.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6.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6.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6.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6.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6.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6.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6.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6.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6.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6.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6.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6.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6.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6.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6.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6.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6.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6.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6.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6.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6.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6.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6.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6.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6.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6.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6.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6.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6.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6.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6.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6.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6.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6.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6.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6.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6.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6.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6.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6.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6.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6.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6.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6.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6.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6.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6.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6.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6.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6.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6.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6.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6.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6.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6.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6.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6.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6.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6.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6.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6.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6.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6.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6.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6.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6.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6.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6.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6.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6.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6.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6.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6.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6.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6.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6.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6.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6.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6.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6.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6.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6.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6.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6.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6.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6.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6.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6.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6.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6.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6.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6.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6.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6.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6.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6.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6.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6.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6.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6.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6.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6.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6.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6.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6.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6.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6.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6.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6.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6.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6.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6.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6.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6.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6.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6.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6.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6.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6.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6.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6.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6.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6.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6.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6.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6.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6.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6.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6.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6.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6.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6.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6.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6.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6.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6.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6.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6.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6.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6.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6.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6.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6.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6.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6.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6.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6.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6.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6.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6.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6.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6.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6.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6.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6.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6.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6.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6.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6.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6.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6.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6.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6.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6.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6.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6.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6.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6.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6.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6.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6.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6.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6.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6.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6.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6.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6.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6.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6.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6.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6.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6.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6.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6.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6.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6.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6.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6.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6.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6.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6.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6.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6.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6.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6.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6.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6.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6.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6.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6.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6.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6.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6.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6.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6.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6.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6.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6.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6.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6.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6.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6.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6.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6.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6.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6.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6.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6.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6.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6.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6.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6.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6.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6.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6.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6.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6.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6.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6.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6.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6.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6.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6.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6.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6.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6.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6.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6.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6.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6.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6.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6.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6.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6.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6.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6.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6.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6.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6.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6.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6.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6.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6.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6.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6.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6.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6.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6.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6.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6.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6.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6.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6.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6.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6.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6.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6.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6.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6.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6.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6.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6.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6.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6.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6.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6.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6.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6.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6.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6.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6.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6.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6.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6.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6.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6.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6.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6.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6.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6.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6.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6.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6.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6.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6.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6.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6.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6.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6.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6.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6.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6.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6.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6.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6.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6.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6.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6.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6.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6.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6.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6.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6.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6.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6.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6.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6.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6.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6.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6.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6.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6.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6.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6.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6.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6.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6.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6.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6.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6.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6.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6.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6.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6.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6.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6.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6.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6.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6.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6.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6.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6.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6.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6.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6.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6.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6.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6.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6.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6.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6.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6.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6.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6.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6.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6.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6.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6.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6.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6.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6.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6.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6.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6.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6.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6.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6.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6.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6.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6.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6.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6.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6.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6.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6.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6.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6.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6.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6.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6.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6.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6.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6.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6.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6.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6.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6.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6.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6.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6.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6.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6.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6.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6.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6.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6.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6.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6.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6.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6.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6.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6.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6.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6.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6.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6.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6.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6.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6.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6.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6.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6.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6.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6.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6.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6.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6.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6.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6.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6.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6.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6.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6.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6.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6.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6.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6.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6.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6.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6.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6.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6.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6.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6.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6.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6.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6.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6.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6.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6.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6.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6.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6.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6.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6.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6.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6.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6.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6.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6.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6.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6.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6.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6.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6.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6.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6.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6.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6.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6.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6.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6.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6.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6.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6.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6.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6.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6.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6.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6.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6.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6.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6.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6.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6.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6.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6.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6.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6.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6.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6.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6.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6.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6.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6.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6.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6.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6.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6.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6.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6.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6.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6.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6.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6.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6.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6.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6.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6.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6.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6.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6.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6.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6.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6.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6.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6.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6.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6.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6.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6.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6.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6.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6.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6.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6.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6.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6.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6.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6.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6.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6.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6.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6.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6.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6.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6.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6.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6.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6.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6.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6.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6.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6.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6.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6.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6.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6.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6.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6.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6.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6.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6.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6.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6.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6.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6.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6.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6.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6.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6.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6.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6.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6.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6.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6.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6.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6.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6.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6.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6.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6.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6.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6.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6.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6.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6.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6.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6.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6.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6.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6.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6.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6.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6.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6.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6.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6.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6.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6.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6.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6.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6.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6.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6.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6.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6.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6.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6.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6.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6.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6.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6.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6.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6.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6.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6.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6.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6.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6.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6.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6.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6.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6.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6.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6.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6.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6.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6.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6.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6.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6.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6.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6.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6.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6.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6.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6.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6.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6.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6.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6.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6.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6.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6.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6.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6.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6.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6.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6.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6.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6.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6.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6.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6.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6.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6.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6.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6.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6.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6.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6.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6.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6.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6.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6.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6.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6.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6.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6.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6.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6.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6.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6.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6.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6.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6.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6.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6.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6.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6.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6.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6.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6.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6.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6.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6.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6.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6.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6.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6.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6.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6.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6.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6.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6.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6.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6.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6.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6.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6.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6.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6.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6.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6.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6.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6.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6.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6.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6.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6.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6.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6.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6.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6.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6.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6.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6.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6.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6.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6.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6.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6.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6.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6.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1">
    <mergeCell ref="A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22"/>
  <sheetViews>
    <sheetView topLeftCell="E18" workbookViewId="0">
      <selection activeCell="O29" sqref="O29"/>
    </sheetView>
  </sheetViews>
  <sheetFormatPr defaultColWidth="15.140625" defaultRowHeight="15" customHeight="1"/>
  <cols>
    <col min="1" max="1" width="12.140625" customWidth="1"/>
    <col min="2" max="2" width="11.28515625" customWidth="1"/>
    <col min="3" max="3" width="25.140625" customWidth="1"/>
    <col min="4" max="4" width="18.42578125" customWidth="1"/>
    <col min="5" max="5" width="18.140625" customWidth="1"/>
    <col min="6" max="6" width="14.5703125" customWidth="1"/>
    <col min="7" max="7" width="16.140625" customWidth="1"/>
    <col min="8" max="8" width="17" customWidth="1"/>
    <col min="9" max="15" width="12.85546875" customWidth="1"/>
    <col min="16" max="16" width="46.140625" customWidth="1"/>
    <col min="17" max="26" width="7.7109375" customWidth="1"/>
  </cols>
  <sheetData>
    <row r="1" spans="1:26" ht="24.75" customHeight="1">
      <c r="A1" s="178" t="s">
        <v>195</v>
      </c>
      <c r="B1" s="167"/>
      <c r="C1" s="167"/>
      <c r="D1" s="167"/>
      <c r="E1" s="167"/>
      <c r="F1" s="167"/>
      <c r="G1" s="167"/>
      <c r="H1" s="167"/>
      <c r="I1" s="167"/>
      <c r="J1" s="167"/>
      <c r="K1" s="167"/>
      <c r="L1" s="167"/>
      <c r="M1" s="167"/>
      <c r="N1" s="167"/>
      <c r="O1" s="167"/>
      <c r="P1" s="167"/>
      <c r="Q1" s="6"/>
      <c r="R1" s="6"/>
      <c r="S1" s="6"/>
      <c r="T1" s="6"/>
      <c r="U1" s="6"/>
      <c r="V1" s="6"/>
      <c r="W1" s="6"/>
      <c r="X1" s="6"/>
      <c r="Y1" s="6"/>
      <c r="Z1" s="6"/>
    </row>
    <row r="2" spans="1:26" ht="16.5" customHeight="1">
      <c r="A2" s="7"/>
      <c r="B2" s="7"/>
      <c r="C2" s="7"/>
      <c r="D2" s="7"/>
      <c r="E2" s="7"/>
      <c r="F2" s="7"/>
      <c r="G2" s="7"/>
      <c r="H2" s="7"/>
      <c r="I2" s="7"/>
      <c r="J2" s="7"/>
      <c r="K2" s="7"/>
      <c r="L2" s="7"/>
      <c r="M2" s="7"/>
      <c r="N2" s="7"/>
      <c r="O2" s="7"/>
      <c r="P2" s="7"/>
      <c r="Q2" s="7"/>
      <c r="R2" s="7"/>
      <c r="S2" s="7"/>
      <c r="T2" s="7"/>
      <c r="U2" s="7"/>
      <c r="V2" s="7"/>
      <c r="W2" s="7"/>
      <c r="X2" s="7"/>
      <c r="Y2" s="7"/>
      <c r="Z2" s="7"/>
    </row>
    <row r="3" spans="1:26" ht="49.5" customHeight="1">
      <c r="A3" s="83" t="s">
        <v>196</v>
      </c>
      <c r="B3" s="83" t="s">
        <v>40</v>
      </c>
      <c r="C3" s="83" t="s">
        <v>69</v>
      </c>
      <c r="D3" s="83" t="s">
        <v>197</v>
      </c>
      <c r="E3" s="83" t="s">
        <v>198</v>
      </c>
      <c r="F3" s="83" t="s">
        <v>110</v>
      </c>
      <c r="G3" s="83" t="s">
        <v>159</v>
      </c>
      <c r="H3" s="83" t="s">
        <v>164</v>
      </c>
      <c r="I3" s="84" t="s">
        <v>199</v>
      </c>
      <c r="J3" s="84" t="s">
        <v>200</v>
      </c>
      <c r="K3" s="84" t="s">
        <v>173</v>
      </c>
      <c r="L3" s="84" t="s">
        <v>174</v>
      </c>
      <c r="M3" s="84" t="s">
        <v>175</v>
      </c>
      <c r="N3" s="84" t="s">
        <v>176</v>
      </c>
      <c r="O3" s="84" t="s">
        <v>201</v>
      </c>
      <c r="P3" s="22" t="s">
        <v>111</v>
      </c>
      <c r="Q3" s="7"/>
      <c r="R3" s="7"/>
      <c r="S3" s="7"/>
      <c r="T3" s="7"/>
      <c r="U3" s="7"/>
      <c r="V3" s="7"/>
      <c r="W3" s="7"/>
      <c r="X3" s="7"/>
      <c r="Y3" s="7"/>
      <c r="Z3" s="7"/>
    </row>
    <row r="4" spans="1:26" ht="16.5" customHeight="1">
      <c r="A4" s="179" t="s">
        <v>202</v>
      </c>
      <c r="B4" s="180"/>
      <c r="C4" s="180"/>
      <c r="D4" s="180"/>
      <c r="E4" s="180"/>
      <c r="F4" s="180"/>
      <c r="G4" s="180"/>
      <c r="H4" s="180"/>
      <c r="I4" s="180"/>
      <c r="J4" s="180"/>
      <c r="K4" s="180"/>
      <c r="L4" s="180"/>
      <c r="M4" s="180"/>
      <c r="N4" s="180"/>
      <c r="O4" s="180"/>
      <c r="P4" s="181"/>
      <c r="Q4" s="7"/>
      <c r="R4" s="7"/>
      <c r="S4" s="7"/>
      <c r="T4" s="7"/>
      <c r="U4" s="7"/>
      <c r="V4" s="7"/>
      <c r="W4" s="7"/>
      <c r="X4" s="7"/>
      <c r="Y4" s="7"/>
      <c r="Z4" s="7"/>
    </row>
    <row r="5" spans="1:26" ht="16.5" customHeight="1">
      <c r="A5" s="85" t="s">
        <v>31</v>
      </c>
      <c r="B5" s="86"/>
      <c r="C5" s="86"/>
      <c r="D5" s="86"/>
      <c r="E5" s="86"/>
      <c r="F5" s="86"/>
      <c r="G5" s="86"/>
      <c r="H5" s="86"/>
      <c r="I5" s="86"/>
      <c r="J5" s="86"/>
      <c r="K5" s="86"/>
      <c r="L5" s="86"/>
      <c r="M5" s="86"/>
      <c r="N5" s="86"/>
      <c r="O5" s="86"/>
      <c r="P5" s="87"/>
      <c r="Q5" s="7"/>
      <c r="R5" s="7"/>
      <c r="S5" s="7"/>
      <c r="T5" s="7"/>
      <c r="U5" s="7"/>
      <c r="V5" s="7"/>
      <c r="W5" s="7"/>
      <c r="X5" s="7"/>
      <c r="Y5" s="7"/>
      <c r="Z5" s="7"/>
    </row>
    <row r="6" spans="1:26" ht="19.5" customHeight="1">
      <c r="A6" s="88">
        <v>1</v>
      </c>
      <c r="B6" s="89" t="s">
        <v>209</v>
      </c>
      <c r="C6" s="89" t="s">
        <v>210</v>
      </c>
      <c r="D6" s="89" t="s">
        <v>101</v>
      </c>
      <c r="E6" s="89">
        <v>60</v>
      </c>
      <c r="F6" s="90" t="s">
        <v>144</v>
      </c>
      <c r="G6" s="90" t="s">
        <v>162</v>
      </c>
      <c r="H6" s="89" t="s">
        <v>165</v>
      </c>
      <c r="I6" s="89"/>
      <c r="J6" s="89"/>
      <c r="K6" s="89"/>
      <c r="L6" s="89"/>
      <c r="M6" s="89" t="s">
        <v>101</v>
      </c>
      <c r="N6" s="89"/>
      <c r="O6" s="89"/>
      <c r="P6" s="89" t="s">
        <v>116</v>
      </c>
      <c r="Q6" s="6"/>
      <c r="R6" s="6"/>
      <c r="S6" s="6"/>
      <c r="T6" s="6"/>
      <c r="U6" s="6"/>
      <c r="V6" s="6"/>
      <c r="W6" s="6"/>
      <c r="X6" s="6"/>
      <c r="Y6" s="6"/>
      <c r="Z6" s="6"/>
    </row>
    <row r="7" spans="1:26" ht="16.5" customHeight="1">
      <c r="A7" s="31">
        <v>1</v>
      </c>
      <c r="B7" s="40" t="s">
        <v>211</v>
      </c>
      <c r="C7" s="40" t="s">
        <v>77</v>
      </c>
      <c r="D7" s="40" t="s">
        <v>101</v>
      </c>
      <c r="E7" s="42">
        <v>27</v>
      </c>
      <c r="F7" s="40" t="s">
        <v>144</v>
      </c>
      <c r="G7" s="42" t="s">
        <v>161</v>
      </c>
      <c r="H7" s="94" t="s">
        <v>165</v>
      </c>
      <c r="I7" s="97"/>
      <c r="J7" s="97"/>
      <c r="K7" s="97"/>
      <c r="L7" s="97"/>
      <c r="M7" s="97"/>
      <c r="N7" s="97"/>
      <c r="O7" s="97"/>
      <c r="P7" s="40" t="s">
        <v>116</v>
      </c>
      <c r="Q7" s="7"/>
      <c r="R7" s="7"/>
      <c r="S7" s="7"/>
      <c r="T7" s="7"/>
      <c r="U7" s="7"/>
      <c r="V7" s="7"/>
      <c r="W7" s="7"/>
      <c r="X7" s="7"/>
      <c r="Y7" s="7"/>
      <c r="Z7" s="7"/>
    </row>
    <row r="8" spans="1:26" ht="16.5" customHeight="1">
      <c r="A8" s="31">
        <v>2</v>
      </c>
      <c r="B8" s="40" t="s">
        <v>48</v>
      </c>
      <c r="C8" s="40" t="s">
        <v>96</v>
      </c>
      <c r="D8" s="40" t="s">
        <v>101</v>
      </c>
      <c r="E8" s="42">
        <v>31</v>
      </c>
      <c r="F8" s="40" t="s">
        <v>144</v>
      </c>
      <c r="G8" s="42" t="s">
        <v>160</v>
      </c>
      <c r="H8" s="94" t="s">
        <v>165</v>
      </c>
      <c r="I8" s="97"/>
      <c r="J8" s="97"/>
      <c r="K8" s="97"/>
      <c r="L8" s="97"/>
      <c r="M8" s="97"/>
      <c r="N8" s="97"/>
      <c r="O8" s="97"/>
      <c r="P8" s="40" t="s">
        <v>116</v>
      </c>
      <c r="Q8" s="7"/>
      <c r="R8" s="7"/>
      <c r="S8" s="7"/>
      <c r="T8" s="7"/>
      <c r="U8" s="7"/>
      <c r="V8" s="7"/>
      <c r="W8" s="7"/>
      <c r="X8" s="7"/>
      <c r="Y8" s="7"/>
      <c r="Z8" s="7"/>
    </row>
    <row r="9" spans="1:26" ht="16.5" customHeight="1">
      <c r="A9" s="31">
        <v>3</v>
      </c>
      <c r="B9" s="40" t="s">
        <v>48</v>
      </c>
      <c r="C9" s="40" t="s">
        <v>93</v>
      </c>
      <c r="D9" s="40" t="s">
        <v>101</v>
      </c>
      <c r="E9" s="42">
        <v>20</v>
      </c>
      <c r="F9" s="40" t="s">
        <v>140</v>
      </c>
      <c r="G9" s="42" t="s">
        <v>161</v>
      </c>
      <c r="H9" s="94" t="s">
        <v>165</v>
      </c>
      <c r="I9" s="97"/>
      <c r="J9" s="97"/>
      <c r="K9" s="97"/>
      <c r="L9" s="97"/>
      <c r="M9" s="97"/>
      <c r="N9" s="97"/>
      <c r="O9" s="97"/>
      <c r="P9" s="40" t="s">
        <v>116</v>
      </c>
      <c r="Q9" s="7"/>
      <c r="R9" s="7"/>
      <c r="S9" s="7"/>
      <c r="T9" s="7"/>
      <c r="U9" s="7"/>
      <c r="V9" s="7"/>
      <c r="W9" s="7"/>
      <c r="X9" s="7"/>
      <c r="Y9" s="7"/>
      <c r="Z9" s="7"/>
    </row>
    <row r="10" spans="1:26" ht="16.5" customHeight="1">
      <c r="A10" s="31">
        <v>4</v>
      </c>
      <c r="B10" s="40" t="s">
        <v>219</v>
      </c>
      <c r="C10" s="40" t="s">
        <v>96</v>
      </c>
      <c r="D10" s="40" t="s">
        <v>101</v>
      </c>
      <c r="E10" s="42">
        <v>32</v>
      </c>
      <c r="F10" s="40" t="s">
        <v>150</v>
      </c>
      <c r="G10" s="42" t="s">
        <v>161</v>
      </c>
      <c r="H10" s="94" t="s">
        <v>165</v>
      </c>
      <c r="I10" s="97"/>
      <c r="J10" s="97"/>
      <c r="K10" s="97"/>
      <c r="L10" s="97"/>
      <c r="M10" s="97"/>
      <c r="N10" s="97"/>
      <c r="O10" s="97"/>
      <c r="P10" s="40" t="s">
        <v>116</v>
      </c>
      <c r="Q10" s="7"/>
      <c r="R10" s="7"/>
      <c r="S10" s="7"/>
      <c r="T10" s="7"/>
      <c r="U10" s="7"/>
      <c r="V10" s="7"/>
      <c r="W10" s="7"/>
      <c r="X10" s="7"/>
      <c r="Y10" s="7"/>
      <c r="Z10" s="7"/>
    </row>
    <row r="11" spans="1:26" ht="16.5" customHeight="1">
      <c r="A11" s="31">
        <v>5</v>
      </c>
      <c r="B11" s="40" t="s">
        <v>48</v>
      </c>
      <c r="C11" s="40" t="s">
        <v>96</v>
      </c>
      <c r="D11" s="40" t="s">
        <v>101</v>
      </c>
      <c r="E11" s="42">
        <v>9</v>
      </c>
      <c r="F11" s="40" t="s">
        <v>146</v>
      </c>
      <c r="G11" s="42" t="s">
        <v>160</v>
      </c>
      <c r="H11" s="94" t="s">
        <v>101</v>
      </c>
      <c r="I11" s="97"/>
      <c r="J11" s="97" t="s">
        <v>101</v>
      </c>
      <c r="K11" s="97"/>
      <c r="L11" s="97"/>
      <c r="M11" s="97"/>
      <c r="N11" s="97"/>
      <c r="O11" s="97"/>
      <c r="P11" s="40" t="s">
        <v>116</v>
      </c>
      <c r="Q11" s="7"/>
      <c r="R11" s="7"/>
      <c r="S11" s="7"/>
      <c r="T11" s="7"/>
      <c r="U11" s="7"/>
      <c r="V11" s="7"/>
      <c r="W11" s="7"/>
      <c r="X11" s="7"/>
      <c r="Y11" s="7"/>
      <c r="Z11" s="7"/>
    </row>
    <row r="12" spans="1:26" ht="16.5" customHeight="1">
      <c r="A12" s="31">
        <v>6</v>
      </c>
      <c r="B12" s="40" t="s">
        <v>48</v>
      </c>
      <c r="C12" s="40" t="s">
        <v>96</v>
      </c>
      <c r="D12" s="40" t="s">
        <v>101</v>
      </c>
      <c r="E12" s="42">
        <v>9</v>
      </c>
      <c r="F12" s="40" t="s">
        <v>146</v>
      </c>
      <c r="G12" s="42" t="s">
        <v>160</v>
      </c>
      <c r="H12" s="94" t="s">
        <v>165</v>
      </c>
      <c r="I12" s="97"/>
      <c r="J12" s="97"/>
      <c r="K12" s="97"/>
      <c r="L12" s="97"/>
      <c r="M12" s="97"/>
      <c r="N12" s="97"/>
      <c r="O12" s="97"/>
      <c r="P12" s="40" t="s">
        <v>116</v>
      </c>
      <c r="Q12" s="7"/>
      <c r="R12" s="7"/>
      <c r="S12" s="7"/>
      <c r="T12" s="7"/>
      <c r="U12" s="7"/>
      <c r="V12" s="7"/>
      <c r="W12" s="7"/>
      <c r="X12" s="7"/>
      <c r="Y12" s="7"/>
      <c r="Z12" s="7"/>
    </row>
    <row r="13" spans="1:26" ht="16.5" customHeight="1">
      <c r="A13" s="31">
        <v>7</v>
      </c>
      <c r="B13" s="40" t="s">
        <v>48</v>
      </c>
      <c r="C13" s="40" t="s">
        <v>96</v>
      </c>
      <c r="D13" s="40" t="s">
        <v>101</v>
      </c>
      <c r="E13" s="42">
        <v>6</v>
      </c>
      <c r="F13" s="40" t="s">
        <v>144</v>
      </c>
      <c r="G13" s="42" t="s">
        <v>160</v>
      </c>
      <c r="H13" s="94" t="s">
        <v>101</v>
      </c>
      <c r="I13" s="97"/>
      <c r="J13" s="97"/>
      <c r="K13" s="97"/>
      <c r="L13" s="97"/>
      <c r="M13" s="97"/>
      <c r="N13" s="97"/>
      <c r="O13" s="97" t="s">
        <v>101</v>
      </c>
      <c r="P13" s="40" t="s">
        <v>116</v>
      </c>
      <c r="Q13" s="7"/>
      <c r="R13" s="7"/>
      <c r="S13" s="7"/>
      <c r="T13" s="7"/>
      <c r="U13" s="7"/>
      <c r="V13" s="7"/>
      <c r="W13" s="7"/>
      <c r="X13" s="7"/>
      <c r="Y13" s="7"/>
      <c r="Z13" s="7"/>
    </row>
    <row r="14" spans="1:26" ht="16.5" customHeight="1">
      <c r="A14" s="31">
        <v>8</v>
      </c>
      <c r="B14" s="40" t="s">
        <v>48</v>
      </c>
      <c r="C14" s="40" t="s">
        <v>96</v>
      </c>
      <c r="D14" s="40" t="s">
        <v>101</v>
      </c>
      <c r="E14" s="42">
        <v>10</v>
      </c>
      <c r="F14" s="40" t="s">
        <v>142</v>
      </c>
      <c r="G14" s="42" t="s">
        <v>160</v>
      </c>
      <c r="H14" s="94" t="s">
        <v>165</v>
      </c>
      <c r="I14" s="97"/>
      <c r="J14" s="97"/>
      <c r="K14" s="97"/>
      <c r="L14" s="97"/>
      <c r="M14" s="97"/>
      <c r="N14" s="97"/>
      <c r="O14" s="97"/>
      <c r="P14" s="40" t="s">
        <v>116</v>
      </c>
      <c r="Q14" s="7"/>
      <c r="R14" s="7"/>
      <c r="S14" s="7"/>
      <c r="T14" s="7"/>
      <c r="U14" s="7"/>
      <c r="V14" s="7"/>
      <c r="W14" s="7"/>
      <c r="X14" s="7"/>
      <c r="Y14" s="7"/>
      <c r="Z14" s="7"/>
    </row>
    <row r="15" spans="1:26" ht="16.5" customHeight="1">
      <c r="A15" s="31">
        <v>9</v>
      </c>
      <c r="B15" s="99" t="s">
        <v>48</v>
      </c>
      <c r="C15" s="99" t="s">
        <v>96</v>
      </c>
      <c r="D15" s="99" t="s">
        <v>101</v>
      </c>
      <c r="E15" s="100">
        <v>1</v>
      </c>
      <c r="F15" s="99" t="s">
        <v>142</v>
      </c>
      <c r="G15" s="100" t="s">
        <v>160</v>
      </c>
      <c r="H15" s="151" t="s">
        <v>101</v>
      </c>
      <c r="I15" s="97" t="s">
        <v>101</v>
      </c>
      <c r="J15" s="97"/>
      <c r="K15" s="97"/>
      <c r="L15" s="97"/>
      <c r="M15" s="97"/>
      <c r="N15" s="97"/>
      <c r="O15" s="97"/>
      <c r="P15" s="40" t="s">
        <v>116</v>
      </c>
      <c r="Q15" s="7"/>
      <c r="R15" s="7"/>
      <c r="S15" s="7"/>
      <c r="T15" s="7"/>
      <c r="U15" s="7"/>
      <c r="V15" s="7"/>
      <c r="W15" s="7"/>
      <c r="X15" s="7"/>
      <c r="Y15" s="7"/>
      <c r="Z15" s="7"/>
    </row>
    <row r="16" spans="1:26" ht="16.5" customHeight="1">
      <c r="A16" s="143">
        <v>10</v>
      </c>
      <c r="B16" s="158" t="s">
        <v>48</v>
      </c>
      <c r="C16" s="158" t="s">
        <v>96</v>
      </c>
      <c r="D16" s="158" t="s">
        <v>101</v>
      </c>
      <c r="E16" s="159">
        <v>13</v>
      </c>
      <c r="F16" s="158" t="s">
        <v>144</v>
      </c>
      <c r="G16" s="159" t="s">
        <v>161</v>
      </c>
      <c r="H16" s="159" t="s">
        <v>101</v>
      </c>
      <c r="I16" s="160"/>
      <c r="J16" s="142" t="s">
        <v>101</v>
      </c>
      <c r="K16" s="142"/>
      <c r="L16" s="142"/>
      <c r="M16" s="142"/>
      <c r="N16" s="142"/>
      <c r="O16" s="142"/>
      <c r="P16" s="99" t="s">
        <v>116</v>
      </c>
      <c r="Q16" s="7"/>
      <c r="R16" s="7"/>
      <c r="S16" s="7"/>
      <c r="T16" s="7"/>
      <c r="U16" s="7"/>
      <c r="V16" s="7"/>
      <c r="W16" s="7"/>
      <c r="X16" s="7"/>
      <c r="Y16" s="7"/>
      <c r="Z16" s="7"/>
    </row>
    <row r="17" spans="1:26" s="110" customFormat="1" ht="16.5" customHeight="1">
      <c r="A17" s="148">
        <v>11</v>
      </c>
      <c r="B17" s="148" t="s">
        <v>48</v>
      </c>
      <c r="C17" s="148" t="s">
        <v>96</v>
      </c>
      <c r="D17" s="148" t="s">
        <v>101</v>
      </c>
      <c r="E17" s="150">
        <v>9</v>
      </c>
      <c r="F17" s="148" t="s">
        <v>148</v>
      </c>
      <c r="G17" s="150" t="s">
        <v>161</v>
      </c>
      <c r="H17" s="150" t="s">
        <v>165</v>
      </c>
      <c r="I17" s="152"/>
      <c r="J17" s="152"/>
      <c r="K17" s="152"/>
      <c r="L17" s="152"/>
      <c r="M17" s="152"/>
      <c r="N17" s="152"/>
      <c r="O17" s="152"/>
      <c r="P17" s="148" t="s">
        <v>116</v>
      </c>
      <c r="Q17" s="7"/>
      <c r="R17" s="7"/>
      <c r="S17" s="7"/>
      <c r="T17" s="7"/>
      <c r="U17" s="7"/>
      <c r="V17" s="7"/>
      <c r="W17" s="7"/>
      <c r="X17" s="7"/>
      <c r="Y17" s="7"/>
      <c r="Z17" s="7"/>
    </row>
    <row r="18" spans="1:26" s="110" customFormat="1" ht="16.5" customHeight="1">
      <c r="A18" s="148">
        <v>12</v>
      </c>
      <c r="B18" s="148" t="s">
        <v>400</v>
      </c>
      <c r="C18" s="148" t="s">
        <v>93</v>
      </c>
      <c r="D18" s="148" t="s">
        <v>101</v>
      </c>
      <c r="E18" s="150">
        <v>4</v>
      </c>
      <c r="F18" s="148" t="s">
        <v>144</v>
      </c>
      <c r="G18" s="150" t="s">
        <v>161</v>
      </c>
      <c r="H18" s="150" t="s">
        <v>165</v>
      </c>
      <c r="I18" s="152"/>
      <c r="J18" s="152"/>
      <c r="K18" s="152"/>
      <c r="L18" s="152"/>
      <c r="M18" s="152"/>
      <c r="N18" s="152"/>
      <c r="O18" s="152"/>
      <c r="P18" s="148" t="s">
        <v>116</v>
      </c>
      <c r="Q18" s="7"/>
      <c r="R18" s="7"/>
      <c r="S18" s="7"/>
      <c r="T18" s="7"/>
      <c r="U18" s="7"/>
      <c r="V18" s="7"/>
      <c r="W18" s="7"/>
      <c r="X18" s="7"/>
      <c r="Y18" s="7"/>
      <c r="Z18" s="7"/>
    </row>
    <row r="19" spans="1:26" s="110" customFormat="1" ht="16.5" customHeight="1">
      <c r="A19" s="148">
        <v>13</v>
      </c>
      <c r="B19" s="148" t="s">
        <v>48</v>
      </c>
      <c r="C19" s="148" t="s">
        <v>96</v>
      </c>
      <c r="D19" s="148" t="s">
        <v>101</v>
      </c>
      <c r="E19" s="150">
        <v>1</v>
      </c>
      <c r="F19" s="148" t="s">
        <v>156</v>
      </c>
      <c r="G19" s="150" t="s">
        <v>161</v>
      </c>
      <c r="H19" s="150" t="s">
        <v>165</v>
      </c>
      <c r="I19" s="152"/>
      <c r="J19" s="152"/>
      <c r="K19" s="152"/>
      <c r="L19" s="152"/>
      <c r="M19" s="152"/>
      <c r="N19" s="152"/>
      <c r="O19" s="152"/>
      <c r="P19" s="148" t="s">
        <v>116</v>
      </c>
      <c r="Q19" s="7"/>
      <c r="R19" s="7"/>
      <c r="S19" s="7"/>
      <c r="T19" s="7"/>
      <c r="U19" s="7"/>
      <c r="V19" s="7"/>
      <c r="W19" s="7"/>
      <c r="X19" s="7"/>
      <c r="Y19" s="7"/>
      <c r="Z19" s="7"/>
    </row>
    <row r="20" spans="1:26" s="110" customFormat="1" ht="16.5" customHeight="1">
      <c r="A20" s="148">
        <v>14</v>
      </c>
      <c r="B20" s="148" t="s">
        <v>48</v>
      </c>
      <c r="C20" s="148" t="s">
        <v>96</v>
      </c>
      <c r="D20" s="148" t="s">
        <v>101</v>
      </c>
      <c r="E20" s="150">
        <v>1</v>
      </c>
      <c r="F20" s="148" t="s">
        <v>144</v>
      </c>
      <c r="G20" s="150" t="s">
        <v>160</v>
      </c>
      <c r="H20" s="150" t="s">
        <v>165</v>
      </c>
      <c r="I20" s="152"/>
      <c r="J20" s="152"/>
      <c r="K20" s="152"/>
      <c r="L20" s="152"/>
      <c r="M20" s="152"/>
      <c r="N20" s="152"/>
      <c r="O20" s="152"/>
      <c r="P20" s="148" t="s">
        <v>116</v>
      </c>
      <c r="Q20" s="7"/>
      <c r="R20" s="7"/>
      <c r="S20" s="7"/>
      <c r="T20" s="7"/>
      <c r="U20" s="7"/>
      <c r="V20" s="7"/>
      <c r="W20" s="7"/>
      <c r="X20" s="7"/>
      <c r="Y20" s="7"/>
      <c r="Z20" s="7"/>
    </row>
    <row r="21" spans="1:26" s="110" customFormat="1" ht="16.5" customHeight="1">
      <c r="A21" s="148">
        <v>15</v>
      </c>
      <c r="B21" s="148" t="s">
        <v>48</v>
      </c>
      <c r="C21" s="148" t="s">
        <v>96</v>
      </c>
      <c r="D21" s="148" t="s">
        <v>101</v>
      </c>
      <c r="E21" s="150">
        <v>1</v>
      </c>
      <c r="F21" s="148" t="s">
        <v>150</v>
      </c>
      <c r="G21" s="150" t="s">
        <v>161</v>
      </c>
      <c r="H21" s="150" t="s">
        <v>165</v>
      </c>
      <c r="I21" s="152"/>
      <c r="J21" s="152"/>
      <c r="K21" s="152"/>
      <c r="L21" s="152"/>
      <c r="M21" s="152"/>
      <c r="N21" s="152"/>
      <c r="O21" s="152"/>
      <c r="P21" s="148" t="s">
        <v>116</v>
      </c>
      <c r="Q21" s="7"/>
      <c r="R21" s="7"/>
      <c r="S21" s="7"/>
      <c r="T21" s="7"/>
      <c r="U21" s="7"/>
      <c r="V21" s="7"/>
      <c r="W21" s="7"/>
      <c r="X21" s="7"/>
      <c r="Y21" s="7"/>
      <c r="Z21" s="7"/>
    </row>
    <row r="22" spans="1:26" s="110" customFormat="1" ht="16.5" customHeight="1">
      <c r="A22" s="148">
        <v>16</v>
      </c>
      <c r="B22" s="148" t="s">
        <v>48</v>
      </c>
      <c r="C22" s="148" t="s">
        <v>96</v>
      </c>
      <c r="D22" s="148" t="s">
        <v>101</v>
      </c>
      <c r="E22" s="150">
        <v>23</v>
      </c>
      <c r="F22" s="148" t="s">
        <v>144</v>
      </c>
      <c r="G22" s="150" t="s">
        <v>161</v>
      </c>
      <c r="H22" s="150" t="s">
        <v>165</v>
      </c>
      <c r="I22" s="152"/>
      <c r="J22" s="152"/>
      <c r="K22" s="152"/>
      <c r="L22" s="152"/>
      <c r="M22" s="152"/>
      <c r="N22" s="152"/>
      <c r="O22" s="152"/>
      <c r="P22" s="148" t="s">
        <v>116</v>
      </c>
      <c r="Q22" s="7"/>
      <c r="R22" s="7"/>
      <c r="S22" s="7"/>
      <c r="T22" s="7"/>
      <c r="U22" s="7"/>
      <c r="V22" s="7"/>
      <c r="W22" s="7"/>
      <c r="X22" s="7"/>
      <c r="Y22" s="7"/>
      <c r="Z22" s="7"/>
    </row>
    <row r="23" spans="1:26" s="110" customFormat="1" ht="16.5" customHeight="1">
      <c r="A23" s="148">
        <v>17</v>
      </c>
      <c r="B23" s="148" t="s">
        <v>48</v>
      </c>
      <c r="C23" s="148" t="s">
        <v>96</v>
      </c>
      <c r="D23" s="148" t="s">
        <v>101</v>
      </c>
      <c r="E23" s="150">
        <v>1</v>
      </c>
      <c r="F23" s="148" t="s">
        <v>144</v>
      </c>
      <c r="G23" s="150" t="s">
        <v>160</v>
      </c>
      <c r="H23" s="150" t="s">
        <v>165</v>
      </c>
      <c r="I23" s="152"/>
      <c r="J23" s="152"/>
      <c r="K23" s="152"/>
      <c r="L23" s="152"/>
      <c r="M23" s="152"/>
      <c r="N23" s="152"/>
      <c r="O23" s="152"/>
      <c r="P23" s="148" t="s">
        <v>116</v>
      </c>
      <c r="Q23" s="7"/>
      <c r="R23" s="7"/>
      <c r="S23" s="7"/>
      <c r="T23" s="7"/>
      <c r="U23" s="7"/>
      <c r="V23" s="7"/>
      <c r="W23" s="7"/>
      <c r="X23" s="7"/>
      <c r="Y23" s="7"/>
      <c r="Z23" s="7"/>
    </row>
    <row r="24" spans="1:26" s="110" customFormat="1" ht="16.5" customHeight="1">
      <c r="A24" s="148">
        <v>18</v>
      </c>
      <c r="B24" s="148" t="s">
        <v>299</v>
      </c>
      <c r="C24" s="148" t="s">
        <v>84</v>
      </c>
      <c r="D24" s="148" t="s">
        <v>101</v>
      </c>
      <c r="E24" s="150">
        <v>7</v>
      </c>
      <c r="F24" s="148" t="s">
        <v>142</v>
      </c>
      <c r="G24" s="150" t="s">
        <v>160</v>
      </c>
      <c r="H24" s="150" t="s">
        <v>165</v>
      </c>
      <c r="I24" s="152"/>
      <c r="J24" s="152"/>
      <c r="K24" s="152"/>
      <c r="L24" s="152"/>
      <c r="M24" s="152"/>
      <c r="N24" s="152"/>
      <c r="O24" s="152"/>
      <c r="P24" s="148" t="s">
        <v>158</v>
      </c>
      <c r="Q24" s="7"/>
      <c r="R24" s="7"/>
      <c r="S24" s="7"/>
      <c r="T24" s="7"/>
      <c r="U24" s="7"/>
      <c r="V24" s="7"/>
      <c r="W24" s="7"/>
      <c r="X24" s="7"/>
      <c r="Y24" s="7"/>
      <c r="Z24" s="7"/>
    </row>
    <row r="25" spans="1:26" s="110" customFormat="1" ht="16.5" customHeight="1">
      <c r="A25" s="148">
        <v>19</v>
      </c>
      <c r="B25" s="148" t="s">
        <v>299</v>
      </c>
      <c r="C25" s="148" t="s">
        <v>84</v>
      </c>
      <c r="D25" s="148" t="s">
        <v>101</v>
      </c>
      <c r="E25" s="150">
        <v>7</v>
      </c>
      <c r="F25" s="148" t="s">
        <v>144</v>
      </c>
      <c r="G25" s="150" t="s">
        <v>160</v>
      </c>
      <c r="H25" s="150" t="s">
        <v>165</v>
      </c>
      <c r="I25" s="152"/>
      <c r="J25" s="152"/>
      <c r="K25" s="152"/>
      <c r="L25" s="152"/>
      <c r="M25" s="152"/>
      <c r="N25" s="152"/>
      <c r="O25" s="152"/>
      <c r="P25" s="148" t="s">
        <v>158</v>
      </c>
      <c r="Q25" s="7"/>
      <c r="R25" s="7"/>
      <c r="S25" s="7"/>
      <c r="T25" s="7"/>
      <c r="U25" s="7"/>
      <c r="V25" s="7"/>
      <c r="W25" s="7"/>
      <c r="X25" s="7"/>
      <c r="Y25" s="7"/>
      <c r="Z25" s="7"/>
    </row>
    <row r="26" spans="1:26" s="110" customFormat="1" ht="16.5" customHeight="1">
      <c r="A26" s="148">
        <v>20</v>
      </c>
      <c r="B26" s="148" t="s">
        <v>299</v>
      </c>
      <c r="C26" s="148" t="s">
        <v>84</v>
      </c>
      <c r="D26" s="148" t="s">
        <v>101</v>
      </c>
      <c r="E26" s="150">
        <v>7</v>
      </c>
      <c r="F26" s="148" t="s">
        <v>146</v>
      </c>
      <c r="G26" s="150" t="s">
        <v>160</v>
      </c>
      <c r="H26" s="150" t="s">
        <v>165</v>
      </c>
      <c r="I26" s="152"/>
      <c r="J26" s="152"/>
      <c r="K26" s="152"/>
      <c r="L26" s="152"/>
      <c r="M26" s="152"/>
      <c r="N26" s="152"/>
      <c r="O26" s="152"/>
      <c r="P26" s="148" t="s">
        <v>158</v>
      </c>
      <c r="Q26" s="7"/>
      <c r="R26" s="7"/>
      <c r="S26" s="7"/>
      <c r="T26" s="7"/>
      <c r="U26" s="7"/>
      <c r="V26" s="7"/>
      <c r="W26" s="7"/>
      <c r="X26" s="7"/>
      <c r="Y26" s="7"/>
      <c r="Z26" s="7"/>
    </row>
    <row r="27" spans="1:26" s="110" customFormat="1" ht="16.5" customHeight="1">
      <c r="A27" s="148">
        <v>21</v>
      </c>
      <c r="B27" s="148" t="s">
        <v>299</v>
      </c>
      <c r="C27" s="148" t="s">
        <v>84</v>
      </c>
      <c r="D27" s="148" t="s">
        <v>101</v>
      </c>
      <c r="E27" s="150">
        <v>7</v>
      </c>
      <c r="F27" s="148" t="s">
        <v>136</v>
      </c>
      <c r="G27" s="150" t="s">
        <v>160</v>
      </c>
      <c r="H27" s="150" t="s">
        <v>165</v>
      </c>
      <c r="I27" s="152"/>
      <c r="J27" s="152"/>
      <c r="K27" s="152"/>
      <c r="L27" s="152"/>
      <c r="M27" s="152"/>
      <c r="N27" s="152"/>
      <c r="O27" s="152"/>
      <c r="P27" s="148" t="s">
        <v>158</v>
      </c>
      <c r="Q27" s="7"/>
      <c r="R27" s="7"/>
      <c r="S27" s="7"/>
      <c r="T27" s="7"/>
      <c r="U27" s="7"/>
      <c r="V27" s="7"/>
      <c r="W27" s="7"/>
      <c r="X27" s="7"/>
      <c r="Y27" s="7"/>
      <c r="Z27" s="7"/>
    </row>
    <row r="28" spans="1:26" s="110" customFormat="1" ht="16.5" customHeight="1">
      <c r="A28" s="148">
        <v>22</v>
      </c>
      <c r="B28" s="148" t="s">
        <v>299</v>
      </c>
      <c r="C28" s="148" t="s">
        <v>84</v>
      </c>
      <c r="D28" s="148" t="s">
        <v>101</v>
      </c>
      <c r="E28" s="150">
        <v>7</v>
      </c>
      <c r="F28" s="148" t="s">
        <v>136</v>
      </c>
      <c r="G28" s="150" t="s">
        <v>161</v>
      </c>
      <c r="H28" s="150" t="s">
        <v>165</v>
      </c>
      <c r="I28" s="152"/>
      <c r="J28" s="152"/>
      <c r="K28" s="152"/>
      <c r="L28" s="152"/>
      <c r="M28" s="152"/>
      <c r="N28" s="152"/>
      <c r="O28" s="152"/>
      <c r="P28" s="148" t="s">
        <v>158</v>
      </c>
      <c r="Q28" s="7"/>
      <c r="R28" s="7"/>
      <c r="S28" s="7"/>
      <c r="T28" s="7"/>
      <c r="U28" s="7"/>
      <c r="V28" s="7"/>
      <c r="W28" s="7"/>
      <c r="X28" s="7"/>
      <c r="Y28" s="7"/>
      <c r="Z28" s="7"/>
    </row>
    <row r="29" spans="1:26" s="110" customFormat="1" ht="16.5" customHeight="1">
      <c r="A29" s="148">
        <v>23</v>
      </c>
      <c r="B29" s="148" t="s">
        <v>299</v>
      </c>
      <c r="C29" s="148" t="s">
        <v>84</v>
      </c>
      <c r="D29" s="148" t="s">
        <v>101</v>
      </c>
      <c r="E29" s="150">
        <v>7</v>
      </c>
      <c r="F29" s="148" t="s">
        <v>136</v>
      </c>
      <c r="G29" s="150" t="s">
        <v>161</v>
      </c>
      <c r="H29" s="150" t="s">
        <v>101</v>
      </c>
      <c r="I29" s="152"/>
      <c r="J29" s="152"/>
      <c r="K29" s="152"/>
      <c r="L29" s="152"/>
      <c r="M29" s="152"/>
      <c r="N29" s="152"/>
      <c r="O29" s="152" t="s">
        <v>101</v>
      </c>
      <c r="P29" s="148" t="s">
        <v>158</v>
      </c>
      <c r="Q29" s="7"/>
      <c r="R29" s="7"/>
      <c r="S29" s="7"/>
      <c r="T29" s="7"/>
      <c r="U29" s="7"/>
      <c r="V29" s="7"/>
      <c r="W29" s="7"/>
      <c r="X29" s="7"/>
      <c r="Y29" s="7"/>
      <c r="Z29" s="7"/>
    </row>
    <row r="30" spans="1:26" s="110" customFormat="1" ht="16.5" customHeight="1">
      <c r="A30" s="148">
        <v>24</v>
      </c>
      <c r="B30" s="148" t="s">
        <v>416</v>
      </c>
      <c r="C30" s="148" t="s">
        <v>84</v>
      </c>
      <c r="D30" s="148" t="s">
        <v>101</v>
      </c>
      <c r="E30" s="150">
        <v>1</v>
      </c>
      <c r="F30" s="148" t="s">
        <v>136</v>
      </c>
      <c r="G30" s="150" t="s">
        <v>161</v>
      </c>
      <c r="H30" s="150" t="s">
        <v>158</v>
      </c>
      <c r="I30" s="152"/>
      <c r="J30" s="152"/>
      <c r="K30" s="152"/>
      <c r="L30" s="152"/>
      <c r="M30" s="152"/>
      <c r="N30" s="152"/>
      <c r="O30" s="152"/>
      <c r="P30" s="148" t="s">
        <v>158</v>
      </c>
      <c r="Q30" s="7"/>
      <c r="R30" s="7"/>
      <c r="S30" s="7"/>
      <c r="T30" s="7"/>
      <c r="U30" s="7"/>
      <c r="V30" s="7"/>
      <c r="W30" s="7"/>
      <c r="X30" s="7"/>
      <c r="Y30" s="7"/>
      <c r="Z30" s="7"/>
    </row>
    <row r="31" spans="1:26" s="110" customFormat="1" ht="16.5" customHeight="1">
      <c r="A31" s="148">
        <v>25</v>
      </c>
      <c r="B31" s="148" t="s">
        <v>417</v>
      </c>
      <c r="C31" s="148" t="s">
        <v>84</v>
      </c>
      <c r="D31" s="148" t="s">
        <v>101</v>
      </c>
      <c r="E31" s="150">
        <v>1</v>
      </c>
      <c r="F31" s="148" t="s">
        <v>144</v>
      </c>
      <c r="G31" s="150" t="s">
        <v>160</v>
      </c>
      <c r="H31" s="150" t="s">
        <v>165</v>
      </c>
      <c r="I31" s="152"/>
      <c r="J31" s="152"/>
      <c r="K31" s="152"/>
      <c r="L31" s="152"/>
      <c r="M31" s="152"/>
      <c r="N31" s="152"/>
      <c r="O31" s="152"/>
      <c r="P31" s="148" t="s">
        <v>158</v>
      </c>
      <c r="Q31" s="7"/>
      <c r="R31" s="7"/>
      <c r="S31" s="7"/>
      <c r="T31" s="7"/>
      <c r="U31" s="7"/>
      <c r="V31" s="7"/>
      <c r="W31" s="7"/>
      <c r="X31" s="7"/>
      <c r="Y31" s="7"/>
      <c r="Z31" s="7"/>
    </row>
    <row r="32" spans="1:26" s="110" customFormat="1" ht="16.5" customHeight="1">
      <c r="A32" s="148">
        <v>26</v>
      </c>
      <c r="B32" s="148" t="s">
        <v>48</v>
      </c>
      <c r="C32" s="148" t="s">
        <v>96</v>
      </c>
      <c r="D32" s="148" t="s">
        <v>101</v>
      </c>
      <c r="E32" s="150">
        <v>10</v>
      </c>
      <c r="F32" s="148" t="s">
        <v>154</v>
      </c>
      <c r="G32" s="150" t="s">
        <v>161</v>
      </c>
      <c r="H32" s="150" t="s">
        <v>101</v>
      </c>
      <c r="I32" s="152"/>
      <c r="J32" s="152"/>
      <c r="K32" s="152"/>
      <c r="L32" s="152"/>
      <c r="M32" s="152" t="s">
        <v>101</v>
      </c>
      <c r="N32" s="152"/>
      <c r="O32" s="152"/>
      <c r="P32" s="148" t="s">
        <v>116</v>
      </c>
      <c r="Q32" s="7"/>
      <c r="R32" s="7"/>
      <c r="S32" s="7"/>
      <c r="T32" s="7"/>
      <c r="U32" s="7"/>
      <c r="V32" s="7"/>
      <c r="W32" s="7"/>
      <c r="X32" s="7"/>
      <c r="Y32" s="7"/>
      <c r="Z32" s="7"/>
    </row>
    <row r="33" spans="1:26" s="110" customFormat="1" ht="16.5" customHeight="1">
      <c r="A33" s="148">
        <v>27</v>
      </c>
      <c r="B33" s="148" t="s">
        <v>418</v>
      </c>
      <c r="C33" s="148" t="s">
        <v>84</v>
      </c>
      <c r="D33" s="148" t="s">
        <v>101</v>
      </c>
      <c r="E33" s="150">
        <v>1</v>
      </c>
      <c r="F33" s="148" t="s">
        <v>138</v>
      </c>
      <c r="G33" s="150" t="s">
        <v>161</v>
      </c>
      <c r="H33" s="150" t="s">
        <v>165</v>
      </c>
      <c r="I33" s="152"/>
      <c r="J33" s="152"/>
      <c r="K33" s="152"/>
      <c r="L33" s="152"/>
      <c r="M33" s="152"/>
      <c r="N33" s="152"/>
      <c r="O33" s="152"/>
      <c r="P33" s="148" t="s">
        <v>116</v>
      </c>
      <c r="Q33" s="7"/>
      <c r="R33" s="7"/>
      <c r="S33" s="7"/>
      <c r="T33" s="7"/>
      <c r="U33" s="7"/>
      <c r="V33" s="7"/>
      <c r="W33" s="7"/>
      <c r="X33" s="7"/>
      <c r="Y33" s="7"/>
      <c r="Z33" s="7"/>
    </row>
    <row r="34" spans="1:26" s="110" customFormat="1" ht="16.5" customHeight="1">
      <c r="A34" s="148">
        <v>28</v>
      </c>
      <c r="B34" s="148" t="s">
        <v>48</v>
      </c>
      <c r="C34" s="148" t="s">
        <v>96</v>
      </c>
      <c r="D34" s="148" t="s">
        <v>101</v>
      </c>
      <c r="E34" s="150">
        <v>5</v>
      </c>
      <c r="F34" s="148" t="s">
        <v>148</v>
      </c>
      <c r="G34" s="150" t="s">
        <v>161</v>
      </c>
      <c r="H34" s="150" t="s">
        <v>165</v>
      </c>
      <c r="I34" s="152"/>
      <c r="J34" s="152"/>
      <c r="K34" s="152"/>
      <c r="L34" s="152"/>
      <c r="M34" s="152"/>
      <c r="N34" s="152"/>
      <c r="O34" s="152"/>
      <c r="P34" s="148" t="s">
        <v>137</v>
      </c>
      <c r="Q34" s="7"/>
      <c r="R34" s="7"/>
      <c r="S34" s="7"/>
      <c r="T34" s="7"/>
      <c r="U34" s="7"/>
      <c r="V34" s="7"/>
      <c r="W34" s="7"/>
      <c r="X34" s="7"/>
      <c r="Y34" s="7"/>
      <c r="Z34" s="7"/>
    </row>
    <row r="35" spans="1:26" s="110" customFormat="1" ht="16.5" customHeight="1">
      <c r="A35" s="148">
        <v>29</v>
      </c>
      <c r="B35" s="148" t="s">
        <v>425</v>
      </c>
      <c r="C35" s="148" t="s">
        <v>96</v>
      </c>
      <c r="D35" s="148" t="s">
        <v>101</v>
      </c>
      <c r="E35" s="150">
        <v>2</v>
      </c>
      <c r="F35" s="148" t="s">
        <v>148</v>
      </c>
      <c r="G35" s="150" t="s">
        <v>161</v>
      </c>
      <c r="H35" s="150" t="s">
        <v>101</v>
      </c>
      <c r="I35" s="152"/>
      <c r="J35" s="152" t="s">
        <v>101</v>
      </c>
      <c r="K35" s="152"/>
      <c r="L35" s="152"/>
      <c r="M35" s="152"/>
      <c r="N35" s="152"/>
      <c r="O35" s="152"/>
      <c r="P35" s="148" t="s">
        <v>116</v>
      </c>
      <c r="Q35" s="7"/>
      <c r="R35" s="7"/>
      <c r="S35" s="7"/>
      <c r="T35" s="7"/>
      <c r="U35" s="7"/>
      <c r="V35" s="7"/>
      <c r="W35" s="7"/>
      <c r="X35" s="7"/>
      <c r="Y35" s="7"/>
      <c r="Z35" s="7"/>
    </row>
    <row r="36" spans="1:26" s="110" customFormat="1" ht="16.5" customHeight="1">
      <c r="A36" s="148">
        <v>30</v>
      </c>
      <c r="B36" s="148" t="s">
        <v>48</v>
      </c>
      <c r="C36" s="148" t="s">
        <v>96</v>
      </c>
      <c r="D36" s="148" t="s">
        <v>101</v>
      </c>
      <c r="E36" s="150">
        <v>1</v>
      </c>
      <c r="F36" s="148" t="s">
        <v>140</v>
      </c>
      <c r="G36" s="150" t="s">
        <v>160</v>
      </c>
      <c r="H36" s="150" t="s">
        <v>165</v>
      </c>
      <c r="I36" s="152"/>
      <c r="J36" s="152"/>
      <c r="K36" s="152"/>
      <c r="L36" s="152"/>
      <c r="M36" s="152"/>
      <c r="N36" s="152"/>
      <c r="O36" s="152"/>
      <c r="P36" s="148" t="s">
        <v>116</v>
      </c>
      <c r="Q36" s="7"/>
      <c r="R36" s="7"/>
      <c r="S36" s="7"/>
      <c r="T36" s="7"/>
      <c r="U36" s="7"/>
      <c r="V36" s="7"/>
      <c r="W36" s="7"/>
      <c r="X36" s="7"/>
      <c r="Y36" s="7"/>
      <c r="Z36" s="7"/>
    </row>
    <row r="37" spans="1:26" s="110" customFormat="1" ht="16.5" customHeight="1">
      <c r="A37" s="148">
        <v>31</v>
      </c>
      <c r="B37" s="148" t="s">
        <v>48</v>
      </c>
      <c r="C37" s="148" t="s">
        <v>96</v>
      </c>
      <c r="D37" s="148" t="s">
        <v>101</v>
      </c>
      <c r="E37" s="150">
        <v>2</v>
      </c>
      <c r="F37" s="148" t="s">
        <v>144</v>
      </c>
      <c r="G37" s="150" t="s">
        <v>161</v>
      </c>
      <c r="H37" s="150" t="s">
        <v>165</v>
      </c>
      <c r="I37" s="152"/>
      <c r="J37" s="152"/>
      <c r="K37" s="152"/>
      <c r="L37" s="152"/>
      <c r="M37" s="152"/>
      <c r="N37" s="152"/>
      <c r="O37" s="152"/>
      <c r="P37" s="148" t="s">
        <v>116</v>
      </c>
      <c r="Q37" s="7"/>
      <c r="R37" s="7"/>
      <c r="S37" s="7"/>
      <c r="T37" s="7"/>
      <c r="U37" s="7"/>
      <c r="V37" s="7"/>
      <c r="W37" s="7"/>
      <c r="X37" s="7"/>
      <c r="Y37" s="7"/>
      <c r="Z37" s="7"/>
    </row>
    <row r="38" spans="1:26" s="110" customFormat="1" ht="16.5" customHeight="1">
      <c r="A38" s="161"/>
      <c r="B38" s="161"/>
      <c r="C38" s="161"/>
      <c r="D38" s="161"/>
      <c r="E38" s="162"/>
      <c r="F38" s="161"/>
      <c r="G38" s="162"/>
      <c r="H38" s="162"/>
      <c r="I38" s="163"/>
      <c r="J38" s="163"/>
      <c r="K38" s="163"/>
      <c r="L38" s="163"/>
      <c r="M38" s="163"/>
      <c r="N38" s="163"/>
      <c r="O38" s="163"/>
      <c r="P38" s="161"/>
      <c r="Q38" s="7"/>
      <c r="R38" s="7"/>
      <c r="S38" s="7"/>
      <c r="T38" s="7"/>
      <c r="U38" s="7"/>
      <c r="V38" s="7"/>
      <c r="W38" s="7"/>
      <c r="X38" s="7"/>
      <c r="Y38" s="7"/>
      <c r="Z38" s="7"/>
    </row>
    <row r="39" spans="1:26" ht="16.5" customHeight="1">
      <c r="A39" s="145"/>
      <c r="B39" s="144"/>
      <c r="C39" s="156"/>
      <c r="D39" s="146"/>
      <c r="E39" s="157"/>
      <c r="F39" s="144"/>
      <c r="G39" s="144"/>
      <c r="H39" s="144"/>
      <c r="I39" s="144"/>
      <c r="J39" s="144"/>
      <c r="K39" s="144"/>
      <c r="L39" s="144"/>
      <c r="M39" s="144"/>
      <c r="N39" s="144"/>
      <c r="O39" s="144"/>
      <c r="P39" s="155"/>
      <c r="Q39" s="7"/>
      <c r="R39" s="7"/>
      <c r="S39" s="7"/>
      <c r="T39" s="7"/>
      <c r="U39" s="7"/>
      <c r="V39" s="7"/>
      <c r="W39" s="7"/>
      <c r="X39" s="7"/>
      <c r="Y39" s="7"/>
      <c r="Z39" s="7"/>
    </row>
    <row r="40" spans="1:26" ht="16.5" customHeight="1">
      <c r="A40" s="7"/>
      <c r="B40" s="7"/>
      <c r="C40" s="7"/>
      <c r="D40" s="7"/>
      <c r="E40" s="7"/>
      <c r="F40" s="51"/>
      <c r="G40" s="51"/>
      <c r="H40" s="7"/>
      <c r="I40" s="7"/>
      <c r="J40" s="7"/>
      <c r="K40" s="7"/>
      <c r="L40" s="7"/>
      <c r="M40" s="7"/>
      <c r="N40" s="7"/>
      <c r="O40" s="7"/>
      <c r="P40" s="7"/>
      <c r="Q40" s="7"/>
      <c r="R40" s="7"/>
      <c r="S40" s="7"/>
      <c r="T40" s="7"/>
      <c r="U40" s="7"/>
      <c r="V40" s="7"/>
      <c r="W40" s="7"/>
      <c r="X40" s="7"/>
      <c r="Y40" s="7"/>
      <c r="Z40" s="7"/>
    </row>
    <row r="41" spans="1:26" ht="16.5" customHeight="1">
      <c r="A41" s="7"/>
      <c r="B41" s="7"/>
      <c r="C41" s="7"/>
      <c r="D41" s="7"/>
      <c r="E41" s="7"/>
      <c r="F41" s="51"/>
      <c r="G41" s="51"/>
      <c r="H41" s="7"/>
      <c r="I41" s="7"/>
      <c r="J41" s="7"/>
      <c r="K41" s="7"/>
      <c r="L41" s="7"/>
      <c r="M41" s="7"/>
      <c r="N41" s="7"/>
      <c r="O41" s="7"/>
      <c r="P41" s="7"/>
      <c r="Q41" s="7"/>
      <c r="R41" s="7"/>
      <c r="S41" s="7"/>
      <c r="T41" s="7"/>
      <c r="U41" s="7"/>
      <c r="V41" s="7"/>
      <c r="W41" s="7"/>
      <c r="X41" s="7"/>
      <c r="Y41" s="7"/>
      <c r="Z41" s="7"/>
    </row>
    <row r="42" spans="1:26" ht="16.5" customHeight="1">
      <c r="A42" s="7"/>
      <c r="B42" s="7"/>
      <c r="C42" s="7"/>
      <c r="D42" s="7"/>
      <c r="E42" s="7"/>
      <c r="F42" s="51"/>
      <c r="G42" s="51"/>
      <c r="H42" s="7"/>
      <c r="I42" s="7"/>
      <c r="J42" s="7"/>
      <c r="K42" s="7"/>
      <c r="L42" s="7"/>
      <c r="M42" s="7"/>
      <c r="N42" s="7"/>
      <c r="O42" s="7"/>
      <c r="P42" s="7"/>
      <c r="Q42" s="7"/>
      <c r="R42" s="7"/>
      <c r="S42" s="7"/>
      <c r="T42" s="7"/>
      <c r="U42" s="7"/>
      <c r="V42" s="7"/>
      <c r="W42" s="7"/>
      <c r="X42" s="7"/>
      <c r="Y42" s="7"/>
      <c r="Z42" s="7"/>
    </row>
    <row r="43" spans="1:26" ht="16.5" customHeight="1">
      <c r="A43" s="7"/>
      <c r="B43" s="7"/>
      <c r="C43" s="7"/>
      <c r="D43" s="7"/>
      <c r="E43" s="7"/>
      <c r="F43" s="51"/>
      <c r="G43" s="51"/>
      <c r="H43" s="7"/>
      <c r="I43" s="7"/>
      <c r="J43" s="7"/>
      <c r="K43" s="7"/>
      <c r="L43" s="7"/>
      <c r="M43" s="7"/>
      <c r="N43" s="7"/>
      <c r="O43" s="7"/>
      <c r="P43" s="7"/>
      <c r="Q43" s="7"/>
      <c r="R43" s="7"/>
      <c r="S43" s="7"/>
      <c r="T43" s="7"/>
      <c r="U43" s="7"/>
      <c r="V43" s="7"/>
      <c r="W43" s="7"/>
      <c r="X43" s="7"/>
      <c r="Y43" s="7"/>
      <c r="Z43" s="7"/>
    </row>
    <row r="44" spans="1:26" ht="16.5" customHeight="1">
      <c r="A44" s="7"/>
      <c r="B44" s="7"/>
      <c r="C44" s="7"/>
      <c r="D44" s="7"/>
      <c r="E44" s="7"/>
      <c r="F44" s="51"/>
      <c r="G44" s="51"/>
      <c r="H44" s="7"/>
      <c r="I44" s="7"/>
      <c r="J44" s="7"/>
      <c r="K44" s="7"/>
      <c r="L44" s="7"/>
      <c r="M44" s="7"/>
      <c r="N44" s="7"/>
      <c r="O44" s="7"/>
      <c r="P44" s="7"/>
      <c r="Q44" s="7"/>
      <c r="R44" s="7"/>
      <c r="S44" s="7"/>
      <c r="T44" s="7"/>
      <c r="U44" s="7"/>
      <c r="V44" s="7"/>
      <c r="W44" s="7"/>
      <c r="X44" s="7"/>
      <c r="Y44" s="7"/>
      <c r="Z44" s="7"/>
    </row>
    <row r="45" spans="1:26" ht="16.5" customHeight="1">
      <c r="A45" s="7"/>
      <c r="B45" s="7"/>
      <c r="C45" s="7"/>
      <c r="D45" s="7"/>
      <c r="E45" s="7"/>
      <c r="F45" s="51"/>
      <c r="G45" s="51"/>
      <c r="H45" s="7"/>
      <c r="I45" s="7"/>
      <c r="J45" s="7"/>
      <c r="K45" s="7"/>
      <c r="L45" s="7"/>
      <c r="M45" s="7"/>
      <c r="N45" s="7"/>
      <c r="O45" s="7"/>
      <c r="P45" s="7"/>
      <c r="Q45" s="7"/>
      <c r="R45" s="7"/>
      <c r="S45" s="7"/>
      <c r="T45" s="7"/>
      <c r="U45" s="7"/>
      <c r="V45" s="7"/>
      <c r="W45" s="7"/>
      <c r="X45" s="7"/>
      <c r="Y45" s="7"/>
      <c r="Z45" s="7"/>
    </row>
    <row r="46" spans="1:26" ht="16.5" customHeight="1">
      <c r="A46" s="7"/>
      <c r="B46" s="7"/>
      <c r="C46" s="7"/>
      <c r="D46" s="7"/>
      <c r="E46" s="7"/>
      <c r="F46" s="51"/>
      <c r="G46" s="51"/>
      <c r="H46" s="7"/>
      <c r="I46" s="7"/>
      <c r="J46" s="7"/>
      <c r="K46" s="7"/>
      <c r="L46" s="7"/>
      <c r="M46" s="7"/>
      <c r="N46" s="7"/>
      <c r="O46" s="7"/>
      <c r="P46" s="7"/>
      <c r="Q46" s="7"/>
      <c r="R46" s="7"/>
      <c r="S46" s="7"/>
      <c r="T46" s="7"/>
      <c r="U46" s="7"/>
      <c r="V46" s="7"/>
      <c r="W46" s="7"/>
      <c r="X46" s="7"/>
      <c r="Y46" s="7"/>
      <c r="Z46" s="7"/>
    </row>
    <row r="47" spans="1:26" ht="16.5" customHeight="1">
      <c r="A47" s="7"/>
      <c r="B47" s="7"/>
      <c r="C47" s="7"/>
      <c r="D47" s="7"/>
      <c r="E47" s="7"/>
      <c r="F47" s="51"/>
      <c r="G47" s="51"/>
      <c r="H47" s="7"/>
      <c r="I47" s="7"/>
      <c r="J47" s="7"/>
      <c r="K47" s="7"/>
      <c r="L47" s="7"/>
      <c r="M47" s="7"/>
      <c r="N47" s="7"/>
      <c r="O47" s="7"/>
      <c r="P47" s="7"/>
      <c r="Q47" s="7"/>
      <c r="R47" s="7"/>
      <c r="S47" s="7"/>
      <c r="T47" s="7"/>
      <c r="U47" s="7"/>
      <c r="V47" s="7"/>
      <c r="W47" s="7"/>
      <c r="X47" s="7"/>
      <c r="Y47" s="7"/>
      <c r="Z47" s="7"/>
    </row>
    <row r="48" spans="1:26" ht="16.5" customHeight="1">
      <c r="A48" s="7"/>
      <c r="B48" s="7"/>
      <c r="C48" s="7"/>
      <c r="D48" s="7"/>
      <c r="E48" s="7"/>
      <c r="F48" s="51"/>
      <c r="G48" s="51"/>
      <c r="H48" s="7"/>
      <c r="I48" s="7"/>
      <c r="J48" s="7"/>
      <c r="K48" s="7"/>
      <c r="L48" s="7"/>
      <c r="M48" s="7"/>
      <c r="N48" s="7"/>
      <c r="O48" s="7"/>
      <c r="P48" s="7"/>
      <c r="Q48" s="7"/>
      <c r="R48" s="7"/>
      <c r="S48" s="7"/>
      <c r="T48" s="7"/>
      <c r="U48" s="7"/>
      <c r="V48" s="7"/>
      <c r="W48" s="7"/>
      <c r="X48" s="7"/>
      <c r="Y48" s="7"/>
      <c r="Z48" s="7"/>
    </row>
    <row r="49" spans="1:26" ht="16.5" customHeight="1">
      <c r="A49" s="7"/>
      <c r="B49" s="7"/>
      <c r="C49" s="7"/>
      <c r="D49" s="7"/>
      <c r="E49" s="7"/>
      <c r="F49" s="51"/>
      <c r="G49" s="51"/>
      <c r="H49" s="7"/>
      <c r="I49" s="7"/>
      <c r="J49" s="7"/>
      <c r="K49" s="7"/>
      <c r="L49" s="7"/>
      <c r="M49" s="7"/>
      <c r="N49" s="7"/>
      <c r="O49" s="7"/>
      <c r="P49" s="7"/>
      <c r="Q49" s="7"/>
      <c r="R49" s="7"/>
      <c r="S49" s="7"/>
      <c r="T49" s="7"/>
      <c r="U49" s="7"/>
      <c r="V49" s="7"/>
      <c r="W49" s="7"/>
      <c r="X49" s="7"/>
      <c r="Y49" s="7"/>
      <c r="Z49" s="7"/>
    </row>
    <row r="50" spans="1:26" ht="16.5" customHeight="1">
      <c r="A50" s="7"/>
      <c r="B50" s="7"/>
      <c r="C50" s="7"/>
      <c r="D50" s="7"/>
      <c r="E50" s="7"/>
      <c r="F50" s="51"/>
      <c r="G50" s="51"/>
      <c r="H50" s="7"/>
      <c r="I50" s="7"/>
      <c r="J50" s="7"/>
      <c r="K50" s="7"/>
      <c r="L50" s="7"/>
      <c r="M50" s="7"/>
      <c r="N50" s="7"/>
      <c r="O50" s="7"/>
      <c r="P50" s="7"/>
      <c r="Q50" s="7"/>
      <c r="R50" s="7"/>
      <c r="S50" s="7"/>
      <c r="T50" s="7"/>
      <c r="U50" s="7"/>
      <c r="V50" s="7"/>
      <c r="W50" s="7"/>
      <c r="X50" s="7"/>
      <c r="Y50" s="7"/>
      <c r="Z50" s="7"/>
    </row>
    <row r="51" spans="1:26" ht="16.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6.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6.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6.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6.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6.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6.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6.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6.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6.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6.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6.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6.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6.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6.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6.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6.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6.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6.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6.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6.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6.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6.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6.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6.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6.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6.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6.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6.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6.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6.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6.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6.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6.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6.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6.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6.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6.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6.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6.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6.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6.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6.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6.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6.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6.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6.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6.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6.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6.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6.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6.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6.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6.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6.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6.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6.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6.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6.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6.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6.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6.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6.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6.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6.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6.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6.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6.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6.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6.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6.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6.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6.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6.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6.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6.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6.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6.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6.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6.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6.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6.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6.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6.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6.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6.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6.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6.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6.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6.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6.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6.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6.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6.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6.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6.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6.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6.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6.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6.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6.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6.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6.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6.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6.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6.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6.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6.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6.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6.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6.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6.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6.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6.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6.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6.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6.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6.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6.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6.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6.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6.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6.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6.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6.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6.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6.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6.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6.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6.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6.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6.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6.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6.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6.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6.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6.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6.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6.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6.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6.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6.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6.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6.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6.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6.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6.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6.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6.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6.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6.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6.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6.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6.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6.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6.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6.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6.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6.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6.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6.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6.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6.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6.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6.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6.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6.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6.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6.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6.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6.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6.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6.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6.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6.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6.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6.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6.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6.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6.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6.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6.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6.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6.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6.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6.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6.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6.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6.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6.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6.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6.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6.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6.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6.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6.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6.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6.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6.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6.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6.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6.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6.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6.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6.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6.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6.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6.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6.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6.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6.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6.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6.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6.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6.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6.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6.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6.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6.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6.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6.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6.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6.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6.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6.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6.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6.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6.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6.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6.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6.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6.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6.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6.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6.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6.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6.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6.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6.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6.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6.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6.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6.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6.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6.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6.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6.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6.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6.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6.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6.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6.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6.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6.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6.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6.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6.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6.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6.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6.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6.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6.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6.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6.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6.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6.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6.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6.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6.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6.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6.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6.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6.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6.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6.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6.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6.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6.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6.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6.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6.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6.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6.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6.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6.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6.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6.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6.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6.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6.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6.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6.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6.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6.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6.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6.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6.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6.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6.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6.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6.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6.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6.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6.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6.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6.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6.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6.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6.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6.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6.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6.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6.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6.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6.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6.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6.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6.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6.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6.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6.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6.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6.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6.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6.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6.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6.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6.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6.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6.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6.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6.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6.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6.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6.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6.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6.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6.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6.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6.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6.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6.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6.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6.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6.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6.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6.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6.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6.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6.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6.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6.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6.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6.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6.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6.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6.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6.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6.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6.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6.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6.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6.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6.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6.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6.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6.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6.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6.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6.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6.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6.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6.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6.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6.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6.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6.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6.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6.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6.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6.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6.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6.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6.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6.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6.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6.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6.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6.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6.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6.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6.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6.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6.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6.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6.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6.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6.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6.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6.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6.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6.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6.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6.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6.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6.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6.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6.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6.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6.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6.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6.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6.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6.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6.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6.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6.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6.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6.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6.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6.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6.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6.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6.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6.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6.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6.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6.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6.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6.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6.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6.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6.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6.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6.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6.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6.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6.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6.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6.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6.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6.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6.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6.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6.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6.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6.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6.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6.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6.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6.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6.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6.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6.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6.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6.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6.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6.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6.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6.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6.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6.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6.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6.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6.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6.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6.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6.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6.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6.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6.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6.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6.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6.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6.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6.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6.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6.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6.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6.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6.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6.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6.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6.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6.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6.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6.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6.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6.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6.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6.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6.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6.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6.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6.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6.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6.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6.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6.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6.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6.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6.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6.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6.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6.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6.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6.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6.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6.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6.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6.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6.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6.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6.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6.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6.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6.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6.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6.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6.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6.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6.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6.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6.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6.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6.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6.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6.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6.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6.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6.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6.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6.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6.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6.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6.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6.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6.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6.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6.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6.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6.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6.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6.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6.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6.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6.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6.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6.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6.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6.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6.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6.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6.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6.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6.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6.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6.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6.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6.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6.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6.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6.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6.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6.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6.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6.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6.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6.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6.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6.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6.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6.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6.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6.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6.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6.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6.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6.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6.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6.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6.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6.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6.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6.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6.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6.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6.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6.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6.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6.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6.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6.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6.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6.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6.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6.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6.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6.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6.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6.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6.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6.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6.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6.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6.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6.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6.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6.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6.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6.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6.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6.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6.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6.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6.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6.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6.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6.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6.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6.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6.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6.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6.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6.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6.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6.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6.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6.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6.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6.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6.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6.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6.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6.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6.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6.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6.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6.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6.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6.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6.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6.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6.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6.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6.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6.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6.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6.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6.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6.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6.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6.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6.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6.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6.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6.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6.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6.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6.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6.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6.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6.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6.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6.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6.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6.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6.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6.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6.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6.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6.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6.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6.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6.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6.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6.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6.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6.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6.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6.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6.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6.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6.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6.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6.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6.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6.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6.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6.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6.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6.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6.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6.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6.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6.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6.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6.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6.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6.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6.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6.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6.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6.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6.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6.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6.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6.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6.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6.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6.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6.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6.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6.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6.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6.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6.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6.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6.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6.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6.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6.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6.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6.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6.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6.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6.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6.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6.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6.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6.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6.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6.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6.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6.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6.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6.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6.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6.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6.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6.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6.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6.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6.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6.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6.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6.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6.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6.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6.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6.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6.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6.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6.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6.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6.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6.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6.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6.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6.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6.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6.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6.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6.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6.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6.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6.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6.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6.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6.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6.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6.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6.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6.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6.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6.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6.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6.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6.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6.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6.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6.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6.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6.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6.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6.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6.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6.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6.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6.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6.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6.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6.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6.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6.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6.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6.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6.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6.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6.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6.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6.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6.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6.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6.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6.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6.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6.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6.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6.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6.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6.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6.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6.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6.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6.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6.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6.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6.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6.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6.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6.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6.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6.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6.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6.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6.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6.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6.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6.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6.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6.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6.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6.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6.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6.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6.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6.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6.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6.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6.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6.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6.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6.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6.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6.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6.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6.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6.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6.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6.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6.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6.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6.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6.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6.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6.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6.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6.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6.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6.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6.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6.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6.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6.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6.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6.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6.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6.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6.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6.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6.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6.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6.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6.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6.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6.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6.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6.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6.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6.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6.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6.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6.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6.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6.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6.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6.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6.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6.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6.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6.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6.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6.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6.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6.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6.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6.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6.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6.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6.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6.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6.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6.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6.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6.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6.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6.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6.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6.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6.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6.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6.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6.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6.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6.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6.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6.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6.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6.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6.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6.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6.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6.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6.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6.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6.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6.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6.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6.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6.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6.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6.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6.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6.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6.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6.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6.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6.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6.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6.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6.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6.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6.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6.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6.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6.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6.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6.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6.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6.5" customHeight="1">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ht="16.5" customHeight="1">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row r="1003" spans="1:26" ht="16.5" customHeight="1">
      <c r="A1003" s="7"/>
      <c r="B1003" s="7"/>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row>
    <row r="1004" spans="1:26" ht="16.5" customHeight="1">
      <c r="A1004" s="7"/>
      <c r="B1004" s="7"/>
      <c r="C1004" s="7"/>
      <c r="D1004" s="7"/>
      <c r="E1004" s="7"/>
      <c r="F1004" s="7"/>
      <c r="G1004" s="7"/>
      <c r="H1004" s="7"/>
      <c r="I1004" s="7"/>
      <c r="J1004" s="7"/>
      <c r="K1004" s="7"/>
      <c r="L1004" s="7"/>
      <c r="M1004" s="7"/>
      <c r="N1004" s="7"/>
      <c r="O1004" s="7"/>
      <c r="P1004" s="7"/>
      <c r="Q1004" s="7"/>
      <c r="R1004" s="7"/>
      <c r="S1004" s="7"/>
      <c r="T1004" s="7"/>
      <c r="U1004" s="7"/>
      <c r="V1004" s="7"/>
      <c r="W1004" s="7"/>
      <c r="X1004" s="7"/>
      <c r="Y1004" s="7"/>
      <c r="Z1004" s="7"/>
    </row>
    <row r="1005" spans="1:26" ht="16.5" customHeight="1">
      <c r="A1005" s="7"/>
      <c r="B1005" s="7"/>
      <c r="C1005" s="7"/>
      <c r="D1005" s="7"/>
      <c r="E1005" s="7"/>
      <c r="F1005" s="7"/>
      <c r="G1005" s="7"/>
      <c r="H1005" s="7"/>
      <c r="I1005" s="7"/>
      <c r="J1005" s="7"/>
      <c r="K1005" s="7"/>
      <c r="L1005" s="7"/>
      <c r="M1005" s="7"/>
      <c r="N1005" s="7"/>
      <c r="O1005" s="7"/>
      <c r="P1005" s="7"/>
      <c r="Q1005" s="7"/>
      <c r="R1005" s="7"/>
      <c r="S1005" s="7"/>
      <c r="T1005" s="7"/>
      <c r="U1005" s="7"/>
      <c r="V1005" s="7"/>
      <c r="W1005" s="7"/>
      <c r="X1005" s="7"/>
      <c r="Y1005" s="7"/>
      <c r="Z1005" s="7"/>
    </row>
    <row r="1006" spans="1:26" ht="16.5" customHeight="1">
      <c r="A1006" s="7"/>
      <c r="B1006" s="7"/>
      <c r="C1006" s="7"/>
      <c r="D1006" s="7"/>
      <c r="E1006" s="7"/>
      <c r="F1006" s="7"/>
      <c r="G1006" s="7"/>
      <c r="H1006" s="7"/>
      <c r="I1006" s="7"/>
      <c r="J1006" s="7"/>
      <c r="K1006" s="7"/>
      <c r="L1006" s="7"/>
      <c r="M1006" s="7"/>
      <c r="N1006" s="7"/>
      <c r="O1006" s="7"/>
      <c r="P1006" s="7"/>
      <c r="Q1006" s="7"/>
      <c r="R1006" s="7"/>
      <c r="S1006" s="7"/>
      <c r="T1006" s="7"/>
      <c r="U1006" s="7"/>
      <c r="V1006" s="7"/>
      <c r="W1006" s="7"/>
      <c r="X1006" s="7"/>
      <c r="Y1006" s="7"/>
      <c r="Z1006" s="7"/>
    </row>
    <row r="1007" spans="1:26" ht="16.5" customHeight="1">
      <c r="A1007" s="7"/>
      <c r="B1007" s="7"/>
      <c r="C1007" s="7"/>
      <c r="D1007" s="7"/>
      <c r="E1007" s="7"/>
      <c r="F1007" s="7"/>
      <c r="G1007" s="7"/>
      <c r="H1007" s="7"/>
      <c r="I1007" s="7"/>
      <c r="J1007" s="7"/>
      <c r="K1007" s="7"/>
      <c r="L1007" s="7"/>
      <c r="M1007" s="7"/>
      <c r="N1007" s="7"/>
      <c r="O1007" s="7"/>
      <c r="P1007" s="7"/>
      <c r="Q1007" s="7"/>
      <c r="R1007" s="7"/>
      <c r="S1007" s="7"/>
      <c r="T1007" s="7"/>
      <c r="U1007" s="7"/>
      <c r="V1007" s="7"/>
      <c r="W1007" s="7"/>
      <c r="X1007" s="7"/>
      <c r="Y1007" s="7"/>
      <c r="Z1007" s="7"/>
    </row>
    <row r="1008" spans="1:26" ht="16.5" customHeight="1">
      <c r="A1008" s="7"/>
      <c r="B1008" s="7"/>
      <c r="C1008" s="7"/>
      <c r="D1008" s="7"/>
      <c r="E1008" s="7"/>
      <c r="F1008" s="7"/>
      <c r="G1008" s="7"/>
      <c r="H1008" s="7"/>
      <c r="I1008" s="7"/>
      <c r="J1008" s="7"/>
      <c r="K1008" s="7"/>
      <c r="L1008" s="7"/>
      <c r="M1008" s="7"/>
      <c r="N1008" s="7"/>
      <c r="O1008" s="7"/>
      <c r="P1008" s="7"/>
      <c r="Q1008" s="7"/>
      <c r="R1008" s="7"/>
      <c r="S1008" s="7"/>
      <c r="T1008" s="7"/>
      <c r="U1008" s="7"/>
      <c r="V1008" s="7"/>
      <c r="W1008" s="7"/>
      <c r="X1008" s="7"/>
      <c r="Y1008" s="7"/>
      <c r="Z1008" s="7"/>
    </row>
    <row r="1009" spans="1:26" ht="16.5" customHeight="1">
      <c r="A1009" s="7"/>
      <c r="B1009" s="7"/>
      <c r="C1009" s="7"/>
      <c r="D1009" s="7"/>
      <c r="E1009" s="7"/>
      <c r="F1009" s="7"/>
      <c r="G1009" s="7"/>
      <c r="H1009" s="7"/>
      <c r="I1009" s="7"/>
      <c r="J1009" s="7"/>
      <c r="K1009" s="7"/>
      <c r="L1009" s="7"/>
      <c r="M1009" s="7"/>
      <c r="N1009" s="7"/>
      <c r="O1009" s="7"/>
      <c r="P1009" s="7"/>
      <c r="Q1009" s="7"/>
      <c r="R1009" s="7"/>
      <c r="S1009" s="7"/>
      <c r="T1009" s="7"/>
      <c r="U1009" s="7"/>
      <c r="V1009" s="7"/>
      <c r="W1009" s="7"/>
      <c r="X1009" s="7"/>
      <c r="Y1009" s="7"/>
      <c r="Z1009" s="7"/>
    </row>
    <row r="1010" spans="1:26" ht="16.5" customHeight="1">
      <c r="A1010" s="7"/>
      <c r="B1010" s="7"/>
      <c r="C1010" s="7"/>
      <c r="D1010" s="7"/>
      <c r="E1010" s="7"/>
      <c r="F1010" s="7"/>
      <c r="G1010" s="7"/>
      <c r="H1010" s="7"/>
      <c r="I1010" s="7"/>
      <c r="J1010" s="7"/>
      <c r="K1010" s="7"/>
      <c r="L1010" s="7"/>
      <c r="M1010" s="7"/>
      <c r="N1010" s="7"/>
      <c r="O1010" s="7"/>
      <c r="P1010" s="7"/>
      <c r="Q1010" s="7"/>
      <c r="R1010" s="7"/>
      <c r="S1010" s="7"/>
      <c r="T1010" s="7"/>
      <c r="U1010" s="7"/>
      <c r="V1010" s="7"/>
      <c r="W1010" s="7"/>
      <c r="X1010" s="7"/>
      <c r="Y1010" s="7"/>
      <c r="Z1010" s="7"/>
    </row>
    <row r="1011" spans="1:26" ht="16.5" customHeight="1">
      <c r="A1011" s="7"/>
      <c r="B1011" s="7"/>
      <c r="C1011" s="7"/>
      <c r="D1011" s="7"/>
      <c r="E1011" s="7"/>
      <c r="F1011" s="7"/>
      <c r="G1011" s="7"/>
      <c r="H1011" s="7"/>
      <c r="I1011" s="7"/>
      <c r="J1011" s="7"/>
      <c r="K1011" s="7"/>
      <c r="L1011" s="7"/>
      <c r="M1011" s="7"/>
      <c r="N1011" s="7"/>
      <c r="O1011" s="7"/>
      <c r="P1011" s="7"/>
      <c r="Q1011" s="7"/>
      <c r="R1011" s="7"/>
      <c r="S1011" s="7"/>
      <c r="T1011" s="7"/>
      <c r="U1011" s="7"/>
      <c r="V1011" s="7"/>
      <c r="W1011" s="7"/>
      <c r="X1011" s="7"/>
      <c r="Y1011" s="7"/>
      <c r="Z1011" s="7"/>
    </row>
    <row r="1012" spans="1:26" ht="16.5" customHeight="1">
      <c r="A1012" s="7"/>
      <c r="B1012" s="7"/>
      <c r="C1012" s="7"/>
      <c r="D1012" s="7"/>
      <c r="E1012" s="7"/>
      <c r="F1012" s="7"/>
      <c r="G1012" s="7"/>
      <c r="H1012" s="7"/>
      <c r="I1012" s="7"/>
      <c r="J1012" s="7"/>
      <c r="K1012" s="7"/>
      <c r="L1012" s="7"/>
      <c r="M1012" s="7"/>
      <c r="N1012" s="7"/>
      <c r="O1012" s="7"/>
      <c r="P1012" s="7"/>
      <c r="Q1012" s="7"/>
      <c r="R1012" s="7"/>
      <c r="S1012" s="7"/>
      <c r="T1012" s="7"/>
      <c r="U1012" s="7"/>
      <c r="V1012" s="7"/>
      <c r="W1012" s="7"/>
      <c r="X1012" s="7"/>
      <c r="Y1012" s="7"/>
      <c r="Z1012" s="7"/>
    </row>
    <row r="1013" spans="1:26" ht="16.5" customHeight="1">
      <c r="A1013" s="7"/>
      <c r="B1013" s="7"/>
      <c r="C1013" s="7"/>
      <c r="D1013" s="7"/>
      <c r="E1013" s="7"/>
      <c r="F1013" s="7"/>
      <c r="G1013" s="7"/>
      <c r="H1013" s="7"/>
      <c r="I1013" s="7"/>
      <c r="J1013" s="7"/>
      <c r="K1013" s="7"/>
      <c r="L1013" s="7"/>
      <c r="M1013" s="7"/>
      <c r="N1013" s="7"/>
      <c r="O1013" s="7"/>
      <c r="P1013" s="7"/>
      <c r="Q1013" s="7"/>
      <c r="R1013" s="7"/>
      <c r="S1013" s="7"/>
      <c r="T1013" s="7"/>
      <c r="U1013" s="7"/>
      <c r="V1013" s="7"/>
      <c r="W1013" s="7"/>
      <c r="X1013" s="7"/>
      <c r="Y1013" s="7"/>
      <c r="Z1013" s="7"/>
    </row>
    <row r="1014" spans="1:26" ht="16.5" customHeight="1">
      <c r="A1014" s="7"/>
      <c r="B1014" s="7"/>
      <c r="C1014" s="7"/>
      <c r="D1014" s="7"/>
      <c r="E1014" s="7"/>
      <c r="F1014" s="7"/>
      <c r="G1014" s="7"/>
      <c r="H1014" s="7"/>
      <c r="I1014" s="7"/>
      <c r="J1014" s="7"/>
      <c r="K1014" s="7"/>
      <c r="L1014" s="7"/>
      <c r="M1014" s="7"/>
      <c r="N1014" s="7"/>
      <c r="O1014" s="7"/>
      <c r="P1014" s="7"/>
      <c r="Q1014" s="7"/>
      <c r="R1014" s="7"/>
      <c r="S1014" s="7"/>
      <c r="T1014" s="7"/>
      <c r="U1014" s="7"/>
      <c r="V1014" s="7"/>
      <c r="W1014" s="7"/>
      <c r="X1014" s="7"/>
      <c r="Y1014" s="7"/>
      <c r="Z1014" s="7"/>
    </row>
    <row r="1015" spans="1:26" ht="16.5" customHeight="1">
      <c r="A1015" s="7"/>
      <c r="B1015" s="7"/>
      <c r="C1015" s="7"/>
      <c r="D1015" s="7"/>
      <c r="E1015" s="7"/>
      <c r="F1015" s="7"/>
      <c r="G1015" s="7"/>
      <c r="H1015" s="7"/>
      <c r="I1015" s="7"/>
      <c r="J1015" s="7"/>
      <c r="K1015" s="7"/>
      <c r="L1015" s="7"/>
      <c r="M1015" s="7"/>
      <c r="N1015" s="7"/>
      <c r="O1015" s="7"/>
      <c r="P1015" s="7"/>
      <c r="Q1015" s="7"/>
      <c r="R1015" s="7"/>
      <c r="S1015" s="7"/>
      <c r="T1015" s="7"/>
      <c r="U1015" s="7"/>
      <c r="V1015" s="7"/>
      <c r="W1015" s="7"/>
      <c r="X1015" s="7"/>
      <c r="Y1015" s="7"/>
      <c r="Z1015" s="7"/>
    </row>
    <row r="1016" spans="1:26" ht="16.5" customHeight="1">
      <c r="A1016" s="7"/>
      <c r="B1016" s="7"/>
      <c r="C1016" s="7"/>
      <c r="D1016" s="7"/>
      <c r="E1016" s="7"/>
      <c r="F1016" s="7"/>
      <c r="G1016" s="7"/>
      <c r="H1016" s="7"/>
      <c r="I1016" s="7"/>
      <c r="J1016" s="7"/>
      <c r="K1016" s="7"/>
      <c r="L1016" s="7"/>
      <c r="M1016" s="7"/>
      <c r="N1016" s="7"/>
      <c r="O1016" s="7"/>
      <c r="P1016" s="7"/>
      <c r="Q1016" s="7"/>
      <c r="R1016" s="7"/>
      <c r="S1016" s="7"/>
      <c r="T1016" s="7"/>
      <c r="U1016" s="7"/>
      <c r="V1016" s="7"/>
      <c r="W1016" s="7"/>
      <c r="X1016" s="7"/>
      <c r="Y1016" s="7"/>
      <c r="Z1016" s="7"/>
    </row>
    <row r="1017" spans="1:26" ht="16.5" customHeight="1">
      <c r="A1017" s="7"/>
      <c r="B1017" s="7"/>
      <c r="C1017" s="7"/>
      <c r="D1017" s="7"/>
      <c r="E1017" s="7"/>
      <c r="F1017" s="7"/>
      <c r="G1017" s="7"/>
      <c r="H1017" s="7"/>
      <c r="I1017" s="7"/>
      <c r="J1017" s="7"/>
      <c r="K1017" s="7"/>
      <c r="L1017" s="7"/>
      <c r="M1017" s="7"/>
      <c r="N1017" s="7"/>
      <c r="O1017" s="7"/>
      <c r="P1017" s="7"/>
      <c r="Q1017" s="7"/>
      <c r="R1017" s="7"/>
      <c r="S1017" s="7"/>
      <c r="T1017" s="7"/>
      <c r="U1017" s="7"/>
      <c r="V1017" s="7"/>
      <c r="W1017" s="7"/>
      <c r="X1017" s="7"/>
      <c r="Y1017" s="7"/>
      <c r="Z1017" s="7"/>
    </row>
    <row r="1018" spans="1:26" ht="16.5" customHeight="1">
      <c r="A1018" s="7"/>
      <c r="B1018" s="7"/>
      <c r="C1018" s="7"/>
      <c r="D1018" s="7"/>
      <c r="E1018" s="7"/>
      <c r="F1018" s="7"/>
      <c r="G1018" s="7"/>
      <c r="H1018" s="7"/>
      <c r="I1018" s="7"/>
      <c r="J1018" s="7"/>
      <c r="K1018" s="7"/>
      <c r="L1018" s="7"/>
      <c r="M1018" s="7"/>
      <c r="N1018" s="7"/>
      <c r="O1018" s="7"/>
      <c r="P1018" s="7"/>
      <c r="Q1018" s="7"/>
      <c r="R1018" s="7"/>
      <c r="S1018" s="7"/>
      <c r="T1018" s="7"/>
      <c r="U1018" s="7"/>
      <c r="V1018" s="7"/>
      <c r="W1018" s="7"/>
      <c r="X1018" s="7"/>
      <c r="Y1018" s="7"/>
      <c r="Z1018" s="7"/>
    </row>
    <row r="1019" spans="1:26" ht="16.5" customHeight="1">
      <c r="A1019" s="7"/>
      <c r="B1019" s="7"/>
      <c r="C1019" s="7"/>
      <c r="D1019" s="7"/>
      <c r="E1019" s="7"/>
      <c r="F1019" s="7"/>
      <c r="G1019" s="7"/>
      <c r="H1019" s="7"/>
      <c r="I1019" s="7"/>
      <c r="J1019" s="7"/>
      <c r="K1019" s="7"/>
      <c r="L1019" s="7"/>
      <c r="M1019" s="7"/>
      <c r="N1019" s="7"/>
      <c r="O1019" s="7"/>
      <c r="P1019" s="7"/>
      <c r="Q1019" s="7"/>
      <c r="R1019" s="7"/>
      <c r="S1019" s="7"/>
      <c r="T1019" s="7"/>
      <c r="U1019" s="7"/>
      <c r="V1019" s="7"/>
      <c r="W1019" s="7"/>
      <c r="X1019" s="7"/>
      <c r="Y1019" s="7"/>
      <c r="Z1019" s="7"/>
    </row>
    <row r="1020" spans="1:26" ht="16.5" customHeight="1">
      <c r="A1020" s="7"/>
      <c r="B1020" s="7"/>
      <c r="C1020" s="7"/>
      <c r="D1020" s="7"/>
      <c r="E1020" s="7"/>
      <c r="F1020" s="7"/>
      <c r="G1020" s="7"/>
      <c r="H1020" s="7"/>
      <c r="I1020" s="7"/>
      <c r="J1020" s="7"/>
      <c r="K1020" s="7"/>
      <c r="L1020" s="7"/>
      <c r="M1020" s="7"/>
      <c r="N1020" s="7"/>
      <c r="O1020" s="7"/>
      <c r="P1020" s="7"/>
      <c r="Q1020" s="7"/>
      <c r="R1020" s="7"/>
      <c r="S1020" s="7"/>
      <c r="T1020" s="7"/>
      <c r="U1020" s="7"/>
      <c r="V1020" s="7"/>
      <c r="W1020" s="7"/>
      <c r="X1020" s="7"/>
      <c r="Y1020" s="7"/>
      <c r="Z1020" s="7"/>
    </row>
    <row r="1021" spans="1:26" ht="16.5" customHeight="1">
      <c r="A1021" s="7"/>
      <c r="B1021" s="7"/>
      <c r="C1021" s="7"/>
      <c r="D1021" s="7"/>
      <c r="E1021" s="7"/>
      <c r="F1021" s="7"/>
      <c r="G1021" s="7"/>
      <c r="H1021" s="7"/>
      <c r="I1021" s="7"/>
      <c r="J1021" s="7"/>
      <c r="K1021" s="7"/>
      <c r="L1021" s="7"/>
      <c r="M1021" s="7"/>
      <c r="N1021" s="7"/>
      <c r="O1021" s="7"/>
      <c r="P1021" s="7"/>
      <c r="Q1021" s="7"/>
      <c r="R1021" s="7"/>
      <c r="S1021" s="7"/>
      <c r="T1021" s="7"/>
      <c r="U1021" s="7"/>
      <c r="V1021" s="7"/>
      <c r="W1021" s="7"/>
      <c r="X1021" s="7"/>
      <c r="Y1021" s="7"/>
      <c r="Z1021" s="7"/>
    </row>
    <row r="1022" spans="1:26" ht="16.5" customHeight="1">
      <c r="A1022" s="7"/>
      <c r="B1022" s="7"/>
      <c r="C1022" s="7"/>
      <c r="D1022" s="7"/>
      <c r="E1022" s="7"/>
      <c r="F1022" s="7"/>
      <c r="G1022" s="7"/>
      <c r="H1022" s="7"/>
      <c r="I1022" s="7"/>
      <c r="J1022" s="7"/>
      <c r="K1022" s="7"/>
      <c r="L1022" s="7"/>
      <c r="M1022" s="7"/>
      <c r="N1022" s="7"/>
      <c r="O1022" s="7"/>
      <c r="P1022" s="7"/>
      <c r="Q1022" s="7"/>
      <c r="R1022" s="7"/>
      <c r="S1022" s="7"/>
      <c r="T1022" s="7"/>
      <c r="U1022" s="7"/>
      <c r="V1022" s="7"/>
      <c r="W1022" s="7"/>
      <c r="X1022" s="7"/>
      <c r="Y1022" s="7"/>
      <c r="Z1022" s="7"/>
    </row>
  </sheetData>
  <mergeCells count="2">
    <mergeCell ref="A1:P1"/>
    <mergeCell ref="A4:P4"/>
  </mergeCells>
  <dataValidations count="6">
    <dataValidation type="list" allowBlank="1" showErrorMessage="1" sqref="C39:D39 C7:C38">
      <formula1>Role</formula1>
    </dataValidation>
    <dataValidation type="list" allowBlank="1" showErrorMessage="1" sqref="I7:O38 D7:D38">
      <formula1>Yes</formula1>
    </dataValidation>
    <dataValidation type="list" allowBlank="1" showErrorMessage="1" sqref="H7:H38">
      <formula1>Disability</formula1>
    </dataValidation>
    <dataValidation type="list" allowBlank="1" showErrorMessage="1" sqref="F7:F38">
      <formula1>TeamAge</formula1>
    </dataValidation>
    <dataValidation type="list" allowBlank="1" showErrorMessage="1" sqref="P7:P38">
      <formula1>Ethnicity</formula1>
    </dataValidation>
    <dataValidation type="list" allowBlank="1" showErrorMessage="1" sqref="G7:G38">
      <formula1>Gender</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6"/>
  <sheetViews>
    <sheetView workbookViewId="0">
      <selection activeCell="D15" sqref="D15"/>
    </sheetView>
  </sheetViews>
  <sheetFormatPr defaultColWidth="15.140625" defaultRowHeight="15" customHeight="1"/>
  <cols>
    <col min="1" max="1" width="59.42578125" customWidth="1"/>
    <col min="2" max="2" width="19.42578125" customWidth="1"/>
    <col min="3" max="3" width="17.42578125" customWidth="1"/>
    <col min="4" max="5" width="18.140625" customWidth="1"/>
    <col min="6" max="6" width="20" customWidth="1"/>
    <col min="7" max="26" width="7.7109375" customWidth="1"/>
  </cols>
  <sheetData>
    <row r="1" spans="1:26" ht="24.75" customHeight="1">
      <c r="A1" s="178" t="s">
        <v>203</v>
      </c>
      <c r="B1" s="167"/>
      <c r="C1" s="167"/>
      <c r="D1" s="167"/>
      <c r="E1" s="167"/>
      <c r="F1" s="6"/>
      <c r="G1" s="6"/>
      <c r="H1" s="6"/>
      <c r="I1" s="6"/>
      <c r="J1" s="6"/>
      <c r="K1" s="6"/>
      <c r="L1" s="6"/>
      <c r="M1" s="6"/>
      <c r="N1" s="6"/>
      <c r="O1" s="6"/>
      <c r="P1" s="6"/>
      <c r="Q1" s="6"/>
      <c r="R1" s="6"/>
      <c r="S1" s="6"/>
      <c r="T1" s="6"/>
      <c r="U1" s="6"/>
      <c r="V1" s="6"/>
      <c r="W1" s="6"/>
      <c r="X1" s="6"/>
      <c r="Y1" s="6"/>
      <c r="Z1" s="6"/>
    </row>
    <row r="2" spans="1:26" ht="16.5" customHeight="1">
      <c r="A2" s="7"/>
      <c r="B2" s="7"/>
      <c r="C2" s="7"/>
      <c r="D2" s="7"/>
      <c r="E2" s="7"/>
      <c r="F2" s="7"/>
      <c r="G2" s="7"/>
      <c r="H2" s="7"/>
      <c r="I2" s="7"/>
      <c r="J2" s="7"/>
      <c r="K2" s="7"/>
      <c r="L2" s="7"/>
      <c r="M2" s="7"/>
      <c r="N2" s="7"/>
      <c r="O2" s="7"/>
      <c r="P2" s="7"/>
      <c r="Q2" s="7"/>
      <c r="R2" s="7"/>
      <c r="S2" s="7"/>
      <c r="T2" s="7"/>
      <c r="U2" s="7"/>
      <c r="V2" s="7"/>
      <c r="W2" s="7"/>
      <c r="X2" s="7"/>
      <c r="Y2" s="7"/>
      <c r="Z2" s="7"/>
    </row>
    <row r="3" spans="1:26" ht="49.5" customHeight="1">
      <c r="A3" s="83" t="s">
        <v>204</v>
      </c>
      <c r="B3" s="83" t="s">
        <v>205</v>
      </c>
      <c r="C3" s="83" t="s">
        <v>206</v>
      </c>
      <c r="D3" s="83" t="s">
        <v>207</v>
      </c>
      <c r="E3" s="83" t="s">
        <v>208</v>
      </c>
      <c r="F3" s="7"/>
      <c r="G3" s="7"/>
      <c r="H3" s="7"/>
      <c r="I3" s="7"/>
      <c r="J3" s="7"/>
      <c r="K3" s="7"/>
      <c r="L3" s="7"/>
      <c r="M3" s="7"/>
      <c r="N3" s="7"/>
      <c r="O3" s="7"/>
      <c r="P3" s="7"/>
      <c r="Q3" s="7"/>
      <c r="R3" s="7"/>
      <c r="S3" s="7"/>
      <c r="T3" s="7"/>
      <c r="U3" s="7"/>
      <c r="V3" s="7"/>
      <c r="W3" s="7"/>
      <c r="X3" s="7"/>
      <c r="Y3" s="7"/>
      <c r="Z3" s="7"/>
    </row>
    <row r="4" spans="1:26" ht="16.5" customHeight="1">
      <c r="A4" s="91" t="s">
        <v>31</v>
      </c>
      <c r="B4" s="92"/>
      <c r="C4" s="92"/>
      <c r="D4" s="92"/>
      <c r="E4" s="92"/>
      <c r="F4" s="7"/>
      <c r="G4" s="7"/>
      <c r="H4" s="7"/>
      <c r="I4" s="7"/>
      <c r="J4" s="7"/>
      <c r="K4" s="7"/>
      <c r="L4" s="7"/>
      <c r="M4" s="7"/>
      <c r="N4" s="7"/>
      <c r="O4" s="7"/>
      <c r="P4" s="7"/>
      <c r="Q4" s="7"/>
      <c r="R4" s="7"/>
      <c r="S4" s="7"/>
      <c r="T4" s="7"/>
      <c r="U4" s="7"/>
      <c r="V4" s="7"/>
      <c r="W4" s="7"/>
      <c r="X4" s="7"/>
      <c r="Y4" s="7"/>
      <c r="Z4" s="7"/>
    </row>
    <row r="5" spans="1:26" ht="17.25" customHeight="1">
      <c r="A5" s="93" t="s">
        <v>212</v>
      </c>
      <c r="B5" s="95" t="s">
        <v>213</v>
      </c>
      <c r="C5" s="96">
        <v>33</v>
      </c>
      <c r="D5" s="88">
        <v>15</v>
      </c>
      <c r="E5" s="88">
        <f t="shared" ref="E5:E15" si="0">SUM(C5:D5)</f>
        <v>48</v>
      </c>
      <c r="F5" s="7"/>
      <c r="G5" s="7"/>
      <c r="H5" s="7"/>
      <c r="I5" s="7"/>
      <c r="J5" s="7"/>
      <c r="K5" s="7"/>
      <c r="L5" s="7"/>
      <c r="M5" s="7"/>
      <c r="N5" s="7"/>
      <c r="O5" s="7"/>
      <c r="P5" s="7"/>
      <c r="Q5" s="7"/>
      <c r="R5" s="7"/>
      <c r="S5" s="7"/>
      <c r="T5" s="7"/>
      <c r="U5" s="7"/>
      <c r="V5" s="7"/>
      <c r="W5" s="7"/>
      <c r="X5" s="7"/>
      <c r="Y5" s="7"/>
      <c r="Z5" s="7"/>
    </row>
    <row r="6" spans="1:26" ht="16.5" customHeight="1">
      <c r="A6" s="40" t="s">
        <v>408</v>
      </c>
      <c r="B6" s="98" t="s">
        <v>213</v>
      </c>
      <c r="C6" s="42">
        <v>514</v>
      </c>
      <c r="D6" s="42"/>
      <c r="E6" s="41">
        <f t="shared" si="0"/>
        <v>514</v>
      </c>
      <c r="F6" s="7"/>
      <c r="G6" s="7"/>
      <c r="H6" s="7"/>
      <c r="I6" s="7"/>
      <c r="J6" s="7"/>
      <c r="K6" s="7"/>
      <c r="L6" s="7"/>
      <c r="M6" s="7"/>
      <c r="N6" s="7"/>
      <c r="O6" s="7"/>
      <c r="P6" s="7"/>
      <c r="Q6" s="7"/>
      <c r="R6" s="7"/>
      <c r="S6" s="7"/>
      <c r="T6" s="7"/>
      <c r="U6" s="7"/>
      <c r="V6" s="7"/>
      <c r="W6" s="7"/>
      <c r="X6" s="7"/>
      <c r="Y6" s="7"/>
      <c r="Z6" s="7"/>
    </row>
    <row r="7" spans="1:26" ht="16.5" customHeight="1">
      <c r="A7" s="40" t="s">
        <v>214</v>
      </c>
      <c r="B7" s="98" t="s">
        <v>213</v>
      </c>
      <c r="C7" s="41"/>
      <c r="D7" s="42">
        <v>354</v>
      </c>
      <c r="E7" s="41">
        <f t="shared" si="0"/>
        <v>354</v>
      </c>
      <c r="F7" s="7"/>
      <c r="G7" s="7"/>
      <c r="H7" s="7"/>
      <c r="I7" s="7"/>
      <c r="J7" s="7"/>
      <c r="K7" s="7"/>
      <c r="L7" s="7"/>
      <c r="M7" s="7"/>
      <c r="N7" s="7"/>
      <c r="O7" s="7"/>
      <c r="P7" s="7"/>
      <c r="Q7" s="7"/>
      <c r="R7" s="7"/>
      <c r="S7" s="7"/>
      <c r="T7" s="7"/>
      <c r="U7" s="7"/>
      <c r="V7" s="7"/>
      <c r="W7" s="7"/>
      <c r="X7" s="7"/>
      <c r="Y7" s="7"/>
      <c r="Z7" s="7"/>
    </row>
    <row r="8" spans="1:26" ht="16.5" customHeight="1">
      <c r="A8" s="40" t="s">
        <v>215</v>
      </c>
      <c r="B8" s="98" t="s">
        <v>213</v>
      </c>
      <c r="C8" s="41"/>
      <c r="D8" s="42">
        <v>20</v>
      </c>
      <c r="E8" s="41">
        <f t="shared" si="0"/>
        <v>20</v>
      </c>
      <c r="F8" s="7"/>
      <c r="G8" s="7"/>
      <c r="H8" s="7"/>
      <c r="I8" s="7"/>
      <c r="J8" s="7"/>
      <c r="K8" s="7"/>
      <c r="L8" s="7"/>
      <c r="M8" s="7"/>
      <c r="N8" s="7"/>
      <c r="O8" s="7"/>
      <c r="P8" s="7"/>
      <c r="Q8" s="7"/>
      <c r="R8" s="7"/>
      <c r="S8" s="7"/>
      <c r="T8" s="7"/>
      <c r="U8" s="7"/>
      <c r="V8" s="7"/>
      <c r="W8" s="7"/>
      <c r="X8" s="7"/>
      <c r="Y8" s="7"/>
      <c r="Z8" s="7"/>
    </row>
    <row r="9" spans="1:26" ht="16.5" customHeight="1">
      <c r="A9" s="40" t="s">
        <v>216</v>
      </c>
      <c r="B9" s="98" t="s">
        <v>213</v>
      </c>
      <c r="C9" s="41"/>
      <c r="D9" s="42">
        <v>20</v>
      </c>
      <c r="E9" s="41">
        <f t="shared" si="0"/>
        <v>20</v>
      </c>
      <c r="F9" s="7"/>
      <c r="G9" s="7"/>
      <c r="H9" s="7"/>
      <c r="I9" s="7"/>
      <c r="J9" s="7"/>
      <c r="K9" s="7"/>
      <c r="L9" s="7"/>
      <c r="M9" s="7"/>
      <c r="N9" s="7"/>
      <c r="O9" s="7"/>
      <c r="P9" s="7"/>
      <c r="Q9" s="7"/>
      <c r="R9" s="7"/>
      <c r="S9" s="7"/>
      <c r="T9" s="7"/>
      <c r="U9" s="7"/>
      <c r="V9" s="7"/>
      <c r="W9" s="7"/>
      <c r="X9" s="7"/>
      <c r="Y9" s="7"/>
      <c r="Z9" s="7"/>
    </row>
    <row r="10" spans="1:26" ht="16.5" customHeight="1">
      <c r="A10" s="40" t="s">
        <v>217</v>
      </c>
      <c r="B10" s="98" t="s">
        <v>213</v>
      </c>
      <c r="C10" s="41"/>
      <c r="D10" s="42">
        <v>30</v>
      </c>
      <c r="E10" s="41">
        <f t="shared" si="0"/>
        <v>30</v>
      </c>
      <c r="F10" s="7"/>
      <c r="G10" s="7"/>
      <c r="H10" s="7"/>
      <c r="I10" s="7"/>
      <c r="J10" s="7"/>
      <c r="K10" s="7"/>
      <c r="L10" s="7"/>
      <c r="M10" s="7"/>
      <c r="N10" s="7"/>
      <c r="O10" s="7"/>
      <c r="P10" s="7"/>
      <c r="Q10" s="7"/>
      <c r="R10" s="7"/>
      <c r="S10" s="7"/>
      <c r="T10" s="7"/>
      <c r="U10" s="7"/>
      <c r="V10" s="7"/>
      <c r="W10" s="7"/>
      <c r="X10" s="7"/>
      <c r="Y10" s="7"/>
      <c r="Z10" s="7"/>
    </row>
    <row r="11" spans="1:26" ht="16.5" customHeight="1">
      <c r="A11" s="40" t="s">
        <v>218</v>
      </c>
      <c r="B11" s="98" t="s">
        <v>213</v>
      </c>
      <c r="C11" s="41"/>
      <c r="D11" s="42">
        <v>6</v>
      </c>
      <c r="E11" s="41">
        <f t="shared" si="0"/>
        <v>6</v>
      </c>
      <c r="F11" s="7"/>
      <c r="G11" s="7"/>
      <c r="H11" s="7"/>
      <c r="I11" s="7"/>
      <c r="J11" s="7"/>
      <c r="K11" s="7"/>
      <c r="L11" s="7"/>
      <c r="M11" s="7"/>
      <c r="N11" s="7"/>
      <c r="O11" s="7"/>
      <c r="P11" s="7"/>
      <c r="Q11" s="7"/>
      <c r="R11" s="7"/>
      <c r="S11" s="7"/>
      <c r="T11" s="7"/>
      <c r="U11" s="7"/>
      <c r="V11" s="7"/>
      <c r="W11" s="7"/>
      <c r="X11" s="7"/>
      <c r="Y11" s="7"/>
      <c r="Z11" s="7"/>
    </row>
    <row r="12" spans="1:26" ht="16.5" customHeight="1">
      <c r="A12" s="40" t="s">
        <v>220</v>
      </c>
      <c r="B12" s="98" t="s">
        <v>221</v>
      </c>
      <c r="C12" s="41"/>
      <c r="D12" s="42">
        <v>223</v>
      </c>
      <c r="E12" s="41">
        <f t="shared" si="0"/>
        <v>223</v>
      </c>
      <c r="F12" s="7"/>
      <c r="G12" s="7"/>
      <c r="H12" s="7"/>
      <c r="I12" s="7"/>
      <c r="J12" s="7"/>
      <c r="K12" s="7"/>
      <c r="L12" s="7"/>
      <c r="M12" s="7"/>
      <c r="N12" s="7"/>
      <c r="O12" s="7"/>
      <c r="P12" s="7"/>
      <c r="Q12" s="7"/>
      <c r="R12" s="7"/>
      <c r="S12" s="7"/>
      <c r="T12" s="7"/>
      <c r="U12" s="7"/>
      <c r="V12" s="7"/>
      <c r="W12" s="7"/>
      <c r="X12" s="7"/>
      <c r="Y12" s="7"/>
      <c r="Z12" s="7"/>
    </row>
    <row r="13" spans="1:26" ht="16.5" customHeight="1">
      <c r="A13" s="31" t="s">
        <v>384</v>
      </c>
      <c r="B13" s="67" t="s">
        <v>213</v>
      </c>
      <c r="C13" s="41"/>
      <c r="D13" s="41">
        <v>143</v>
      </c>
      <c r="E13" s="41">
        <f t="shared" si="0"/>
        <v>143</v>
      </c>
      <c r="F13" s="7"/>
      <c r="G13" s="7"/>
      <c r="H13" s="7"/>
      <c r="I13" s="7"/>
      <c r="J13" s="7"/>
      <c r="K13" s="7"/>
      <c r="L13" s="7"/>
      <c r="M13" s="7"/>
      <c r="N13" s="7"/>
      <c r="O13" s="7"/>
      <c r="P13" s="7"/>
      <c r="Q13" s="7"/>
      <c r="R13" s="7"/>
      <c r="S13" s="7"/>
      <c r="T13" s="7"/>
      <c r="U13" s="7"/>
      <c r="V13" s="7"/>
      <c r="W13" s="7"/>
      <c r="X13" s="7"/>
      <c r="Y13" s="7"/>
      <c r="Z13" s="7"/>
    </row>
    <row r="14" spans="1:26" ht="16.5" customHeight="1">
      <c r="A14" s="31" t="s">
        <v>385</v>
      </c>
      <c r="B14" s="67" t="s">
        <v>213</v>
      </c>
      <c r="C14" s="41">
        <v>332</v>
      </c>
      <c r="D14" s="41">
        <v>26</v>
      </c>
      <c r="E14" s="41">
        <f t="shared" si="0"/>
        <v>358</v>
      </c>
      <c r="F14" s="7"/>
      <c r="G14" s="7"/>
      <c r="H14" s="7"/>
      <c r="I14" s="7"/>
      <c r="J14" s="7"/>
      <c r="K14" s="7"/>
      <c r="L14" s="7"/>
      <c r="M14" s="7"/>
      <c r="N14" s="7"/>
      <c r="O14" s="7"/>
      <c r="P14" s="7"/>
      <c r="Q14" s="7"/>
      <c r="R14" s="7"/>
      <c r="S14" s="7"/>
      <c r="T14" s="7"/>
      <c r="U14" s="7"/>
      <c r="V14" s="7"/>
      <c r="W14" s="7"/>
      <c r="X14" s="7"/>
      <c r="Y14" s="7"/>
      <c r="Z14" s="7"/>
    </row>
    <row r="15" spans="1:26" ht="16.5" customHeight="1">
      <c r="A15" s="99" t="s">
        <v>386</v>
      </c>
      <c r="B15" s="147" t="s">
        <v>213</v>
      </c>
      <c r="C15" s="100"/>
      <c r="D15" s="100">
        <v>765</v>
      </c>
      <c r="E15" s="100">
        <f t="shared" si="0"/>
        <v>765</v>
      </c>
      <c r="F15" s="7"/>
      <c r="G15" s="7"/>
      <c r="H15" s="7"/>
      <c r="I15" s="7"/>
      <c r="J15" s="7"/>
      <c r="K15" s="7"/>
      <c r="L15" s="7"/>
      <c r="M15" s="7"/>
      <c r="N15" s="7"/>
      <c r="O15" s="7"/>
      <c r="P15" s="7"/>
      <c r="Q15" s="7"/>
      <c r="R15" s="7"/>
      <c r="S15" s="7"/>
      <c r="T15" s="7"/>
      <c r="U15" s="7"/>
      <c r="V15" s="7"/>
      <c r="W15" s="7"/>
      <c r="X15" s="7"/>
      <c r="Y15" s="7"/>
      <c r="Z15" s="7"/>
    </row>
    <row r="16" spans="1:26" s="110" customFormat="1" ht="16.5" customHeight="1">
      <c r="A16" s="148" t="s">
        <v>396</v>
      </c>
      <c r="B16" s="149" t="s">
        <v>213</v>
      </c>
      <c r="C16" s="150"/>
      <c r="D16" s="150">
        <v>7</v>
      </c>
      <c r="E16" s="150">
        <v>7</v>
      </c>
      <c r="F16" s="7"/>
      <c r="G16" s="7"/>
      <c r="H16" s="7"/>
      <c r="I16" s="7"/>
      <c r="J16" s="7"/>
      <c r="K16" s="7"/>
      <c r="L16" s="7"/>
      <c r="M16" s="7"/>
      <c r="N16" s="7"/>
      <c r="O16" s="7"/>
      <c r="P16" s="7"/>
      <c r="Q16" s="7"/>
      <c r="R16" s="7"/>
      <c r="S16" s="7"/>
      <c r="T16" s="7"/>
      <c r="U16" s="7"/>
      <c r="V16" s="7"/>
      <c r="W16" s="7"/>
      <c r="X16" s="7"/>
      <c r="Y16" s="7"/>
      <c r="Z16" s="7"/>
    </row>
    <row r="17" spans="1:26" s="110" customFormat="1" ht="16.5" customHeight="1">
      <c r="A17" s="148" t="s">
        <v>397</v>
      </c>
      <c r="B17" s="149" t="s">
        <v>342</v>
      </c>
      <c r="C17" s="150">
        <v>90</v>
      </c>
      <c r="D17" s="150">
        <v>11</v>
      </c>
      <c r="E17" s="150">
        <v>101</v>
      </c>
      <c r="F17" s="7"/>
      <c r="G17" s="7"/>
      <c r="H17" s="7"/>
      <c r="I17" s="7"/>
      <c r="J17" s="7"/>
      <c r="K17" s="7"/>
      <c r="L17" s="7"/>
      <c r="M17" s="7"/>
      <c r="N17" s="7"/>
      <c r="O17" s="7"/>
      <c r="P17" s="7"/>
      <c r="Q17" s="7"/>
      <c r="R17" s="7"/>
      <c r="S17" s="7"/>
      <c r="T17" s="7"/>
      <c r="U17" s="7"/>
      <c r="V17" s="7"/>
      <c r="W17" s="7"/>
      <c r="X17" s="7"/>
      <c r="Y17" s="7"/>
      <c r="Z17" s="7"/>
    </row>
    <row r="18" spans="1:26" s="110" customFormat="1" ht="16.5" customHeight="1">
      <c r="A18" s="148" t="s">
        <v>415</v>
      </c>
      <c r="B18" s="149" t="s">
        <v>213</v>
      </c>
      <c r="C18" s="150">
        <v>400</v>
      </c>
      <c r="D18" s="150">
        <v>14</v>
      </c>
      <c r="E18" s="150">
        <v>414</v>
      </c>
      <c r="F18" s="7"/>
      <c r="G18" s="7"/>
      <c r="H18" s="7"/>
      <c r="I18" s="7"/>
      <c r="J18" s="7"/>
      <c r="K18" s="7"/>
      <c r="L18" s="7"/>
      <c r="M18" s="7"/>
      <c r="N18" s="7"/>
      <c r="O18" s="7"/>
      <c r="P18" s="7"/>
      <c r="Q18" s="7"/>
      <c r="R18" s="7"/>
      <c r="S18" s="7"/>
      <c r="T18" s="7"/>
      <c r="U18" s="7"/>
      <c r="V18" s="7"/>
      <c r="W18" s="7"/>
      <c r="X18" s="7"/>
      <c r="Y18" s="7"/>
      <c r="Z18" s="7"/>
    </row>
    <row r="19" spans="1:26" s="110" customFormat="1" ht="16.5" customHeight="1">
      <c r="A19" s="148" t="s">
        <v>419</v>
      </c>
      <c r="B19" s="149" t="s">
        <v>339</v>
      </c>
      <c r="C19" s="150"/>
      <c r="D19" s="150">
        <v>51</v>
      </c>
      <c r="E19" s="150">
        <v>51</v>
      </c>
      <c r="F19" s="7"/>
      <c r="G19" s="7"/>
      <c r="H19" s="7"/>
      <c r="I19" s="7"/>
      <c r="J19" s="7"/>
      <c r="K19" s="7"/>
      <c r="L19" s="7"/>
      <c r="M19" s="7"/>
      <c r="N19" s="7"/>
      <c r="O19" s="7"/>
      <c r="P19" s="7"/>
      <c r="Q19" s="7"/>
      <c r="R19" s="7"/>
      <c r="S19" s="7"/>
      <c r="T19" s="7"/>
      <c r="U19" s="7"/>
      <c r="V19" s="7"/>
      <c r="W19" s="7"/>
      <c r="X19" s="7"/>
      <c r="Y19" s="7"/>
      <c r="Z19" s="7"/>
    </row>
    <row r="20" spans="1:26" s="110" customFormat="1" ht="16.5" customHeight="1">
      <c r="A20" s="153" t="s">
        <v>420</v>
      </c>
      <c r="B20" s="149" t="s">
        <v>213</v>
      </c>
      <c r="C20" s="150">
        <v>397</v>
      </c>
      <c r="D20" s="150"/>
      <c r="E20" s="150">
        <v>397</v>
      </c>
      <c r="F20" s="7"/>
      <c r="G20" s="7"/>
      <c r="H20" s="7"/>
      <c r="I20" s="7"/>
      <c r="J20" s="7"/>
      <c r="K20" s="7"/>
      <c r="L20" s="7"/>
      <c r="M20" s="7"/>
      <c r="N20" s="7"/>
      <c r="O20" s="7"/>
      <c r="P20" s="7"/>
      <c r="Q20" s="7"/>
      <c r="R20" s="7"/>
      <c r="S20" s="7"/>
      <c r="T20" s="7"/>
      <c r="U20" s="7"/>
      <c r="V20" s="7"/>
      <c r="W20" s="7"/>
      <c r="X20" s="7"/>
      <c r="Y20" s="7"/>
      <c r="Z20" s="7"/>
    </row>
    <row r="21" spans="1:26" s="110" customFormat="1" ht="16.5" customHeight="1">
      <c r="A21" s="153" t="s">
        <v>424</v>
      </c>
      <c r="B21" s="149" t="s">
        <v>213</v>
      </c>
      <c r="C21" s="150">
        <v>256</v>
      </c>
      <c r="D21" s="150">
        <v>5</v>
      </c>
      <c r="E21" s="150">
        <v>261</v>
      </c>
      <c r="F21" s="7"/>
      <c r="G21" s="7"/>
      <c r="H21" s="7"/>
      <c r="I21" s="7"/>
      <c r="J21" s="7"/>
      <c r="K21" s="7"/>
      <c r="L21" s="7"/>
      <c r="M21" s="7"/>
      <c r="N21" s="7"/>
      <c r="O21" s="7"/>
      <c r="P21" s="7"/>
      <c r="Q21" s="7"/>
      <c r="R21" s="7"/>
      <c r="S21" s="7"/>
      <c r="T21" s="7"/>
      <c r="U21" s="7"/>
      <c r="V21" s="7"/>
      <c r="W21" s="7"/>
      <c r="X21" s="7"/>
      <c r="Y21" s="7"/>
      <c r="Z21" s="7"/>
    </row>
    <row r="22" spans="1:26" ht="16.5" customHeight="1">
      <c r="A22" s="164" t="s">
        <v>53</v>
      </c>
      <c r="B22" s="164"/>
      <c r="C22" s="165"/>
      <c r="D22" s="165"/>
      <c r="E22" s="165"/>
      <c r="F22" s="161"/>
      <c r="G22" s="7"/>
      <c r="H22" s="7"/>
      <c r="I22" s="7"/>
      <c r="J22" s="7"/>
      <c r="K22" s="7"/>
      <c r="L22" s="7"/>
      <c r="M22" s="7"/>
      <c r="N22" s="7"/>
      <c r="O22" s="7"/>
      <c r="P22" s="7"/>
      <c r="Q22" s="7"/>
      <c r="R22" s="7"/>
      <c r="S22" s="7"/>
      <c r="T22" s="7"/>
      <c r="U22" s="7"/>
      <c r="V22" s="7"/>
      <c r="W22" s="7"/>
      <c r="X22" s="7"/>
      <c r="Y22" s="7"/>
      <c r="Z22" s="7"/>
    </row>
    <row r="23" spans="1:26" ht="16.5" customHeight="1">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6.5" customHeight="1">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6.5" customHeight="1">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6.5" customHeight="1">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6.5" customHeight="1">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6.5" customHeight="1">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6.5" customHeight="1">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6.5" customHeight="1">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6.5" customHeight="1">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6.5" customHeight="1">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6.5" customHeight="1">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6.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6.5"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6.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6.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6.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6.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6.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6.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6.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6.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6.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6.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6.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6.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6.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6.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6.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6.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6.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6.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6.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6.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6.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6.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6.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6.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6.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6.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6.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6.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6.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6.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6.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6.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6.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6.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6.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6.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6.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6.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6.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6.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6.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6.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6.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6.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6.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6.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6.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6.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6.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6.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6.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6.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6.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6.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6.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6.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6.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6.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6.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6.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6.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6.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6.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6.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6.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6.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6.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6.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6.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6.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6.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6.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6.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6.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6.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6.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6.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6.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6.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6.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6.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6.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6.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6.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6.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6.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6.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6.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6.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6.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6.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6.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6.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6.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6.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6.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6.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6.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6.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6.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6.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6.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6.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6.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6.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6.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6.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6.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6.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6.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6.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6.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6.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6.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6.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6.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6.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6.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6.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6.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6.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6.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6.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6.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6.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6.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6.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6.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6.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6.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6.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6.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6.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6.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6.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6.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6.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6.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6.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6.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6.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6.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6.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6.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6.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6.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6.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6.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6.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6.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6.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6.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6.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6.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6.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6.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6.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6.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6.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6.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6.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6.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6.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6.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6.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6.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6.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6.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6.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6.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6.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6.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6.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6.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6.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6.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6.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6.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6.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6.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6.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6.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6.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6.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6.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6.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6.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6.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6.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6.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6.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6.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6.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6.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6.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6.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6.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6.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6.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6.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6.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6.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6.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6.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6.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6.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6.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6.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6.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6.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6.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6.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6.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6.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6.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6.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6.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6.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6.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6.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6.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6.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6.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6.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6.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6.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6.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6.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6.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6.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6.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6.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6.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6.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6.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6.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6.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6.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6.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6.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6.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6.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6.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6.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6.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6.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6.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6.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6.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6.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6.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6.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6.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6.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6.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6.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6.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6.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6.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6.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6.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6.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6.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6.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6.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6.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6.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6.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6.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6.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6.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6.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6.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6.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6.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6.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6.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6.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6.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6.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6.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6.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6.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6.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6.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6.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6.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6.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6.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6.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6.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6.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6.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6.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6.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6.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6.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6.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6.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6.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6.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6.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6.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6.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6.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6.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6.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6.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6.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6.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6.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6.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6.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6.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6.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6.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6.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6.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6.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6.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6.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6.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6.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6.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6.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6.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6.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6.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6.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6.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6.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6.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6.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6.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6.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6.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6.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6.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6.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6.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6.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6.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6.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6.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6.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6.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6.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6.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6.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6.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6.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6.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6.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6.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6.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6.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6.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6.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6.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6.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6.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6.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6.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6.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6.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6.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6.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6.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6.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6.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6.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6.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6.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6.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6.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6.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6.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6.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6.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6.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6.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6.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6.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6.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6.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6.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6.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6.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6.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6.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6.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6.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6.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6.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6.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6.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6.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6.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6.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6.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6.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6.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6.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6.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6.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6.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6.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6.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6.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6.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6.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6.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6.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6.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6.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6.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6.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6.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6.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6.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6.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6.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6.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6.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6.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6.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6.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6.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6.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6.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6.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6.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6.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6.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6.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6.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6.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6.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6.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6.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6.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6.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6.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6.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6.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6.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6.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6.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6.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6.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6.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6.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6.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6.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6.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6.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6.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6.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6.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6.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6.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6.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6.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6.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6.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6.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6.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6.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6.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6.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6.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6.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6.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6.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6.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6.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6.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6.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6.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6.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6.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6.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6.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6.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6.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6.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6.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6.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6.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6.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6.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6.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6.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6.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6.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6.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6.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6.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6.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6.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6.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6.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6.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6.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6.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6.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6.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6.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6.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6.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6.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6.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6.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6.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6.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6.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6.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6.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6.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6.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6.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6.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6.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6.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6.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6.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6.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6.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6.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6.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6.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6.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6.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6.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6.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6.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6.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6.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6.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6.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6.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6.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6.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6.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6.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6.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6.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6.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6.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6.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6.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6.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6.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6.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6.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6.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6.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6.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6.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6.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6.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6.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6.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6.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6.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6.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6.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6.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6.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6.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6.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6.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6.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6.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6.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6.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6.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6.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6.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6.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6.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6.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6.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6.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6.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6.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6.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6.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6.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6.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6.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6.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6.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6.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6.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6.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6.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6.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6.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6.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6.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6.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6.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6.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6.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6.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6.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6.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6.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6.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6.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6.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6.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6.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6.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6.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6.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6.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6.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6.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6.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6.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6.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6.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6.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6.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6.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6.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6.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6.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6.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6.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6.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6.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6.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6.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6.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6.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6.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6.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6.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6.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6.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6.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6.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6.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6.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6.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6.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6.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6.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6.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6.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6.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6.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6.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6.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6.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6.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6.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6.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6.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6.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6.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6.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6.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6.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6.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6.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6.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6.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6.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6.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6.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6.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6.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6.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6.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6.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6.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6.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6.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6.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6.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6.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6.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6.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6.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6.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6.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6.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6.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6.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6.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6.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6.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6.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6.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6.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6.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6.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6.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6.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6.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6.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6.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6.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6.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6.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6.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6.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6.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6.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6.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6.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6.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6.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6.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6.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6.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6.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6.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6.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6.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6.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6.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6.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6.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6.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6.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6.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6.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6.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6.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6.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6.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6.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6.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6.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6.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6.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6.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6.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6.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6.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6.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6.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6.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6.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6.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6.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6.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6.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6.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6.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6.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6.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6.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6.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6.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6.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6.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6.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6.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6.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6.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6.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6.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6.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6.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6.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6.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6.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6.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6.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6.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6.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6.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6.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6.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6.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6.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6.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6.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6.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6.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6.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6.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6.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6.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6.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6.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6.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6.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6.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6.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6.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6.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6.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6.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6.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6.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6.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6.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6.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6.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6.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6.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6.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6.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6.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6.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6.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6.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6.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6.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6.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6.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6.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6.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6.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6.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6.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6.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6.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6.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6.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6.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6.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6.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6.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6.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6.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6.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6.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6.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6.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6.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6.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6.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6.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6.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6.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6.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6.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6.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6.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6.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6.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6.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6.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6.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6.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6.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6.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6.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6.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6.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6.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6.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6.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6.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6.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6.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6.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6.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6.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6.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6.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6.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6.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6.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6.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6.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6.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6.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6.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6.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6.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6.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6.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6.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6.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6.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6.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6.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6.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6.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6.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6.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6.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6.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6.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6.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6.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6.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6.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6.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6.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6.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6.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6.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6.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6.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6.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6.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6.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6.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6.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6.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6.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6.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6.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6.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6.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6.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6.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6.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6.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6.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6.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6.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6.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6.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6.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6.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6.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6.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6.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6.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6.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6.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6.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6.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6.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6.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6.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6.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6.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6.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6.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6.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6.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6.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6.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6.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6.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6.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6.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6.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6.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6.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6.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6.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6.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6.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6.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6.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6.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6.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6.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6.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6.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6.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6.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6.5" customHeight="1">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ht="16.5" customHeight="1">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row r="1003" spans="1:26" ht="16.5" customHeight="1">
      <c r="A1003" s="7"/>
      <c r="B1003" s="7"/>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row>
    <row r="1004" spans="1:26" ht="16.5" customHeight="1">
      <c r="A1004" s="7"/>
      <c r="B1004" s="7"/>
      <c r="C1004" s="7"/>
      <c r="D1004" s="7"/>
      <c r="E1004" s="7"/>
      <c r="F1004" s="7"/>
      <c r="G1004" s="7"/>
      <c r="H1004" s="7"/>
      <c r="I1004" s="7"/>
      <c r="J1004" s="7"/>
      <c r="K1004" s="7"/>
      <c r="L1004" s="7"/>
      <c r="M1004" s="7"/>
      <c r="N1004" s="7"/>
      <c r="O1004" s="7"/>
      <c r="P1004" s="7"/>
      <c r="Q1004" s="7"/>
      <c r="R1004" s="7"/>
      <c r="S1004" s="7"/>
      <c r="T1004" s="7"/>
      <c r="U1004" s="7"/>
      <c r="V1004" s="7"/>
      <c r="W1004" s="7"/>
      <c r="X1004" s="7"/>
      <c r="Y1004" s="7"/>
      <c r="Z1004" s="7"/>
    </row>
    <row r="1005" spans="1:26" ht="16.5" customHeight="1">
      <c r="A1005" s="7"/>
      <c r="B1005" s="7"/>
      <c r="C1005" s="7"/>
      <c r="D1005" s="7"/>
      <c r="E1005" s="7"/>
      <c r="F1005" s="7"/>
      <c r="G1005" s="7"/>
      <c r="H1005" s="7"/>
      <c r="I1005" s="7"/>
      <c r="J1005" s="7"/>
      <c r="K1005" s="7"/>
      <c r="L1005" s="7"/>
      <c r="M1005" s="7"/>
      <c r="N1005" s="7"/>
      <c r="O1005" s="7"/>
      <c r="P1005" s="7"/>
      <c r="Q1005" s="7"/>
      <c r="R1005" s="7"/>
      <c r="S1005" s="7"/>
      <c r="T1005" s="7"/>
      <c r="U1005" s="7"/>
      <c r="V1005" s="7"/>
      <c r="W1005" s="7"/>
      <c r="X1005" s="7"/>
      <c r="Y1005" s="7"/>
      <c r="Z1005" s="7"/>
    </row>
    <row r="1006" spans="1:26" ht="16.5" customHeight="1">
      <c r="A1006" s="7"/>
      <c r="B1006" s="7"/>
      <c r="C1006" s="7"/>
      <c r="D1006" s="7"/>
      <c r="E1006" s="7"/>
      <c r="F1006" s="7"/>
      <c r="G1006" s="7"/>
      <c r="H1006" s="7"/>
      <c r="I1006" s="7"/>
      <c r="J1006" s="7"/>
      <c r="K1006" s="7"/>
      <c r="L1006" s="7"/>
      <c r="M1006" s="7"/>
      <c r="N1006" s="7"/>
      <c r="O1006" s="7"/>
      <c r="P1006" s="7"/>
      <c r="Q1006" s="7"/>
      <c r="R1006" s="7"/>
      <c r="S1006" s="7"/>
      <c r="T1006" s="7"/>
      <c r="U1006" s="7"/>
      <c r="V1006" s="7"/>
      <c r="W1006" s="7"/>
      <c r="X1006" s="7"/>
      <c r="Y1006" s="7"/>
      <c r="Z1006" s="7"/>
    </row>
  </sheetData>
  <mergeCells count="1">
    <mergeCell ref="A1:E1"/>
  </mergeCells>
  <dataValidations count="1">
    <dataValidation type="list" allowBlank="1" showErrorMessage="1" sqref="B6:B21">
      <formula1>Free</formula1>
    </dataValidation>
  </dataValidations>
  <pageMargins left="0.7" right="0.7" top="0.75" bottom="0.75" header="0.3" footer="0.3"/>
  <pageSetup paperSize="9" scale="85"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63"/>
  <sheetViews>
    <sheetView topLeftCell="A52" zoomScale="75" zoomScaleNormal="75" workbookViewId="0">
      <selection activeCell="M179" sqref="M179"/>
    </sheetView>
  </sheetViews>
  <sheetFormatPr defaultColWidth="15.140625" defaultRowHeight="15" customHeight="1"/>
  <cols>
    <col min="1" max="1" width="12.42578125" customWidth="1"/>
    <col min="2" max="2" width="10.42578125" customWidth="1"/>
    <col min="3" max="4" width="14.5703125" customWidth="1"/>
    <col min="5" max="5" width="18.42578125" customWidth="1"/>
    <col min="6" max="12" width="12.85546875" customWidth="1"/>
    <col min="13" max="13" width="46.140625" customWidth="1"/>
    <col min="14" max="26" width="7.7109375" customWidth="1"/>
  </cols>
  <sheetData>
    <row r="1" spans="1:26" ht="24.75" customHeight="1">
      <c r="A1" s="178" t="s">
        <v>222</v>
      </c>
      <c r="B1" s="167"/>
      <c r="C1" s="167"/>
      <c r="D1" s="167"/>
      <c r="E1" s="167"/>
      <c r="F1" s="104"/>
      <c r="G1" s="104"/>
      <c r="H1" s="104"/>
      <c r="I1" s="104"/>
      <c r="J1" s="104"/>
      <c r="K1" s="104"/>
      <c r="L1" s="104"/>
      <c r="M1" s="104"/>
      <c r="N1" s="6"/>
      <c r="O1" s="6"/>
      <c r="P1" s="6"/>
      <c r="Q1" s="6"/>
      <c r="R1" s="6"/>
      <c r="S1" s="6"/>
      <c r="T1" s="6"/>
      <c r="U1" s="6"/>
      <c r="V1" s="6"/>
      <c r="W1" s="6"/>
      <c r="X1" s="6"/>
      <c r="Y1" s="6"/>
      <c r="Z1" s="6"/>
    </row>
    <row r="2" spans="1:26" ht="16.5" customHeight="1">
      <c r="A2" s="7"/>
      <c r="B2" s="7"/>
      <c r="C2" s="7"/>
      <c r="D2" s="7"/>
      <c r="E2" s="7"/>
      <c r="F2" s="7"/>
      <c r="G2" s="7"/>
      <c r="H2" s="7"/>
      <c r="I2" s="7"/>
      <c r="J2" s="7"/>
      <c r="K2" s="7"/>
      <c r="L2" s="7"/>
      <c r="M2" s="7"/>
      <c r="N2" s="7"/>
      <c r="O2" s="7"/>
      <c r="P2" s="7"/>
      <c r="Q2" s="7"/>
      <c r="R2" s="7"/>
      <c r="S2" s="7"/>
      <c r="T2" s="7"/>
      <c r="U2" s="7"/>
      <c r="V2" s="7"/>
      <c r="W2" s="7"/>
      <c r="X2" s="7"/>
      <c r="Y2" s="7"/>
      <c r="Z2" s="7"/>
    </row>
    <row r="3" spans="1:26" ht="49.5" customHeight="1">
      <c r="A3" s="83" t="s">
        <v>196</v>
      </c>
      <c r="B3" s="83" t="s">
        <v>40</v>
      </c>
      <c r="C3" s="83" t="s">
        <v>110</v>
      </c>
      <c r="D3" s="83" t="s">
        <v>159</v>
      </c>
      <c r="E3" s="83" t="s">
        <v>164</v>
      </c>
      <c r="F3" s="84" t="s">
        <v>199</v>
      </c>
      <c r="G3" s="84" t="s">
        <v>200</v>
      </c>
      <c r="H3" s="84" t="s">
        <v>173</v>
      </c>
      <c r="I3" s="84" t="s">
        <v>174</v>
      </c>
      <c r="J3" s="84" t="s">
        <v>175</v>
      </c>
      <c r="K3" s="84" t="s">
        <v>176</v>
      </c>
      <c r="L3" s="84" t="s">
        <v>201</v>
      </c>
      <c r="M3" s="22" t="s">
        <v>111</v>
      </c>
      <c r="N3" s="7"/>
      <c r="O3" s="7"/>
      <c r="P3" s="7"/>
      <c r="Q3" s="7"/>
      <c r="R3" s="7"/>
      <c r="S3" s="7"/>
      <c r="T3" s="7"/>
      <c r="U3" s="7"/>
      <c r="V3" s="7"/>
      <c r="W3" s="7"/>
      <c r="X3" s="7"/>
      <c r="Y3" s="7"/>
      <c r="Z3" s="7"/>
    </row>
    <row r="4" spans="1:26" ht="34.5" customHeight="1">
      <c r="A4" s="179" t="s">
        <v>223</v>
      </c>
      <c r="B4" s="180"/>
      <c r="C4" s="180"/>
      <c r="D4" s="180"/>
      <c r="E4" s="180"/>
      <c r="F4" s="180"/>
      <c r="G4" s="180"/>
      <c r="H4" s="180"/>
      <c r="I4" s="180"/>
      <c r="J4" s="180"/>
      <c r="K4" s="180"/>
      <c r="L4" s="180"/>
      <c r="M4" s="181"/>
      <c r="N4" s="7"/>
      <c r="O4" s="7"/>
      <c r="P4" s="7"/>
      <c r="Q4" s="7"/>
      <c r="R4" s="7"/>
      <c r="S4" s="7"/>
      <c r="T4" s="7"/>
      <c r="U4" s="7"/>
      <c r="V4" s="7"/>
      <c r="W4" s="7"/>
      <c r="X4" s="7"/>
      <c r="Y4" s="7"/>
      <c r="Z4" s="7"/>
    </row>
    <row r="5" spans="1:26" ht="19.5" customHeight="1">
      <c r="A5" s="105" t="s">
        <v>31</v>
      </c>
      <c r="B5" s="106"/>
      <c r="C5" s="106"/>
      <c r="D5" s="106"/>
      <c r="E5" s="106"/>
      <c r="F5" s="106"/>
      <c r="G5" s="106"/>
      <c r="H5" s="106"/>
      <c r="I5" s="106"/>
      <c r="J5" s="106"/>
      <c r="K5" s="106"/>
      <c r="L5" s="106"/>
      <c r="M5" s="107"/>
      <c r="N5" s="7"/>
      <c r="O5" s="7"/>
      <c r="P5" s="7"/>
      <c r="Q5" s="7"/>
      <c r="R5" s="7"/>
      <c r="S5" s="7"/>
      <c r="T5" s="7"/>
      <c r="U5" s="7"/>
      <c r="V5" s="7"/>
      <c r="W5" s="7"/>
      <c r="X5" s="7"/>
      <c r="Y5" s="7"/>
      <c r="Z5" s="7"/>
    </row>
    <row r="6" spans="1:26" ht="17.25" customHeight="1">
      <c r="A6" s="88">
        <v>1</v>
      </c>
      <c r="B6" s="93" t="s">
        <v>224</v>
      </c>
      <c r="C6" s="93" t="s">
        <v>144</v>
      </c>
      <c r="D6" s="93" t="s">
        <v>160</v>
      </c>
      <c r="E6" s="93" t="s">
        <v>165</v>
      </c>
      <c r="F6" s="93"/>
      <c r="G6" s="93"/>
      <c r="H6" s="93" t="s">
        <v>101</v>
      </c>
      <c r="I6" s="93"/>
      <c r="J6" s="93"/>
      <c r="K6" s="93"/>
      <c r="L6" s="93"/>
      <c r="M6" s="93" t="s">
        <v>225</v>
      </c>
      <c r="N6" s="108"/>
      <c r="O6" s="108"/>
      <c r="P6" s="108"/>
      <c r="Q6" s="108"/>
      <c r="R6" s="108"/>
      <c r="S6" s="108"/>
      <c r="T6" s="108"/>
      <c r="U6" s="108"/>
      <c r="V6" s="108"/>
      <c r="W6" s="108"/>
      <c r="X6" s="108"/>
      <c r="Y6" s="108"/>
      <c r="Z6" s="108"/>
    </row>
    <row r="7" spans="1:26" ht="16.5" hidden="1" customHeight="1">
      <c r="A7" s="99" t="s">
        <v>344</v>
      </c>
      <c r="B7" s="99" t="s">
        <v>343</v>
      </c>
      <c r="C7" s="99" t="s">
        <v>146</v>
      </c>
      <c r="D7" s="100" t="s">
        <v>161</v>
      </c>
      <c r="E7" s="151" t="s">
        <v>101</v>
      </c>
      <c r="F7" s="142"/>
      <c r="G7" s="142"/>
      <c r="H7" s="142"/>
      <c r="I7" s="142"/>
      <c r="J7" s="142"/>
      <c r="K7" s="142"/>
      <c r="L7" s="142"/>
      <c r="M7" s="99" t="s">
        <v>116</v>
      </c>
      <c r="N7" s="7"/>
      <c r="O7" s="7"/>
      <c r="P7" s="7"/>
      <c r="Q7" s="7"/>
      <c r="R7" s="7"/>
      <c r="S7" s="7"/>
      <c r="T7" s="7"/>
      <c r="U7" s="7"/>
      <c r="V7" s="7"/>
      <c r="W7" s="7"/>
      <c r="X7" s="7"/>
      <c r="Y7" s="7"/>
      <c r="Z7" s="7"/>
    </row>
    <row r="8" spans="1:26" ht="15.75" customHeight="1">
      <c r="A8" s="148">
        <v>2</v>
      </c>
      <c r="B8" s="148" t="s">
        <v>343</v>
      </c>
      <c r="C8" s="148" t="s">
        <v>146</v>
      </c>
      <c r="D8" s="150" t="s">
        <v>160</v>
      </c>
      <c r="E8" s="150" t="s">
        <v>101</v>
      </c>
      <c r="F8" s="152"/>
      <c r="G8" s="152" t="s">
        <v>101</v>
      </c>
      <c r="H8" s="152"/>
      <c r="I8" s="152"/>
      <c r="J8" s="152"/>
      <c r="K8" s="152"/>
      <c r="L8" s="152"/>
      <c r="M8" s="148" t="s">
        <v>116</v>
      </c>
      <c r="N8" s="7"/>
      <c r="O8" s="7"/>
      <c r="P8" s="7"/>
      <c r="Q8" s="7"/>
      <c r="R8" s="7"/>
      <c r="S8" s="7"/>
      <c r="T8" s="7"/>
      <c r="U8" s="7"/>
      <c r="V8" s="7"/>
      <c r="W8" s="7"/>
      <c r="X8" s="7"/>
      <c r="Y8" s="7"/>
      <c r="Z8" s="7"/>
    </row>
    <row r="9" spans="1:26" ht="16.5" customHeight="1">
      <c r="A9" s="148">
        <v>3</v>
      </c>
      <c r="B9" s="148" t="s">
        <v>343</v>
      </c>
      <c r="C9" s="148" t="s">
        <v>146</v>
      </c>
      <c r="D9" s="150" t="s">
        <v>161</v>
      </c>
      <c r="E9" s="150" t="s">
        <v>101</v>
      </c>
      <c r="F9" s="152"/>
      <c r="G9" s="152" t="s">
        <v>101</v>
      </c>
      <c r="H9" s="152"/>
      <c r="I9" s="152"/>
      <c r="J9" s="152"/>
      <c r="K9" s="152"/>
      <c r="L9" s="152"/>
      <c r="M9" s="148" t="s">
        <v>116</v>
      </c>
      <c r="N9" s="7"/>
      <c r="O9" s="7"/>
      <c r="P9" s="7"/>
      <c r="Q9" s="7"/>
      <c r="R9" s="7"/>
      <c r="S9" s="7"/>
      <c r="T9" s="7"/>
      <c r="U9" s="7"/>
      <c r="V9" s="7"/>
      <c r="W9" s="7"/>
      <c r="X9" s="7"/>
      <c r="Y9" s="7"/>
      <c r="Z9" s="7"/>
    </row>
    <row r="10" spans="1:26" ht="16.5" customHeight="1">
      <c r="A10" s="148">
        <v>4</v>
      </c>
      <c r="B10" s="148" t="s">
        <v>48</v>
      </c>
      <c r="C10" s="148" t="s">
        <v>152</v>
      </c>
      <c r="D10" s="150" t="s">
        <v>161</v>
      </c>
      <c r="E10" s="150" t="s">
        <v>101</v>
      </c>
      <c r="F10" s="152"/>
      <c r="G10" s="152" t="s">
        <v>101</v>
      </c>
      <c r="H10" s="152"/>
      <c r="I10" s="152"/>
      <c r="J10" s="152"/>
      <c r="K10" s="152"/>
      <c r="L10" s="152"/>
      <c r="M10" s="148" t="s">
        <v>116</v>
      </c>
      <c r="N10" s="7"/>
      <c r="O10" s="7"/>
      <c r="P10" s="7"/>
      <c r="Q10" s="7"/>
      <c r="R10" s="7"/>
      <c r="S10" s="7"/>
      <c r="T10" s="7"/>
      <c r="U10" s="7"/>
      <c r="V10" s="7"/>
      <c r="W10" s="7"/>
      <c r="X10" s="7"/>
      <c r="Y10" s="7"/>
      <c r="Z10" s="7"/>
    </row>
    <row r="11" spans="1:26" ht="16.5" customHeight="1">
      <c r="A11" s="148">
        <v>5</v>
      </c>
      <c r="B11" s="148" t="s">
        <v>345</v>
      </c>
      <c r="C11" s="148" t="s">
        <v>144</v>
      </c>
      <c r="D11" s="150" t="s">
        <v>160</v>
      </c>
      <c r="E11" s="150" t="s">
        <v>165</v>
      </c>
      <c r="F11" s="152"/>
      <c r="G11" s="152"/>
      <c r="H11" s="152"/>
      <c r="I11" s="152"/>
      <c r="J11" s="152"/>
      <c r="K11" s="152"/>
      <c r="L11" s="152"/>
      <c r="M11" s="148" t="s">
        <v>116</v>
      </c>
      <c r="N11" s="7"/>
      <c r="O11" s="7"/>
      <c r="P11" s="7"/>
      <c r="Q11" s="7"/>
      <c r="R11" s="7"/>
      <c r="S11" s="7"/>
      <c r="T11" s="7"/>
      <c r="U11" s="7"/>
      <c r="V11" s="7"/>
      <c r="W11" s="7"/>
      <c r="X11" s="7"/>
      <c r="Y11" s="7"/>
      <c r="Z11" s="7"/>
    </row>
    <row r="12" spans="1:26" ht="16.5" customHeight="1">
      <c r="A12" s="148">
        <v>6</v>
      </c>
      <c r="B12" s="148" t="s">
        <v>346</v>
      </c>
      <c r="C12" s="148" t="s">
        <v>146</v>
      </c>
      <c r="D12" s="150" t="s">
        <v>161</v>
      </c>
      <c r="E12" s="150" t="s">
        <v>101</v>
      </c>
      <c r="F12" s="152" t="s">
        <v>101</v>
      </c>
      <c r="G12" s="152"/>
      <c r="H12" s="152"/>
      <c r="I12" s="152"/>
      <c r="J12" s="152"/>
      <c r="K12" s="152"/>
      <c r="L12" s="152"/>
      <c r="M12" s="148" t="s">
        <v>116</v>
      </c>
      <c r="N12" s="7"/>
      <c r="O12" s="7"/>
      <c r="P12" s="7"/>
      <c r="Q12" s="7"/>
      <c r="R12" s="7"/>
      <c r="S12" s="7"/>
      <c r="T12" s="7"/>
      <c r="U12" s="7"/>
      <c r="V12" s="7"/>
      <c r="W12" s="7"/>
      <c r="X12" s="7"/>
      <c r="Y12" s="7"/>
      <c r="Z12" s="7"/>
    </row>
    <row r="13" spans="1:26" ht="16.5" customHeight="1">
      <c r="A13" s="148">
        <v>7</v>
      </c>
      <c r="B13" s="148" t="s">
        <v>48</v>
      </c>
      <c r="C13" s="148" t="s">
        <v>152</v>
      </c>
      <c r="D13" s="150" t="s">
        <v>160</v>
      </c>
      <c r="E13" s="150" t="s">
        <v>101</v>
      </c>
      <c r="F13" s="152" t="s">
        <v>101</v>
      </c>
      <c r="G13" s="152" t="s">
        <v>101</v>
      </c>
      <c r="H13" s="152"/>
      <c r="I13" s="152"/>
      <c r="J13" s="152" t="s">
        <v>101</v>
      </c>
      <c r="K13" s="152"/>
      <c r="L13" s="152"/>
      <c r="M13" s="148" t="s">
        <v>116</v>
      </c>
      <c r="N13" s="7"/>
      <c r="O13" s="7"/>
      <c r="P13" s="7"/>
      <c r="Q13" s="7"/>
      <c r="R13" s="7"/>
      <c r="S13" s="7"/>
      <c r="T13" s="7"/>
      <c r="U13" s="7"/>
      <c r="V13" s="7"/>
      <c r="W13" s="7"/>
      <c r="X13" s="7"/>
      <c r="Y13" s="7"/>
      <c r="Z13" s="7"/>
    </row>
    <row r="14" spans="1:26" ht="16.5" customHeight="1">
      <c r="A14" s="148">
        <v>8</v>
      </c>
      <c r="B14" s="148"/>
      <c r="C14" s="148"/>
      <c r="D14" s="150" t="s">
        <v>160</v>
      </c>
      <c r="E14" s="150" t="s">
        <v>101</v>
      </c>
      <c r="F14" s="152"/>
      <c r="G14" s="152"/>
      <c r="H14" s="152"/>
      <c r="I14" s="152"/>
      <c r="J14" s="152" t="s">
        <v>101</v>
      </c>
      <c r="K14" s="152"/>
      <c r="L14" s="152"/>
      <c r="M14" s="148" t="s">
        <v>116</v>
      </c>
      <c r="N14" s="7"/>
      <c r="O14" s="7"/>
      <c r="P14" s="7"/>
      <c r="Q14" s="7"/>
      <c r="R14" s="7"/>
      <c r="S14" s="7"/>
      <c r="T14" s="7"/>
      <c r="U14" s="7"/>
      <c r="V14" s="7"/>
      <c r="W14" s="7"/>
      <c r="X14" s="7"/>
      <c r="Y14" s="7"/>
      <c r="Z14" s="7"/>
    </row>
    <row r="15" spans="1:26" ht="16.5" customHeight="1">
      <c r="A15" s="148">
        <v>9</v>
      </c>
      <c r="B15" s="148" t="s">
        <v>347</v>
      </c>
      <c r="C15" s="148"/>
      <c r="D15" s="150" t="s">
        <v>161</v>
      </c>
      <c r="E15" s="150" t="s">
        <v>165</v>
      </c>
      <c r="F15" s="152"/>
      <c r="G15" s="152"/>
      <c r="H15" s="152"/>
      <c r="I15" s="152"/>
      <c r="J15" s="152"/>
      <c r="K15" s="152"/>
      <c r="L15" s="152"/>
      <c r="M15" s="148" t="s">
        <v>116</v>
      </c>
      <c r="N15" s="7"/>
      <c r="O15" s="7"/>
      <c r="P15" s="7"/>
      <c r="Q15" s="7"/>
      <c r="R15" s="7"/>
      <c r="S15" s="7"/>
      <c r="T15" s="7"/>
      <c r="U15" s="7"/>
      <c r="V15" s="7"/>
      <c r="W15" s="7"/>
      <c r="X15" s="7"/>
      <c r="Y15" s="7"/>
      <c r="Z15" s="7"/>
    </row>
    <row r="16" spans="1:26" ht="16.5" customHeight="1">
      <c r="A16" s="148">
        <v>10</v>
      </c>
      <c r="B16" s="148" t="s">
        <v>348</v>
      </c>
      <c r="C16" s="148" t="s">
        <v>142</v>
      </c>
      <c r="D16" s="150" t="s">
        <v>160</v>
      </c>
      <c r="E16" s="150" t="s">
        <v>165</v>
      </c>
      <c r="F16" s="152"/>
      <c r="G16" s="152"/>
      <c r="H16" s="152"/>
      <c r="I16" s="152"/>
      <c r="J16" s="152"/>
      <c r="K16" s="152"/>
      <c r="L16" s="152"/>
      <c r="M16" s="148" t="s">
        <v>116</v>
      </c>
      <c r="N16" s="7"/>
      <c r="O16" s="7"/>
      <c r="P16" s="7"/>
      <c r="Q16" s="7"/>
      <c r="R16" s="7"/>
      <c r="S16" s="7"/>
      <c r="T16" s="7"/>
      <c r="U16" s="7"/>
      <c r="V16" s="7"/>
      <c r="W16" s="7"/>
      <c r="X16" s="7"/>
      <c r="Y16" s="7"/>
      <c r="Z16" s="7"/>
    </row>
    <row r="17" spans="1:26" s="110" customFormat="1" ht="16.5" customHeight="1">
      <c r="A17" s="148">
        <v>11</v>
      </c>
      <c r="B17" s="148"/>
      <c r="C17" s="148"/>
      <c r="D17" s="150" t="s">
        <v>161</v>
      </c>
      <c r="E17" s="150" t="s">
        <v>165</v>
      </c>
      <c r="F17" s="152"/>
      <c r="G17" s="152"/>
      <c r="H17" s="152"/>
      <c r="I17" s="152"/>
      <c r="J17" s="152"/>
      <c r="K17" s="152"/>
      <c r="L17" s="152"/>
      <c r="M17" s="148" t="s">
        <v>116</v>
      </c>
      <c r="N17" s="7"/>
      <c r="O17" s="7"/>
      <c r="P17" s="7"/>
      <c r="Q17" s="7"/>
      <c r="R17" s="7"/>
      <c r="S17" s="7"/>
      <c r="T17" s="7"/>
      <c r="U17" s="7"/>
      <c r="V17" s="7"/>
      <c r="W17" s="7"/>
      <c r="X17" s="7"/>
      <c r="Y17" s="7"/>
      <c r="Z17" s="7"/>
    </row>
    <row r="18" spans="1:26" s="110" customFormat="1" ht="16.5" customHeight="1">
      <c r="A18" s="148">
        <v>12</v>
      </c>
      <c r="B18" s="148" t="s">
        <v>349</v>
      </c>
      <c r="C18" s="148"/>
      <c r="D18" s="150" t="s">
        <v>161</v>
      </c>
      <c r="E18" s="150" t="s">
        <v>165</v>
      </c>
      <c r="F18" s="152"/>
      <c r="G18" s="152"/>
      <c r="H18" s="152"/>
      <c r="I18" s="152"/>
      <c r="J18" s="152"/>
      <c r="K18" s="152"/>
      <c r="L18" s="152"/>
      <c r="M18" s="148" t="s">
        <v>116</v>
      </c>
      <c r="N18" s="7"/>
      <c r="O18" s="7"/>
      <c r="P18" s="7"/>
      <c r="Q18" s="7"/>
      <c r="R18" s="7"/>
      <c r="S18" s="7"/>
      <c r="T18" s="7"/>
      <c r="U18" s="7"/>
      <c r="V18" s="7"/>
      <c r="W18" s="7"/>
      <c r="X18" s="7"/>
      <c r="Y18" s="7"/>
      <c r="Z18" s="7"/>
    </row>
    <row r="19" spans="1:26" s="110" customFormat="1" ht="16.5" customHeight="1">
      <c r="A19" s="148">
        <v>13</v>
      </c>
      <c r="B19" s="148"/>
      <c r="C19" s="148"/>
      <c r="D19" s="150" t="s">
        <v>161</v>
      </c>
      <c r="E19" s="150" t="s">
        <v>158</v>
      </c>
      <c r="F19" s="152"/>
      <c r="G19" s="152"/>
      <c r="H19" s="152"/>
      <c r="I19" s="152"/>
      <c r="J19" s="152"/>
      <c r="K19" s="152"/>
      <c r="L19" s="152"/>
      <c r="M19" s="148" t="s">
        <v>116</v>
      </c>
      <c r="N19" s="7"/>
      <c r="O19" s="7"/>
      <c r="P19" s="7"/>
      <c r="Q19" s="7"/>
      <c r="R19" s="7"/>
      <c r="S19" s="7"/>
      <c r="T19" s="7"/>
      <c r="U19" s="7"/>
      <c r="V19" s="7"/>
      <c r="W19" s="7"/>
      <c r="X19" s="7"/>
      <c r="Y19" s="7"/>
      <c r="Z19" s="7"/>
    </row>
    <row r="20" spans="1:26" s="110" customFormat="1" ht="16.5" customHeight="1">
      <c r="A20" s="148">
        <v>14</v>
      </c>
      <c r="B20" s="148" t="s">
        <v>350</v>
      </c>
      <c r="C20" s="148" t="s">
        <v>148</v>
      </c>
      <c r="D20" s="150" t="s">
        <v>161</v>
      </c>
      <c r="E20" s="150" t="s">
        <v>165</v>
      </c>
      <c r="F20" s="152"/>
      <c r="G20" s="152"/>
      <c r="H20" s="152"/>
      <c r="I20" s="152"/>
      <c r="J20" s="152"/>
      <c r="K20" s="152"/>
      <c r="L20" s="152"/>
      <c r="M20" s="148"/>
      <c r="N20" s="7"/>
      <c r="O20" s="7"/>
      <c r="P20" s="7"/>
      <c r="Q20" s="7"/>
      <c r="R20" s="7"/>
      <c r="S20" s="7"/>
      <c r="T20" s="7"/>
      <c r="U20" s="7"/>
      <c r="V20" s="7"/>
      <c r="W20" s="7"/>
      <c r="X20" s="7"/>
      <c r="Y20" s="7"/>
      <c r="Z20" s="7"/>
    </row>
    <row r="21" spans="1:26" s="110" customFormat="1" ht="16.5" customHeight="1">
      <c r="A21" s="148">
        <v>15</v>
      </c>
      <c r="B21" s="148" t="s">
        <v>233</v>
      </c>
      <c r="C21" s="148" t="s">
        <v>152</v>
      </c>
      <c r="D21" s="150" t="s">
        <v>161</v>
      </c>
      <c r="E21" s="150" t="s">
        <v>101</v>
      </c>
      <c r="F21" s="152"/>
      <c r="G21" s="152" t="s">
        <v>101</v>
      </c>
      <c r="H21" s="152"/>
      <c r="I21" s="152"/>
      <c r="J21" s="152"/>
      <c r="K21" s="152"/>
      <c r="L21" s="152"/>
      <c r="M21" s="148" t="s">
        <v>116</v>
      </c>
      <c r="N21" s="7"/>
      <c r="O21" s="7"/>
      <c r="P21" s="7"/>
      <c r="Q21" s="7"/>
      <c r="R21" s="7"/>
      <c r="S21" s="7"/>
      <c r="T21" s="7"/>
      <c r="U21" s="7"/>
      <c r="V21" s="7"/>
      <c r="W21" s="7"/>
      <c r="X21" s="7"/>
      <c r="Y21" s="7"/>
      <c r="Z21" s="7"/>
    </row>
    <row r="22" spans="1:26" s="110" customFormat="1" ht="16.5" customHeight="1">
      <c r="A22" s="148">
        <v>16</v>
      </c>
      <c r="B22" s="148" t="s">
        <v>229</v>
      </c>
      <c r="C22" s="148" t="s">
        <v>152</v>
      </c>
      <c r="D22" s="150" t="s">
        <v>161</v>
      </c>
      <c r="E22" s="150" t="s">
        <v>165</v>
      </c>
      <c r="F22" s="152"/>
      <c r="G22" s="152"/>
      <c r="H22" s="152"/>
      <c r="I22" s="152"/>
      <c r="J22" s="152" t="s">
        <v>101</v>
      </c>
      <c r="K22" s="152"/>
      <c r="L22" s="152"/>
      <c r="M22" s="148" t="s">
        <v>116</v>
      </c>
      <c r="N22" s="7"/>
      <c r="O22" s="7"/>
      <c r="P22" s="7"/>
      <c r="Q22" s="7"/>
      <c r="R22" s="7"/>
      <c r="S22" s="7"/>
      <c r="T22" s="7"/>
      <c r="U22" s="7"/>
      <c r="V22" s="7"/>
      <c r="W22" s="7"/>
      <c r="X22" s="7"/>
      <c r="Y22" s="7"/>
      <c r="Z22" s="7"/>
    </row>
    <row r="23" spans="1:26" s="110" customFormat="1" ht="16.5" customHeight="1">
      <c r="A23" s="148">
        <v>17</v>
      </c>
      <c r="B23" s="148" t="s">
        <v>230</v>
      </c>
      <c r="C23" s="148" t="s">
        <v>148</v>
      </c>
      <c r="D23" s="150"/>
      <c r="E23" s="150" t="s">
        <v>165</v>
      </c>
      <c r="F23" s="152"/>
      <c r="G23" s="152"/>
      <c r="H23" s="152"/>
      <c r="I23" s="152"/>
      <c r="J23" s="152"/>
      <c r="K23" s="152"/>
      <c r="L23" s="152"/>
      <c r="M23" s="148"/>
      <c r="N23" s="7"/>
      <c r="O23" s="7"/>
      <c r="P23" s="7"/>
      <c r="Q23" s="7"/>
      <c r="R23" s="7"/>
      <c r="S23" s="7"/>
      <c r="T23" s="7"/>
      <c r="U23" s="7"/>
      <c r="V23" s="7"/>
      <c r="W23" s="7"/>
      <c r="X23" s="7"/>
      <c r="Y23" s="7"/>
      <c r="Z23" s="7"/>
    </row>
    <row r="24" spans="1:26" s="110" customFormat="1" ht="16.5" customHeight="1">
      <c r="A24" s="148">
        <v>18</v>
      </c>
      <c r="B24" s="148" t="s">
        <v>351</v>
      </c>
      <c r="C24" s="148" t="s">
        <v>148</v>
      </c>
      <c r="D24" s="150" t="s">
        <v>161</v>
      </c>
      <c r="E24" s="150" t="s">
        <v>101</v>
      </c>
      <c r="F24" s="152"/>
      <c r="G24" s="152"/>
      <c r="H24" s="152"/>
      <c r="I24" s="152"/>
      <c r="J24" s="152"/>
      <c r="K24" s="152" t="s">
        <v>101</v>
      </c>
      <c r="L24" s="152"/>
      <c r="M24" s="148" t="s">
        <v>116</v>
      </c>
      <c r="N24" s="7"/>
      <c r="O24" s="7"/>
      <c r="P24" s="7"/>
      <c r="Q24" s="7"/>
      <c r="R24" s="7"/>
      <c r="S24" s="7"/>
      <c r="T24" s="7"/>
      <c r="U24" s="7"/>
      <c r="V24" s="7"/>
      <c r="W24" s="7"/>
      <c r="X24" s="7"/>
      <c r="Y24" s="7"/>
      <c r="Z24" s="7"/>
    </row>
    <row r="25" spans="1:26" s="110" customFormat="1" ht="16.5" customHeight="1">
      <c r="A25" s="148">
        <v>19</v>
      </c>
      <c r="B25" s="148" t="s">
        <v>352</v>
      </c>
      <c r="C25" s="148"/>
      <c r="D25" s="150" t="s">
        <v>161</v>
      </c>
      <c r="E25" s="150" t="s">
        <v>165</v>
      </c>
      <c r="F25" s="152"/>
      <c r="G25" s="152"/>
      <c r="H25" s="152"/>
      <c r="I25" s="152"/>
      <c r="J25" s="152"/>
      <c r="K25" s="152"/>
      <c r="L25" s="152"/>
      <c r="M25" s="148" t="s">
        <v>116</v>
      </c>
      <c r="N25" s="7"/>
      <c r="O25" s="7"/>
      <c r="P25" s="7"/>
      <c r="Q25" s="7"/>
      <c r="R25" s="7"/>
      <c r="S25" s="7"/>
      <c r="T25" s="7"/>
      <c r="U25" s="7"/>
      <c r="V25" s="7"/>
      <c r="W25" s="7"/>
      <c r="X25" s="7"/>
      <c r="Y25" s="7"/>
      <c r="Z25" s="7"/>
    </row>
    <row r="26" spans="1:26" s="110" customFormat="1" ht="16.5" customHeight="1">
      <c r="A26" s="148">
        <v>20</v>
      </c>
      <c r="B26" s="148" t="s">
        <v>353</v>
      </c>
      <c r="C26" s="148"/>
      <c r="D26" s="150" t="s">
        <v>161</v>
      </c>
      <c r="E26" s="150" t="s">
        <v>165</v>
      </c>
      <c r="F26" s="152"/>
      <c r="G26" s="152"/>
      <c r="H26" s="152"/>
      <c r="I26" s="152"/>
      <c r="J26" s="152"/>
      <c r="K26" s="152"/>
      <c r="L26" s="152"/>
      <c r="M26" s="148" t="s">
        <v>116</v>
      </c>
      <c r="N26" s="7"/>
      <c r="O26" s="7"/>
      <c r="P26" s="7"/>
      <c r="Q26" s="7"/>
      <c r="R26" s="7"/>
      <c r="S26" s="7"/>
      <c r="T26" s="7"/>
      <c r="U26" s="7"/>
      <c r="V26" s="7"/>
      <c r="W26" s="7"/>
      <c r="X26" s="7"/>
      <c r="Y26" s="7"/>
      <c r="Z26" s="7"/>
    </row>
    <row r="27" spans="1:26" s="110" customFormat="1" ht="16.5" customHeight="1">
      <c r="A27" s="148">
        <v>21</v>
      </c>
      <c r="B27" s="148" t="s">
        <v>354</v>
      </c>
      <c r="C27" s="148" t="s">
        <v>150</v>
      </c>
      <c r="D27" s="150" t="s">
        <v>161</v>
      </c>
      <c r="E27" s="150" t="s">
        <v>101</v>
      </c>
      <c r="F27" s="152"/>
      <c r="G27" s="152" t="s">
        <v>101</v>
      </c>
      <c r="H27" s="152"/>
      <c r="I27" s="152"/>
      <c r="J27" s="152"/>
      <c r="K27" s="152"/>
      <c r="L27" s="152"/>
      <c r="M27" s="148" t="s">
        <v>116</v>
      </c>
      <c r="N27" s="7"/>
      <c r="O27" s="7"/>
      <c r="P27" s="7"/>
      <c r="Q27" s="7"/>
      <c r="R27" s="7"/>
      <c r="S27" s="7"/>
      <c r="T27" s="7"/>
      <c r="U27" s="7"/>
      <c r="V27" s="7"/>
      <c r="W27" s="7"/>
      <c r="X27" s="7"/>
      <c r="Y27" s="7"/>
      <c r="Z27" s="7"/>
    </row>
    <row r="28" spans="1:26" s="110" customFormat="1" ht="16.5" customHeight="1">
      <c r="A28" s="148">
        <v>22</v>
      </c>
      <c r="B28" s="148"/>
      <c r="C28" s="148" t="s">
        <v>118</v>
      </c>
      <c r="D28" s="150" t="s">
        <v>160</v>
      </c>
      <c r="E28" s="150"/>
      <c r="F28" s="152"/>
      <c r="G28" s="152"/>
      <c r="H28" s="152"/>
      <c r="I28" s="152"/>
      <c r="J28" s="152"/>
      <c r="K28" s="152"/>
      <c r="L28" s="152"/>
      <c r="M28" s="148"/>
      <c r="N28" s="7"/>
      <c r="O28" s="7"/>
      <c r="P28" s="7"/>
      <c r="Q28" s="7"/>
      <c r="R28" s="7"/>
      <c r="S28" s="7"/>
      <c r="T28" s="7"/>
      <c r="U28" s="7"/>
      <c r="V28" s="7"/>
      <c r="W28" s="7"/>
      <c r="X28" s="7"/>
      <c r="Y28" s="7"/>
      <c r="Z28" s="7"/>
    </row>
    <row r="29" spans="1:26" s="110" customFormat="1" ht="16.5" customHeight="1">
      <c r="A29" s="148">
        <v>23</v>
      </c>
      <c r="B29" s="148"/>
      <c r="C29" s="148" t="s">
        <v>122</v>
      </c>
      <c r="D29" s="150" t="s">
        <v>160</v>
      </c>
      <c r="E29" s="150"/>
      <c r="F29" s="152"/>
      <c r="G29" s="152"/>
      <c r="H29" s="152"/>
      <c r="I29" s="152"/>
      <c r="J29" s="152"/>
      <c r="K29" s="152"/>
      <c r="L29" s="152"/>
      <c r="M29" s="148"/>
      <c r="N29" s="7"/>
      <c r="O29" s="7"/>
      <c r="P29" s="7"/>
      <c r="Q29" s="7"/>
      <c r="R29" s="7"/>
      <c r="S29" s="7"/>
      <c r="T29" s="7"/>
      <c r="U29" s="7"/>
      <c r="V29" s="7"/>
      <c r="W29" s="7"/>
      <c r="X29" s="7"/>
      <c r="Y29" s="7"/>
      <c r="Z29" s="7"/>
    </row>
    <row r="30" spans="1:26" s="110" customFormat="1" ht="16.5" customHeight="1">
      <c r="A30" s="148">
        <v>24</v>
      </c>
      <c r="B30" s="148" t="s">
        <v>355</v>
      </c>
      <c r="C30" s="148" t="s">
        <v>122</v>
      </c>
      <c r="D30" s="150" t="s">
        <v>161</v>
      </c>
      <c r="E30" s="150"/>
      <c r="F30" s="152"/>
      <c r="G30" s="152"/>
      <c r="H30" s="152"/>
      <c r="I30" s="152"/>
      <c r="J30" s="152"/>
      <c r="K30" s="152"/>
      <c r="L30" s="152"/>
      <c r="M30" s="148"/>
      <c r="N30" s="7"/>
      <c r="O30" s="7"/>
      <c r="P30" s="7"/>
      <c r="Q30" s="7"/>
      <c r="R30" s="7"/>
      <c r="S30" s="7"/>
      <c r="T30" s="7"/>
      <c r="U30" s="7"/>
      <c r="V30" s="7"/>
      <c r="W30" s="7"/>
      <c r="X30" s="7"/>
      <c r="Y30" s="7"/>
      <c r="Z30" s="7"/>
    </row>
    <row r="31" spans="1:26" s="110" customFormat="1" ht="16.5" customHeight="1">
      <c r="A31" s="148">
        <v>25</v>
      </c>
      <c r="B31" s="148"/>
      <c r="C31" s="148" t="s">
        <v>118</v>
      </c>
      <c r="D31" s="150"/>
      <c r="E31" s="150"/>
      <c r="F31" s="152"/>
      <c r="G31" s="152"/>
      <c r="H31" s="152"/>
      <c r="I31" s="152"/>
      <c r="J31" s="152"/>
      <c r="K31" s="152"/>
      <c r="L31" s="152"/>
      <c r="M31" s="148"/>
      <c r="N31" s="7"/>
      <c r="O31" s="7"/>
      <c r="P31" s="7"/>
      <c r="Q31" s="7"/>
      <c r="R31" s="7"/>
      <c r="S31" s="7"/>
      <c r="T31" s="7"/>
      <c r="U31" s="7"/>
      <c r="V31" s="7"/>
      <c r="W31" s="7"/>
      <c r="X31" s="7"/>
      <c r="Y31" s="7"/>
      <c r="Z31" s="7"/>
    </row>
    <row r="32" spans="1:26" s="110" customFormat="1" ht="16.5" customHeight="1">
      <c r="A32" s="148">
        <v>26</v>
      </c>
      <c r="B32" s="148"/>
      <c r="C32" s="148" t="s">
        <v>126</v>
      </c>
      <c r="D32" s="150" t="s">
        <v>160</v>
      </c>
      <c r="E32" s="150"/>
      <c r="F32" s="152"/>
      <c r="G32" s="152"/>
      <c r="H32" s="152"/>
      <c r="I32" s="152"/>
      <c r="J32" s="152"/>
      <c r="K32" s="152"/>
      <c r="L32" s="152"/>
      <c r="M32" s="148"/>
      <c r="N32" s="7"/>
      <c r="O32" s="7"/>
      <c r="P32" s="7"/>
      <c r="Q32" s="7"/>
      <c r="R32" s="7"/>
      <c r="S32" s="7"/>
      <c r="T32" s="7"/>
      <c r="U32" s="7"/>
      <c r="V32" s="7"/>
      <c r="W32" s="7"/>
      <c r="X32" s="7"/>
      <c r="Y32" s="7"/>
      <c r="Z32" s="7"/>
    </row>
    <row r="33" spans="1:26" s="110" customFormat="1" ht="16.5" customHeight="1">
      <c r="A33" s="148">
        <v>27</v>
      </c>
      <c r="B33" s="148"/>
      <c r="C33" s="148" t="s">
        <v>126</v>
      </c>
      <c r="D33" s="150" t="s">
        <v>161</v>
      </c>
      <c r="E33" s="150"/>
      <c r="F33" s="152"/>
      <c r="G33" s="152"/>
      <c r="H33" s="152"/>
      <c r="I33" s="152"/>
      <c r="J33" s="152"/>
      <c r="K33" s="152"/>
      <c r="L33" s="152"/>
      <c r="M33" s="148"/>
      <c r="N33" s="7"/>
      <c r="O33" s="7"/>
      <c r="P33" s="7"/>
      <c r="Q33" s="7"/>
      <c r="R33" s="7"/>
      <c r="S33" s="7"/>
      <c r="T33" s="7"/>
      <c r="U33" s="7"/>
      <c r="V33" s="7"/>
      <c r="W33" s="7"/>
      <c r="X33" s="7"/>
      <c r="Y33" s="7"/>
      <c r="Z33" s="7"/>
    </row>
    <row r="34" spans="1:26" s="110" customFormat="1" ht="16.5" customHeight="1">
      <c r="A34" s="148">
        <v>28</v>
      </c>
      <c r="B34" s="148"/>
      <c r="C34" s="148" t="s">
        <v>122</v>
      </c>
      <c r="D34" s="150" t="s">
        <v>161</v>
      </c>
      <c r="E34" s="150"/>
      <c r="F34" s="152"/>
      <c r="G34" s="152"/>
      <c r="H34" s="152"/>
      <c r="I34" s="152"/>
      <c r="J34" s="152"/>
      <c r="K34" s="152"/>
      <c r="L34" s="152"/>
      <c r="M34" s="148"/>
      <c r="N34" s="7"/>
      <c r="O34" s="7"/>
      <c r="P34" s="7"/>
      <c r="Q34" s="7"/>
      <c r="R34" s="7"/>
      <c r="S34" s="7"/>
      <c r="T34" s="7"/>
      <c r="U34" s="7"/>
      <c r="V34" s="7"/>
      <c r="W34" s="7"/>
      <c r="X34" s="7"/>
      <c r="Y34" s="7"/>
      <c r="Z34" s="7"/>
    </row>
    <row r="35" spans="1:26" s="110" customFormat="1" ht="16.5" customHeight="1">
      <c r="A35" s="148">
        <v>29</v>
      </c>
      <c r="B35" s="148"/>
      <c r="C35" s="148" t="s">
        <v>122</v>
      </c>
      <c r="D35" s="150" t="s">
        <v>160</v>
      </c>
      <c r="E35" s="150"/>
      <c r="F35" s="152"/>
      <c r="G35" s="152"/>
      <c r="H35" s="152"/>
      <c r="I35" s="152"/>
      <c r="J35" s="152"/>
      <c r="K35" s="152"/>
      <c r="L35" s="152"/>
      <c r="M35" s="148"/>
      <c r="N35" s="7"/>
      <c r="O35" s="7"/>
      <c r="P35" s="7"/>
      <c r="Q35" s="7"/>
      <c r="R35" s="7"/>
      <c r="S35" s="7"/>
      <c r="T35" s="7"/>
      <c r="U35" s="7"/>
      <c r="V35" s="7"/>
      <c r="W35" s="7"/>
      <c r="X35" s="7"/>
      <c r="Y35" s="7"/>
      <c r="Z35" s="7"/>
    </row>
    <row r="36" spans="1:26" s="110" customFormat="1" ht="16.5" customHeight="1">
      <c r="A36" s="148">
        <v>30</v>
      </c>
      <c r="B36" s="148"/>
      <c r="C36" s="148" t="s">
        <v>122</v>
      </c>
      <c r="D36" s="150"/>
      <c r="E36" s="150"/>
      <c r="F36" s="152"/>
      <c r="G36" s="152"/>
      <c r="H36" s="152"/>
      <c r="I36" s="152"/>
      <c r="J36" s="152"/>
      <c r="K36" s="152"/>
      <c r="L36" s="152"/>
      <c r="M36" s="148"/>
      <c r="N36" s="7"/>
      <c r="O36" s="7"/>
      <c r="P36" s="7"/>
      <c r="Q36" s="7"/>
      <c r="R36" s="7"/>
      <c r="S36" s="7"/>
      <c r="T36" s="7"/>
      <c r="U36" s="7"/>
      <c r="V36" s="7"/>
      <c r="W36" s="7"/>
      <c r="X36" s="7"/>
      <c r="Y36" s="7"/>
      <c r="Z36" s="7"/>
    </row>
    <row r="37" spans="1:26" s="110" customFormat="1" ht="16.5" customHeight="1">
      <c r="A37" s="148">
        <v>31</v>
      </c>
      <c r="B37" s="148"/>
      <c r="C37" s="148" t="s">
        <v>122</v>
      </c>
      <c r="D37" s="150"/>
      <c r="E37" s="150"/>
      <c r="F37" s="152"/>
      <c r="G37" s="152"/>
      <c r="H37" s="152"/>
      <c r="I37" s="152"/>
      <c r="J37" s="152"/>
      <c r="K37" s="152"/>
      <c r="L37" s="152"/>
      <c r="M37" s="148"/>
      <c r="N37" s="7"/>
      <c r="O37" s="7"/>
      <c r="P37" s="7"/>
      <c r="Q37" s="7"/>
      <c r="R37" s="7"/>
      <c r="S37" s="7"/>
      <c r="T37" s="7"/>
      <c r="U37" s="7"/>
      <c r="V37" s="7"/>
      <c r="W37" s="7"/>
      <c r="X37" s="7"/>
      <c r="Y37" s="7"/>
      <c r="Z37" s="7"/>
    </row>
    <row r="38" spans="1:26" s="110" customFormat="1" ht="16.5" customHeight="1">
      <c r="A38" s="148">
        <v>32</v>
      </c>
      <c r="B38" s="148"/>
      <c r="C38" s="148" t="s">
        <v>122</v>
      </c>
      <c r="D38" s="150"/>
      <c r="E38" s="150"/>
      <c r="F38" s="152"/>
      <c r="G38" s="152"/>
      <c r="H38" s="152"/>
      <c r="I38" s="152"/>
      <c r="J38" s="152"/>
      <c r="K38" s="152"/>
      <c r="L38" s="152"/>
      <c r="M38" s="148"/>
      <c r="N38" s="7"/>
      <c r="O38" s="7"/>
      <c r="P38" s="7"/>
      <c r="Q38" s="7"/>
      <c r="R38" s="7"/>
      <c r="S38" s="7"/>
      <c r="T38" s="7"/>
      <c r="U38" s="7"/>
      <c r="V38" s="7"/>
      <c r="W38" s="7"/>
      <c r="X38" s="7"/>
      <c r="Y38" s="7"/>
      <c r="Z38" s="7"/>
    </row>
    <row r="39" spans="1:26" s="110" customFormat="1" ht="16.5" customHeight="1">
      <c r="A39" s="148">
        <v>33</v>
      </c>
      <c r="B39" s="148"/>
      <c r="C39" s="148" t="s">
        <v>122</v>
      </c>
      <c r="D39" s="150"/>
      <c r="E39" s="150"/>
      <c r="F39" s="152"/>
      <c r="G39" s="152"/>
      <c r="H39" s="152"/>
      <c r="I39" s="152"/>
      <c r="J39" s="152"/>
      <c r="K39" s="152"/>
      <c r="L39" s="152"/>
      <c r="M39" s="148"/>
      <c r="N39" s="7"/>
      <c r="O39" s="7"/>
      <c r="P39" s="7"/>
      <c r="Q39" s="7"/>
      <c r="R39" s="7"/>
      <c r="S39" s="7"/>
      <c r="T39" s="7"/>
      <c r="U39" s="7"/>
      <c r="V39" s="7"/>
      <c r="W39" s="7"/>
      <c r="X39" s="7"/>
      <c r="Y39" s="7"/>
      <c r="Z39" s="7"/>
    </row>
    <row r="40" spans="1:26" s="110" customFormat="1" ht="16.5" customHeight="1">
      <c r="A40" s="148">
        <v>34</v>
      </c>
      <c r="B40" s="148"/>
      <c r="C40" s="148" t="s">
        <v>122</v>
      </c>
      <c r="D40" s="150" t="s">
        <v>160</v>
      </c>
      <c r="E40" s="150"/>
      <c r="F40" s="152"/>
      <c r="G40" s="152"/>
      <c r="H40" s="152"/>
      <c r="I40" s="152"/>
      <c r="J40" s="152"/>
      <c r="K40" s="152"/>
      <c r="L40" s="152"/>
      <c r="M40" s="148"/>
      <c r="N40" s="7"/>
      <c r="O40" s="7"/>
      <c r="P40" s="7"/>
      <c r="Q40" s="7"/>
      <c r="R40" s="7"/>
      <c r="S40" s="7"/>
      <c r="T40" s="7"/>
      <c r="U40" s="7"/>
      <c r="V40" s="7"/>
      <c r="W40" s="7"/>
      <c r="X40" s="7"/>
      <c r="Y40" s="7"/>
      <c r="Z40" s="7"/>
    </row>
    <row r="41" spans="1:26" s="110" customFormat="1" ht="16.5" customHeight="1">
      <c r="A41" s="148">
        <v>35</v>
      </c>
      <c r="B41" s="148"/>
      <c r="C41" s="148" t="s">
        <v>122</v>
      </c>
      <c r="D41" s="150" t="s">
        <v>160</v>
      </c>
      <c r="E41" s="150"/>
      <c r="F41" s="152"/>
      <c r="G41" s="152"/>
      <c r="H41" s="152"/>
      <c r="I41" s="152"/>
      <c r="J41" s="152"/>
      <c r="K41" s="152"/>
      <c r="L41" s="152"/>
      <c r="M41" s="148"/>
      <c r="N41" s="7"/>
      <c r="O41" s="7"/>
      <c r="P41" s="7"/>
      <c r="Q41" s="7"/>
      <c r="R41" s="7"/>
      <c r="S41" s="7"/>
      <c r="T41" s="7"/>
      <c r="U41" s="7"/>
      <c r="V41" s="7"/>
      <c r="W41" s="7"/>
      <c r="X41" s="7"/>
      <c r="Y41" s="7"/>
      <c r="Z41" s="7"/>
    </row>
    <row r="42" spans="1:26" s="110" customFormat="1" ht="16.5" customHeight="1">
      <c r="A42" s="148">
        <v>36</v>
      </c>
      <c r="B42" s="148"/>
      <c r="C42" s="148" t="s">
        <v>122</v>
      </c>
      <c r="D42" s="150" t="s">
        <v>160</v>
      </c>
      <c r="E42" s="150"/>
      <c r="F42" s="152"/>
      <c r="G42" s="152"/>
      <c r="H42" s="152"/>
      <c r="I42" s="152"/>
      <c r="J42" s="152"/>
      <c r="K42" s="152"/>
      <c r="L42" s="152"/>
      <c r="M42" s="148"/>
      <c r="N42" s="7"/>
      <c r="O42" s="7"/>
      <c r="P42" s="7"/>
      <c r="Q42" s="7"/>
      <c r="R42" s="7"/>
      <c r="S42" s="7"/>
      <c r="T42" s="7"/>
      <c r="U42" s="7"/>
      <c r="V42" s="7"/>
      <c r="W42" s="7"/>
      <c r="X42" s="7"/>
      <c r="Y42" s="7"/>
      <c r="Z42" s="7"/>
    </row>
    <row r="43" spans="1:26" s="110" customFormat="1" ht="16.5" customHeight="1">
      <c r="A43" s="148">
        <v>37</v>
      </c>
      <c r="B43" s="148"/>
      <c r="C43" s="148" t="s">
        <v>122</v>
      </c>
      <c r="D43" s="150" t="s">
        <v>160</v>
      </c>
      <c r="E43" s="150"/>
      <c r="F43" s="152"/>
      <c r="G43" s="152"/>
      <c r="H43" s="152"/>
      <c r="I43" s="152"/>
      <c r="J43" s="152"/>
      <c r="K43" s="152"/>
      <c r="L43" s="152"/>
      <c r="M43" s="148"/>
      <c r="N43" s="7"/>
      <c r="O43" s="7"/>
      <c r="P43" s="7"/>
      <c r="Q43" s="7"/>
      <c r="R43" s="7"/>
      <c r="S43" s="7"/>
      <c r="T43" s="7"/>
      <c r="U43" s="7"/>
      <c r="V43" s="7"/>
      <c r="W43" s="7"/>
      <c r="X43" s="7"/>
      <c r="Y43" s="7"/>
      <c r="Z43" s="7"/>
    </row>
    <row r="44" spans="1:26" s="110" customFormat="1" ht="16.5" customHeight="1">
      <c r="A44" s="148">
        <v>38</v>
      </c>
      <c r="B44" s="148"/>
      <c r="C44" s="148" t="s">
        <v>122</v>
      </c>
      <c r="D44" s="150" t="s">
        <v>160</v>
      </c>
      <c r="E44" s="150"/>
      <c r="F44" s="152"/>
      <c r="G44" s="152"/>
      <c r="H44" s="152"/>
      <c r="I44" s="152"/>
      <c r="J44" s="152"/>
      <c r="K44" s="152"/>
      <c r="L44" s="152"/>
      <c r="M44" s="148"/>
      <c r="N44" s="7"/>
      <c r="O44" s="7"/>
      <c r="P44" s="7"/>
      <c r="Q44" s="7"/>
      <c r="R44" s="7"/>
      <c r="S44" s="7"/>
      <c r="T44" s="7"/>
      <c r="U44" s="7"/>
      <c r="V44" s="7"/>
      <c r="W44" s="7"/>
      <c r="X44" s="7"/>
      <c r="Y44" s="7"/>
      <c r="Z44" s="7"/>
    </row>
    <row r="45" spans="1:26" s="110" customFormat="1" ht="16.5" customHeight="1">
      <c r="A45" s="148">
        <v>39</v>
      </c>
      <c r="B45" s="148" t="s">
        <v>355</v>
      </c>
      <c r="C45" s="148" t="s">
        <v>148</v>
      </c>
      <c r="D45" s="150" t="s">
        <v>161</v>
      </c>
      <c r="E45" s="150" t="s">
        <v>158</v>
      </c>
      <c r="F45" s="152"/>
      <c r="G45" s="152"/>
      <c r="H45" s="152"/>
      <c r="I45" s="152"/>
      <c r="J45" s="152"/>
      <c r="K45" s="152"/>
      <c r="L45" s="152"/>
      <c r="M45" s="148" t="s">
        <v>116</v>
      </c>
      <c r="N45" s="7"/>
      <c r="O45" s="7"/>
      <c r="P45" s="7"/>
      <c r="Q45" s="7"/>
      <c r="R45" s="7"/>
      <c r="S45" s="7"/>
      <c r="T45" s="7"/>
      <c r="U45" s="7"/>
      <c r="V45" s="7"/>
      <c r="W45" s="7"/>
      <c r="X45" s="7"/>
      <c r="Y45" s="7"/>
      <c r="Z45" s="7"/>
    </row>
    <row r="46" spans="1:26" s="110" customFormat="1" ht="16.5" customHeight="1">
      <c r="A46" s="148">
        <v>40</v>
      </c>
      <c r="B46" s="148" t="s">
        <v>355</v>
      </c>
      <c r="C46" s="148" t="s">
        <v>140</v>
      </c>
      <c r="D46" s="150" t="s">
        <v>161</v>
      </c>
      <c r="E46" s="150" t="s">
        <v>158</v>
      </c>
      <c r="F46" s="152"/>
      <c r="G46" s="152"/>
      <c r="H46" s="152"/>
      <c r="I46" s="152"/>
      <c r="J46" s="152"/>
      <c r="K46" s="152"/>
      <c r="L46" s="152"/>
      <c r="M46" s="148" t="s">
        <v>116</v>
      </c>
      <c r="N46" s="7"/>
      <c r="O46" s="7"/>
      <c r="P46" s="7"/>
      <c r="Q46" s="7"/>
      <c r="R46" s="7"/>
      <c r="S46" s="7"/>
      <c r="T46" s="7"/>
      <c r="U46" s="7"/>
      <c r="V46" s="7"/>
      <c r="W46" s="7"/>
      <c r="X46" s="7"/>
      <c r="Y46" s="7"/>
      <c r="Z46" s="7"/>
    </row>
    <row r="47" spans="1:26" s="110" customFormat="1" ht="16.5" customHeight="1">
      <c r="A47" s="148">
        <v>41</v>
      </c>
      <c r="B47" s="148" t="s">
        <v>355</v>
      </c>
      <c r="C47" s="148" t="s">
        <v>142</v>
      </c>
      <c r="D47" s="150" t="s">
        <v>161</v>
      </c>
      <c r="E47" s="150" t="s">
        <v>165</v>
      </c>
      <c r="F47" s="152"/>
      <c r="G47" s="152"/>
      <c r="H47" s="152"/>
      <c r="I47" s="152"/>
      <c r="J47" s="152"/>
      <c r="K47" s="152"/>
      <c r="L47" s="152"/>
      <c r="M47" s="148" t="s">
        <v>116</v>
      </c>
      <c r="N47" s="7"/>
      <c r="O47" s="7"/>
      <c r="P47" s="7"/>
      <c r="Q47" s="7"/>
      <c r="R47" s="7"/>
      <c r="S47" s="7"/>
      <c r="T47" s="7"/>
      <c r="U47" s="7"/>
      <c r="V47" s="7"/>
      <c r="W47" s="7"/>
      <c r="X47" s="7"/>
      <c r="Y47" s="7"/>
      <c r="Z47" s="7"/>
    </row>
    <row r="48" spans="1:26" s="110" customFormat="1" ht="16.5" customHeight="1">
      <c r="A48" s="148">
        <v>42</v>
      </c>
      <c r="B48" s="148"/>
      <c r="C48" s="148" t="s">
        <v>122</v>
      </c>
      <c r="D48" s="150"/>
      <c r="E48" s="150"/>
      <c r="F48" s="152"/>
      <c r="G48" s="152"/>
      <c r="H48" s="152"/>
      <c r="I48" s="152"/>
      <c r="J48" s="152"/>
      <c r="K48" s="152"/>
      <c r="L48" s="152"/>
      <c r="M48" s="148"/>
      <c r="N48" s="7"/>
      <c r="O48" s="7"/>
      <c r="P48" s="7"/>
      <c r="Q48" s="7"/>
      <c r="R48" s="7"/>
      <c r="S48" s="7"/>
      <c r="T48" s="7"/>
      <c r="U48" s="7"/>
      <c r="V48" s="7"/>
      <c r="W48" s="7"/>
      <c r="X48" s="7"/>
      <c r="Y48" s="7"/>
      <c r="Z48" s="7"/>
    </row>
    <row r="49" spans="1:26" s="110" customFormat="1" ht="16.5" customHeight="1">
      <c r="A49" s="148">
        <v>43</v>
      </c>
      <c r="B49" s="148" t="s">
        <v>231</v>
      </c>
      <c r="C49" s="148" t="s">
        <v>140</v>
      </c>
      <c r="D49" s="150" t="s">
        <v>161</v>
      </c>
      <c r="E49" s="150" t="s">
        <v>101</v>
      </c>
      <c r="F49" s="152" t="s">
        <v>101</v>
      </c>
      <c r="G49" s="152"/>
      <c r="H49" s="152"/>
      <c r="I49" s="152"/>
      <c r="J49" s="152"/>
      <c r="K49" s="152" t="s">
        <v>101</v>
      </c>
      <c r="L49" s="152"/>
      <c r="M49" s="148" t="s">
        <v>116</v>
      </c>
      <c r="N49" s="7"/>
      <c r="O49" s="7"/>
      <c r="P49" s="7"/>
      <c r="Q49" s="7"/>
      <c r="R49" s="7"/>
      <c r="S49" s="7"/>
      <c r="T49" s="7"/>
      <c r="U49" s="7"/>
      <c r="V49" s="7"/>
      <c r="W49" s="7"/>
      <c r="X49" s="7"/>
      <c r="Y49" s="7"/>
      <c r="Z49" s="7"/>
    </row>
    <row r="50" spans="1:26" s="110" customFormat="1" ht="16.5" customHeight="1">
      <c r="A50" s="148">
        <v>44</v>
      </c>
      <c r="B50" s="148" t="s">
        <v>356</v>
      </c>
      <c r="C50" s="148" t="s">
        <v>144</v>
      </c>
      <c r="D50" s="150" t="s">
        <v>161</v>
      </c>
      <c r="E50" s="150" t="s">
        <v>165</v>
      </c>
      <c r="F50" s="152"/>
      <c r="G50" s="152"/>
      <c r="H50" s="152"/>
      <c r="I50" s="152"/>
      <c r="J50" s="152"/>
      <c r="K50" s="152"/>
      <c r="L50" s="152"/>
      <c r="M50" s="148" t="s">
        <v>116</v>
      </c>
      <c r="N50" s="7"/>
      <c r="O50" s="7"/>
      <c r="P50" s="7"/>
      <c r="Q50" s="7"/>
      <c r="R50" s="7"/>
      <c r="S50" s="7"/>
      <c r="T50" s="7"/>
      <c r="U50" s="7"/>
      <c r="V50" s="7"/>
      <c r="W50" s="7"/>
      <c r="X50" s="7"/>
      <c r="Y50" s="7"/>
      <c r="Z50" s="7"/>
    </row>
    <row r="51" spans="1:26" s="110" customFormat="1" ht="16.5" customHeight="1">
      <c r="A51" s="148">
        <v>45</v>
      </c>
      <c r="B51" s="148" t="s">
        <v>357</v>
      </c>
      <c r="C51" s="148" t="s">
        <v>154</v>
      </c>
      <c r="D51" s="150"/>
      <c r="E51" s="150" t="s">
        <v>101</v>
      </c>
      <c r="F51" s="152"/>
      <c r="G51" s="152" t="s">
        <v>101</v>
      </c>
      <c r="H51" s="152"/>
      <c r="I51" s="152"/>
      <c r="J51" s="152"/>
      <c r="K51" s="152"/>
      <c r="L51" s="152"/>
      <c r="M51" s="148" t="s">
        <v>116</v>
      </c>
      <c r="N51" s="7"/>
      <c r="O51" s="7"/>
      <c r="P51" s="7"/>
      <c r="Q51" s="7"/>
      <c r="R51" s="7"/>
      <c r="S51" s="7"/>
      <c r="T51" s="7"/>
      <c r="U51" s="7"/>
      <c r="V51" s="7"/>
      <c r="W51" s="7"/>
      <c r="X51" s="7"/>
      <c r="Y51" s="7"/>
      <c r="Z51" s="7"/>
    </row>
    <row r="52" spans="1:26" s="110" customFormat="1" ht="16.5" customHeight="1">
      <c r="A52" s="148">
        <v>46</v>
      </c>
      <c r="B52" s="148" t="s">
        <v>231</v>
      </c>
      <c r="C52" s="148" t="s">
        <v>140</v>
      </c>
      <c r="D52" s="150" t="s">
        <v>161</v>
      </c>
      <c r="E52" s="150" t="s">
        <v>101</v>
      </c>
      <c r="F52" s="152" t="s">
        <v>101</v>
      </c>
      <c r="G52" s="152"/>
      <c r="H52" s="152"/>
      <c r="I52" s="152"/>
      <c r="J52" s="152"/>
      <c r="K52" s="152" t="s">
        <v>101</v>
      </c>
      <c r="L52" s="152"/>
      <c r="M52" s="148" t="s">
        <v>116</v>
      </c>
      <c r="N52" s="7"/>
      <c r="O52" s="7"/>
      <c r="P52" s="7"/>
      <c r="Q52" s="7"/>
      <c r="R52" s="7"/>
      <c r="S52" s="7"/>
      <c r="T52" s="7"/>
      <c r="U52" s="7"/>
      <c r="V52" s="7"/>
      <c r="W52" s="7"/>
      <c r="X52" s="7"/>
      <c r="Y52" s="7"/>
      <c r="Z52" s="7"/>
    </row>
    <row r="53" spans="1:26" s="110" customFormat="1" ht="16.5" customHeight="1">
      <c r="A53" s="148">
        <v>47</v>
      </c>
      <c r="B53" s="148"/>
      <c r="C53" s="148" t="s">
        <v>122</v>
      </c>
      <c r="D53" s="150" t="s">
        <v>161</v>
      </c>
      <c r="E53" s="150"/>
      <c r="F53" s="152"/>
      <c r="G53" s="152"/>
      <c r="H53" s="152"/>
      <c r="I53" s="152"/>
      <c r="J53" s="152"/>
      <c r="K53" s="152"/>
      <c r="L53" s="152"/>
      <c r="M53" s="148"/>
      <c r="N53" s="7"/>
      <c r="O53" s="7"/>
      <c r="P53" s="7"/>
      <c r="Q53" s="7"/>
      <c r="R53" s="7"/>
      <c r="S53" s="7"/>
      <c r="T53" s="7"/>
      <c r="U53" s="7"/>
      <c r="V53" s="7"/>
      <c r="W53" s="7"/>
      <c r="X53" s="7"/>
      <c r="Y53" s="7"/>
      <c r="Z53" s="7"/>
    </row>
    <row r="54" spans="1:26" s="110" customFormat="1" ht="16.5" customHeight="1">
      <c r="A54" s="148">
        <v>48</v>
      </c>
      <c r="B54" s="148"/>
      <c r="C54" s="148" t="s">
        <v>122</v>
      </c>
      <c r="D54" s="150" t="s">
        <v>161</v>
      </c>
      <c r="E54" s="150"/>
      <c r="F54" s="152"/>
      <c r="G54" s="152"/>
      <c r="H54" s="152"/>
      <c r="I54" s="152"/>
      <c r="J54" s="152"/>
      <c r="K54" s="152"/>
      <c r="L54" s="152"/>
      <c r="M54" s="148"/>
      <c r="N54" s="7"/>
      <c r="O54" s="7"/>
      <c r="P54" s="7"/>
      <c r="Q54" s="7"/>
      <c r="R54" s="7"/>
      <c r="S54" s="7"/>
      <c r="T54" s="7"/>
      <c r="U54" s="7"/>
      <c r="V54" s="7"/>
      <c r="W54" s="7"/>
      <c r="X54" s="7"/>
      <c r="Y54" s="7"/>
      <c r="Z54" s="7"/>
    </row>
    <row r="55" spans="1:26" s="110" customFormat="1" ht="16.5" customHeight="1">
      <c r="A55" s="148">
        <v>49</v>
      </c>
      <c r="B55" s="148"/>
      <c r="C55" s="148" t="s">
        <v>118</v>
      </c>
      <c r="D55" s="150" t="s">
        <v>160</v>
      </c>
      <c r="E55" s="150"/>
      <c r="F55" s="152"/>
      <c r="G55" s="152"/>
      <c r="H55" s="152"/>
      <c r="I55" s="152"/>
      <c r="J55" s="152"/>
      <c r="K55" s="152"/>
      <c r="L55" s="152"/>
      <c r="M55" s="148"/>
      <c r="N55" s="7"/>
      <c r="O55" s="7"/>
      <c r="P55" s="7"/>
      <c r="Q55" s="7"/>
      <c r="R55" s="7"/>
      <c r="S55" s="7"/>
      <c r="T55" s="7"/>
      <c r="U55" s="7"/>
      <c r="V55" s="7"/>
      <c r="W55" s="7"/>
      <c r="X55" s="7"/>
      <c r="Y55" s="7"/>
      <c r="Z55" s="7"/>
    </row>
    <row r="56" spans="1:26" s="110" customFormat="1" ht="16.5" customHeight="1">
      <c r="A56" s="148">
        <v>50</v>
      </c>
      <c r="B56" s="148"/>
      <c r="C56" s="148" t="s">
        <v>118</v>
      </c>
      <c r="D56" s="150" t="s">
        <v>161</v>
      </c>
      <c r="E56" s="150"/>
      <c r="F56" s="152"/>
      <c r="G56" s="152"/>
      <c r="H56" s="152"/>
      <c r="I56" s="152"/>
      <c r="J56" s="152"/>
      <c r="K56" s="152"/>
      <c r="L56" s="152"/>
      <c r="M56" s="148"/>
      <c r="N56" s="7"/>
      <c r="O56" s="7"/>
      <c r="P56" s="7"/>
      <c r="Q56" s="7"/>
      <c r="R56" s="7"/>
      <c r="S56" s="7"/>
      <c r="T56" s="7"/>
      <c r="U56" s="7"/>
      <c r="V56" s="7"/>
      <c r="W56" s="7"/>
      <c r="X56" s="7"/>
      <c r="Y56" s="7"/>
      <c r="Z56" s="7"/>
    </row>
    <row r="57" spans="1:26" s="110" customFormat="1" ht="16.5" customHeight="1">
      <c r="A57" s="148">
        <v>51</v>
      </c>
      <c r="B57" s="148"/>
      <c r="C57" s="148" t="s">
        <v>118</v>
      </c>
      <c r="D57" s="150" t="s">
        <v>160</v>
      </c>
      <c r="E57" s="150"/>
      <c r="F57" s="152"/>
      <c r="G57" s="152"/>
      <c r="H57" s="152"/>
      <c r="I57" s="152"/>
      <c r="J57" s="152"/>
      <c r="K57" s="152"/>
      <c r="L57" s="152"/>
      <c r="M57" s="148"/>
      <c r="N57" s="7"/>
      <c r="O57" s="7"/>
      <c r="P57" s="7"/>
      <c r="Q57" s="7"/>
      <c r="R57" s="7"/>
      <c r="S57" s="7"/>
      <c r="T57" s="7"/>
      <c r="U57" s="7"/>
      <c r="V57" s="7"/>
      <c r="W57" s="7"/>
      <c r="X57" s="7"/>
      <c r="Y57" s="7"/>
      <c r="Z57" s="7"/>
    </row>
    <row r="58" spans="1:26" s="110" customFormat="1" ht="16.5" customHeight="1">
      <c r="A58" s="148">
        <v>52</v>
      </c>
      <c r="B58" s="148"/>
      <c r="C58" s="148" t="s">
        <v>122</v>
      </c>
      <c r="D58" s="150" t="s">
        <v>160</v>
      </c>
      <c r="E58" s="150"/>
      <c r="F58" s="152"/>
      <c r="G58" s="152"/>
      <c r="H58" s="152"/>
      <c r="I58" s="152"/>
      <c r="J58" s="152"/>
      <c r="K58" s="152"/>
      <c r="L58" s="152"/>
      <c r="M58" s="148"/>
      <c r="N58" s="7"/>
      <c r="O58" s="7"/>
      <c r="P58" s="7"/>
      <c r="Q58" s="7"/>
      <c r="R58" s="7"/>
      <c r="S58" s="7"/>
      <c r="T58" s="7"/>
      <c r="U58" s="7"/>
      <c r="V58" s="7"/>
      <c r="W58" s="7"/>
      <c r="X58" s="7"/>
      <c r="Y58" s="7"/>
      <c r="Z58" s="7"/>
    </row>
    <row r="59" spans="1:26" s="110" customFormat="1" ht="16.5" customHeight="1">
      <c r="A59" s="148">
        <v>53</v>
      </c>
      <c r="B59" s="148"/>
      <c r="C59" s="148" t="s">
        <v>122</v>
      </c>
      <c r="D59" s="150" t="s">
        <v>160</v>
      </c>
      <c r="E59" s="150"/>
      <c r="F59" s="152"/>
      <c r="G59" s="152"/>
      <c r="H59" s="152"/>
      <c r="I59" s="152"/>
      <c r="J59" s="152"/>
      <c r="K59" s="152"/>
      <c r="L59" s="152"/>
      <c r="M59" s="148"/>
      <c r="N59" s="7"/>
      <c r="O59" s="7"/>
      <c r="P59" s="7"/>
      <c r="Q59" s="7"/>
      <c r="R59" s="7"/>
      <c r="S59" s="7"/>
      <c r="T59" s="7"/>
      <c r="U59" s="7"/>
      <c r="V59" s="7"/>
      <c r="W59" s="7"/>
      <c r="X59" s="7"/>
      <c r="Y59" s="7"/>
      <c r="Z59" s="7"/>
    </row>
    <row r="60" spans="1:26" s="110" customFormat="1" ht="16.5" customHeight="1">
      <c r="A60" s="148">
        <v>54</v>
      </c>
      <c r="B60" s="148"/>
      <c r="C60" s="148" t="s">
        <v>122</v>
      </c>
      <c r="D60" s="150" t="s">
        <v>161</v>
      </c>
      <c r="E60" s="150"/>
      <c r="F60" s="152"/>
      <c r="G60" s="152"/>
      <c r="H60" s="152"/>
      <c r="I60" s="152"/>
      <c r="J60" s="152"/>
      <c r="K60" s="152"/>
      <c r="L60" s="152"/>
      <c r="M60" s="148"/>
      <c r="N60" s="7"/>
      <c r="O60" s="7"/>
      <c r="P60" s="7"/>
      <c r="Q60" s="7"/>
      <c r="R60" s="7"/>
      <c r="S60" s="7"/>
      <c r="T60" s="7"/>
      <c r="U60" s="7"/>
      <c r="V60" s="7"/>
      <c r="W60" s="7"/>
      <c r="X60" s="7"/>
      <c r="Y60" s="7"/>
      <c r="Z60" s="7"/>
    </row>
    <row r="61" spans="1:26" s="110" customFormat="1" ht="16.5" customHeight="1">
      <c r="A61" s="148">
        <v>55</v>
      </c>
      <c r="B61" s="148"/>
      <c r="C61" s="148" t="s">
        <v>122</v>
      </c>
      <c r="D61" s="150" t="s">
        <v>161</v>
      </c>
      <c r="E61" s="150"/>
      <c r="F61" s="152"/>
      <c r="G61" s="152"/>
      <c r="H61" s="152"/>
      <c r="I61" s="152"/>
      <c r="J61" s="152"/>
      <c r="K61" s="152"/>
      <c r="L61" s="152"/>
      <c r="M61" s="148"/>
      <c r="N61" s="7"/>
      <c r="O61" s="7"/>
      <c r="P61" s="7"/>
      <c r="Q61" s="7"/>
      <c r="R61" s="7"/>
      <c r="S61" s="7"/>
      <c r="T61" s="7"/>
      <c r="U61" s="7"/>
      <c r="V61" s="7"/>
      <c r="W61" s="7"/>
      <c r="X61" s="7"/>
      <c r="Y61" s="7"/>
      <c r="Z61" s="7"/>
    </row>
    <row r="62" spans="1:26" s="110" customFormat="1" ht="16.5" customHeight="1">
      <c r="A62" s="148">
        <v>56</v>
      </c>
      <c r="B62" s="148"/>
      <c r="C62" s="148" t="s">
        <v>122</v>
      </c>
      <c r="D62" s="150" t="s">
        <v>161</v>
      </c>
      <c r="E62" s="150"/>
      <c r="F62" s="152"/>
      <c r="G62" s="152"/>
      <c r="H62" s="152"/>
      <c r="I62" s="152"/>
      <c r="J62" s="152"/>
      <c r="K62" s="152"/>
      <c r="L62" s="152"/>
      <c r="M62" s="148"/>
      <c r="N62" s="7"/>
      <c r="O62" s="7"/>
      <c r="P62" s="7"/>
      <c r="Q62" s="7"/>
      <c r="R62" s="7"/>
      <c r="S62" s="7"/>
      <c r="T62" s="7"/>
      <c r="U62" s="7"/>
      <c r="V62" s="7"/>
      <c r="W62" s="7"/>
      <c r="X62" s="7"/>
      <c r="Y62" s="7"/>
      <c r="Z62" s="7"/>
    </row>
    <row r="63" spans="1:26" s="110" customFormat="1" ht="16.5" customHeight="1">
      <c r="A63" s="148">
        <v>57</v>
      </c>
      <c r="B63" s="148"/>
      <c r="C63" s="148" t="s">
        <v>122</v>
      </c>
      <c r="D63" s="150" t="s">
        <v>160</v>
      </c>
      <c r="E63" s="150"/>
      <c r="F63" s="152"/>
      <c r="G63" s="152"/>
      <c r="H63" s="152"/>
      <c r="I63" s="152"/>
      <c r="J63" s="152"/>
      <c r="K63" s="152"/>
      <c r="L63" s="152"/>
      <c r="M63" s="148"/>
      <c r="N63" s="7"/>
      <c r="O63" s="7"/>
      <c r="P63" s="7"/>
      <c r="Q63" s="7"/>
      <c r="R63" s="7"/>
      <c r="S63" s="7"/>
      <c r="T63" s="7"/>
      <c r="U63" s="7"/>
      <c r="V63" s="7"/>
      <c r="W63" s="7"/>
      <c r="X63" s="7"/>
      <c r="Y63" s="7"/>
      <c r="Z63" s="7"/>
    </row>
    <row r="64" spans="1:26" s="110" customFormat="1" ht="16.5" customHeight="1">
      <c r="A64" s="148">
        <v>58</v>
      </c>
      <c r="B64" s="148"/>
      <c r="C64" s="148" t="s">
        <v>122</v>
      </c>
      <c r="D64" s="150" t="s">
        <v>160</v>
      </c>
      <c r="E64" s="150"/>
      <c r="F64" s="152"/>
      <c r="G64" s="152"/>
      <c r="H64" s="152"/>
      <c r="I64" s="152"/>
      <c r="J64" s="152"/>
      <c r="K64" s="152"/>
      <c r="L64" s="152"/>
      <c r="M64" s="148"/>
      <c r="N64" s="7"/>
      <c r="O64" s="7"/>
      <c r="P64" s="7"/>
      <c r="Q64" s="7"/>
      <c r="R64" s="7"/>
      <c r="S64" s="7"/>
      <c r="T64" s="7"/>
      <c r="U64" s="7"/>
      <c r="V64" s="7"/>
      <c r="W64" s="7"/>
      <c r="X64" s="7"/>
      <c r="Y64" s="7"/>
      <c r="Z64" s="7"/>
    </row>
    <row r="65" spans="1:26" s="110" customFormat="1" ht="16.5" customHeight="1">
      <c r="A65" s="148">
        <v>59</v>
      </c>
      <c r="B65" s="148"/>
      <c r="C65" s="148" t="s">
        <v>122</v>
      </c>
      <c r="D65" s="150" t="s">
        <v>161</v>
      </c>
      <c r="E65" s="150"/>
      <c r="F65" s="152"/>
      <c r="G65" s="152"/>
      <c r="H65" s="152"/>
      <c r="I65" s="152"/>
      <c r="J65" s="152"/>
      <c r="K65" s="152"/>
      <c r="L65" s="152"/>
      <c r="M65" s="148"/>
      <c r="N65" s="7"/>
      <c r="O65" s="7"/>
      <c r="P65" s="7"/>
      <c r="Q65" s="7"/>
      <c r="R65" s="7"/>
      <c r="S65" s="7"/>
      <c r="T65" s="7"/>
      <c r="U65" s="7"/>
      <c r="V65" s="7"/>
      <c r="W65" s="7"/>
      <c r="X65" s="7"/>
      <c r="Y65" s="7"/>
      <c r="Z65" s="7"/>
    </row>
    <row r="66" spans="1:26" s="110" customFormat="1" ht="16.5" customHeight="1">
      <c r="A66" s="148">
        <v>60</v>
      </c>
      <c r="B66" s="148" t="s">
        <v>358</v>
      </c>
      <c r="C66" s="148" t="s">
        <v>154</v>
      </c>
      <c r="D66" s="150" t="s">
        <v>160</v>
      </c>
      <c r="E66" s="150" t="s">
        <v>165</v>
      </c>
      <c r="F66" s="152"/>
      <c r="G66" s="152"/>
      <c r="H66" s="152"/>
      <c r="I66" s="152"/>
      <c r="J66" s="152"/>
      <c r="K66" s="152"/>
      <c r="L66" s="152"/>
      <c r="M66" s="148" t="s">
        <v>116</v>
      </c>
      <c r="N66" s="7"/>
      <c r="O66" s="7"/>
      <c r="P66" s="7"/>
      <c r="Q66" s="7"/>
      <c r="R66" s="7"/>
      <c r="S66" s="7"/>
      <c r="T66" s="7"/>
      <c r="U66" s="7"/>
      <c r="V66" s="7"/>
      <c r="W66" s="7"/>
      <c r="X66" s="7"/>
      <c r="Y66" s="7"/>
      <c r="Z66" s="7"/>
    </row>
    <row r="67" spans="1:26" s="110" customFormat="1" ht="16.5" customHeight="1">
      <c r="A67" s="148">
        <v>61</v>
      </c>
      <c r="B67" s="148" t="s">
        <v>359</v>
      </c>
      <c r="C67" s="148" t="s">
        <v>156</v>
      </c>
      <c r="D67" s="150"/>
      <c r="E67" s="150" t="s">
        <v>165</v>
      </c>
      <c r="F67" s="152"/>
      <c r="G67" s="152"/>
      <c r="H67" s="152"/>
      <c r="I67" s="152"/>
      <c r="J67" s="152"/>
      <c r="K67" s="152"/>
      <c r="L67" s="152"/>
      <c r="M67" s="148" t="s">
        <v>116</v>
      </c>
      <c r="N67" s="7"/>
      <c r="O67" s="7"/>
      <c r="P67" s="7"/>
      <c r="Q67" s="7"/>
      <c r="R67" s="7"/>
      <c r="S67" s="7"/>
      <c r="T67" s="7"/>
      <c r="U67" s="7"/>
      <c r="V67" s="7"/>
      <c r="W67" s="7"/>
      <c r="X67" s="7"/>
      <c r="Y67" s="7"/>
      <c r="Z67" s="7"/>
    </row>
    <row r="68" spans="1:26" s="110" customFormat="1" ht="16.5" customHeight="1">
      <c r="A68" s="148">
        <v>62</v>
      </c>
      <c r="B68" s="148" t="s">
        <v>234</v>
      </c>
      <c r="C68" s="148" t="s">
        <v>138</v>
      </c>
      <c r="D68" s="150" t="s">
        <v>160</v>
      </c>
      <c r="E68" s="150" t="s">
        <v>165</v>
      </c>
      <c r="F68" s="152"/>
      <c r="G68" s="152"/>
      <c r="H68" s="152"/>
      <c r="I68" s="152"/>
      <c r="J68" s="152"/>
      <c r="K68" s="152"/>
      <c r="L68" s="152"/>
      <c r="M68" s="148" t="s">
        <v>116</v>
      </c>
      <c r="N68" s="7"/>
      <c r="O68" s="7"/>
      <c r="P68" s="7"/>
      <c r="Q68" s="7"/>
      <c r="R68" s="7"/>
      <c r="S68" s="7"/>
      <c r="T68" s="7"/>
      <c r="U68" s="7"/>
      <c r="V68" s="7"/>
      <c r="W68" s="7"/>
      <c r="X68" s="7"/>
      <c r="Y68" s="7"/>
      <c r="Z68" s="7"/>
    </row>
    <row r="69" spans="1:26" s="110" customFormat="1" ht="16.5" customHeight="1">
      <c r="A69" s="148">
        <v>63</v>
      </c>
      <c r="B69" s="148"/>
      <c r="C69" s="148" t="s">
        <v>142</v>
      </c>
      <c r="D69" s="150" t="s">
        <v>161</v>
      </c>
      <c r="E69" s="150" t="s">
        <v>165</v>
      </c>
      <c r="F69" s="152"/>
      <c r="G69" s="152"/>
      <c r="H69" s="152"/>
      <c r="I69" s="152"/>
      <c r="J69" s="152"/>
      <c r="K69" s="152"/>
      <c r="L69" s="152"/>
      <c r="M69" s="148" t="s">
        <v>116</v>
      </c>
      <c r="N69" s="7"/>
      <c r="O69" s="7"/>
      <c r="P69" s="7"/>
      <c r="Q69" s="7"/>
      <c r="R69" s="7"/>
      <c r="S69" s="7"/>
      <c r="T69" s="7"/>
      <c r="U69" s="7"/>
      <c r="V69" s="7"/>
      <c r="W69" s="7"/>
      <c r="X69" s="7"/>
      <c r="Y69" s="7"/>
      <c r="Z69" s="7"/>
    </row>
    <row r="70" spans="1:26" s="110" customFormat="1" ht="16.5" customHeight="1">
      <c r="A70" s="148">
        <v>64</v>
      </c>
      <c r="B70" s="148"/>
      <c r="C70" s="148" t="s">
        <v>138</v>
      </c>
      <c r="D70" s="150" t="s">
        <v>161</v>
      </c>
      <c r="E70" s="150" t="s">
        <v>165</v>
      </c>
      <c r="F70" s="152"/>
      <c r="G70" s="152"/>
      <c r="H70" s="152"/>
      <c r="I70" s="152"/>
      <c r="J70" s="152"/>
      <c r="K70" s="152"/>
      <c r="L70" s="152"/>
      <c r="M70" s="148" t="s">
        <v>116</v>
      </c>
      <c r="N70" s="7"/>
      <c r="O70" s="7"/>
      <c r="P70" s="7"/>
      <c r="Q70" s="7"/>
      <c r="R70" s="7"/>
      <c r="S70" s="7"/>
      <c r="T70" s="7"/>
      <c r="U70" s="7"/>
      <c r="V70" s="7"/>
      <c r="W70" s="7"/>
      <c r="X70" s="7"/>
      <c r="Y70" s="7"/>
      <c r="Z70" s="7"/>
    </row>
    <row r="71" spans="1:26" s="110" customFormat="1" ht="16.5" customHeight="1">
      <c r="A71" s="148">
        <v>65</v>
      </c>
      <c r="B71" s="148" t="s">
        <v>355</v>
      </c>
      <c r="C71" s="148" t="s">
        <v>142</v>
      </c>
      <c r="D71" s="150" t="s">
        <v>160</v>
      </c>
      <c r="E71" s="150" t="s">
        <v>165</v>
      </c>
      <c r="F71" s="152"/>
      <c r="G71" s="152"/>
      <c r="H71" s="152"/>
      <c r="I71" s="152"/>
      <c r="J71" s="152"/>
      <c r="K71" s="152"/>
      <c r="L71" s="152"/>
      <c r="M71" s="148" t="s">
        <v>116</v>
      </c>
      <c r="N71" s="7"/>
      <c r="O71" s="7"/>
      <c r="P71" s="7"/>
      <c r="Q71" s="7"/>
      <c r="R71" s="7"/>
      <c r="S71" s="7"/>
      <c r="T71" s="7"/>
      <c r="U71" s="7"/>
      <c r="V71" s="7"/>
      <c r="W71" s="7"/>
      <c r="X71" s="7"/>
      <c r="Y71" s="7"/>
      <c r="Z71" s="7"/>
    </row>
    <row r="72" spans="1:26" s="110" customFormat="1" ht="16.5" customHeight="1">
      <c r="A72" s="148">
        <v>66</v>
      </c>
      <c r="B72" s="148" t="s">
        <v>346</v>
      </c>
      <c r="C72" s="148" t="s">
        <v>134</v>
      </c>
      <c r="D72" s="150" t="s">
        <v>161</v>
      </c>
      <c r="E72" s="150" t="s">
        <v>165</v>
      </c>
      <c r="F72" s="152"/>
      <c r="G72" s="152"/>
      <c r="H72" s="152"/>
      <c r="I72" s="152"/>
      <c r="J72" s="152"/>
      <c r="K72" s="152"/>
      <c r="L72" s="152"/>
      <c r="M72" s="148" t="s">
        <v>116</v>
      </c>
      <c r="N72" s="7"/>
      <c r="O72" s="7"/>
      <c r="P72" s="7"/>
      <c r="Q72" s="7"/>
      <c r="R72" s="7"/>
      <c r="S72" s="7"/>
      <c r="T72" s="7"/>
      <c r="U72" s="7"/>
      <c r="V72" s="7"/>
      <c r="W72" s="7"/>
      <c r="X72" s="7"/>
      <c r="Y72" s="7"/>
      <c r="Z72" s="7"/>
    </row>
    <row r="73" spans="1:26" s="110" customFormat="1" ht="16.5" customHeight="1">
      <c r="A73" s="148">
        <v>67</v>
      </c>
      <c r="B73" s="148" t="s">
        <v>360</v>
      </c>
      <c r="C73" s="148" t="s">
        <v>156</v>
      </c>
      <c r="D73" s="150" t="s">
        <v>161</v>
      </c>
      <c r="E73" s="150" t="s">
        <v>158</v>
      </c>
      <c r="F73" s="152"/>
      <c r="G73" s="152"/>
      <c r="H73" s="152"/>
      <c r="I73" s="152"/>
      <c r="J73" s="152"/>
      <c r="K73" s="152"/>
      <c r="L73" s="152"/>
      <c r="M73" s="148" t="s">
        <v>116</v>
      </c>
      <c r="N73" s="7"/>
      <c r="O73" s="7"/>
      <c r="P73" s="7"/>
      <c r="Q73" s="7"/>
      <c r="R73" s="7"/>
      <c r="S73" s="7"/>
      <c r="T73" s="7"/>
      <c r="U73" s="7"/>
      <c r="V73" s="7"/>
      <c r="W73" s="7"/>
      <c r="X73" s="7"/>
      <c r="Y73" s="7"/>
      <c r="Z73" s="7"/>
    </row>
    <row r="74" spans="1:26" s="110" customFormat="1" ht="16.5" customHeight="1">
      <c r="A74" s="148">
        <v>68</v>
      </c>
      <c r="B74" s="148" t="s">
        <v>361</v>
      </c>
      <c r="C74" s="148" t="s">
        <v>158</v>
      </c>
      <c r="D74" s="150" t="s">
        <v>161</v>
      </c>
      <c r="E74" s="150"/>
      <c r="F74" s="152"/>
      <c r="G74" s="152"/>
      <c r="H74" s="152"/>
      <c r="I74" s="152"/>
      <c r="J74" s="152"/>
      <c r="K74" s="152"/>
      <c r="L74" s="152"/>
      <c r="M74" s="148" t="s">
        <v>116</v>
      </c>
      <c r="N74" s="7"/>
      <c r="O74" s="7"/>
      <c r="P74" s="7"/>
      <c r="Q74" s="7"/>
      <c r="R74" s="7"/>
      <c r="S74" s="7"/>
      <c r="T74" s="7"/>
      <c r="U74" s="7"/>
      <c r="V74" s="7"/>
      <c r="W74" s="7"/>
      <c r="X74" s="7"/>
      <c r="Y74" s="7"/>
      <c r="Z74" s="7"/>
    </row>
    <row r="75" spans="1:26" s="110" customFormat="1" ht="16.5" customHeight="1">
      <c r="A75" s="148">
        <v>69</v>
      </c>
      <c r="B75" s="148" t="s">
        <v>230</v>
      </c>
      <c r="C75" s="148" t="s">
        <v>140</v>
      </c>
      <c r="D75" s="150" t="s">
        <v>160</v>
      </c>
      <c r="E75" s="150" t="s">
        <v>101</v>
      </c>
      <c r="F75" s="152"/>
      <c r="G75" s="152"/>
      <c r="H75" s="152"/>
      <c r="I75" s="152"/>
      <c r="J75" s="152"/>
      <c r="K75" s="152"/>
      <c r="L75" s="152"/>
      <c r="M75" s="148" t="s">
        <v>116</v>
      </c>
      <c r="N75" s="7"/>
      <c r="O75" s="7"/>
      <c r="P75" s="7"/>
      <c r="Q75" s="7"/>
      <c r="R75" s="7"/>
      <c r="S75" s="7"/>
      <c r="T75" s="7"/>
      <c r="U75" s="7"/>
      <c r="V75" s="7"/>
      <c r="W75" s="7"/>
      <c r="X75" s="7"/>
      <c r="Y75" s="7"/>
      <c r="Z75" s="7"/>
    </row>
    <row r="76" spans="1:26" s="110" customFormat="1" ht="16.5" customHeight="1">
      <c r="A76" s="148">
        <v>70</v>
      </c>
      <c r="B76" s="148" t="s">
        <v>362</v>
      </c>
      <c r="C76" s="148" t="s">
        <v>158</v>
      </c>
      <c r="D76" s="150" t="s">
        <v>160</v>
      </c>
      <c r="E76" s="150" t="s">
        <v>165</v>
      </c>
      <c r="F76" s="152"/>
      <c r="G76" s="152"/>
      <c r="H76" s="152"/>
      <c r="I76" s="152"/>
      <c r="J76" s="152"/>
      <c r="K76" s="152"/>
      <c r="L76" s="152"/>
      <c r="M76" s="148" t="s">
        <v>116</v>
      </c>
      <c r="N76" s="7"/>
      <c r="O76" s="7"/>
      <c r="P76" s="7"/>
      <c r="Q76" s="7"/>
      <c r="R76" s="7"/>
      <c r="S76" s="7"/>
      <c r="T76" s="7"/>
      <c r="U76" s="7"/>
      <c r="V76" s="7"/>
      <c r="W76" s="7"/>
      <c r="X76" s="7"/>
      <c r="Y76" s="7"/>
      <c r="Z76" s="7"/>
    </row>
    <row r="77" spans="1:26" s="110" customFormat="1" ht="16.5" customHeight="1">
      <c r="A77" s="148">
        <v>71</v>
      </c>
      <c r="B77" s="148" t="s">
        <v>363</v>
      </c>
      <c r="C77" s="148" t="s">
        <v>150</v>
      </c>
      <c r="D77" s="150" t="s">
        <v>161</v>
      </c>
      <c r="E77" s="150" t="s">
        <v>165</v>
      </c>
      <c r="F77" s="152"/>
      <c r="G77" s="152"/>
      <c r="H77" s="152"/>
      <c r="I77" s="152"/>
      <c r="J77" s="152"/>
      <c r="K77" s="152"/>
      <c r="L77" s="152"/>
      <c r="M77" s="148" t="s">
        <v>116</v>
      </c>
      <c r="N77" s="7"/>
      <c r="O77" s="7"/>
      <c r="P77" s="7"/>
      <c r="Q77" s="7"/>
      <c r="R77" s="7"/>
      <c r="S77" s="7"/>
      <c r="T77" s="7"/>
      <c r="U77" s="7"/>
      <c r="V77" s="7"/>
      <c r="W77" s="7"/>
      <c r="X77" s="7"/>
      <c r="Y77" s="7"/>
      <c r="Z77" s="7"/>
    </row>
    <row r="78" spans="1:26" s="110" customFormat="1" ht="16.5" customHeight="1">
      <c r="A78" s="148">
        <v>72</v>
      </c>
      <c r="B78" s="148" t="s">
        <v>364</v>
      </c>
      <c r="C78" s="148"/>
      <c r="D78" s="150" t="s">
        <v>161</v>
      </c>
      <c r="E78" s="150" t="s">
        <v>165</v>
      </c>
      <c r="F78" s="152"/>
      <c r="G78" s="152"/>
      <c r="H78" s="152"/>
      <c r="I78" s="152"/>
      <c r="J78" s="152"/>
      <c r="K78" s="152"/>
      <c r="L78" s="152"/>
      <c r="M78" s="148" t="s">
        <v>116</v>
      </c>
      <c r="N78" s="7"/>
      <c r="O78" s="7"/>
      <c r="P78" s="7"/>
      <c r="Q78" s="7"/>
      <c r="R78" s="7"/>
      <c r="S78" s="7"/>
      <c r="T78" s="7"/>
      <c r="U78" s="7"/>
      <c r="V78" s="7"/>
      <c r="W78" s="7"/>
      <c r="X78" s="7"/>
      <c r="Y78" s="7"/>
      <c r="Z78" s="7"/>
    </row>
    <row r="79" spans="1:26" s="110" customFormat="1" ht="16.5" customHeight="1">
      <c r="A79" s="148">
        <v>73</v>
      </c>
      <c r="B79" s="148" t="s">
        <v>364</v>
      </c>
      <c r="C79" s="148"/>
      <c r="D79" s="150" t="s">
        <v>161</v>
      </c>
      <c r="E79" s="150" t="s">
        <v>165</v>
      </c>
      <c r="F79" s="152"/>
      <c r="G79" s="152"/>
      <c r="H79" s="152"/>
      <c r="I79" s="152"/>
      <c r="J79" s="152"/>
      <c r="K79" s="152"/>
      <c r="L79" s="152"/>
      <c r="M79" s="148" t="s">
        <v>116</v>
      </c>
      <c r="N79" s="7"/>
      <c r="O79" s="7"/>
      <c r="P79" s="7"/>
      <c r="Q79" s="7"/>
      <c r="R79" s="7"/>
      <c r="S79" s="7"/>
      <c r="T79" s="7"/>
      <c r="U79" s="7"/>
      <c r="V79" s="7"/>
      <c r="W79" s="7"/>
      <c r="X79" s="7"/>
      <c r="Y79" s="7"/>
      <c r="Z79" s="7"/>
    </row>
    <row r="80" spans="1:26" s="110" customFormat="1" ht="16.5" customHeight="1">
      <c r="A80" s="148">
        <v>74</v>
      </c>
      <c r="B80" s="148" t="s">
        <v>365</v>
      </c>
      <c r="C80" s="148" t="s">
        <v>152</v>
      </c>
      <c r="D80" s="150" t="s">
        <v>160</v>
      </c>
      <c r="E80" s="150" t="s">
        <v>165</v>
      </c>
      <c r="F80" s="152"/>
      <c r="G80" s="152"/>
      <c r="H80" s="152"/>
      <c r="I80" s="152"/>
      <c r="J80" s="152"/>
      <c r="K80" s="152"/>
      <c r="L80" s="152"/>
      <c r="M80" s="148" t="s">
        <v>116</v>
      </c>
      <c r="N80" s="7"/>
      <c r="O80" s="7"/>
      <c r="P80" s="7"/>
      <c r="Q80" s="7"/>
      <c r="R80" s="7"/>
      <c r="S80" s="7"/>
      <c r="T80" s="7"/>
      <c r="U80" s="7"/>
      <c r="V80" s="7"/>
      <c r="W80" s="7"/>
      <c r="X80" s="7"/>
      <c r="Y80" s="7"/>
      <c r="Z80" s="7"/>
    </row>
    <row r="81" spans="1:26" s="110" customFormat="1" ht="16.5" customHeight="1">
      <c r="A81" s="148">
        <v>75</v>
      </c>
      <c r="B81" s="148" t="s">
        <v>366</v>
      </c>
      <c r="C81" s="148" t="s">
        <v>136</v>
      </c>
      <c r="D81" s="150" t="s">
        <v>161</v>
      </c>
      <c r="E81" s="150" t="s">
        <v>165</v>
      </c>
      <c r="F81" s="152"/>
      <c r="G81" s="152"/>
      <c r="H81" s="152"/>
      <c r="I81" s="152"/>
      <c r="J81" s="152"/>
      <c r="K81" s="152"/>
      <c r="L81" s="152"/>
      <c r="M81" s="148" t="s">
        <v>116</v>
      </c>
      <c r="N81" s="7"/>
      <c r="O81" s="7"/>
      <c r="P81" s="7"/>
      <c r="Q81" s="7"/>
      <c r="R81" s="7"/>
      <c r="S81" s="7"/>
      <c r="T81" s="7"/>
      <c r="U81" s="7"/>
      <c r="V81" s="7"/>
      <c r="W81" s="7"/>
      <c r="X81" s="7"/>
      <c r="Y81" s="7"/>
      <c r="Z81" s="7"/>
    </row>
    <row r="82" spans="1:26" s="110" customFormat="1" ht="16.5" customHeight="1">
      <c r="A82" s="148">
        <v>76</v>
      </c>
      <c r="B82" s="148" t="s">
        <v>367</v>
      </c>
      <c r="C82" s="148"/>
      <c r="D82" s="150"/>
      <c r="E82" s="150" t="s">
        <v>101</v>
      </c>
      <c r="F82" s="152"/>
      <c r="G82" s="152"/>
      <c r="H82" s="152"/>
      <c r="I82" s="152"/>
      <c r="J82" s="152"/>
      <c r="K82" s="152"/>
      <c r="L82" s="152"/>
      <c r="M82" s="148"/>
      <c r="N82" s="7"/>
      <c r="O82" s="7"/>
      <c r="P82" s="7"/>
      <c r="Q82" s="7"/>
      <c r="R82" s="7"/>
      <c r="S82" s="7"/>
      <c r="T82" s="7"/>
      <c r="U82" s="7"/>
      <c r="V82" s="7"/>
      <c r="W82" s="7"/>
      <c r="X82" s="7"/>
      <c r="Y82" s="7"/>
      <c r="Z82" s="7"/>
    </row>
    <row r="83" spans="1:26" s="110" customFormat="1" ht="16.5" customHeight="1">
      <c r="A83" s="148">
        <v>77</v>
      </c>
      <c r="B83" s="148" t="s">
        <v>235</v>
      </c>
      <c r="C83" s="148" t="s">
        <v>144</v>
      </c>
      <c r="D83" s="150"/>
      <c r="E83" s="150" t="s">
        <v>101</v>
      </c>
      <c r="F83" s="152" t="s">
        <v>101</v>
      </c>
      <c r="G83" s="152"/>
      <c r="H83" s="152"/>
      <c r="I83" s="152"/>
      <c r="J83" s="152"/>
      <c r="K83" s="152"/>
      <c r="L83" s="152"/>
      <c r="M83" s="148" t="s">
        <v>116</v>
      </c>
      <c r="N83" s="7"/>
      <c r="O83" s="7"/>
      <c r="P83" s="7"/>
      <c r="Q83" s="7"/>
      <c r="R83" s="7"/>
      <c r="S83" s="7"/>
      <c r="T83" s="7"/>
      <c r="U83" s="7"/>
      <c r="V83" s="7"/>
      <c r="W83" s="7"/>
      <c r="X83" s="7"/>
      <c r="Y83" s="7"/>
      <c r="Z83" s="7"/>
    </row>
    <row r="84" spans="1:26" s="110" customFormat="1" ht="16.5" customHeight="1">
      <c r="A84" s="148">
        <v>78</v>
      </c>
      <c r="B84" s="148" t="s">
        <v>234</v>
      </c>
      <c r="C84" s="148" t="s">
        <v>138</v>
      </c>
      <c r="D84" s="150" t="s">
        <v>161</v>
      </c>
      <c r="E84" s="150" t="s">
        <v>165</v>
      </c>
      <c r="F84" s="152"/>
      <c r="G84" s="152"/>
      <c r="H84" s="152"/>
      <c r="I84" s="152"/>
      <c r="J84" s="152"/>
      <c r="K84" s="152"/>
      <c r="L84" s="152"/>
      <c r="M84" s="148" t="s">
        <v>116</v>
      </c>
      <c r="N84" s="7"/>
      <c r="O84" s="7"/>
      <c r="P84" s="7"/>
      <c r="Q84" s="7"/>
      <c r="R84" s="7"/>
      <c r="S84" s="7"/>
      <c r="T84" s="7"/>
      <c r="U84" s="7"/>
      <c r="V84" s="7"/>
      <c r="W84" s="7"/>
      <c r="X84" s="7"/>
      <c r="Y84" s="7"/>
      <c r="Z84" s="7"/>
    </row>
    <row r="85" spans="1:26" s="110" customFormat="1" ht="16.5" customHeight="1">
      <c r="A85" s="148">
        <v>79</v>
      </c>
      <c r="B85" s="148" t="s">
        <v>230</v>
      </c>
      <c r="C85" s="148"/>
      <c r="D85" s="150" t="s">
        <v>161</v>
      </c>
      <c r="E85" s="150" t="s">
        <v>165</v>
      </c>
      <c r="F85" s="152"/>
      <c r="G85" s="152"/>
      <c r="H85" s="152"/>
      <c r="I85" s="152"/>
      <c r="J85" s="152"/>
      <c r="K85" s="152"/>
      <c r="L85" s="152"/>
      <c r="M85" s="148" t="s">
        <v>116</v>
      </c>
      <c r="N85" s="7"/>
      <c r="O85" s="7"/>
      <c r="P85" s="7"/>
      <c r="Q85" s="7"/>
      <c r="R85" s="7"/>
      <c r="S85" s="7"/>
      <c r="T85" s="7"/>
      <c r="U85" s="7"/>
      <c r="V85" s="7"/>
      <c r="W85" s="7"/>
      <c r="X85" s="7"/>
      <c r="Y85" s="7"/>
      <c r="Z85" s="7"/>
    </row>
    <row r="86" spans="1:26" s="110" customFormat="1" ht="16.5" customHeight="1">
      <c r="A86" s="148">
        <v>80</v>
      </c>
      <c r="B86" s="148" t="s">
        <v>368</v>
      </c>
      <c r="C86" s="148" t="s">
        <v>136</v>
      </c>
      <c r="D86" s="150" t="s">
        <v>160</v>
      </c>
      <c r="E86" s="150" t="s">
        <v>101</v>
      </c>
      <c r="F86" s="152" t="s">
        <v>101</v>
      </c>
      <c r="G86" s="152"/>
      <c r="H86" s="152"/>
      <c r="I86" s="152"/>
      <c r="J86" s="152"/>
      <c r="K86" s="152"/>
      <c r="L86" s="152"/>
      <c r="M86" s="148" t="s">
        <v>116</v>
      </c>
      <c r="N86" s="7"/>
      <c r="O86" s="7"/>
      <c r="P86" s="7"/>
      <c r="Q86" s="7"/>
      <c r="R86" s="7"/>
      <c r="S86" s="7"/>
      <c r="T86" s="7"/>
      <c r="U86" s="7"/>
      <c r="V86" s="7"/>
      <c r="W86" s="7"/>
      <c r="X86" s="7"/>
      <c r="Y86" s="7"/>
      <c r="Z86" s="7"/>
    </row>
    <row r="87" spans="1:26" s="110" customFormat="1" ht="16.5" customHeight="1">
      <c r="A87" s="148">
        <v>81</v>
      </c>
      <c r="B87" s="148" t="s">
        <v>369</v>
      </c>
      <c r="C87" s="148"/>
      <c r="D87" s="150" t="s">
        <v>160</v>
      </c>
      <c r="E87" s="150" t="s">
        <v>165</v>
      </c>
      <c r="F87" s="152"/>
      <c r="G87" s="152"/>
      <c r="H87" s="152"/>
      <c r="I87" s="152"/>
      <c r="J87" s="152"/>
      <c r="K87" s="152"/>
      <c r="L87" s="152"/>
      <c r="M87" s="148"/>
      <c r="N87" s="7"/>
      <c r="O87" s="7"/>
      <c r="P87" s="7"/>
      <c r="Q87" s="7"/>
      <c r="R87" s="7"/>
      <c r="S87" s="7"/>
      <c r="T87" s="7"/>
      <c r="U87" s="7"/>
      <c r="V87" s="7"/>
      <c r="W87" s="7"/>
      <c r="X87" s="7"/>
      <c r="Y87" s="7"/>
      <c r="Z87" s="7"/>
    </row>
    <row r="88" spans="1:26" s="110" customFormat="1" ht="16.5" customHeight="1">
      <c r="A88" s="148">
        <v>82</v>
      </c>
      <c r="B88" s="148" t="s">
        <v>370</v>
      </c>
      <c r="C88" s="148"/>
      <c r="D88" s="150" t="s">
        <v>160</v>
      </c>
      <c r="E88" s="150" t="s">
        <v>165</v>
      </c>
      <c r="F88" s="152"/>
      <c r="G88" s="152"/>
      <c r="H88" s="152"/>
      <c r="I88" s="152"/>
      <c r="J88" s="152"/>
      <c r="K88" s="152"/>
      <c r="L88" s="152"/>
      <c r="M88" s="148" t="s">
        <v>116</v>
      </c>
      <c r="N88" s="7"/>
      <c r="O88" s="7"/>
      <c r="P88" s="7"/>
      <c r="Q88" s="7"/>
      <c r="R88" s="7"/>
      <c r="S88" s="7"/>
      <c r="T88" s="7"/>
      <c r="U88" s="7"/>
      <c r="V88" s="7"/>
      <c r="W88" s="7"/>
      <c r="X88" s="7"/>
      <c r="Y88" s="7"/>
      <c r="Z88" s="7"/>
    </row>
    <row r="89" spans="1:26" s="110" customFormat="1" ht="16.5" customHeight="1">
      <c r="A89" s="148">
        <v>83</v>
      </c>
      <c r="B89" s="148" t="s">
        <v>371</v>
      </c>
      <c r="C89" s="148"/>
      <c r="D89" s="150" t="s">
        <v>161</v>
      </c>
      <c r="E89" s="150" t="s">
        <v>165</v>
      </c>
      <c r="F89" s="152"/>
      <c r="G89" s="152"/>
      <c r="H89" s="152"/>
      <c r="I89" s="152"/>
      <c r="J89" s="152"/>
      <c r="K89" s="152"/>
      <c r="L89" s="152"/>
      <c r="M89" s="148" t="s">
        <v>116</v>
      </c>
      <c r="N89" s="7"/>
      <c r="O89" s="7"/>
      <c r="P89" s="7"/>
      <c r="Q89" s="7"/>
      <c r="R89" s="7"/>
      <c r="S89" s="7"/>
      <c r="T89" s="7"/>
      <c r="U89" s="7"/>
      <c r="V89" s="7"/>
      <c r="W89" s="7"/>
      <c r="X89" s="7"/>
      <c r="Y89" s="7"/>
      <c r="Z89" s="7"/>
    </row>
    <row r="90" spans="1:26" s="110" customFormat="1" ht="16.5" customHeight="1">
      <c r="A90" s="148">
        <v>84</v>
      </c>
      <c r="B90" s="148" t="s">
        <v>372</v>
      </c>
      <c r="C90" s="148"/>
      <c r="D90" s="150" t="s">
        <v>161</v>
      </c>
      <c r="E90" s="150" t="s">
        <v>165</v>
      </c>
      <c r="F90" s="152"/>
      <c r="G90" s="152"/>
      <c r="H90" s="152"/>
      <c r="I90" s="152"/>
      <c r="J90" s="152"/>
      <c r="K90" s="152"/>
      <c r="L90" s="152"/>
      <c r="M90" s="148" t="s">
        <v>116</v>
      </c>
      <c r="N90" s="7"/>
      <c r="O90" s="7"/>
      <c r="P90" s="7"/>
      <c r="Q90" s="7"/>
      <c r="R90" s="7"/>
      <c r="S90" s="7"/>
      <c r="T90" s="7"/>
      <c r="U90" s="7"/>
      <c r="V90" s="7"/>
      <c r="W90" s="7"/>
      <c r="X90" s="7"/>
      <c r="Y90" s="7"/>
      <c r="Z90" s="7"/>
    </row>
    <row r="91" spans="1:26" s="110" customFormat="1" ht="16.5" customHeight="1">
      <c r="A91" s="148">
        <v>85</v>
      </c>
      <c r="B91" s="148" t="s">
        <v>373</v>
      </c>
      <c r="C91" s="148" t="s">
        <v>152</v>
      </c>
      <c r="D91" s="150" t="s">
        <v>160</v>
      </c>
      <c r="E91" s="150" t="s">
        <v>101</v>
      </c>
      <c r="F91" s="152"/>
      <c r="G91" s="152"/>
      <c r="H91" s="152"/>
      <c r="I91" s="152"/>
      <c r="J91" s="152" t="s">
        <v>101</v>
      </c>
      <c r="K91" s="152"/>
      <c r="L91" s="152"/>
      <c r="M91" s="148" t="s">
        <v>116</v>
      </c>
      <c r="N91" s="7"/>
      <c r="O91" s="7"/>
      <c r="P91" s="7"/>
      <c r="Q91" s="7"/>
      <c r="R91" s="7"/>
      <c r="S91" s="7"/>
      <c r="T91" s="7"/>
      <c r="U91" s="7"/>
      <c r="V91" s="7"/>
      <c r="W91" s="7"/>
      <c r="X91" s="7"/>
      <c r="Y91" s="7"/>
      <c r="Z91" s="7"/>
    </row>
    <row r="92" spans="1:26" s="110" customFormat="1" ht="16.5" customHeight="1">
      <c r="A92" s="148">
        <v>86</v>
      </c>
      <c r="B92" s="148" t="s">
        <v>374</v>
      </c>
      <c r="C92" s="148" t="s">
        <v>148</v>
      </c>
      <c r="D92" s="150" t="s">
        <v>161</v>
      </c>
      <c r="E92" s="150" t="s">
        <v>165</v>
      </c>
      <c r="F92" s="152"/>
      <c r="G92" s="152"/>
      <c r="H92" s="152"/>
      <c r="I92" s="152"/>
      <c r="J92" s="152"/>
      <c r="K92" s="152"/>
      <c r="L92" s="152"/>
      <c r="M92" s="148" t="s">
        <v>116</v>
      </c>
      <c r="N92" s="7"/>
      <c r="O92" s="7"/>
      <c r="P92" s="7"/>
      <c r="Q92" s="7"/>
      <c r="R92" s="7"/>
      <c r="S92" s="7"/>
      <c r="T92" s="7"/>
      <c r="U92" s="7"/>
      <c r="V92" s="7"/>
      <c r="W92" s="7"/>
      <c r="X92" s="7"/>
      <c r="Y92" s="7"/>
      <c r="Z92" s="7"/>
    </row>
    <row r="93" spans="1:26" s="110" customFormat="1" ht="16.5" customHeight="1">
      <c r="A93" s="148">
        <v>87</v>
      </c>
      <c r="B93" s="148" t="s">
        <v>375</v>
      </c>
      <c r="C93" s="148" t="s">
        <v>150</v>
      </c>
      <c r="D93" s="150"/>
      <c r="E93" s="150" t="s">
        <v>165</v>
      </c>
      <c r="F93" s="152"/>
      <c r="G93" s="152"/>
      <c r="H93" s="152"/>
      <c r="I93" s="152"/>
      <c r="J93" s="152"/>
      <c r="K93" s="152"/>
      <c r="L93" s="152"/>
      <c r="M93" s="148" t="s">
        <v>116</v>
      </c>
      <c r="N93" s="7"/>
      <c r="O93" s="7"/>
      <c r="P93" s="7"/>
      <c r="Q93" s="7"/>
      <c r="R93" s="7"/>
      <c r="S93" s="7"/>
      <c r="T93" s="7"/>
      <c r="U93" s="7"/>
      <c r="V93" s="7"/>
      <c r="W93" s="7"/>
      <c r="X93" s="7"/>
      <c r="Y93" s="7"/>
      <c r="Z93" s="7"/>
    </row>
    <row r="94" spans="1:26" s="110" customFormat="1" ht="16.5" customHeight="1">
      <c r="A94" s="148">
        <v>88</v>
      </c>
      <c r="B94" s="148" t="s">
        <v>376</v>
      </c>
      <c r="C94" s="148" t="s">
        <v>154</v>
      </c>
      <c r="D94" s="150" t="s">
        <v>160</v>
      </c>
      <c r="E94" s="150" t="s">
        <v>165</v>
      </c>
      <c r="F94" s="152"/>
      <c r="G94" s="152"/>
      <c r="H94" s="152"/>
      <c r="I94" s="152"/>
      <c r="J94" s="152"/>
      <c r="K94" s="152"/>
      <c r="L94" s="152"/>
      <c r="M94" s="148" t="s">
        <v>116</v>
      </c>
      <c r="N94" s="7"/>
      <c r="O94" s="7"/>
      <c r="P94" s="7"/>
      <c r="Q94" s="7"/>
      <c r="R94" s="7"/>
      <c r="S94" s="7"/>
      <c r="T94" s="7"/>
      <c r="U94" s="7"/>
      <c r="V94" s="7"/>
      <c r="W94" s="7"/>
      <c r="X94" s="7"/>
      <c r="Y94" s="7"/>
      <c r="Z94" s="7"/>
    </row>
    <row r="95" spans="1:26" s="110" customFormat="1" ht="16.5" customHeight="1">
      <c r="A95" s="148">
        <v>89</v>
      </c>
      <c r="B95" s="148"/>
      <c r="C95" s="148" t="s">
        <v>158</v>
      </c>
      <c r="D95" s="150" t="s">
        <v>161</v>
      </c>
      <c r="E95" s="150" t="s">
        <v>165</v>
      </c>
      <c r="F95" s="152"/>
      <c r="G95" s="152"/>
      <c r="H95" s="152"/>
      <c r="I95" s="152"/>
      <c r="J95" s="152"/>
      <c r="K95" s="152"/>
      <c r="L95" s="152"/>
      <c r="M95" s="148" t="s">
        <v>116</v>
      </c>
      <c r="N95" s="7"/>
      <c r="O95" s="7"/>
      <c r="P95" s="7"/>
      <c r="Q95" s="7"/>
      <c r="R95" s="7"/>
      <c r="S95" s="7"/>
      <c r="T95" s="7"/>
      <c r="U95" s="7"/>
      <c r="V95" s="7"/>
      <c r="W95" s="7"/>
      <c r="X95" s="7"/>
      <c r="Y95" s="7"/>
      <c r="Z95" s="7"/>
    </row>
    <row r="96" spans="1:26" s="110" customFormat="1" ht="16.5" customHeight="1">
      <c r="A96" s="148">
        <v>90</v>
      </c>
      <c r="B96" s="148" t="s">
        <v>377</v>
      </c>
      <c r="C96" s="148" t="s">
        <v>134</v>
      </c>
      <c r="D96" s="150" t="s">
        <v>161</v>
      </c>
      <c r="E96" s="150" t="s">
        <v>165</v>
      </c>
      <c r="F96" s="152"/>
      <c r="G96" s="152"/>
      <c r="H96" s="152"/>
      <c r="I96" s="152"/>
      <c r="J96" s="152"/>
      <c r="K96" s="152"/>
      <c r="L96" s="152"/>
      <c r="M96" s="148" t="s">
        <v>116</v>
      </c>
      <c r="N96" s="7"/>
      <c r="O96" s="7"/>
      <c r="P96" s="7"/>
      <c r="Q96" s="7"/>
      <c r="R96" s="7"/>
      <c r="S96" s="7"/>
      <c r="T96" s="7"/>
      <c r="U96" s="7"/>
      <c r="V96" s="7"/>
      <c r="W96" s="7"/>
      <c r="X96" s="7"/>
      <c r="Y96" s="7"/>
      <c r="Z96" s="7"/>
    </row>
    <row r="97" spans="1:26" s="110" customFormat="1" ht="16.5" customHeight="1">
      <c r="A97" s="148">
        <v>91</v>
      </c>
      <c r="B97" s="148" t="s">
        <v>378</v>
      </c>
      <c r="C97" s="148" t="s">
        <v>148</v>
      </c>
      <c r="D97" s="150" t="s">
        <v>161</v>
      </c>
      <c r="E97" s="150" t="s">
        <v>165</v>
      </c>
      <c r="F97" s="152"/>
      <c r="G97" s="152"/>
      <c r="H97" s="152"/>
      <c r="I97" s="152"/>
      <c r="J97" s="152"/>
      <c r="K97" s="152"/>
      <c r="L97" s="152"/>
      <c r="M97" s="148" t="s">
        <v>116</v>
      </c>
      <c r="N97" s="7"/>
      <c r="O97" s="7"/>
      <c r="P97" s="7"/>
      <c r="Q97" s="7"/>
      <c r="R97" s="7"/>
      <c r="S97" s="7"/>
      <c r="T97" s="7"/>
      <c r="U97" s="7"/>
      <c r="V97" s="7"/>
      <c r="W97" s="7"/>
      <c r="X97" s="7"/>
      <c r="Y97" s="7"/>
      <c r="Z97" s="7"/>
    </row>
    <row r="98" spans="1:26" s="110" customFormat="1" ht="16.5" customHeight="1">
      <c r="A98" s="148">
        <v>92</v>
      </c>
      <c r="B98" s="148" t="s">
        <v>232</v>
      </c>
      <c r="C98" s="148" t="s">
        <v>156</v>
      </c>
      <c r="D98" s="150" t="s">
        <v>161</v>
      </c>
      <c r="E98" s="150" t="s">
        <v>165</v>
      </c>
      <c r="F98" s="152"/>
      <c r="G98" s="152"/>
      <c r="H98" s="152"/>
      <c r="I98" s="152"/>
      <c r="J98" s="152"/>
      <c r="K98" s="152"/>
      <c r="L98" s="152"/>
      <c r="M98" s="148" t="s">
        <v>116</v>
      </c>
      <c r="N98" s="7"/>
      <c r="O98" s="7"/>
      <c r="P98" s="7"/>
      <c r="Q98" s="7"/>
      <c r="R98" s="7"/>
      <c r="S98" s="7"/>
      <c r="T98" s="7"/>
      <c r="U98" s="7"/>
      <c r="V98" s="7"/>
      <c r="W98" s="7"/>
      <c r="X98" s="7"/>
      <c r="Y98" s="7"/>
      <c r="Z98" s="7"/>
    </row>
    <row r="99" spans="1:26" s="110" customFormat="1" ht="16.5" customHeight="1">
      <c r="A99" s="148">
        <v>93</v>
      </c>
      <c r="B99" s="148"/>
      <c r="C99" s="148" t="s">
        <v>122</v>
      </c>
      <c r="D99" s="150" t="s">
        <v>161</v>
      </c>
      <c r="E99" s="150"/>
      <c r="F99" s="152"/>
      <c r="G99" s="152"/>
      <c r="H99" s="152"/>
      <c r="I99" s="152"/>
      <c r="J99" s="152"/>
      <c r="K99" s="152"/>
      <c r="L99" s="152"/>
      <c r="M99" s="148"/>
      <c r="N99" s="7"/>
      <c r="O99" s="7"/>
      <c r="P99" s="7"/>
      <c r="Q99" s="7"/>
      <c r="R99" s="7"/>
      <c r="S99" s="7"/>
      <c r="T99" s="7"/>
      <c r="U99" s="7"/>
      <c r="V99" s="7"/>
      <c r="W99" s="7"/>
      <c r="X99" s="7"/>
      <c r="Y99" s="7"/>
      <c r="Z99" s="7"/>
    </row>
    <row r="100" spans="1:26" s="110" customFormat="1" ht="16.5" customHeight="1">
      <c r="A100" s="148">
        <v>94</v>
      </c>
      <c r="B100" s="148"/>
      <c r="C100" s="148" t="s">
        <v>126</v>
      </c>
      <c r="D100" s="150" t="s">
        <v>161</v>
      </c>
      <c r="E100" s="150"/>
      <c r="F100" s="152"/>
      <c r="G100" s="152"/>
      <c r="H100" s="152"/>
      <c r="I100" s="152"/>
      <c r="J100" s="152"/>
      <c r="K100" s="152"/>
      <c r="L100" s="152"/>
      <c r="M100" s="148"/>
      <c r="N100" s="7"/>
      <c r="O100" s="7"/>
      <c r="P100" s="7"/>
      <c r="Q100" s="7"/>
      <c r="R100" s="7"/>
      <c r="S100" s="7"/>
      <c r="T100" s="7"/>
      <c r="U100" s="7"/>
      <c r="V100" s="7"/>
      <c r="W100" s="7"/>
      <c r="X100" s="7"/>
      <c r="Y100" s="7"/>
      <c r="Z100" s="7"/>
    </row>
    <row r="101" spans="1:26" s="110" customFormat="1" ht="16.5" customHeight="1">
      <c r="A101" s="148">
        <v>95</v>
      </c>
      <c r="B101" s="148"/>
      <c r="C101" s="148" t="s">
        <v>126</v>
      </c>
      <c r="D101" s="150" t="s">
        <v>161</v>
      </c>
      <c r="E101" s="150"/>
      <c r="F101" s="152"/>
      <c r="G101" s="152"/>
      <c r="H101" s="152"/>
      <c r="I101" s="152"/>
      <c r="J101" s="152"/>
      <c r="K101" s="152"/>
      <c r="L101" s="152"/>
      <c r="M101" s="148" t="s">
        <v>116</v>
      </c>
      <c r="N101" s="7"/>
      <c r="O101" s="7"/>
      <c r="P101" s="7"/>
      <c r="Q101" s="7"/>
      <c r="R101" s="7"/>
      <c r="S101" s="7"/>
      <c r="T101" s="7"/>
      <c r="U101" s="7"/>
      <c r="V101" s="7"/>
      <c r="W101" s="7"/>
      <c r="X101" s="7"/>
      <c r="Y101" s="7"/>
      <c r="Z101" s="7"/>
    </row>
    <row r="102" spans="1:26" s="110" customFormat="1" ht="16.5" customHeight="1">
      <c r="A102" s="148">
        <v>96</v>
      </c>
      <c r="B102" s="148"/>
      <c r="C102" s="148" t="s">
        <v>126</v>
      </c>
      <c r="D102" s="150" t="s">
        <v>161</v>
      </c>
      <c r="E102" s="150"/>
      <c r="F102" s="152"/>
      <c r="G102" s="152"/>
      <c r="H102" s="152"/>
      <c r="I102" s="152"/>
      <c r="J102" s="152"/>
      <c r="K102" s="152"/>
      <c r="L102" s="152"/>
      <c r="M102" s="148" t="s">
        <v>116</v>
      </c>
      <c r="N102" s="7"/>
      <c r="O102" s="7"/>
      <c r="P102" s="7"/>
      <c r="Q102" s="7"/>
      <c r="R102" s="7"/>
      <c r="S102" s="7"/>
      <c r="T102" s="7"/>
      <c r="U102" s="7"/>
      <c r="V102" s="7"/>
      <c r="W102" s="7"/>
      <c r="X102" s="7"/>
      <c r="Y102" s="7"/>
      <c r="Z102" s="7"/>
    </row>
    <row r="103" spans="1:26" s="110" customFormat="1" ht="16.5" customHeight="1">
      <c r="A103" s="148">
        <v>97</v>
      </c>
      <c r="B103" s="148"/>
      <c r="C103" s="148" t="s">
        <v>126</v>
      </c>
      <c r="D103" s="150" t="s">
        <v>161</v>
      </c>
      <c r="E103" s="150"/>
      <c r="F103" s="152"/>
      <c r="G103" s="152"/>
      <c r="H103" s="152"/>
      <c r="I103" s="152"/>
      <c r="J103" s="152"/>
      <c r="K103" s="152"/>
      <c r="L103" s="152"/>
      <c r="M103" s="148" t="s">
        <v>116</v>
      </c>
      <c r="N103" s="7"/>
      <c r="O103" s="7"/>
      <c r="P103" s="7"/>
      <c r="Q103" s="7"/>
      <c r="R103" s="7"/>
      <c r="S103" s="7"/>
      <c r="T103" s="7"/>
      <c r="U103" s="7"/>
      <c r="V103" s="7"/>
      <c r="W103" s="7"/>
      <c r="X103" s="7"/>
      <c r="Y103" s="7"/>
      <c r="Z103" s="7"/>
    </row>
    <row r="104" spans="1:26" s="110" customFormat="1" ht="16.5" customHeight="1">
      <c r="A104" s="148">
        <v>98</v>
      </c>
      <c r="B104" s="148"/>
      <c r="C104" s="148" t="s">
        <v>126</v>
      </c>
      <c r="D104" s="150" t="s">
        <v>161</v>
      </c>
      <c r="E104" s="150"/>
      <c r="F104" s="152"/>
      <c r="G104" s="152"/>
      <c r="H104" s="152"/>
      <c r="I104" s="152"/>
      <c r="J104" s="152"/>
      <c r="K104" s="152"/>
      <c r="L104" s="152"/>
      <c r="M104" s="148" t="s">
        <v>116</v>
      </c>
      <c r="N104" s="7"/>
      <c r="O104" s="7"/>
      <c r="P104" s="7"/>
      <c r="Q104" s="7"/>
      <c r="R104" s="7"/>
      <c r="S104" s="7"/>
      <c r="T104" s="7"/>
      <c r="U104" s="7"/>
      <c r="V104" s="7"/>
      <c r="W104" s="7"/>
      <c r="X104" s="7"/>
      <c r="Y104" s="7"/>
      <c r="Z104" s="7"/>
    </row>
    <row r="105" spans="1:26" s="110" customFormat="1" ht="16.5" customHeight="1">
      <c r="A105" s="148">
        <v>99</v>
      </c>
      <c r="B105" s="148"/>
      <c r="C105" s="148" t="s">
        <v>126</v>
      </c>
      <c r="D105" s="150" t="s">
        <v>161</v>
      </c>
      <c r="E105" s="150"/>
      <c r="F105" s="152"/>
      <c r="G105" s="152"/>
      <c r="H105" s="152"/>
      <c r="I105" s="152"/>
      <c r="J105" s="152"/>
      <c r="K105" s="152"/>
      <c r="L105" s="152"/>
      <c r="M105" s="148" t="s">
        <v>116</v>
      </c>
      <c r="N105" s="7"/>
      <c r="O105" s="7"/>
      <c r="P105" s="7"/>
      <c r="Q105" s="7"/>
      <c r="R105" s="7"/>
      <c r="S105" s="7"/>
      <c r="T105" s="7"/>
      <c r="U105" s="7"/>
      <c r="V105" s="7"/>
      <c r="W105" s="7"/>
      <c r="X105" s="7"/>
      <c r="Y105" s="7"/>
      <c r="Z105" s="7"/>
    </row>
    <row r="106" spans="1:26" s="110" customFormat="1" ht="16.5" customHeight="1">
      <c r="A106" s="148">
        <v>100</v>
      </c>
      <c r="B106" s="148"/>
      <c r="C106" s="148" t="s">
        <v>122</v>
      </c>
      <c r="D106" s="150" t="s">
        <v>161</v>
      </c>
      <c r="E106" s="150"/>
      <c r="F106" s="152"/>
      <c r="G106" s="152"/>
      <c r="H106" s="152"/>
      <c r="I106" s="152"/>
      <c r="J106" s="152"/>
      <c r="K106" s="152"/>
      <c r="L106" s="152"/>
      <c r="M106" s="148"/>
      <c r="N106" s="7"/>
      <c r="O106" s="7"/>
      <c r="P106" s="7"/>
      <c r="Q106" s="7"/>
      <c r="R106" s="7"/>
      <c r="S106" s="7"/>
      <c r="T106" s="7"/>
      <c r="U106" s="7"/>
      <c r="V106" s="7"/>
      <c r="W106" s="7"/>
      <c r="X106" s="7"/>
      <c r="Y106" s="7"/>
      <c r="Z106" s="7"/>
    </row>
    <row r="107" spans="1:26" s="110" customFormat="1" ht="16.5" customHeight="1">
      <c r="A107" s="148">
        <v>101</v>
      </c>
      <c r="B107" s="148"/>
      <c r="C107" s="148" t="s">
        <v>122</v>
      </c>
      <c r="D107" s="150" t="s">
        <v>161</v>
      </c>
      <c r="E107" s="150"/>
      <c r="F107" s="152"/>
      <c r="G107" s="152"/>
      <c r="H107" s="152"/>
      <c r="I107" s="152"/>
      <c r="J107" s="152"/>
      <c r="K107" s="152"/>
      <c r="L107" s="152"/>
      <c r="M107" s="148"/>
      <c r="N107" s="7"/>
      <c r="O107" s="7"/>
      <c r="P107" s="7"/>
      <c r="Q107" s="7"/>
      <c r="R107" s="7"/>
      <c r="S107" s="7"/>
      <c r="T107" s="7"/>
      <c r="U107" s="7"/>
      <c r="V107" s="7"/>
      <c r="W107" s="7"/>
      <c r="X107" s="7"/>
      <c r="Y107" s="7"/>
      <c r="Z107" s="7"/>
    </row>
    <row r="108" spans="1:26" s="110" customFormat="1" ht="16.5" customHeight="1">
      <c r="A108" s="148">
        <v>102</v>
      </c>
      <c r="B108" s="148"/>
      <c r="C108" s="148" t="s">
        <v>122</v>
      </c>
      <c r="D108" s="150" t="s">
        <v>161</v>
      </c>
      <c r="E108" s="150"/>
      <c r="F108" s="152"/>
      <c r="G108" s="152"/>
      <c r="H108" s="152"/>
      <c r="I108" s="152"/>
      <c r="J108" s="152"/>
      <c r="K108" s="152"/>
      <c r="L108" s="152"/>
      <c r="M108" s="148"/>
      <c r="N108" s="7"/>
      <c r="O108" s="7"/>
      <c r="P108" s="7"/>
      <c r="Q108" s="7"/>
      <c r="R108" s="7"/>
      <c r="S108" s="7"/>
      <c r="T108" s="7"/>
      <c r="U108" s="7"/>
      <c r="V108" s="7"/>
      <c r="W108" s="7"/>
      <c r="X108" s="7"/>
      <c r="Y108" s="7"/>
      <c r="Z108" s="7"/>
    </row>
    <row r="109" spans="1:26" s="110" customFormat="1" ht="16.5" customHeight="1">
      <c r="A109" s="148">
        <v>103</v>
      </c>
      <c r="B109" s="148"/>
      <c r="C109" s="148" t="s">
        <v>122</v>
      </c>
      <c r="D109" s="150" t="s">
        <v>161</v>
      </c>
      <c r="E109" s="150"/>
      <c r="F109" s="152"/>
      <c r="G109" s="152"/>
      <c r="H109" s="152"/>
      <c r="I109" s="152"/>
      <c r="J109" s="152"/>
      <c r="K109" s="152"/>
      <c r="L109" s="152"/>
      <c r="M109" s="148"/>
      <c r="N109" s="7"/>
      <c r="O109" s="7"/>
      <c r="P109" s="7"/>
      <c r="Q109" s="7"/>
      <c r="R109" s="7"/>
      <c r="S109" s="7"/>
      <c r="T109" s="7"/>
      <c r="U109" s="7"/>
      <c r="V109" s="7"/>
      <c r="W109" s="7"/>
      <c r="X109" s="7"/>
      <c r="Y109" s="7"/>
      <c r="Z109" s="7"/>
    </row>
    <row r="110" spans="1:26" s="110" customFormat="1" ht="16.5" customHeight="1">
      <c r="A110" s="148">
        <v>104</v>
      </c>
      <c r="B110" s="148"/>
      <c r="C110" s="148" t="s">
        <v>122</v>
      </c>
      <c r="D110" s="150" t="s">
        <v>161</v>
      </c>
      <c r="E110" s="150"/>
      <c r="F110" s="152"/>
      <c r="G110" s="152"/>
      <c r="H110" s="152"/>
      <c r="I110" s="152"/>
      <c r="J110" s="152"/>
      <c r="K110" s="152"/>
      <c r="L110" s="152"/>
      <c r="M110" s="148"/>
      <c r="N110" s="7"/>
      <c r="O110" s="7"/>
      <c r="P110" s="7"/>
      <c r="Q110" s="7"/>
      <c r="R110" s="7"/>
      <c r="S110" s="7"/>
      <c r="T110" s="7"/>
      <c r="U110" s="7"/>
      <c r="V110" s="7"/>
      <c r="W110" s="7"/>
      <c r="X110" s="7"/>
      <c r="Y110" s="7"/>
      <c r="Z110" s="7"/>
    </row>
    <row r="111" spans="1:26" s="110" customFormat="1" ht="16.5" customHeight="1">
      <c r="A111" s="148">
        <v>105</v>
      </c>
      <c r="B111" s="148"/>
      <c r="C111" s="148" t="s">
        <v>122</v>
      </c>
      <c r="D111" s="150" t="s">
        <v>161</v>
      </c>
      <c r="E111" s="150"/>
      <c r="F111" s="152"/>
      <c r="G111" s="152"/>
      <c r="H111" s="152"/>
      <c r="I111" s="152"/>
      <c r="J111" s="152"/>
      <c r="K111" s="152"/>
      <c r="L111" s="152"/>
      <c r="M111" s="148"/>
      <c r="N111" s="7"/>
      <c r="O111" s="7"/>
      <c r="P111" s="7"/>
      <c r="Q111" s="7"/>
      <c r="R111" s="7"/>
      <c r="S111" s="7"/>
      <c r="T111" s="7"/>
      <c r="U111" s="7"/>
      <c r="V111" s="7"/>
      <c r="W111" s="7"/>
      <c r="X111" s="7"/>
      <c r="Y111" s="7"/>
      <c r="Z111" s="7"/>
    </row>
    <row r="112" spans="1:26" s="110" customFormat="1" ht="16.5" customHeight="1">
      <c r="A112" s="148">
        <v>106</v>
      </c>
      <c r="B112" s="148"/>
      <c r="C112" s="148" t="s">
        <v>122</v>
      </c>
      <c r="D112" s="150" t="s">
        <v>161</v>
      </c>
      <c r="E112" s="150"/>
      <c r="F112" s="152"/>
      <c r="G112" s="152"/>
      <c r="H112" s="152"/>
      <c r="I112" s="152"/>
      <c r="J112" s="152"/>
      <c r="K112" s="152"/>
      <c r="L112" s="152"/>
      <c r="M112" s="148"/>
      <c r="N112" s="7"/>
      <c r="O112" s="7"/>
      <c r="P112" s="7"/>
      <c r="Q112" s="7"/>
      <c r="R112" s="7"/>
      <c r="S112" s="7"/>
      <c r="T112" s="7"/>
      <c r="U112" s="7"/>
      <c r="V112" s="7"/>
      <c r="W112" s="7"/>
      <c r="X112" s="7"/>
      <c r="Y112" s="7"/>
      <c r="Z112" s="7"/>
    </row>
    <row r="113" spans="1:26" s="110" customFormat="1" ht="16.5" customHeight="1">
      <c r="A113" s="148">
        <v>107</v>
      </c>
      <c r="B113" s="148"/>
      <c r="C113" s="148" t="s">
        <v>122</v>
      </c>
      <c r="D113" s="150" t="s">
        <v>161</v>
      </c>
      <c r="E113" s="150"/>
      <c r="F113" s="152"/>
      <c r="G113" s="152"/>
      <c r="H113" s="152"/>
      <c r="I113" s="152"/>
      <c r="J113" s="152"/>
      <c r="K113" s="152"/>
      <c r="L113" s="152"/>
      <c r="M113" s="148"/>
      <c r="N113" s="7"/>
      <c r="O113" s="7"/>
      <c r="P113" s="7"/>
      <c r="Q113" s="7"/>
      <c r="R113" s="7"/>
      <c r="S113" s="7"/>
      <c r="T113" s="7"/>
      <c r="U113" s="7"/>
      <c r="V113" s="7"/>
      <c r="W113" s="7"/>
      <c r="X113" s="7"/>
      <c r="Y113" s="7"/>
      <c r="Z113" s="7"/>
    </row>
    <row r="114" spans="1:26" s="110" customFormat="1" ht="16.5" customHeight="1">
      <c r="A114" s="148">
        <v>108</v>
      </c>
      <c r="B114" s="148"/>
      <c r="C114" s="148" t="s">
        <v>122</v>
      </c>
      <c r="D114" s="150" t="s">
        <v>161</v>
      </c>
      <c r="E114" s="150"/>
      <c r="F114" s="152"/>
      <c r="G114" s="152"/>
      <c r="H114" s="152"/>
      <c r="I114" s="152"/>
      <c r="J114" s="152"/>
      <c r="K114" s="152"/>
      <c r="L114" s="152"/>
      <c r="M114" s="148"/>
      <c r="N114" s="7"/>
      <c r="O114" s="7"/>
      <c r="P114" s="7"/>
      <c r="Q114" s="7"/>
      <c r="R114" s="7"/>
      <c r="S114" s="7"/>
      <c r="T114" s="7"/>
      <c r="U114" s="7"/>
      <c r="V114" s="7"/>
      <c r="W114" s="7"/>
      <c r="X114" s="7"/>
      <c r="Y114" s="7"/>
      <c r="Z114" s="7"/>
    </row>
    <row r="115" spans="1:26" s="110" customFormat="1" ht="16.5" customHeight="1">
      <c r="A115" s="148">
        <v>109</v>
      </c>
      <c r="B115" s="148"/>
      <c r="C115" s="148" t="s">
        <v>122</v>
      </c>
      <c r="D115" s="150" t="s">
        <v>161</v>
      </c>
      <c r="E115" s="150"/>
      <c r="F115" s="152"/>
      <c r="G115" s="152"/>
      <c r="H115" s="152"/>
      <c r="I115" s="152"/>
      <c r="J115" s="152"/>
      <c r="K115" s="152"/>
      <c r="L115" s="152"/>
      <c r="M115" s="148"/>
      <c r="N115" s="7"/>
      <c r="O115" s="7"/>
      <c r="P115" s="7"/>
      <c r="Q115" s="7"/>
      <c r="R115" s="7"/>
      <c r="S115" s="7"/>
      <c r="T115" s="7"/>
      <c r="U115" s="7"/>
      <c r="V115" s="7"/>
      <c r="W115" s="7"/>
      <c r="X115" s="7"/>
      <c r="Y115" s="7"/>
      <c r="Z115" s="7"/>
    </row>
    <row r="116" spans="1:26" s="110" customFormat="1" ht="16.5" customHeight="1">
      <c r="A116" s="148">
        <v>110</v>
      </c>
      <c r="B116" s="148"/>
      <c r="C116" s="148" t="s">
        <v>122</v>
      </c>
      <c r="D116" s="150" t="s">
        <v>161</v>
      </c>
      <c r="E116" s="150"/>
      <c r="F116" s="152"/>
      <c r="G116" s="152"/>
      <c r="H116" s="152"/>
      <c r="I116" s="152"/>
      <c r="J116" s="152"/>
      <c r="K116" s="152"/>
      <c r="L116" s="152"/>
      <c r="M116" s="148"/>
      <c r="N116" s="7"/>
      <c r="O116" s="7"/>
      <c r="P116" s="7"/>
      <c r="Q116" s="7"/>
      <c r="R116" s="7"/>
      <c r="S116" s="7"/>
      <c r="T116" s="7"/>
      <c r="U116" s="7"/>
      <c r="V116" s="7"/>
      <c r="W116" s="7"/>
      <c r="X116" s="7"/>
      <c r="Y116" s="7"/>
      <c r="Z116" s="7"/>
    </row>
    <row r="117" spans="1:26" s="110" customFormat="1" ht="16.5" customHeight="1">
      <c r="A117" s="148">
        <v>111</v>
      </c>
      <c r="B117" s="148"/>
      <c r="C117" s="148" t="s">
        <v>122</v>
      </c>
      <c r="D117" s="150" t="s">
        <v>161</v>
      </c>
      <c r="E117" s="150"/>
      <c r="F117" s="152"/>
      <c r="G117" s="152"/>
      <c r="H117" s="152"/>
      <c r="I117" s="152"/>
      <c r="J117" s="152"/>
      <c r="K117" s="152"/>
      <c r="L117" s="152"/>
      <c r="M117" s="148"/>
      <c r="N117" s="7"/>
      <c r="O117" s="7"/>
      <c r="P117" s="7"/>
      <c r="Q117" s="7"/>
      <c r="R117" s="7"/>
      <c r="S117" s="7"/>
      <c r="T117" s="7"/>
      <c r="U117" s="7"/>
      <c r="V117" s="7"/>
      <c r="W117" s="7"/>
      <c r="X117" s="7"/>
      <c r="Y117" s="7"/>
      <c r="Z117" s="7"/>
    </row>
    <row r="118" spans="1:26" s="110" customFormat="1" ht="16.5" customHeight="1">
      <c r="A118" s="148">
        <v>112</v>
      </c>
      <c r="B118" s="148"/>
      <c r="C118" s="148" t="s">
        <v>122</v>
      </c>
      <c r="D118" s="150" t="s">
        <v>161</v>
      </c>
      <c r="E118" s="150"/>
      <c r="F118" s="152"/>
      <c r="G118" s="152"/>
      <c r="H118" s="152"/>
      <c r="I118" s="152"/>
      <c r="J118" s="152"/>
      <c r="K118" s="152"/>
      <c r="L118" s="152"/>
      <c r="M118" s="148"/>
      <c r="N118" s="7"/>
      <c r="O118" s="7"/>
      <c r="P118" s="7"/>
      <c r="Q118" s="7"/>
      <c r="R118" s="7"/>
      <c r="S118" s="7"/>
      <c r="T118" s="7"/>
      <c r="U118" s="7"/>
      <c r="V118" s="7"/>
      <c r="W118" s="7"/>
      <c r="X118" s="7"/>
      <c r="Y118" s="7"/>
      <c r="Z118" s="7"/>
    </row>
    <row r="119" spans="1:26" s="110" customFormat="1" ht="16.5" customHeight="1">
      <c r="A119" s="148">
        <v>113</v>
      </c>
      <c r="B119" s="148"/>
      <c r="C119" s="148" t="s">
        <v>122</v>
      </c>
      <c r="D119" s="150" t="s">
        <v>161</v>
      </c>
      <c r="E119" s="150"/>
      <c r="F119" s="152"/>
      <c r="G119" s="152"/>
      <c r="H119" s="152"/>
      <c r="I119" s="152"/>
      <c r="J119" s="152"/>
      <c r="K119" s="152"/>
      <c r="L119" s="152"/>
      <c r="M119" s="148"/>
      <c r="N119" s="7"/>
      <c r="O119" s="7"/>
      <c r="P119" s="7"/>
      <c r="Q119" s="7"/>
      <c r="R119" s="7"/>
      <c r="S119" s="7"/>
      <c r="T119" s="7"/>
      <c r="U119" s="7"/>
      <c r="V119" s="7"/>
      <c r="W119" s="7"/>
      <c r="X119" s="7"/>
      <c r="Y119" s="7"/>
      <c r="Z119" s="7"/>
    </row>
    <row r="120" spans="1:26" s="110" customFormat="1" ht="16.5" customHeight="1">
      <c r="A120" s="148">
        <v>114</v>
      </c>
      <c r="B120" s="148"/>
      <c r="C120" s="148" t="s">
        <v>122</v>
      </c>
      <c r="D120" s="150" t="s">
        <v>161</v>
      </c>
      <c r="E120" s="150"/>
      <c r="F120" s="152"/>
      <c r="G120" s="152"/>
      <c r="H120" s="152"/>
      <c r="I120" s="152"/>
      <c r="J120" s="152"/>
      <c r="K120" s="152"/>
      <c r="L120" s="152"/>
      <c r="M120" s="148"/>
      <c r="N120" s="7"/>
      <c r="O120" s="7"/>
      <c r="P120" s="7"/>
      <c r="Q120" s="7"/>
      <c r="R120" s="7"/>
      <c r="S120" s="7"/>
      <c r="T120" s="7"/>
      <c r="U120" s="7"/>
      <c r="V120" s="7"/>
      <c r="W120" s="7"/>
      <c r="X120" s="7"/>
      <c r="Y120" s="7"/>
      <c r="Z120" s="7"/>
    </row>
    <row r="121" spans="1:26" s="110" customFormat="1" ht="16.5" customHeight="1">
      <c r="A121" s="148">
        <v>115</v>
      </c>
      <c r="B121" s="148"/>
      <c r="C121" s="148" t="s">
        <v>122</v>
      </c>
      <c r="D121" s="150" t="s">
        <v>161</v>
      </c>
      <c r="E121" s="150"/>
      <c r="F121" s="152"/>
      <c r="G121" s="152"/>
      <c r="H121" s="152"/>
      <c r="I121" s="152"/>
      <c r="J121" s="152"/>
      <c r="K121" s="152"/>
      <c r="L121" s="152"/>
      <c r="M121" s="148"/>
      <c r="N121" s="7"/>
      <c r="O121" s="7"/>
      <c r="P121" s="7"/>
      <c r="Q121" s="7"/>
      <c r="R121" s="7"/>
      <c r="S121" s="7"/>
      <c r="T121" s="7"/>
      <c r="U121" s="7"/>
      <c r="V121" s="7"/>
      <c r="W121" s="7"/>
      <c r="X121" s="7"/>
      <c r="Y121" s="7"/>
      <c r="Z121" s="7"/>
    </row>
    <row r="122" spans="1:26" s="110" customFormat="1" ht="16.5" customHeight="1">
      <c r="A122" s="148">
        <v>116</v>
      </c>
      <c r="B122" s="148"/>
      <c r="C122" s="148" t="s">
        <v>122</v>
      </c>
      <c r="D122" s="150" t="s">
        <v>161</v>
      </c>
      <c r="E122" s="150"/>
      <c r="F122" s="152"/>
      <c r="G122" s="152"/>
      <c r="H122" s="152"/>
      <c r="I122" s="152"/>
      <c r="J122" s="152"/>
      <c r="K122" s="152"/>
      <c r="L122" s="152"/>
      <c r="M122" s="148"/>
      <c r="N122" s="7"/>
      <c r="O122" s="7"/>
      <c r="P122" s="7"/>
      <c r="Q122" s="7"/>
      <c r="R122" s="7"/>
      <c r="S122" s="7"/>
      <c r="T122" s="7"/>
      <c r="U122" s="7"/>
      <c r="V122" s="7"/>
      <c r="W122" s="7"/>
      <c r="X122" s="7"/>
      <c r="Y122" s="7"/>
      <c r="Z122" s="7"/>
    </row>
    <row r="123" spans="1:26" s="110" customFormat="1" ht="16.5" customHeight="1">
      <c r="A123" s="148">
        <v>117</v>
      </c>
      <c r="B123" s="148"/>
      <c r="C123" s="148" t="s">
        <v>122</v>
      </c>
      <c r="D123" s="150" t="s">
        <v>161</v>
      </c>
      <c r="E123" s="150"/>
      <c r="F123" s="152"/>
      <c r="G123" s="152"/>
      <c r="H123" s="152"/>
      <c r="I123" s="152"/>
      <c r="J123" s="152"/>
      <c r="K123" s="152"/>
      <c r="L123" s="152"/>
      <c r="M123" s="148"/>
      <c r="N123" s="7"/>
      <c r="O123" s="7"/>
      <c r="P123" s="7"/>
      <c r="Q123" s="7"/>
      <c r="R123" s="7"/>
      <c r="S123" s="7"/>
      <c r="T123" s="7"/>
      <c r="U123" s="7"/>
      <c r="V123" s="7"/>
      <c r="W123" s="7"/>
      <c r="X123" s="7"/>
      <c r="Y123" s="7"/>
      <c r="Z123" s="7"/>
    </row>
    <row r="124" spans="1:26" s="110" customFormat="1" ht="16.5" customHeight="1">
      <c r="A124" s="148">
        <v>118</v>
      </c>
      <c r="B124" s="148"/>
      <c r="C124" s="148" t="s">
        <v>122</v>
      </c>
      <c r="D124" s="150" t="s">
        <v>161</v>
      </c>
      <c r="E124" s="150"/>
      <c r="F124" s="152"/>
      <c r="G124" s="152"/>
      <c r="H124" s="152"/>
      <c r="I124" s="152"/>
      <c r="J124" s="152"/>
      <c r="K124" s="152"/>
      <c r="L124" s="152"/>
      <c r="M124" s="148"/>
      <c r="N124" s="7"/>
      <c r="O124" s="7"/>
      <c r="P124" s="7"/>
      <c r="Q124" s="7"/>
      <c r="R124" s="7"/>
      <c r="S124" s="7"/>
      <c r="T124" s="7"/>
      <c r="U124" s="7"/>
      <c r="V124" s="7"/>
      <c r="W124" s="7"/>
      <c r="X124" s="7"/>
      <c r="Y124" s="7"/>
      <c r="Z124" s="7"/>
    </row>
    <row r="125" spans="1:26" s="110" customFormat="1" ht="16.5" customHeight="1">
      <c r="A125" s="148">
        <v>119</v>
      </c>
      <c r="B125" s="148"/>
      <c r="C125" s="148" t="s">
        <v>122</v>
      </c>
      <c r="D125" s="150" t="s">
        <v>161</v>
      </c>
      <c r="E125" s="150"/>
      <c r="F125" s="152"/>
      <c r="G125" s="152"/>
      <c r="H125" s="152"/>
      <c r="I125" s="152"/>
      <c r="J125" s="152"/>
      <c r="K125" s="152"/>
      <c r="L125" s="152"/>
      <c r="M125" s="148"/>
      <c r="N125" s="7"/>
      <c r="O125" s="7"/>
      <c r="P125" s="7"/>
      <c r="Q125" s="7"/>
      <c r="R125" s="7"/>
      <c r="S125" s="7"/>
      <c r="T125" s="7"/>
      <c r="U125" s="7"/>
      <c r="V125" s="7"/>
      <c r="W125" s="7"/>
      <c r="X125" s="7"/>
      <c r="Y125" s="7"/>
      <c r="Z125" s="7"/>
    </row>
    <row r="126" spans="1:26" s="110" customFormat="1" ht="16.5" customHeight="1">
      <c r="A126" s="148">
        <v>120</v>
      </c>
      <c r="B126" s="148"/>
      <c r="C126" s="148" t="s">
        <v>136</v>
      </c>
      <c r="D126" s="150" t="s">
        <v>161</v>
      </c>
      <c r="E126" s="150" t="s">
        <v>101</v>
      </c>
      <c r="F126" s="152" t="s">
        <v>101</v>
      </c>
      <c r="G126" s="152"/>
      <c r="H126" s="152"/>
      <c r="I126" s="152"/>
      <c r="J126" s="152"/>
      <c r="K126" s="152"/>
      <c r="L126" s="152"/>
      <c r="M126" s="148" t="s">
        <v>116</v>
      </c>
      <c r="N126" s="7"/>
      <c r="O126" s="7"/>
      <c r="P126" s="7"/>
      <c r="Q126" s="7"/>
      <c r="R126" s="7"/>
      <c r="S126" s="7"/>
      <c r="T126" s="7"/>
      <c r="U126" s="7"/>
      <c r="V126" s="7"/>
      <c r="W126" s="7"/>
      <c r="X126" s="7"/>
      <c r="Y126" s="7"/>
      <c r="Z126" s="7"/>
    </row>
    <row r="127" spans="1:26" s="110" customFormat="1" ht="16.5" customHeight="1">
      <c r="A127" s="148">
        <v>121</v>
      </c>
      <c r="B127" s="148"/>
      <c r="C127" s="148" t="s">
        <v>150</v>
      </c>
      <c r="D127" s="150" t="s">
        <v>161</v>
      </c>
      <c r="E127" s="150" t="s">
        <v>101</v>
      </c>
      <c r="F127" s="152"/>
      <c r="G127" s="152"/>
      <c r="H127" s="152"/>
      <c r="I127" s="152"/>
      <c r="J127" s="152" t="s">
        <v>101</v>
      </c>
      <c r="K127" s="152"/>
      <c r="L127" s="152"/>
      <c r="M127" s="148" t="s">
        <v>116</v>
      </c>
      <c r="N127" s="7"/>
      <c r="O127" s="7"/>
      <c r="P127" s="7"/>
      <c r="Q127" s="7"/>
      <c r="R127" s="7"/>
      <c r="S127" s="7"/>
      <c r="T127" s="7"/>
      <c r="U127" s="7"/>
      <c r="V127" s="7"/>
      <c r="W127" s="7"/>
      <c r="X127" s="7"/>
      <c r="Y127" s="7"/>
      <c r="Z127" s="7"/>
    </row>
    <row r="128" spans="1:26" s="110" customFormat="1" ht="16.5" customHeight="1">
      <c r="A128" s="148">
        <v>122</v>
      </c>
      <c r="B128" s="148"/>
      <c r="C128" s="148" t="s">
        <v>146</v>
      </c>
      <c r="D128" s="150" t="s">
        <v>161</v>
      </c>
      <c r="E128" s="150" t="s">
        <v>101</v>
      </c>
      <c r="F128" s="152" t="s">
        <v>101</v>
      </c>
      <c r="G128" s="152" t="s">
        <v>101</v>
      </c>
      <c r="H128" s="152"/>
      <c r="I128" s="152"/>
      <c r="J128" s="152"/>
      <c r="K128" s="152"/>
      <c r="L128" s="152"/>
      <c r="M128" s="148" t="s">
        <v>116</v>
      </c>
      <c r="N128" s="7"/>
      <c r="O128" s="7"/>
      <c r="P128" s="7"/>
      <c r="Q128" s="7"/>
      <c r="R128" s="7"/>
      <c r="S128" s="7"/>
      <c r="T128" s="7"/>
      <c r="U128" s="7"/>
      <c r="V128" s="7"/>
      <c r="W128" s="7"/>
      <c r="X128" s="7"/>
      <c r="Y128" s="7"/>
      <c r="Z128" s="7"/>
    </row>
    <row r="129" spans="1:26" s="110" customFormat="1" ht="16.5" customHeight="1">
      <c r="A129" s="148">
        <v>123</v>
      </c>
      <c r="B129" s="148"/>
      <c r="C129" s="148" t="s">
        <v>146</v>
      </c>
      <c r="D129" s="150" t="s">
        <v>161</v>
      </c>
      <c r="E129" s="150" t="s">
        <v>165</v>
      </c>
      <c r="F129" s="152"/>
      <c r="G129" s="152"/>
      <c r="H129" s="152"/>
      <c r="I129" s="152"/>
      <c r="J129" s="152"/>
      <c r="K129" s="152"/>
      <c r="L129" s="152"/>
      <c r="M129" s="148" t="s">
        <v>116</v>
      </c>
      <c r="N129" s="7"/>
      <c r="O129" s="7"/>
      <c r="P129" s="7"/>
      <c r="Q129" s="7"/>
      <c r="R129" s="7"/>
      <c r="S129" s="7"/>
      <c r="T129" s="7"/>
      <c r="U129" s="7"/>
      <c r="V129" s="7"/>
      <c r="W129" s="7"/>
      <c r="X129" s="7"/>
      <c r="Y129" s="7"/>
      <c r="Z129" s="7"/>
    </row>
    <row r="130" spans="1:26" s="110" customFormat="1" ht="16.5" customHeight="1">
      <c r="A130" s="148">
        <v>124</v>
      </c>
      <c r="B130" s="148"/>
      <c r="C130" s="148" t="s">
        <v>156</v>
      </c>
      <c r="D130" s="150" t="s">
        <v>161</v>
      </c>
      <c r="E130" s="150" t="s">
        <v>101</v>
      </c>
      <c r="F130" s="152" t="s">
        <v>101</v>
      </c>
      <c r="G130" s="152"/>
      <c r="H130" s="152"/>
      <c r="I130" s="152"/>
      <c r="J130" s="152"/>
      <c r="K130" s="152"/>
      <c r="L130" s="152"/>
      <c r="M130" s="148" t="s">
        <v>116</v>
      </c>
      <c r="N130" s="7"/>
      <c r="O130" s="7"/>
      <c r="P130" s="7"/>
      <c r="Q130" s="7"/>
      <c r="R130" s="7"/>
      <c r="S130" s="7"/>
      <c r="T130" s="7"/>
      <c r="U130" s="7"/>
      <c r="V130" s="7"/>
      <c r="W130" s="7"/>
      <c r="X130" s="7"/>
      <c r="Y130" s="7"/>
      <c r="Z130" s="7"/>
    </row>
    <row r="131" spans="1:26" s="110" customFormat="1" ht="16.5" customHeight="1">
      <c r="A131" s="148">
        <v>125</v>
      </c>
      <c r="B131" s="148" t="s">
        <v>377</v>
      </c>
      <c r="C131" s="148" t="s">
        <v>154</v>
      </c>
      <c r="D131" s="150" t="s">
        <v>161</v>
      </c>
      <c r="E131" s="150" t="s">
        <v>165</v>
      </c>
      <c r="F131" s="152"/>
      <c r="G131" s="152"/>
      <c r="H131" s="152"/>
      <c r="I131" s="152"/>
      <c r="J131" s="152"/>
      <c r="K131" s="152"/>
      <c r="L131" s="152"/>
      <c r="M131" s="148" t="s">
        <v>116</v>
      </c>
      <c r="N131" s="7"/>
      <c r="O131" s="7"/>
      <c r="P131" s="7"/>
      <c r="Q131" s="7"/>
      <c r="R131" s="7"/>
      <c r="S131" s="7"/>
      <c r="T131" s="7"/>
      <c r="U131" s="7"/>
      <c r="V131" s="7"/>
      <c r="W131" s="7"/>
      <c r="X131" s="7"/>
      <c r="Y131" s="7"/>
      <c r="Z131" s="7"/>
    </row>
    <row r="132" spans="1:26" s="110" customFormat="1" ht="16.5" customHeight="1">
      <c r="A132" s="148">
        <v>126</v>
      </c>
      <c r="B132" s="148" t="s">
        <v>379</v>
      </c>
      <c r="C132" s="148" t="s">
        <v>154</v>
      </c>
      <c r="D132" s="150"/>
      <c r="E132" s="150" t="s">
        <v>101</v>
      </c>
      <c r="F132" s="152"/>
      <c r="G132" s="152" t="s">
        <v>101</v>
      </c>
      <c r="H132" s="152"/>
      <c r="I132" s="152"/>
      <c r="J132" s="152"/>
      <c r="K132" s="152"/>
      <c r="L132" s="152"/>
      <c r="M132" s="148" t="s">
        <v>116</v>
      </c>
      <c r="N132" s="7"/>
      <c r="O132" s="7"/>
      <c r="P132" s="7"/>
      <c r="Q132" s="7"/>
      <c r="R132" s="7"/>
      <c r="S132" s="7"/>
      <c r="T132" s="7"/>
      <c r="U132" s="7"/>
      <c r="V132" s="7"/>
      <c r="W132" s="7"/>
      <c r="X132" s="7"/>
      <c r="Y132" s="7"/>
      <c r="Z132" s="7"/>
    </row>
    <row r="133" spans="1:26" s="110" customFormat="1" ht="16.5" customHeight="1">
      <c r="A133" s="148">
        <v>127</v>
      </c>
      <c r="B133" s="148" t="s">
        <v>380</v>
      </c>
      <c r="C133" s="148" t="s">
        <v>156</v>
      </c>
      <c r="D133" s="150" t="s">
        <v>161</v>
      </c>
      <c r="E133" s="150" t="s">
        <v>101</v>
      </c>
      <c r="F133" s="152"/>
      <c r="G133" s="152" t="s">
        <v>101</v>
      </c>
      <c r="H133" s="152"/>
      <c r="I133" s="152"/>
      <c r="J133" s="152"/>
      <c r="K133" s="152"/>
      <c r="L133" s="152"/>
      <c r="M133" s="148" t="s">
        <v>116</v>
      </c>
      <c r="N133" s="7"/>
      <c r="O133" s="7"/>
      <c r="P133" s="7"/>
      <c r="Q133" s="7"/>
      <c r="R133" s="7"/>
      <c r="S133" s="7"/>
      <c r="T133" s="7"/>
      <c r="U133" s="7"/>
      <c r="V133" s="7"/>
      <c r="W133" s="7"/>
      <c r="X133" s="7"/>
      <c r="Y133" s="7"/>
      <c r="Z133" s="7"/>
    </row>
    <row r="134" spans="1:26" s="110" customFormat="1" ht="16.5" customHeight="1">
      <c r="A134" s="148">
        <v>128</v>
      </c>
      <c r="B134" s="148" t="s">
        <v>228</v>
      </c>
      <c r="C134" s="148" t="s">
        <v>156</v>
      </c>
      <c r="D134" s="150" t="s">
        <v>161</v>
      </c>
      <c r="E134" s="150" t="s">
        <v>165</v>
      </c>
      <c r="F134" s="152"/>
      <c r="G134" s="152"/>
      <c r="H134" s="152"/>
      <c r="I134" s="152"/>
      <c r="J134" s="152"/>
      <c r="K134" s="152"/>
      <c r="L134" s="152"/>
      <c r="M134" s="148" t="s">
        <v>116</v>
      </c>
      <c r="N134" s="7"/>
      <c r="O134" s="7"/>
      <c r="P134" s="7"/>
      <c r="Q134" s="7"/>
      <c r="R134" s="7"/>
      <c r="S134" s="7"/>
      <c r="T134" s="7"/>
      <c r="U134" s="7"/>
      <c r="V134" s="7"/>
      <c r="W134" s="7"/>
      <c r="X134" s="7"/>
      <c r="Y134" s="7"/>
      <c r="Z134" s="7"/>
    </row>
    <row r="135" spans="1:26" s="110" customFormat="1" ht="16.5" customHeight="1">
      <c r="A135" s="148">
        <v>129</v>
      </c>
      <c r="B135" s="148" t="s">
        <v>381</v>
      </c>
      <c r="C135" s="148" t="s">
        <v>156</v>
      </c>
      <c r="D135" s="150" t="s">
        <v>161</v>
      </c>
      <c r="E135" s="150" t="s">
        <v>165</v>
      </c>
      <c r="F135" s="152"/>
      <c r="G135" s="152"/>
      <c r="H135" s="152"/>
      <c r="I135" s="152"/>
      <c r="J135" s="152"/>
      <c r="K135" s="152"/>
      <c r="L135" s="152"/>
      <c r="M135" s="148" t="s">
        <v>116</v>
      </c>
      <c r="N135" s="7"/>
      <c r="O135" s="7"/>
      <c r="P135" s="7"/>
      <c r="Q135" s="7"/>
      <c r="R135" s="7"/>
      <c r="S135" s="7"/>
      <c r="T135" s="7"/>
      <c r="U135" s="7"/>
      <c r="V135" s="7"/>
      <c r="W135" s="7"/>
      <c r="X135" s="7"/>
      <c r="Y135" s="7"/>
      <c r="Z135" s="7"/>
    </row>
    <row r="136" spans="1:26" s="110" customFormat="1" ht="16.5" customHeight="1">
      <c r="A136" s="148">
        <v>130</v>
      </c>
      <c r="B136" s="148"/>
      <c r="C136" s="148"/>
      <c r="D136" s="150" t="s">
        <v>161</v>
      </c>
      <c r="E136" s="150" t="s">
        <v>165</v>
      </c>
      <c r="F136" s="152"/>
      <c r="G136" s="152"/>
      <c r="H136" s="152"/>
      <c r="I136" s="152"/>
      <c r="J136" s="152"/>
      <c r="K136" s="152"/>
      <c r="L136" s="152"/>
      <c r="M136" s="148" t="s">
        <v>116</v>
      </c>
      <c r="N136" s="7"/>
      <c r="O136" s="7"/>
      <c r="P136" s="7"/>
      <c r="Q136" s="7"/>
      <c r="R136" s="7"/>
      <c r="S136" s="7"/>
      <c r="T136" s="7"/>
      <c r="U136" s="7"/>
      <c r="V136" s="7"/>
      <c r="W136" s="7"/>
      <c r="X136" s="7"/>
      <c r="Y136" s="7"/>
      <c r="Z136" s="7"/>
    </row>
    <row r="137" spans="1:26" s="110" customFormat="1" ht="16.5" customHeight="1">
      <c r="A137" s="148">
        <v>131</v>
      </c>
      <c r="B137" s="148" t="s">
        <v>382</v>
      </c>
      <c r="C137" s="148" t="s">
        <v>156</v>
      </c>
      <c r="D137" s="150" t="s">
        <v>161</v>
      </c>
      <c r="E137" s="150" t="s">
        <v>165</v>
      </c>
      <c r="F137" s="152"/>
      <c r="G137" s="152"/>
      <c r="H137" s="152"/>
      <c r="I137" s="152"/>
      <c r="J137" s="152"/>
      <c r="K137" s="152"/>
      <c r="L137" s="152"/>
      <c r="M137" s="148" t="s">
        <v>116</v>
      </c>
      <c r="N137" s="7"/>
      <c r="O137" s="7"/>
      <c r="P137" s="7"/>
      <c r="Q137" s="7"/>
      <c r="R137" s="7"/>
      <c r="S137" s="7"/>
      <c r="T137" s="7"/>
      <c r="U137" s="7"/>
      <c r="V137" s="7"/>
      <c r="W137" s="7"/>
      <c r="X137" s="7"/>
      <c r="Y137" s="7"/>
      <c r="Z137" s="7"/>
    </row>
    <row r="138" spans="1:26" s="110" customFormat="1" ht="16.5" customHeight="1">
      <c r="A138" s="148">
        <v>132</v>
      </c>
      <c r="B138" s="148" t="s">
        <v>383</v>
      </c>
      <c r="C138" s="148" t="s">
        <v>154</v>
      </c>
      <c r="D138" s="150" t="s">
        <v>161</v>
      </c>
      <c r="E138" s="150" t="s">
        <v>165</v>
      </c>
      <c r="F138" s="152"/>
      <c r="G138" s="152"/>
      <c r="H138" s="152"/>
      <c r="I138" s="152"/>
      <c r="J138" s="152"/>
      <c r="K138" s="152"/>
      <c r="L138" s="152"/>
      <c r="M138" s="148" t="s">
        <v>116</v>
      </c>
      <c r="N138" s="7"/>
      <c r="O138" s="7"/>
      <c r="P138" s="7"/>
      <c r="Q138" s="7"/>
      <c r="R138" s="7"/>
      <c r="S138" s="7"/>
      <c r="T138" s="7"/>
      <c r="U138" s="7"/>
      <c r="V138" s="7"/>
      <c r="W138" s="7"/>
      <c r="X138" s="7"/>
      <c r="Y138" s="7"/>
      <c r="Z138" s="7"/>
    </row>
    <row r="139" spans="1:26" s="110" customFormat="1" ht="16.5" customHeight="1">
      <c r="A139" s="148">
        <v>133</v>
      </c>
      <c r="B139" s="148" t="s">
        <v>229</v>
      </c>
      <c r="C139" s="148" t="s">
        <v>156</v>
      </c>
      <c r="D139" s="150" t="s">
        <v>161</v>
      </c>
      <c r="E139" s="150" t="s">
        <v>101</v>
      </c>
      <c r="F139" s="152"/>
      <c r="G139" s="152"/>
      <c r="H139" s="152"/>
      <c r="I139" s="152"/>
      <c r="J139" s="152" t="s">
        <v>101</v>
      </c>
      <c r="K139" s="152"/>
      <c r="L139" s="152"/>
      <c r="M139" s="148" t="s">
        <v>116</v>
      </c>
      <c r="N139" s="7"/>
      <c r="O139" s="7"/>
      <c r="P139" s="7"/>
      <c r="Q139" s="7"/>
      <c r="R139" s="7"/>
      <c r="S139" s="7"/>
      <c r="T139" s="7"/>
      <c r="U139" s="7"/>
      <c r="V139" s="7"/>
      <c r="W139" s="7"/>
      <c r="X139" s="7"/>
      <c r="Y139" s="7"/>
      <c r="Z139" s="7"/>
    </row>
    <row r="140" spans="1:26" s="110" customFormat="1" ht="16.5" customHeight="1">
      <c r="A140" s="148">
        <v>134</v>
      </c>
      <c r="B140" s="148" t="s">
        <v>379</v>
      </c>
      <c r="C140" s="148" t="s">
        <v>136</v>
      </c>
      <c r="D140" s="150" t="s">
        <v>161</v>
      </c>
      <c r="E140" s="150" t="s">
        <v>101</v>
      </c>
      <c r="F140" s="152" t="s">
        <v>101</v>
      </c>
      <c r="G140" s="152" t="s">
        <v>101</v>
      </c>
      <c r="H140" s="152"/>
      <c r="I140" s="152"/>
      <c r="J140" s="152"/>
      <c r="K140" s="152"/>
      <c r="L140" s="152"/>
      <c r="M140" s="148" t="s">
        <v>116</v>
      </c>
      <c r="N140" s="7"/>
      <c r="O140" s="7"/>
      <c r="P140" s="7"/>
      <c r="Q140" s="7"/>
      <c r="R140" s="7"/>
      <c r="S140" s="7"/>
      <c r="T140" s="7"/>
      <c r="U140" s="7"/>
      <c r="V140" s="7"/>
      <c r="W140" s="7"/>
      <c r="X140" s="7"/>
      <c r="Y140" s="7"/>
      <c r="Z140" s="7"/>
    </row>
    <row r="141" spans="1:26" s="110" customFormat="1" ht="16.5" customHeight="1">
      <c r="A141" s="148">
        <v>135</v>
      </c>
      <c r="B141" s="148" t="s">
        <v>379</v>
      </c>
      <c r="C141" s="148" t="s">
        <v>138</v>
      </c>
      <c r="D141" s="150" t="s">
        <v>160</v>
      </c>
      <c r="E141" s="150" t="s">
        <v>165</v>
      </c>
      <c r="F141" s="152"/>
      <c r="G141" s="152"/>
      <c r="H141" s="152"/>
      <c r="I141" s="152"/>
      <c r="J141" s="152"/>
      <c r="K141" s="152"/>
      <c r="L141" s="152"/>
      <c r="M141" s="148" t="s">
        <v>116</v>
      </c>
      <c r="N141" s="7"/>
      <c r="O141" s="7"/>
      <c r="P141" s="7"/>
      <c r="Q141" s="7"/>
      <c r="R141" s="7"/>
      <c r="S141" s="7"/>
      <c r="T141" s="7"/>
      <c r="U141" s="7"/>
      <c r="V141" s="7"/>
      <c r="W141" s="7"/>
      <c r="X141" s="7"/>
      <c r="Y141" s="7"/>
      <c r="Z141" s="7"/>
    </row>
    <row r="142" spans="1:26" s="110" customFormat="1" ht="16.5" customHeight="1">
      <c r="A142" s="148">
        <v>136</v>
      </c>
      <c r="B142" s="148" t="s">
        <v>387</v>
      </c>
      <c r="C142" s="148" t="s">
        <v>134</v>
      </c>
      <c r="D142" s="150" t="s">
        <v>161</v>
      </c>
      <c r="E142" s="150" t="s">
        <v>165</v>
      </c>
      <c r="F142" s="152"/>
      <c r="G142" s="152"/>
      <c r="H142" s="152"/>
      <c r="I142" s="152"/>
      <c r="J142" s="152"/>
      <c r="K142" s="152"/>
      <c r="L142" s="152"/>
      <c r="M142" s="148" t="s">
        <v>116</v>
      </c>
      <c r="N142" s="7"/>
      <c r="O142" s="7"/>
      <c r="P142" s="7"/>
      <c r="Q142" s="7"/>
      <c r="R142" s="7"/>
      <c r="S142" s="7"/>
      <c r="T142" s="7"/>
      <c r="U142" s="7"/>
      <c r="V142" s="7"/>
      <c r="W142" s="7"/>
      <c r="X142" s="7"/>
      <c r="Y142" s="7"/>
      <c r="Z142" s="7"/>
    </row>
    <row r="143" spans="1:26" s="110" customFormat="1" ht="16.5" customHeight="1">
      <c r="A143" s="148">
        <v>137</v>
      </c>
      <c r="B143" s="148" t="s">
        <v>388</v>
      </c>
      <c r="C143" s="148" t="s">
        <v>136</v>
      </c>
      <c r="D143" s="150" t="s">
        <v>161</v>
      </c>
      <c r="E143" s="150" t="s">
        <v>165</v>
      </c>
      <c r="F143" s="152"/>
      <c r="G143" s="152"/>
      <c r="H143" s="152"/>
      <c r="I143" s="152"/>
      <c r="J143" s="152"/>
      <c r="K143" s="152"/>
      <c r="L143" s="152"/>
      <c r="M143" s="148" t="s">
        <v>116</v>
      </c>
      <c r="N143" s="7"/>
      <c r="O143" s="7"/>
      <c r="P143" s="7"/>
      <c r="Q143" s="7"/>
      <c r="R143" s="7"/>
      <c r="S143" s="7"/>
      <c r="T143" s="7"/>
      <c r="U143" s="7"/>
      <c r="V143" s="7"/>
      <c r="W143" s="7"/>
      <c r="X143" s="7"/>
      <c r="Y143" s="7"/>
      <c r="Z143" s="7"/>
    </row>
    <row r="144" spans="1:26" s="110" customFormat="1" ht="16.5" customHeight="1">
      <c r="A144" s="148">
        <v>138</v>
      </c>
      <c r="B144" s="148" t="s">
        <v>388</v>
      </c>
      <c r="C144" s="148" t="s">
        <v>136</v>
      </c>
      <c r="D144" s="150" t="s">
        <v>161</v>
      </c>
      <c r="E144" s="150" t="s">
        <v>165</v>
      </c>
      <c r="F144" s="152"/>
      <c r="G144" s="152"/>
      <c r="H144" s="152"/>
      <c r="I144" s="152"/>
      <c r="J144" s="152"/>
      <c r="K144" s="152"/>
      <c r="L144" s="152"/>
      <c r="M144" s="148" t="s">
        <v>116</v>
      </c>
      <c r="N144" s="7"/>
      <c r="O144" s="7"/>
      <c r="P144" s="7"/>
      <c r="Q144" s="7"/>
      <c r="R144" s="7"/>
      <c r="S144" s="7"/>
      <c r="T144" s="7"/>
      <c r="U144" s="7"/>
      <c r="V144" s="7"/>
      <c r="W144" s="7"/>
      <c r="X144" s="7"/>
      <c r="Y144" s="7"/>
      <c r="Z144" s="7"/>
    </row>
    <row r="145" spans="1:26" s="110" customFormat="1" ht="16.5" customHeight="1">
      <c r="A145" s="153">
        <v>139</v>
      </c>
      <c r="B145" s="153"/>
      <c r="C145" s="153" t="s">
        <v>136</v>
      </c>
      <c r="D145" s="154" t="s">
        <v>161</v>
      </c>
      <c r="E145" s="150" t="s">
        <v>165</v>
      </c>
      <c r="F145" s="152"/>
      <c r="G145" s="152"/>
      <c r="H145" s="152"/>
      <c r="I145" s="152"/>
      <c r="J145" s="152"/>
      <c r="K145" s="152"/>
      <c r="L145" s="152"/>
      <c r="M145" s="148" t="s">
        <v>116</v>
      </c>
      <c r="N145" s="7"/>
      <c r="O145" s="7"/>
      <c r="P145" s="7"/>
      <c r="Q145" s="7"/>
      <c r="R145" s="7"/>
      <c r="S145" s="7"/>
      <c r="T145" s="7"/>
      <c r="U145" s="7"/>
      <c r="V145" s="7"/>
      <c r="W145" s="7"/>
      <c r="X145" s="7"/>
      <c r="Y145" s="7"/>
      <c r="Z145" s="7"/>
    </row>
    <row r="146" spans="1:26" s="110" customFormat="1" ht="16.5" customHeight="1">
      <c r="A146" s="148">
        <v>140</v>
      </c>
      <c r="B146" s="148"/>
      <c r="C146" s="148" t="s">
        <v>158</v>
      </c>
      <c r="D146" s="150" t="s">
        <v>161</v>
      </c>
      <c r="E146" s="150" t="s">
        <v>165</v>
      </c>
      <c r="F146" s="152"/>
      <c r="G146" s="152"/>
      <c r="H146" s="152"/>
      <c r="I146" s="152"/>
      <c r="J146" s="152"/>
      <c r="K146" s="152"/>
      <c r="L146" s="152"/>
      <c r="M146" s="148" t="s">
        <v>116</v>
      </c>
      <c r="N146" s="7"/>
      <c r="O146" s="7"/>
      <c r="P146" s="7"/>
      <c r="Q146" s="7"/>
      <c r="R146" s="7"/>
      <c r="S146" s="7"/>
      <c r="T146" s="7"/>
      <c r="U146" s="7"/>
      <c r="V146" s="7"/>
      <c r="W146" s="7"/>
      <c r="X146" s="7"/>
      <c r="Y146" s="7"/>
      <c r="Z146" s="7"/>
    </row>
    <row r="147" spans="1:26" s="110" customFormat="1" ht="16.5" customHeight="1">
      <c r="A147" s="148">
        <v>141</v>
      </c>
      <c r="B147" s="153" t="s">
        <v>389</v>
      </c>
      <c r="C147" s="148" t="s">
        <v>136</v>
      </c>
      <c r="D147" s="150" t="s">
        <v>161</v>
      </c>
      <c r="E147" s="150" t="s">
        <v>165</v>
      </c>
      <c r="F147" s="152"/>
      <c r="G147" s="152"/>
      <c r="H147" s="152"/>
      <c r="I147" s="152"/>
      <c r="J147" s="152"/>
      <c r="K147" s="152"/>
      <c r="L147" s="152"/>
      <c r="M147" s="148" t="s">
        <v>116</v>
      </c>
      <c r="N147" s="7"/>
      <c r="O147" s="7"/>
      <c r="P147" s="7"/>
      <c r="Q147" s="7"/>
      <c r="R147" s="7"/>
      <c r="S147" s="7"/>
      <c r="T147" s="7"/>
      <c r="U147" s="7"/>
      <c r="V147" s="7"/>
      <c r="W147" s="7"/>
      <c r="X147" s="7"/>
      <c r="Y147" s="7"/>
      <c r="Z147" s="7"/>
    </row>
    <row r="148" spans="1:26" s="110" customFormat="1" ht="16.5" customHeight="1">
      <c r="A148" s="148">
        <v>142</v>
      </c>
      <c r="B148" s="153" t="s">
        <v>390</v>
      </c>
      <c r="C148" s="148" t="s">
        <v>140</v>
      </c>
      <c r="D148" s="150" t="s">
        <v>161</v>
      </c>
      <c r="E148" s="150" t="s">
        <v>165</v>
      </c>
      <c r="F148" s="152"/>
      <c r="G148" s="152"/>
      <c r="H148" s="152"/>
      <c r="I148" s="152"/>
      <c r="J148" s="152"/>
      <c r="K148" s="152"/>
      <c r="L148" s="152"/>
      <c r="M148" s="148" t="s">
        <v>116</v>
      </c>
      <c r="N148" s="7"/>
      <c r="O148" s="7"/>
      <c r="P148" s="7"/>
      <c r="Q148" s="7"/>
      <c r="R148" s="7"/>
      <c r="S148" s="7"/>
      <c r="T148" s="7"/>
      <c r="U148" s="7"/>
      <c r="V148" s="7"/>
      <c r="W148" s="7"/>
      <c r="X148" s="7"/>
      <c r="Y148" s="7"/>
      <c r="Z148" s="7"/>
    </row>
    <row r="149" spans="1:26" s="110" customFormat="1" ht="16.5" customHeight="1">
      <c r="A149" s="148">
        <v>143</v>
      </c>
      <c r="B149" s="153" t="s">
        <v>391</v>
      </c>
      <c r="C149" s="148" t="s">
        <v>146</v>
      </c>
      <c r="D149" s="150" t="s">
        <v>161</v>
      </c>
      <c r="E149" s="150" t="s">
        <v>165</v>
      </c>
      <c r="F149" s="152"/>
      <c r="G149" s="152"/>
      <c r="H149" s="152"/>
      <c r="I149" s="152"/>
      <c r="J149" s="152"/>
      <c r="K149" s="152"/>
      <c r="L149" s="152"/>
      <c r="M149" s="148" t="s">
        <v>116</v>
      </c>
      <c r="N149" s="7"/>
      <c r="O149" s="7"/>
      <c r="P149" s="7"/>
      <c r="Q149" s="7"/>
      <c r="R149" s="7"/>
      <c r="S149" s="7"/>
      <c r="T149" s="7"/>
      <c r="U149" s="7"/>
      <c r="V149" s="7"/>
      <c r="W149" s="7"/>
      <c r="X149" s="7"/>
      <c r="Y149" s="7"/>
      <c r="Z149" s="7"/>
    </row>
    <row r="150" spans="1:26" s="110" customFormat="1" ht="16.5" customHeight="1">
      <c r="A150" s="148">
        <v>144</v>
      </c>
      <c r="B150" s="148"/>
      <c r="C150" s="148" t="s">
        <v>156</v>
      </c>
      <c r="D150" s="150" t="s">
        <v>161</v>
      </c>
      <c r="E150" s="150" t="s">
        <v>165</v>
      </c>
      <c r="F150" s="152"/>
      <c r="G150" s="152"/>
      <c r="H150" s="152"/>
      <c r="I150" s="152"/>
      <c r="J150" s="152"/>
      <c r="K150" s="152"/>
      <c r="L150" s="152"/>
      <c r="M150" s="148" t="s">
        <v>116</v>
      </c>
      <c r="N150" s="7"/>
      <c r="O150" s="7"/>
      <c r="P150" s="7"/>
      <c r="Q150" s="7"/>
      <c r="R150" s="7"/>
      <c r="S150" s="7"/>
      <c r="T150" s="7"/>
      <c r="U150" s="7"/>
      <c r="V150" s="7"/>
      <c r="W150" s="7"/>
      <c r="X150" s="7"/>
      <c r="Y150" s="7"/>
      <c r="Z150" s="7"/>
    </row>
    <row r="151" spans="1:26" s="110" customFormat="1" ht="16.5" customHeight="1">
      <c r="A151" s="148">
        <v>145</v>
      </c>
      <c r="B151" s="148"/>
      <c r="C151" s="148" t="s">
        <v>150</v>
      </c>
      <c r="D151" s="150" t="s">
        <v>161</v>
      </c>
      <c r="E151" s="150" t="s">
        <v>165</v>
      </c>
      <c r="F151" s="152"/>
      <c r="G151" s="152"/>
      <c r="H151" s="152"/>
      <c r="I151" s="152"/>
      <c r="J151" s="152"/>
      <c r="K151" s="152"/>
      <c r="L151" s="152"/>
      <c r="M151" s="148" t="s">
        <v>116</v>
      </c>
      <c r="N151" s="7"/>
      <c r="O151" s="7"/>
      <c r="P151" s="7"/>
      <c r="Q151" s="7"/>
      <c r="R151" s="7"/>
      <c r="S151" s="7"/>
      <c r="T151" s="7"/>
      <c r="U151" s="7"/>
      <c r="V151" s="7"/>
      <c r="W151" s="7"/>
      <c r="X151" s="7"/>
      <c r="Y151" s="7"/>
      <c r="Z151" s="7"/>
    </row>
    <row r="152" spans="1:26" s="110" customFormat="1" ht="16.5" customHeight="1">
      <c r="A152" s="148">
        <v>146</v>
      </c>
      <c r="B152" s="148"/>
      <c r="C152" s="148" t="s">
        <v>154</v>
      </c>
      <c r="D152" s="150" t="s">
        <v>160</v>
      </c>
      <c r="E152" s="150" t="s">
        <v>165</v>
      </c>
      <c r="F152" s="152"/>
      <c r="G152" s="152"/>
      <c r="H152" s="152"/>
      <c r="I152" s="152"/>
      <c r="J152" s="152"/>
      <c r="K152" s="152"/>
      <c r="L152" s="152"/>
      <c r="M152" s="148" t="s">
        <v>116</v>
      </c>
      <c r="N152" s="7"/>
      <c r="O152" s="7"/>
      <c r="P152" s="7"/>
      <c r="Q152" s="7"/>
      <c r="R152" s="7"/>
      <c r="S152" s="7"/>
      <c r="T152" s="7"/>
      <c r="U152" s="7"/>
      <c r="V152" s="7"/>
      <c r="W152" s="7"/>
      <c r="X152" s="7"/>
      <c r="Y152" s="7"/>
      <c r="Z152" s="7"/>
    </row>
    <row r="153" spans="1:26" s="110" customFormat="1" ht="16.5" customHeight="1">
      <c r="A153" s="148">
        <v>147</v>
      </c>
      <c r="B153" s="153" t="s">
        <v>392</v>
      </c>
      <c r="C153" s="148" t="s">
        <v>152</v>
      </c>
      <c r="D153" s="150" t="s">
        <v>161</v>
      </c>
      <c r="E153" s="150" t="s">
        <v>165</v>
      </c>
      <c r="F153" s="152"/>
      <c r="G153" s="152"/>
      <c r="H153" s="152"/>
      <c r="I153" s="152"/>
      <c r="J153" s="152"/>
      <c r="K153" s="152"/>
      <c r="L153" s="152"/>
      <c r="M153" s="148" t="s">
        <v>116</v>
      </c>
      <c r="N153" s="7"/>
      <c r="O153" s="7"/>
      <c r="P153" s="7"/>
      <c r="Q153" s="7"/>
      <c r="R153" s="7"/>
      <c r="S153" s="7"/>
      <c r="T153" s="7"/>
      <c r="U153" s="7"/>
      <c r="V153" s="7"/>
      <c r="W153" s="7"/>
      <c r="X153" s="7"/>
      <c r="Y153" s="7"/>
      <c r="Z153" s="7"/>
    </row>
    <row r="154" spans="1:26" s="110" customFormat="1" ht="16.5" customHeight="1">
      <c r="A154" s="148">
        <v>148</v>
      </c>
      <c r="B154" s="153" t="s">
        <v>393</v>
      </c>
      <c r="C154" s="148" t="s">
        <v>152</v>
      </c>
      <c r="D154" s="150" t="s">
        <v>161</v>
      </c>
      <c r="E154" s="150" t="s">
        <v>158</v>
      </c>
      <c r="F154" s="152"/>
      <c r="G154" s="152"/>
      <c r="H154" s="152"/>
      <c r="I154" s="152"/>
      <c r="J154" s="152"/>
      <c r="K154" s="152"/>
      <c r="L154" s="152"/>
      <c r="M154" s="148" t="s">
        <v>116</v>
      </c>
      <c r="N154" s="7"/>
      <c r="O154" s="7"/>
      <c r="P154" s="7"/>
      <c r="Q154" s="7"/>
      <c r="R154" s="7"/>
      <c r="S154" s="7"/>
      <c r="T154" s="7"/>
      <c r="U154" s="7"/>
      <c r="V154" s="7"/>
      <c r="W154" s="7"/>
      <c r="X154" s="7"/>
      <c r="Y154" s="7"/>
      <c r="Z154" s="7"/>
    </row>
    <row r="155" spans="1:26" s="110" customFormat="1" ht="16.5" customHeight="1">
      <c r="A155" s="148">
        <v>149</v>
      </c>
      <c r="B155" s="153" t="s">
        <v>226</v>
      </c>
      <c r="C155" s="148" t="s">
        <v>136</v>
      </c>
      <c r="D155" s="150" t="s">
        <v>161</v>
      </c>
      <c r="E155" s="150" t="s">
        <v>165</v>
      </c>
      <c r="F155" s="152"/>
      <c r="G155" s="152"/>
      <c r="H155" s="152"/>
      <c r="I155" s="152"/>
      <c r="J155" s="152"/>
      <c r="K155" s="152"/>
      <c r="L155" s="152"/>
      <c r="M155" s="148" t="s">
        <v>116</v>
      </c>
      <c r="N155" s="7"/>
      <c r="O155" s="7"/>
      <c r="P155" s="7"/>
      <c r="Q155" s="7"/>
      <c r="R155" s="7"/>
      <c r="S155" s="7"/>
      <c r="T155" s="7"/>
      <c r="U155" s="7"/>
      <c r="V155" s="7"/>
      <c r="W155" s="7"/>
      <c r="X155" s="7"/>
      <c r="Y155" s="7"/>
      <c r="Z155" s="7"/>
    </row>
    <row r="156" spans="1:26" s="110" customFormat="1" ht="16.5" customHeight="1">
      <c r="A156" s="148">
        <v>150</v>
      </c>
      <c r="B156" s="148"/>
      <c r="C156" s="148"/>
      <c r="D156" s="150" t="s">
        <v>161</v>
      </c>
      <c r="E156" s="150" t="s">
        <v>165</v>
      </c>
      <c r="F156" s="152"/>
      <c r="G156" s="152"/>
      <c r="H156" s="152"/>
      <c r="I156" s="152"/>
      <c r="J156" s="152"/>
      <c r="K156" s="152"/>
      <c r="L156" s="152"/>
      <c r="M156" s="148" t="s">
        <v>157</v>
      </c>
      <c r="N156" s="7"/>
      <c r="O156" s="7"/>
      <c r="P156" s="7"/>
      <c r="Q156" s="7"/>
      <c r="R156" s="7"/>
      <c r="S156" s="7"/>
      <c r="T156" s="7"/>
      <c r="U156" s="7"/>
      <c r="V156" s="7"/>
      <c r="W156" s="7"/>
      <c r="X156" s="7"/>
      <c r="Y156" s="7"/>
      <c r="Z156" s="7"/>
    </row>
    <row r="157" spans="1:26" s="110" customFormat="1" ht="16.5" customHeight="1">
      <c r="A157" s="148">
        <v>151</v>
      </c>
      <c r="B157" s="153" t="s">
        <v>394</v>
      </c>
      <c r="C157" s="148" t="s">
        <v>130</v>
      </c>
      <c r="D157" s="150" t="s">
        <v>161</v>
      </c>
      <c r="E157" s="150" t="s">
        <v>165</v>
      </c>
      <c r="F157" s="152"/>
      <c r="G157" s="152"/>
      <c r="H157" s="152"/>
      <c r="I157" s="152"/>
      <c r="J157" s="152"/>
      <c r="K157" s="152"/>
      <c r="L157" s="152"/>
      <c r="M157" s="148" t="s">
        <v>116</v>
      </c>
      <c r="N157" s="7"/>
      <c r="O157" s="7"/>
      <c r="P157" s="7"/>
      <c r="Q157" s="7"/>
      <c r="R157" s="7"/>
      <c r="S157" s="7"/>
      <c r="T157" s="7"/>
      <c r="U157" s="7"/>
      <c r="V157" s="7"/>
      <c r="W157" s="7"/>
      <c r="X157" s="7"/>
      <c r="Y157" s="7"/>
      <c r="Z157" s="7"/>
    </row>
    <row r="158" spans="1:26" s="110" customFormat="1" ht="16.5" customHeight="1">
      <c r="A158" s="148">
        <v>152</v>
      </c>
      <c r="B158" s="148"/>
      <c r="C158" s="148"/>
      <c r="D158" s="150" t="s">
        <v>160</v>
      </c>
      <c r="E158" s="150" t="s">
        <v>165</v>
      </c>
      <c r="F158" s="152"/>
      <c r="G158" s="152"/>
      <c r="H158" s="152"/>
      <c r="I158" s="152"/>
      <c r="J158" s="152"/>
      <c r="K158" s="152"/>
      <c r="L158" s="152"/>
      <c r="M158" s="148" t="s">
        <v>116</v>
      </c>
      <c r="N158" s="7"/>
      <c r="O158" s="7"/>
      <c r="P158" s="7"/>
      <c r="Q158" s="7"/>
      <c r="R158" s="7"/>
      <c r="S158" s="7"/>
      <c r="T158" s="7"/>
      <c r="U158" s="7"/>
      <c r="V158" s="7"/>
      <c r="W158" s="7"/>
      <c r="X158" s="7"/>
      <c r="Y158" s="7"/>
      <c r="Z158" s="7"/>
    </row>
    <row r="159" spans="1:26" s="110" customFormat="1" ht="16.5" customHeight="1">
      <c r="A159" s="148">
        <v>153</v>
      </c>
      <c r="B159" s="148"/>
      <c r="C159" s="148" t="s">
        <v>158</v>
      </c>
      <c r="D159" s="150" t="s">
        <v>161</v>
      </c>
      <c r="E159" s="150" t="s">
        <v>165</v>
      </c>
      <c r="F159" s="152"/>
      <c r="G159" s="152"/>
      <c r="H159" s="152"/>
      <c r="I159" s="152"/>
      <c r="J159" s="152"/>
      <c r="K159" s="152"/>
      <c r="L159" s="152"/>
      <c r="M159" s="148" t="s">
        <v>116</v>
      </c>
      <c r="N159" s="7"/>
      <c r="O159" s="7"/>
      <c r="P159" s="7"/>
      <c r="Q159" s="7"/>
      <c r="R159" s="7"/>
      <c r="S159" s="7"/>
      <c r="T159" s="7"/>
      <c r="U159" s="7"/>
      <c r="V159" s="7"/>
      <c r="W159" s="7"/>
      <c r="X159" s="7"/>
      <c r="Y159" s="7"/>
      <c r="Z159" s="7"/>
    </row>
    <row r="160" spans="1:26" s="110" customFormat="1" ht="16.5" customHeight="1">
      <c r="A160" s="148">
        <v>154</v>
      </c>
      <c r="B160" s="153" t="s">
        <v>226</v>
      </c>
      <c r="C160" s="148" t="s">
        <v>122</v>
      </c>
      <c r="D160" s="150" t="s">
        <v>161</v>
      </c>
      <c r="E160" s="150" t="s">
        <v>165</v>
      </c>
      <c r="F160" s="152"/>
      <c r="G160" s="152"/>
      <c r="H160" s="152"/>
      <c r="I160" s="152"/>
      <c r="J160" s="152"/>
      <c r="K160" s="152"/>
      <c r="L160" s="152"/>
      <c r="M160" s="148" t="s">
        <v>116</v>
      </c>
      <c r="N160" s="7"/>
      <c r="O160" s="7"/>
      <c r="P160" s="7"/>
      <c r="Q160" s="7"/>
      <c r="R160" s="7"/>
      <c r="S160" s="7"/>
      <c r="T160" s="7"/>
      <c r="U160" s="7"/>
      <c r="V160" s="7"/>
      <c r="W160" s="7"/>
      <c r="X160" s="7"/>
      <c r="Y160" s="7"/>
      <c r="Z160" s="7"/>
    </row>
    <row r="161" spans="1:26" s="110" customFormat="1" ht="16.5" customHeight="1">
      <c r="A161" s="148">
        <v>155</v>
      </c>
      <c r="B161" s="153" t="s">
        <v>395</v>
      </c>
      <c r="C161" s="148" t="s">
        <v>138</v>
      </c>
      <c r="D161" s="150" t="s">
        <v>161</v>
      </c>
      <c r="E161" s="150" t="s">
        <v>165</v>
      </c>
      <c r="F161" s="152"/>
      <c r="G161" s="152"/>
      <c r="H161" s="152"/>
      <c r="I161" s="152"/>
      <c r="J161" s="152"/>
      <c r="K161" s="152"/>
      <c r="L161" s="152"/>
      <c r="M161" s="148" t="s">
        <v>116</v>
      </c>
      <c r="N161" s="7"/>
      <c r="O161" s="7"/>
      <c r="P161" s="7"/>
      <c r="Q161" s="7"/>
      <c r="R161" s="7"/>
      <c r="S161" s="7"/>
      <c r="T161" s="7"/>
      <c r="U161" s="7"/>
      <c r="V161" s="7"/>
      <c r="W161" s="7"/>
      <c r="X161" s="7"/>
      <c r="Y161" s="7"/>
      <c r="Z161" s="7"/>
    </row>
    <row r="162" spans="1:26" s="110" customFormat="1" ht="16.5" customHeight="1">
      <c r="A162" s="148">
        <v>156</v>
      </c>
      <c r="B162" s="153" t="s">
        <v>226</v>
      </c>
      <c r="C162" s="148" t="s">
        <v>144</v>
      </c>
      <c r="D162" s="150" t="s">
        <v>160</v>
      </c>
      <c r="E162" s="150" t="s">
        <v>165</v>
      </c>
      <c r="F162" s="152"/>
      <c r="G162" s="152"/>
      <c r="H162" s="152"/>
      <c r="I162" s="152"/>
      <c r="J162" s="152"/>
      <c r="K162" s="152"/>
      <c r="L162" s="152"/>
      <c r="M162" s="148" t="s">
        <v>116</v>
      </c>
      <c r="N162" s="7"/>
      <c r="O162" s="7"/>
      <c r="P162" s="7"/>
      <c r="Q162" s="7"/>
      <c r="R162" s="7"/>
      <c r="S162" s="7"/>
      <c r="T162" s="7"/>
      <c r="U162" s="7"/>
      <c r="V162" s="7"/>
      <c r="W162" s="7"/>
      <c r="X162" s="7"/>
      <c r="Y162" s="7"/>
      <c r="Z162" s="7"/>
    </row>
    <row r="163" spans="1:26" s="110" customFormat="1" ht="16.5" customHeight="1">
      <c r="A163" s="148">
        <v>157</v>
      </c>
      <c r="B163" s="153" t="s">
        <v>234</v>
      </c>
      <c r="C163" s="148" t="s">
        <v>138</v>
      </c>
      <c r="D163" s="150" t="s">
        <v>160</v>
      </c>
      <c r="E163" s="150" t="s">
        <v>165</v>
      </c>
      <c r="F163" s="152"/>
      <c r="G163" s="152"/>
      <c r="H163" s="152"/>
      <c r="I163" s="152"/>
      <c r="J163" s="152"/>
      <c r="K163" s="152"/>
      <c r="L163" s="152"/>
      <c r="M163" s="148" t="s">
        <v>116</v>
      </c>
      <c r="N163" s="7"/>
      <c r="O163" s="7"/>
      <c r="P163" s="7"/>
      <c r="Q163" s="7"/>
      <c r="R163" s="7"/>
      <c r="S163" s="7"/>
      <c r="T163" s="7"/>
      <c r="U163" s="7"/>
      <c r="V163" s="7"/>
      <c r="W163" s="7"/>
      <c r="X163" s="7"/>
      <c r="Y163" s="7"/>
      <c r="Z163" s="7"/>
    </row>
    <row r="164" spans="1:26" s="110" customFormat="1" ht="16.5" customHeight="1">
      <c r="A164" s="148">
        <v>158</v>
      </c>
      <c r="B164" s="153"/>
      <c r="C164" s="148" t="s">
        <v>148</v>
      </c>
      <c r="D164" s="150" t="s">
        <v>161</v>
      </c>
      <c r="E164" s="150" t="s">
        <v>165</v>
      </c>
      <c r="F164" s="152"/>
      <c r="G164" s="152"/>
      <c r="H164" s="152"/>
      <c r="I164" s="152"/>
      <c r="J164" s="152"/>
      <c r="K164" s="152"/>
      <c r="L164" s="152"/>
      <c r="M164" s="148" t="s">
        <v>116</v>
      </c>
      <c r="N164" s="7"/>
      <c r="O164" s="7"/>
      <c r="P164" s="7"/>
      <c r="Q164" s="7"/>
      <c r="R164" s="7"/>
      <c r="S164" s="7"/>
      <c r="T164" s="7"/>
      <c r="U164" s="7"/>
      <c r="V164" s="7"/>
      <c r="W164" s="7"/>
      <c r="X164" s="7"/>
      <c r="Y164" s="7"/>
      <c r="Z164" s="7"/>
    </row>
    <row r="165" spans="1:26" s="110" customFormat="1" ht="16.5" customHeight="1">
      <c r="A165" s="148">
        <v>159</v>
      </c>
      <c r="B165" s="153" t="s">
        <v>398</v>
      </c>
      <c r="C165" s="148" t="s">
        <v>146</v>
      </c>
      <c r="D165" s="150" t="s">
        <v>160</v>
      </c>
      <c r="E165" s="150" t="s">
        <v>165</v>
      </c>
      <c r="F165" s="152"/>
      <c r="G165" s="152"/>
      <c r="H165" s="152"/>
      <c r="I165" s="152"/>
      <c r="J165" s="152"/>
      <c r="K165" s="152"/>
      <c r="L165" s="152"/>
      <c r="M165" s="148" t="s">
        <v>116</v>
      </c>
      <c r="N165" s="7"/>
      <c r="O165" s="7"/>
      <c r="P165" s="7"/>
      <c r="Q165" s="7"/>
      <c r="R165" s="7"/>
      <c r="S165" s="7"/>
      <c r="T165" s="7"/>
      <c r="U165" s="7"/>
      <c r="V165" s="7"/>
      <c r="W165" s="7"/>
      <c r="X165" s="7"/>
      <c r="Y165" s="7"/>
      <c r="Z165" s="7"/>
    </row>
    <row r="166" spans="1:26" s="110" customFormat="1" ht="16.5" customHeight="1">
      <c r="A166" s="148">
        <v>160</v>
      </c>
      <c r="B166" s="153" t="s">
        <v>399</v>
      </c>
      <c r="C166" s="148" t="s">
        <v>148</v>
      </c>
      <c r="D166" s="150" t="s">
        <v>161</v>
      </c>
      <c r="E166" s="150" t="s">
        <v>101</v>
      </c>
      <c r="F166" s="152"/>
      <c r="G166" s="152"/>
      <c r="H166" s="152"/>
      <c r="I166" s="152"/>
      <c r="J166" s="152" t="s">
        <v>101</v>
      </c>
      <c r="K166" s="152"/>
      <c r="L166" s="152"/>
      <c r="M166" s="148" t="s">
        <v>116</v>
      </c>
      <c r="N166" s="7"/>
      <c r="O166" s="7"/>
      <c r="P166" s="7"/>
      <c r="Q166" s="7"/>
      <c r="R166" s="7"/>
      <c r="S166" s="7"/>
      <c r="T166" s="7"/>
      <c r="U166" s="7"/>
      <c r="V166" s="7"/>
      <c r="W166" s="7"/>
      <c r="X166" s="7"/>
      <c r="Y166" s="7"/>
      <c r="Z166" s="7"/>
    </row>
    <row r="167" spans="1:26" s="110" customFormat="1" ht="16.5" customHeight="1">
      <c r="A167" s="148">
        <v>161</v>
      </c>
      <c r="B167" s="153"/>
      <c r="C167" s="148" t="s">
        <v>152</v>
      </c>
      <c r="D167" s="150" t="s">
        <v>161</v>
      </c>
      <c r="E167" s="150" t="s">
        <v>165</v>
      </c>
      <c r="F167" s="152"/>
      <c r="G167" s="152"/>
      <c r="H167" s="152"/>
      <c r="I167" s="152"/>
      <c r="J167" s="152"/>
      <c r="K167" s="152"/>
      <c r="L167" s="152"/>
      <c r="M167" s="148" t="s">
        <v>116</v>
      </c>
      <c r="N167" s="7"/>
      <c r="O167" s="7"/>
      <c r="P167" s="7"/>
      <c r="Q167" s="7"/>
      <c r="R167" s="7"/>
      <c r="S167" s="7"/>
      <c r="T167" s="7"/>
      <c r="U167" s="7"/>
      <c r="V167" s="7"/>
      <c r="W167" s="7"/>
      <c r="X167" s="7"/>
      <c r="Y167" s="7"/>
      <c r="Z167" s="7"/>
    </row>
    <row r="168" spans="1:26" s="110" customFormat="1" ht="16.5" customHeight="1">
      <c r="A168" s="148">
        <v>162</v>
      </c>
      <c r="B168" s="153" t="s">
        <v>409</v>
      </c>
      <c r="C168" s="148" t="s">
        <v>154</v>
      </c>
      <c r="D168" s="150" t="s">
        <v>161</v>
      </c>
      <c r="E168" s="150" t="s">
        <v>165</v>
      </c>
      <c r="F168" s="152"/>
      <c r="G168" s="152"/>
      <c r="H168" s="152"/>
      <c r="I168" s="152"/>
      <c r="J168" s="152"/>
      <c r="K168" s="152"/>
      <c r="L168" s="152"/>
      <c r="M168" s="148" t="s">
        <v>116</v>
      </c>
      <c r="N168" s="7"/>
      <c r="O168" s="7"/>
      <c r="P168" s="7"/>
      <c r="Q168" s="7"/>
      <c r="R168" s="7"/>
      <c r="S168" s="7"/>
      <c r="T168" s="7"/>
      <c r="U168" s="7"/>
      <c r="V168" s="7"/>
      <c r="W168" s="7"/>
      <c r="X168" s="7"/>
      <c r="Y168" s="7"/>
      <c r="Z168" s="7"/>
    </row>
    <row r="169" spans="1:26" s="110" customFormat="1" ht="16.5" customHeight="1">
      <c r="A169" s="148">
        <v>163</v>
      </c>
      <c r="B169" s="153" t="s">
        <v>410</v>
      </c>
      <c r="C169" s="148" t="s">
        <v>140</v>
      </c>
      <c r="D169" s="150" t="s">
        <v>160</v>
      </c>
      <c r="E169" s="150" t="s">
        <v>165</v>
      </c>
      <c r="F169" s="152"/>
      <c r="G169" s="152"/>
      <c r="H169" s="152"/>
      <c r="I169" s="152"/>
      <c r="J169" s="152"/>
      <c r="K169" s="152"/>
      <c r="L169" s="152"/>
      <c r="M169" s="148" t="s">
        <v>116</v>
      </c>
      <c r="N169" s="7"/>
      <c r="O169" s="7"/>
      <c r="P169" s="7"/>
      <c r="Q169" s="7"/>
      <c r="R169" s="7"/>
      <c r="S169" s="7"/>
      <c r="T169" s="7"/>
      <c r="U169" s="7"/>
      <c r="V169" s="7"/>
      <c r="W169" s="7"/>
      <c r="X169" s="7"/>
      <c r="Y169" s="7"/>
      <c r="Z169" s="7"/>
    </row>
    <row r="170" spans="1:26" s="110" customFormat="1" ht="16.5" customHeight="1">
      <c r="A170" s="148">
        <v>164</v>
      </c>
      <c r="B170" s="153" t="s">
        <v>411</v>
      </c>
      <c r="C170" s="148" t="s">
        <v>150</v>
      </c>
      <c r="D170" s="150" t="s">
        <v>160</v>
      </c>
      <c r="E170" s="150" t="s">
        <v>101</v>
      </c>
      <c r="F170" s="152"/>
      <c r="G170" s="152" t="s">
        <v>101</v>
      </c>
      <c r="H170" s="152"/>
      <c r="I170" s="152"/>
      <c r="J170" s="152"/>
      <c r="K170" s="152"/>
      <c r="L170" s="152"/>
      <c r="M170" s="148" t="s">
        <v>116</v>
      </c>
      <c r="N170" s="7"/>
      <c r="O170" s="7"/>
      <c r="P170" s="7"/>
      <c r="Q170" s="7"/>
      <c r="R170" s="7"/>
      <c r="S170" s="7"/>
      <c r="T170" s="7"/>
      <c r="U170" s="7"/>
      <c r="V170" s="7"/>
      <c r="W170" s="7"/>
      <c r="X170" s="7"/>
      <c r="Y170" s="7"/>
      <c r="Z170" s="7"/>
    </row>
    <row r="171" spans="1:26" s="110" customFormat="1" ht="16.5" customHeight="1">
      <c r="A171" s="148">
        <v>165</v>
      </c>
      <c r="B171" s="153" t="s">
        <v>387</v>
      </c>
      <c r="C171" s="148" t="s">
        <v>152</v>
      </c>
      <c r="D171" s="150" t="s">
        <v>160</v>
      </c>
      <c r="E171" s="150" t="s">
        <v>101</v>
      </c>
      <c r="F171" s="152"/>
      <c r="G171" s="152"/>
      <c r="H171" s="152"/>
      <c r="I171" s="152"/>
      <c r="J171" s="152"/>
      <c r="K171" s="152"/>
      <c r="L171" s="152"/>
      <c r="M171" s="148" t="s">
        <v>116</v>
      </c>
      <c r="N171" s="7"/>
      <c r="O171" s="7"/>
      <c r="P171" s="7"/>
      <c r="Q171" s="7"/>
      <c r="R171" s="7"/>
      <c r="S171" s="7"/>
      <c r="T171" s="7"/>
      <c r="U171" s="7"/>
      <c r="V171" s="7"/>
      <c r="W171" s="7"/>
      <c r="X171" s="7"/>
      <c r="Y171" s="7"/>
      <c r="Z171" s="7"/>
    </row>
    <row r="172" spans="1:26" s="110" customFormat="1" ht="16.5" customHeight="1">
      <c r="A172" s="148">
        <v>166</v>
      </c>
      <c r="B172" s="153" t="s">
        <v>232</v>
      </c>
      <c r="C172" s="148" t="s">
        <v>136</v>
      </c>
      <c r="D172" s="150" t="s">
        <v>161</v>
      </c>
      <c r="E172" s="150" t="s">
        <v>165</v>
      </c>
      <c r="F172" s="152"/>
      <c r="G172" s="152"/>
      <c r="H172" s="152"/>
      <c r="I172" s="152"/>
      <c r="J172" s="152"/>
      <c r="K172" s="152"/>
      <c r="L172" s="152"/>
      <c r="M172" s="148" t="s">
        <v>116</v>
      </c>
      <c r="N172" s="7"/>
      <c r="O172" s="7"/>
      <c r="P172" s="7"/>
      <c r="Q172" s="7"/>
      <c r="R172" s="7"/>
      <c r="S172" s="7"/>
      <c r="T172" s="7"/>
      <c r="U172" s="7"/>
      <c r="V172" s="7"/>
      <c r="W172" s="7"/>
      <c r="X172" s="7"/>
      <c r="Y172" s="7"/>
      <c r="Z172" s="7"/>
    </row>
    <row r="173" spans="1:26" s="110" customFormat="1" ht="16.5" customHeight="1">
      <c r="A173" s="148">
        <v>167</v>
      </c>
      <c r="B173" s="153" t="s">
        <v>371</v>
      </c>
      <c r="C173" s="148" t="s">
        <v>136</v>
      </c>
      <c r="D173" s="150" t="s">
        <v>161</v>
      </c>
      <c r="E173" s="150" t="s">
        <v>165</v>
      </c>
      <c r="F173" s="152"/>
      <c r="G173" s="152"/>
      <c r="H173" s="152"/>
      <c r="I173" s="152"/>
      <c r="J173" s="152"/>
      <c r="K173" s="152"/>
      <c r="L173" s="152"/>
      <c r="M173" s="148" t="s">
        <v>116</v>
      </c>
      <c r="N173" s="7"/>
      <c r="O173" s="7"/>
      <c r="P173" s="7"/>
      <c r="Q173" s="7"/>
      <c r="R173" s="7"/>
      <c r="S173" s="7"/>
      <c r="T173" s="7"/>
      <c r="U173" s="7"/>
      <c r="V173" s="7"/>
      <c r="W173" s="7"/>
      <c r="X173" s="7"/>
      <c r="Y173" s="7"/>
      <c r="Z173" s="7"/>
    </row>
    <row r="174" spans="1:26" s="110" customFormat="1" ht="16.5" customHeight="1">
      <c r="A174" s="148">
        <v>168</v>
      </c>
      <c r="B174" s="153" t="s">
        <v>412</v>
      </c>
      <c r="C174" s="148" t="s">
        <v>134</v>
      </c>
      <c r="D174" s="150" t="s">
        <v>161</v>
      </c>
      <c r="E174" s="150" t="s">
        <v>165</v>
      </c>
      <c r="F174" s="152"/>
      <c r="G174" s="152"/>
      <c r="H174" s="152"/>
      <c r="I174" s="152"/>
      <c r="J174" s="152"/>
      <c r="K174" s="152"/>
      <c r="L174" s="152"/>
      <c r="M174" s="148" t="s">
        <v>116</v>
      </c>
      <c r="N174" s="7"/>
      <c r="O174" s="7"/>
      <c r="P174" s="7"/>
      <c r="Q174" s="7"/>
      <c r="R174" s="7"/>
      <c r="S174" s="7"/>
      <c r="T174" s="7"/>
      <c r="U174" s="7"/>
      <c r="V174" s="7"/>
      <c r="W174" s="7"/>
      <c r="X174" s="7"/>
      <c r="Y174" s="7"/>
      <c r="Z174" s="7"/>
    </row>
    <row r="175" spans="1:26" s="110" customFormat="1" ht="16.5" customHeight="1">
      <c r="A175" s="148">
        <v>169</v>
      </c>
      <c r="B175" s="153" t="s">
        <v>413</v>
      </c>
      <c r="C175" s="148" t="s">
        <v>142</v>
      </c>
      <c r="D175" s="150" t="s">
        <v>161</v>
      </c>
      <c r="E175" s="150" t="s">
        <v>165</v>
      </c>
      <c r="F175" s="152"/>
      <c r="G175" s="152"/>
      <c r="H175" s="152"/>
      <c r="I175" s="152"/>
      <c r="J175" s="152"/>
      <c r="K175" s="152"/>
      <c r="L175" s="152"/>
      <c r="M175" s="148" t="s">
        <v>116</v>
      </c>
      <c r="N175" s="7"/>
      <c r="O175" s="7"/>
      <c r="P175" s="7"/>
      <c r="Q175" s="7"/>
      <c r="R175" s="7"/>
      <c r="S175" s="7"/>
      <c r="T175" s="7"/>
      <c r="U175" s="7"/>
      <c r="V175" s="7"/>
      <c r="W175" s="7"/>
      <c r="X175" s="7"/>
      <c r="Y175" s="7"/>
      <c r="Z175" s="7"/>
    </row>
    <row r="176" spans="1:26" s="110" customFormat="1" ht="16.5" customHeight="1">
      <c r="A176" s="148">
        <v>170</v>
      </c>
      <c r="B176" s="153" t="s">
        <v>355</v>
      </c>
      <c r="C176" s="148" t="s">
        <v>140</v>
      </c>
      <c r="D176" s="150" t="s">
        <v>161</v>
      </c>
      <c r="E176" s="150" t="s">
        <v>165</v>
      </c>
      <c r="F176" s="152"/>
      <c r="G176" s="152"/>
      <c r="H176" s="152"/>
      <c r="I176" s="152"/>
      <c r="J176" s="152"/>
      <c r="K176" s="152"/>
      <c r="L176" s="152"/>
      <c r="M176" s="148" t="s">
        <v>116</v>
      </c>
      <c r="N176" s="7"/>
      <c r="O176" s="7"/>
      <c r="P176" s="7"/>
      <c r="Q176" s="7"/>
      <c r="R176" s="7"/>
      <c r="S176" s="7"/>
      <c r="T176" s="7"/>
      <c r="U176" s="7"/>
      <c r="V176" s="7"/>
      <c r="W176" s="7"/>
      <c r="X176" s="7"/>
      <c r="Y176" s="7"/>
      <c r="Z176" s="7"/>
    </row>
    <row r="177" spans="1:26" s="110" customFormat="1" ht="16.5" customHeight="1">
      <c r="A177" s="148">
        <v>171</v>
      </c>
      <c r="B177" s="153" t="s">
        <v>414</v>
      </c>
      <c r="C177" s="148" t="s">
        <v>148</v>
      </c>
      <c r="D177" s="150" t="s">
        <v>161</v>
      </c>
      <c r="E177" s="150" t="s">
        <v>165</v>
      </c>
      <c r="F177" s="152"/>
      <c r="G177" s="152"/>
      <c r="H177" s="152"/>
      <c r="I177" s="152"/>
      <c r="J177" s="152"/>
      <c r="K177" s="152"/>
      <c r="L177" s="152"/>
      <c r="M177" s="148" t="s">
        <v>116</v>
      </c>
      <c r="N177" s="7"/>
      <c r="O177" s="7"/>
      <c r="P177" s="7"/>
      <c r="Q177" s="7"/>
      <c r="R177" s="7"/>
      <c r="S177" s="7"/>
      <c r="T177" s="7"/>
      <c r="U177" s="7"/>
      <c r="V177" s="7"/>
      <c r="W177" s="7"/>
      <c r="X177" s="7"/>
      <c r="Y177" s="7"/>
      <c r="Z177" s="7"/>
    </row>
    <row r="178" spans="1:26" s="110" customFormat="1" ht="16.5" customHeight="1">
      <c r="A178" s="148">
        <v>172</v>
      </c>
      <c r="B178" s="153" t="s">
        <v>48</v>
      </c>
      <c r="C178" s="148" t="s">
        <v>146</v>
      </c>
      <c r="D178" s="150" t="s">
        <v>161</v>
      </c>
      <c r="E178" s="150" t="s">
        <v>165</v>
      </c>
      <c r="F178" s="152"/>
      <c r="G178" s="152"/>
      <c r="H178" s="152"/>
      <c r="I178" s="152"/>
      <c r="J178" s="152"/>
      <c r="K178" s="152"/>
      <c r="L178" s="152"/>
      <c r="M178" s="148" t="s">
        <v>116</v>
      </c>
      <c r="N178" s="7"/>
      <c r="O178" s="7"/>
      <c r="P178" s="7"/>
      <c r="Q178" s="7"/>
      <c r="R178" s="7"/>
      <c r="S178" s="7"/>
      <c r="T178" s="7"/>
      <c r="U178" s="7"/>
      <c r="V178" s="7"/>
      <c r="W178" s="7"/>
      <c r="X178" s="7"/>
      <c r="Y178" s="7"/>
      <c r="Z178" s="7"/>
    </row>
    <row r="179" spans="1:26" s="110" customFormat="1" ht="16.5" customHeight="1">
      <c r="A179" s="148">
        <v>173</v>
      </c>
      <c r="B179" s="153"/>
      <c r="C179" s="148" t="s">
        <v>122</v>
      </c>
      <c r="D179" s="150" t="s">
        <v>161</v>
      </c>
      <c r="E179" s="150" t="s">
        <v>165</v>
      </c>
      <c r="F179" s="152"/>
      <c r="G179" s="152"/>
      <c r="H179" s="152"/>
      <c r="I179" s="152"/>
      <c r="J179" s="152"/>
      <c r="K179" s="152"/>
      <c r="L179" s="152"/>
      <c r="M179" s="148" t="s">
        <v>116</v>
      </c>
      <c r="N179" s="7"/>
      <c r="O179" s="7"/>
      <c r="P179" s="7"/>
      <c r="Q179" s="7"/>
      <c r="R179" s="7"/>
      <c r="S179" s="7"/>
      <c r="T179" s="7"/>
      <c r="U179" s="7"/>
      <c r="V179" s="7"/>
      <c r="W179" s="7"/>
      <c r="X179" s="7"/>
      <c r="Y179" s="7"/>
      <c r="Z179" s="7"/>
    </row>
    <row r="180" spans="1:26" ht="16.5" customHeight="1">
      <c r="A180" s="145" t="s">
        <v>53</v>
      </c>
      <c r="B180" s="144"/>
      <c r="C180" s="144"/>
      <c r="D180" s="144"/>
      <c r="E180" s="144"/>
      <c r="F180" s="144"/>
      <c r="G180" s="144"/>
      <c r="H180" s="144"/>
      <c r="I180" s="144"/>
      <c r="J180" s="144"/>
      <c r="K180" s="144"/>
      <c r="L180" s="144"/>
      <c r="M180" s="155"/>
      <c r="N180" s="7"/>
      <c r="O180" s="7"/>
      <c r="P180" s="7"/>
      <c r="Q180" s="7"/>
      <c r="R180" s="7"/>
      <c r="S180" s="7"/>
      <c r="T180" s="7"/>
      <c r="U180" s="7"/>
      <c r="V180" s="7"/>
      <c r="W180" s="7"/>
      <c r="X180" s="7"/>
      <c r="Y180" s="7"/>
      <c r="Z180" s="7"/>
    </row>
    <row r="181" spans="1:26" ht="16.5" customHeight="1">
      <c r="A181" s="7"/>
      <c r="B181" s="7"/>
      <c r="C181" s="51"/>
      <c r="D181" s="51"/>
      <c r="E181" s="7"/>
      <c r="F181" s="7"/>
      <c r="G181" s="7"/>
      <c r="H181" s="7"/>
      <c r="I181" s="7"/>
      <c r="J181" s="7"/>
      <c r="K181" s="7"/>
      <c r="L181" s="7"/>
      <c r="M181" s="7"/>
      <c r="N181" s="7"/>
      <c r="O181" s="7"/>
      <c r="P181" s="7"/>
      <c r="Q181" s="7"/>
      <c r="R181" s="7"/>
      <c r="S181" s="7"/>
      <c r="T181" s="7"/>
      <c r="U181" s="7"/>
      <c r="V181" s="7"/>
      <c r="W181" s="7"/>
      <c r="X181" s="7"/>
      <c r="Y181" s="7"/>
      <c r="Z181" s="7"/>
    </row>
    <row r="182" spans="1:26" ht="16.5" customHeight="1">
      <c r="A182" s="7"/>
      <c r="B182" s="7"/>
      <c r="C182" s="51"/>
      <c r="D182" s="51"/>
      <c r="E182" s="7"/>
      <c r="F182" s="7"/>
      <c r="G182" s="7"/>
      <c r="H182" s="7"/>
      <c r="I182" s="7"/>
      <c r="J182" s="7"/>
      <c r="K182" s="7"/>
      <c r="L182" s="7"/>
      <c r="M182" s="7"/>
      <c r="N182" s="7"/>
      <c r="O182" s="7"/>
      <c r="P182" s="7"/>
      <c r="Q182" s="7"/>
      <c r="R182" s="7"/>
      <c r="S182" s="7"/>
      <c r="T182" s="7"/>
      <c r="U182" s="7"/>
      <c r="V182" s="7"/>
      <c r="W182" s="7"/>
      <c r="X182" s="7"/>
      <c r="Y182" s="7"/>
      <c r="Z182" s="7"/>
    </row>
    <row r="183" spans="1:26" ht="16.5" customHeight="1">
      <c r="A183" s="7"/>
      <c r="B183" s="7"/>
      <c r="C183" s="51"/>
      <c r="D183" s="51"/>
      <c r="E183" s="7"/>
      <c r="F183" s="7"/>
      <c r="G183" s="7"/>
      <c r="H183" s="7"/>
      <c r="I183" s="7"/>
      <c r="J183" s="7"/>
      <c r="K183" s="7"/>
      <c r="L183" s="7"/>
      <c r="M183" s="7"/>
      <c r="N183" s="7"/>
      <c r="O183" s="7"/>
      <c r="P183" s="7"/>
      <c r="Q183" s="7"/>
      <c r="R183" s="7"/>
      <c r="S183" s="7"/>
      <c r="T183" s="7"/>
      <c r="U183" s="7"/>
      <c r="V183" s="7"/>
      <c r="W183" s="7"/>
      <c r="X183" s="7"/>
      <c r="Y183" s="7"/>
      <c r="Z183" s="7"/>
    </row>
    <row r="184" spans="1:26" ht="16.5" customHeight="1">
      <c r="A184" s="7"/>
      <c r="B184" s="7"/>
      <c r="C184" s="51"/>
      <c r="D184" s="51"/>
      <c r="E184" s="7"/>
      <c r="F184" s="7"/>
      <c r="G184" s="7"/>
      <c r="H184" s="7"/>
      <c r="I184" s="7"/>
      <c r="J184" s="7"/>
      <c r="K184" s="7"/>
      <c r="L184" s="7"/>
      <c r="M184" s="7"/>
      <c r="N184" s="7"/>
      <c r="O184" s="7"/>
      <c r="P184" s="7"/>
      <c r="Q184" s="7"/>
      <c r="R184" s="7"/>
      <c r="S184" s="7"/>
      <c r="T184" s="7"/>
      <c r="U184" s="7"/>
      <c r="V184" s="7"/>
      <c r="W184" s="7"/>
      <c r="X184" s="7"/>
      <c r="Y184" s="7"/>
      <c r="Z184" s="7"/>
    </row>
    <row r="185" spans="1:26" ht="16.5" customHeight="1">
      <c r="A185" s="7"/>
      <c r="B185" s="7"/>
      <c r="C185" s="51"/>
      <c r="D185" s="51"/>
      <c r="E185" s="7"/>
      <c r="F185" s="7"/>
      <c r="G185" s="7"/>
      <c r="H185" s="7"/>
      <c r="I185" s="7"/>
      <c r="J185" s="7"/>
      <c r="K185" s="7"/>
      <c r="L185" s="7"/>
      <c r="M185" s="7"/>
      <c r="N185" s="7"/>
      <c r="O185" s="7"/>
      <c r="P185" s="7"/>
      <c r="Q185" s="7"/>
      <c r="R185" s="7"/>
      <c r="S185" s="7"/>
      <c r="T185" s="7"/>
      <c r="U185" s="7"/>
      <c r="V185" s="7"/>
      <c r="W185" s="7"/>
      <c r="X185" s="7"/>
      <c r="Y185" s="7"/>
      <c r="Z185" s="7"/>
    </row>
    <row r="186" spans="1:26" ht="16.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6.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6.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6.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6.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6.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6.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6.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6.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6.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6.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6.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6.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6.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6.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6.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6.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6.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6.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6.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6.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6.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6.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6.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6.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6.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6.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6.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6.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6.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6.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6.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6.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6.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6.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6.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6.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6.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6.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6.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6.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6.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6.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6.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6.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6.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6.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6.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6.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6.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6.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6.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6.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6.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6.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6.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6.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6.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6.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6.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6.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6.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6.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6.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6.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6.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6.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6.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6.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6.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6.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6.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6.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6.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6.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6.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6.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6.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6.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6.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6.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6.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6.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6.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6.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6.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6.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6.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6.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6.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6.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6.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6.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6.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6.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6.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6.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6.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6.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6.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6.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6.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6.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6.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6.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6.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6.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6.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6.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6.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6.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6.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6.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6.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6.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6.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6.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6.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6.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6.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6.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6.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6.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6.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6.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6.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6.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6.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6.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6.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6.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6.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6.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6.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6.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6.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6.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6.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6.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6.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6.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6.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6.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6.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6.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6.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6.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6.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6.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6.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6.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6.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6.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6.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6.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6.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6.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6.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6.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6.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6.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6.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6.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6.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6.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6.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6.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6.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6.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6.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6.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6.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6.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6.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6.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6.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6.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6.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6.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6.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6.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6.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6.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6.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6.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6.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6.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6.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6.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6.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6.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6.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6.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6.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6.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6.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6.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6.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6.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6.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6.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6.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6.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6.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6.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6.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6.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6.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6.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6.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6.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6.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6.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6.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6.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6.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6.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6.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6.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6.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6.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6.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6.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6.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6.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6.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6.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6.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6.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6.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6.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6.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6.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6.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6.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6.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6.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6.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6.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6.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6.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6.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6.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6.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6.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6.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6.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6.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6.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6.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6.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6.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6.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6.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6.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6.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6.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6.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6.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6.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6.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6.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6.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6.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6.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6.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6.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6.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6.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6.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6.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6.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6.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6.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6.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6.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6.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6.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6.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6.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6.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6.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6.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6.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6.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6.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6.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6.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6.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6.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6.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6.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6.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6.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6.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6.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6.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6.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6.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6.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6.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6.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6.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6.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6.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6.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6.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6.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6.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6.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6.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6.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6.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6.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6.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6.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6.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6.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6.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6.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6.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6.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6.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6.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6.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6.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6.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6.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6.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6.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6.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6.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6.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6.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6.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6.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6.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6.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6.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6.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6.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6.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6.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6.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6.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6.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6.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6.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6.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6.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6.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6.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6.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6.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6.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6.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6.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6.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6.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6.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6.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6.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6.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6.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6.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6.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6.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6.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6.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6.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6.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6.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6.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6.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6.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6.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6.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6.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6.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6.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6.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6.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6.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6.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6.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6.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6.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6.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6.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6.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6.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6.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6.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6.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6.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6.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6.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6.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6.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6.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6.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6.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6.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6.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6.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6.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6.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6.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6.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6.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6.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6.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6.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6.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6.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6.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6.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6.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6.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6.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6.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6.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6.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6.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6.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6.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6.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6.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6.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6.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6.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6.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6.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6.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6.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6.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6.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6.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6.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6.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6.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6.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6.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6.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6.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6.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6.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6.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6.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6.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6.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6.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6.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6.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6.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6.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6.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6.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6.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6.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6.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6.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6.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6.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6.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6.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6.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6.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6.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6.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6.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6.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6.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6.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6.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6.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6.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6.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6.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6.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6.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6.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6.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6.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6.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6.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6.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6.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6.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6.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6.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6.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6.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6.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6.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6.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6.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6.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6.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6.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6.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6.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6.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6.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6.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6.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6.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6.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6.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6.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6.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6.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6.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6.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6.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6.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6.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6.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6.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6.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6.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6.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6.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6.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6.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6.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6.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6.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6.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6.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6.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6.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6.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6.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6.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6.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6.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6.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6.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6.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6.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6.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6.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6.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6.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6.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6.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6.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6.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6.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6.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6.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6.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6.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6.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6.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6.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6.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6.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6.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6.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6.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6.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6.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6.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6.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6.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6.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6.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6.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6.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6.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6.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6.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6.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6.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6.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6.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6.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6.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6.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6.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6.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6.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6.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6.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6.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6.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6.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6.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6.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6.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6.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6.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6.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6.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6.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6.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6.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6.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6.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6.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6.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6.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6.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6.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6.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6.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6.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6.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6.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6.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6.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6.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6.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6.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6.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6.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6.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6.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6.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6.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6.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6.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6.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6.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6.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6.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6.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6.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6.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6.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6.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6.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6.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6.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6.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6.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6.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6.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6.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6.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6.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6.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6.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6.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6.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6.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6.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6.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6.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6.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6.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6.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6.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6.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6.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6.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6.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6.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6.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6.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6.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6.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6.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6.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6.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6.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6.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6.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6.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6.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6.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6.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6.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6.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6.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6.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6.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6.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6.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6.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6.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6.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6.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6.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6.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6.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6.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6.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6.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6.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6.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6.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6.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6.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6.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6.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6.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6.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6.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6.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6.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6.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6.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6.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6.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6.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6.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6.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6.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6.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6.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6.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6.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6.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6.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6.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6.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6.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6.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6.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6.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6.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6.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6.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6.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6.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6.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6.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6.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6.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6.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6.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6.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6.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6.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6.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6.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6.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6.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6.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6.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6.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6.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6.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6.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6.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6.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6.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6.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6.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6.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6.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6.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6.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6.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6.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6.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6.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6.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6.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6.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6.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6.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6.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6.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6.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6.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6.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6.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6.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6.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6.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6.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6.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6.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6.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6.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6.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6.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6.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6.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6.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6.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6.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6.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6.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6.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6.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6.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6.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6.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6.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6.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6.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6.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6.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6.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6.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6.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6.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6.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6.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6.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6.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6.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6.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6.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6.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6.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6.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6.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6.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6.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6.5" customHeight="1">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ht="16.5" customHeight="1">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row r="1003" spans="1:26" ht="16.5" customHeight="1">
      <c r="A1003" s="7"/>
      <c r="B1003" s="7"/>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row>
    <row r="1004" spans="1:26" ht="16.5" customHeight="1">
      <c r="A1004" s="7"/>
      <c r="B1004" s="7"/>
      <c r="C1004" s="7"/>
      <c r="D1004" s="7"/>
      <c r="E1004" s="7"/>
      <c r="F1004" s="7"/>
      <c r="G1004" s="7"/>
      <c r="H1004" s="7"/>
      <c r="I1004" s="7"/>
      <c r="J1004" s="7"/>
      <c r="K1004" s="7"/>
      <c r="L1004" s="7"/>
      <c r="M1004" s="7"/>
      <c r="N1004" s="7"/>
      <c r="O1004" s="7"/>
      <c r="P1004" s="7"/>
      <c r="Q1004" s="7"/>
      <c r="R1004" s="7"/>
      <c r="S1004" s="7"/>
      <c r="T1004" s="7"/>
      <c r="U1004" s="7"/>
      <c r="V1004" s="7"/>
      <c r="W1004" s="7"/>
      <c r="X1004" s="7"/>
      <c r="Y1004" s="7"/>
      <c r="Z1004" s="7"/>
    </row>
    <row r="1005" spans="1:26" ht="16.5" customHeight="1">
      <c r="A1005" s="7"/>
      <c r="B1005" s="7"/>
      <c r="C1005" s="7"/>
      <c r="D1005" s="7"/>
      <c r="E1005" s="7"/>
      <c r="F1005" s="7"/>
      <c r="G1005" s="7"/>
      <c r="H1005" s="7"/>
      <c r="I1005" s="7"/>
      <c r="J1005" s="7"/>
      <c r="K1005" s="7"/>
      <c r="L1005" s="7"/>
      <c r="M1005" s="7"/>
      <c r="N1005" s="7"/>
      <c r="O1005" s="7"/>
      <c r="P1005" s="7"/>
      <c r="Q1005" s="7"/>
      <c r="R1005" s="7"/>
      <c r="S1005" s="7"/>
      <c r="T1005" s="7"/>
      <c r="U1005" s="7"/>
      <c r="V1005" s="7"/>
      <c r="W1005" s="7"/>
      <c r="X1005" s="7"/>
      <c r="Y1005" s="7"/>
      <c r="Z1005" s="7"/>
    </row>
    <row r="1006" spans="1:26" ht="16.5" customHeight="1">
      <c r="A1006" s="7"/>
      <c r="B1006" s="7"/>
      <c r="C1006" s="7"/>
      <c r="D1006" s="7"/>
      <c r="E1006" s="7"/>
      <c r="F1006" s="7"/>
      <c r="G1006" s="7"/>
      <c r="H1006" s="7"/>
      <c r="I1006" s="7"/>
      <c r="J1006" s="7"/>
      <c r="K1006" s="7"/>
      <c r="L1006" s="7"/>
      <c r="M1006" s="7"/>
      <c r="N1006" s="7"/>
      <c r="O1006" s="7"/>
      <c r="P1006" s="7"/>
      <c r="Q1006" s="7"/>
      <c r="R1006" s="7"/>
      <c r="S1006" s="7"/>
      <c r="T1006" s="7"/>
      <c r="U1006" s="7"/>
      <c r="V1006" s="7"/>
      <c r="W1006" s="7"/>
      <c r="X1006" s="7"/>
      <c r="Y1006" s="7"/>
      <c r="Z1006" s="7"/>
    </row>
    <row r="1007" spans="1:26" ht="16.5" customHeight="1">
      <c r="A1007" s="7"/>
      <c r="B1007" s="7"/>
      <c r="C1007" s="7"/>
      <c r="D1007" s="7"/>
      <c r="E1007" s="7"/>
      <c r="F1007" s="7"/>
      <c r="G1007" s="7"/>
      <c r="H1007" s="7"/>
      <c r="I1007" s="7"/>
      <c r="J1007" s="7"/>
      <c r="K1007" s="7"/>
      <c r="L1007" s="7"/>
      <c r="M1007" s="7"/>
      <c r="N1007" s="7"/>
      <c r="O1007" s="7"/>
      <c r="P1007" s="7"/>
      <c r="Q1007" s="7"/>
      <c r="R1007" s="7"/>
      <c r="S1007" s="7"/>
      <c r="T1007" s="7"/>
      <c r="U1007" s="7"/>
      <c r="V1007" s="7"/>
      <c r="W1007" s="7"/>
      <c r="X1007" s="7"/>
      <c r="Y1007" s="7"/>
      <c r="Z1007" s="7"/>
    </row>
    <row r="1008" spans="1:26" ht="16.5" customHeight="1">
      <c r="A1008" s="7"/>
      <c r="B1008" s="7"/>
      <c r="C1008" s="7"/>
      <c r="D1008" s="7"/>
      <c r="E1008" s="7"/>
      <c r="F1008" s="7"/>
      <c r="G1008" s="7"/>
      <c r="H1008" s="7"/>
      <c r="I1008" s="7"/>
      <c r="J1008" s="7"/>
      <c r="K1008" s="7"/>
      <c r="L1008" s="7"/>
      <c r="M1008" s="7"/>
      <c r="N1008" s="7"/>
      <c r="O1008" s="7"/>
      <c r="P1008" s="7"/>
      <c r="Q1008" s="7"/>
      <c r="R1008" s="7"/>
      <c r="S1008" s="7"/>
      <c r="T1008" s="7"/>
      <c r="U1008" s="7"/>
      <c r="V1008" s="7"/>
      <c r="W1008" s="7"/>
      <c r="X1008" s="7"/>
      <c r="Y1008" s="7"/>
      <c r="Z1008" s="7"/>
    </row>
    <row r="1009" spans="1:26" ht="16.5" customHeight="1">
      <c r="A1009" s="7"/>
      <c r="B1009" s="7"/>
      <c r="C1009" s="7"/>
      <c r="D1009" s="7"/>
      <c r="E1009" s="7"/>
      <c r="F1009" s="7"/>
      <c r="G1009" s="7"/>
      <c r="H1009" s="7"/>
      <c r="I1009" s="7"/>
      <c r="J1009" s="7"/>
      <c r="K1009" s="7"/>
      <c r="L1009" s="7"/>
      <c r="M1009" s="7"/>
      <c r="N1009" s="7"/>
      <c r="O1009" s="7"/>
      <c r="P1009" s="7"/>
      <c r="Q1009" s="7"/>
      <c r="R1009" s="7"/>
      <c r="S1009" s="7"/>
      <c r="T1009" s="7"/>
      <c r="U1009" s="7"/>
      <c r="V1009" s="7"/>
      <c r="W1009" s="7"/>
      <c r="X1009" s="7"/>
      <c r="Y1009" s="7"/>
      <c r="Z1009" s="7"/>
    </row>
    <row r="1010" spans="1:26" ht="16.5" customHeight="1">
      <c r="A1010" s="7"/>
      <c r="B1010" s="7"/>
      <c r="C1010" s="7"/>
      <c r="D1010" s="7"/>
      <c r="E1010" s="7"/>
      <c r="F1010" s="7"/>
      <c r="G1010" s="7"/>
      <c r="H1010" s="7"/>
      <c r="I1010" s="7"/>
      <c r="J1010" s="7"/>
      <c r="K1010" s="7"/>
      <c r="L1010" s="7"/>
      <c r="M1010" s="7"/>
      <c r="N1010" s="7"/>
      <c r="O1010" s="7"/>
      <c r="P1010" s="7"/>
      <c r="Q1010" s="7"/>
      <c r="R1010" s="7"/>
      <c r="S1010" s="7"/>
      <c r="T1010" s="7"/>
      <c r="U1010" s="7"/>
      <c r="V1010" s="7"/>
      <c r="W1010" s="7"/>
      <c r="X1010" s="7"/>
      <c r="Y1010" s="7"/>
      <c r="Z1010" s="7"/>
    </row>
    <row r="1011" spans="1:26" ht="16.5" customHeight="1">
      <c r="A1011" s="7"/>
      <c r="B1011" s="7"/>
      <c r="C1011" s="7"/>
      <c r="D1011" s="7"/>
      <c r="E1011" s="7"/>
      <c r="F1011" s="7"/>
      <c r="G1011" s="7"/>
      <c r="H1011" s="7"/>
      <c r="I1011" s="7"/>
      <c r="J1011" s="7"/>
      <c r="K1011" s="7"/>
      <c r="L1011" s="7"/>
      <c r="M1011" s="7"/>
      <c r="N1011" s="7"/>
      <c r="O1011" s="7"/>
      <c r="P1011" s="7"/>
      <c r="Q1011" s="7"/>
      <c r="R1011" s="7"/>
      <c r="S1011" s="7"/>
      <c r="T1011" s="7"/>
      <c r="U1011" s="7"/>
      <c r="V1011" s="7"/>
      <c r="W1011" s="7"/>
      <c r="X1011" s="7"/>
      <c r="Y1011" s="7"/>
      <c r="Z1011" s="7"/>
    </row>
    <row r="1012" spans="1:26" ht="16.5" customHeight="1">
      <c r="A1012" s="7"/>
      <c r="B1012" s="7"/>
      <c r="C1012" s="7"/>
      <c r="D1012" s="7"/>
      <c r="E1012" s="7"/>
      <c r="F1012" s="7"/>
      <c r="G1012" s="7"/>
      <c r="H1012" s="7"/>
      <c r="I1012" s="7"/>
      <c r="J1012" s="7"/>
      <c r="K1012" s="7"/>
      <c r="L1012" s="7"/>
      <c r="M1012" s="7"/>
      <c r="N1012" s="7"/>
      <c r="O1012" s="7"/>
      <c r="P1012" s="7"/>
      <c r="Q1012" s="7"/>
      <c r="R1012" s="7"/>
      <c r="S1012" s="7"/>
      <c r="T1012" s="7"/>
      <c r="U1012" s="7"/>
      <c r="V1012" s="7"/>
      <c r="W1012" s="7"/>
      <c r="X1012" s="7"/>
      <c r="Y1012" s="7"/>
      <c r="Z1012" s="7"/>
    </row>
    <row r="1013" spans="1:26" ht="16.5" customHeight="1">
      <c r="A1013" s="7"/>
      <c r="B1013" s="7"/>
      <c r="C1013" s="7"/>
      <c r="D1013" s="7"/>
      <c r="E1013" s="7"/>
      <c r="F1013" s="7"/>
      <c r="G1013" s="7"/>
      <c r="H1013" s="7"/>
      <c r="I1013" s="7"/>
      <c r="J1013" s="7"/>
      <c r="K1013" s="7"/>
      <c r="L1013" s="7"/>
      <c r="M1013" s="7"/>
      <c r="N1013" s="7"/>
      <c r="O1013" s="7"/>
      <c r="P1013" s="7"/>
      <c r="Q1013" s="7"/>
      <c r="R1013" s="7"/>
      <c r="S1013" s="7"/>
      <c r="T1013" s="7"/>
      <c r="U1013" s="7"/>
      <c r="V1013" s="7"/>
      <c r="W1013" s="7"/>
      <c r="X1013" s="7"/>
      <c r="Y1013" s="7"/>
      <c r="Z1013" s="7"/>
    </row>
    <row r="1014" spans="1:26" ht="16.5" customHeight="1">
      <c r="A1014" s="7"/>
      <c r="B1014" s="7"/>
      <c r="C1014" s="7"/>
      <c r="D1014" s="7"/>
      <c r="E1014" s="7"/>
      <c r="F1014" s="7"/>
      <c r="G1014" s="7"/>
      <c r="H1014" s="7"/>
      <c r="I1014" s="7"/>
      <c r="J1014" s="7"/>
      <c r="K1014" s="7"/>
      <c r="L1014" s="7"/>
      <c r="M1014" s="7"/>
      <c r="N1014" s="7"/>
      <c r="O1014" s="7"/>
      <c r="P1014" s="7"/>
      <c r="Q1014" s="7"/>
      <c r="R1014" s="7"/>
      <c r="S1014" s="7"/>
      <c r="T1014" s="7"/>
      <c r="U1014" s="7"/>
      <c r="V1014" s="7"/>
      <c r="W1014" s="7"/>
      <c r="X1014" s="7"/>
      <c r="Y1014" s="7"/>
      <c r="Z1014" s="7"/>
    </row>
    <row r="1015" spans="1:26" ht="16.5" customHeight="1">
      <c r="A1015" s="7"/>
      <c r="B1015" s="7"/>
      <c r="C1015" s="7"/>
      <c r="D1015" s="7"/>
      <c r="E1015" s="7"/>
      <c r="F1015" s="7"/>
      <c r="G1015" s="7"/>
      <c r="H1015" s="7"/>
      <c r="I1015" s="7"/>
      <c r="J1015" s="7"/>
      <c r="K1015" s="7"/>
      <c r="L1015" s="7"/>
      <c r="M1015" s="7"/>
      <c r="N1015" s="7"/>
      <c r="O1015" s="7"/>
      <c r="P1015" s="7"/>
      <c r="Q1015" s="7"/>
      <c r="R1015" s="7"/>
      <c r="S1015" s="7"/>
      <c r="T1015" s="7"/>
      <c r="U1015" s="7"/>
      <c r="V1015" s="7"/>
      <c r="W1015" s="7"/>
      <c r="X1015" s="7"/>
      <c r="Y1015" s="7"/>
      <c r="Z1015" s="7"/>
    </row>
    <row r="1016" spans="1:26" ht="16.5" customHeight="1">
      <c r="A1016" s="7"/>
      <c r="B1016" s="7"/>
      <c r="C1016" s="7"/>
      <c r="D1016" s="7"/>
      <c r="E1016" s="7"/>
      <c r="F1016" s="7"/>
      <c r="G1016" s="7"/>
      <c r="H1016" s="7"/>
      <c r="I1016" s="7"/>
      <c r="J1016" s="7"/>
      <c r="K1016" s="7"/>
      <c r="L1016" s="7"/>
      <c r="M1016" s="7"/>
      <c r="N1016" s="7"/>
      <c r="O1016" s="7"/>
      <c r="P1016" s="7"/>
      <c r="Q1016" s="7"/>
      <c r="R1016" s="7"/>
      <c r="S1016" s="7"/>
      <c r="T1016" s="7"/>
      <c r="U1016" s="7"/>
      <c r="V1016" s="7"/>
      <c r="W1016" s="7"/>
      <c r="X1016" s="7"/>
      <c r="Y1016" s="7"/>
      <c r="Z1016" s="7"/>
    </row>
    <row r="1017" spans="1:26" ht="16.5" customHeight="1">
      <c r="A1017" s="7"/>
      <c r="B1017" s="7"/>
      <c r="C1017" s="7"/>
      <c r="D1017" s="7"/>
      <c r="E1017" s="7"/>
      <c r="F1017" s="7"/>
      <c r="G1017" s="7"/>
      <c r="H1017" s="7"/>
      <c r="I1017" s="7"/>
      <c r="J1017" s="7"/>
      <c r="K1017" s="7"/>
      <c r="L1017" s="7"/>
      <c r="M1017" s="7"/>
      <c r="N1017" s="7"/>
      <c r="O1017" s="7"/>
      <c r="P1017" s="7"/>
      <c r="Q1017" s="7"/>
      <c r="R1017" s="7"/>
      <c r="S1017" s="7"/>
      <c r="T1017" s="7"/>
      <c r="U1017" s="7"/>
      <c r="V1017" s="7"/>
      <c r="W1017" s="7"/>
      <c r="X1017" s="7"/>
      <c r="Y1017" s="7"/>
      <c r="Z1017" s="7"/>
    </row>
    <row r="1018" spans="1:26" ht="16.5" customHeight="1">
      <c r="A1018" s="7"/>
      <c r="B1018" s="7"/>
      <c r="C1018" s="7"/>
      <c r="D1018" s="7"/>
      <c r="E1018" s="7"/>
      <c r="F1018" s="7"/>
      <c r="G1018" s="7"/>
      <c r="H1018" s="7"/>
      <c r="I1018" s="7"/>
      <c r="J1018" s="7"/>
      <c r="K1018" s="7"/>
      <c r="L1018" s="7"/>
      <c r="M1018" s="7"/>
      <c r="N1018" s="7"/>
      <c r="O1018" s="7"/>
      <c r="P1018" s="7"/>
      <c r="Q1018" s="7"/>
      <c r="R1018" s="7"/>
      <c r="S1018" s="7"/>
      <c r="T1018" s="7"/>
      <c r="U1018" s="7"/>
      <c r="V1018" s="7"/>
      <c r="W1018" s="7"/>
      <c r="X1018" s="7"/>
      <c r="Y1018" s="7"/>
      <c r="Z1018" s="7"/>
    </row>
    <row r="1019" spans="1:26" ht="16.5" customHeight="1">
      <c r="A1019" s="7"/>
      <c r="B1019" s="7"/>
      <c r="C1019" s="7"/>
      <c r="D1019" s="7"/>
      <c r="E1019" s="7"/>
      <c r="F1019" s="7"/>
      <c r="G1019" s="7"/>
      <c r="H1019" s="7"/>
      <c r="I1019" s="7"/>
      <c r="J1019" s="7"/>
      <c r="K1019" s="7"/>
      <c r="L1019" s="7"/>
      <c r="M1019" s="7"/>
      <c r="N1019" s="7"/>
      <c r="O1019" s="7"/>
      <c r="P1019" s="7"/>
      <c r="Q1019" s="7"/>
      <c r="R1019" s="7"/>
      <c r="S1019" s="7"/>
      <c r="T1019" s="7"/>
      <c r="U1019" s="7"/>
      <c r="V1019" s="7"/>
      <c r="W1019" s="7"/>
      <c r="X1019" s="7"/>
      <c r="Y1019" s="7"/>
      <c r="Z1019" s="7"/>
    </row>
    <row r="1020" spans="1:26" ht="16.5" customHeight="1">
      <c r="A1020" s="7"/>
      <c r="B1020" s="7"/>
      <c r="C1020" s="7"/>
      <c r="D1020" s="7"/>
      <c r="E1020" s="7"/>
      <c r="F1020" s="7"/>
      <c r="G1020" s="7"/>
      <c r="H1020" s="7"/>
      <c r="I1020" s="7"/>
      <c r="J1020" s="7"/>
      <c r="K1020" s="7"/>
      <c r="L1020" s="7"/>
      <c r="M1020" s="7"/>
      <c r="N1020" s="7"/>
      <c r="O1020" s="7"/>
      <c r="P1020" s="7"/>
      <c r="Q1020" s="7"/>
      <c r="R1020" s="7"/>
      <c r="S1020" s="7"/>
      <c r="T1020" s="7"/>
      <c r="U1020" s="7"/>
      <c r="V1020" s="7"/>
      <c r="W1020" s="7"/>
      <c r="X1020" s="7"/>
      <c r="Y1020" s="7"/>
      <c r="Z1020" s="7"/>
    </row>
    <row r="1021" spans="1:26" ht="16.5" customHeight="1">
      <c r="A1021" s="7"/>
      <c r="B1021" s="7"/>
      <c r="C1021" s="7"/>
      <c r="D1021" s="7"/>
      <c r="E1021" s="7"/>
      <c r="F1021" s="7"/>
      <c r="G1021" s="7"/>
      <c r="H1021" s="7"/>
      <c r="I1021" s="7"/>
      <c r="J1021" s="7"/>
      <c r="K1021" s="7"/>
      <c r="L1021" s="7"/>
      <c r="M1021" s="7"/>
      <c r="N1021" s="7"/>
      <c r="O1021" s="7"/>
      <c r="P1021" s="7"/>
      <c r="Q1021" s="7"/>
      <c r="R1021" s="7"/>
      <c r="S1021" s="7"/>
      <c r="T1021" s="7"/>
      <c r="U1021" s="7"/>
      <c r="V1021" s="7"/>
      <c r="W1021" s="7"/>
      <c r="X1021" s="7"/>
      <c r="Y1021" s="7"/>
      <c r="Z1021" s="7"/>
    </row>
    <row r="1022" spans="1:26" ht="16.5" customHeight="1">
      <c r="A1022" s="7"/>
      <c r="B1022" s="7"/>
      <c r="C1022" s="7"/>
      <c r="D1022" s="7"/>
      <c r="E1022" s="7"/>
      <c r="F1022" s="7"/>
      <c r="G1022" s="7"/>
      <c r="H1022" s="7"/>
      <c r="I1022" s="7"/>
      <c r="J1022" s="7"/>
      <c r="K1022" s="7"/>
      <c r="L1022" s="7"/>
      <c r="M1022" s="7"/>
      <c r="N1022" s="7"/>
      <c r="O1022" s="7"/>
      <c r="P1022" s="7"/>
      <c r="Q1022" s="7"/>
      <c r="R1022" s="7"/>
      <c r="S1022" s="7"/>
      <c r="T1022" s="7"/>
      <c r="U1022" s="7"/>
      <c r="V1022" s="7"/>
      <c r="W1022" s="7"/>
      <c r="X1022" s="7"/>
      <c r="Y1022" s="7"/>
      <c r="Z1022" s="7"/>
    </row>
    <row r="1023" spans="1:26" ht="16.5" customHeight="1">
      <c r="A1023" s="7"/>
      <c r="B1023" s="7"/>
      <c r="C1023" s="7"/>
      <c r="D1023" s="7"/>
      <c r="E1023" s="7"/>
      <c r="F1023" s="7"/>
      <c r="G1023" s="7"/>
      <c r="H1023" s="7"/>
      <c r="I1023" s="7"/>
      <c r="J1023" s="7"/>
      <c r="K1023" s="7"/>
      <c r="L1023" s="7"/>
      <c r="M1023" s="7"/>
      <c r="N1023" s="7"/>
      <c r="O1023" s="7"/>
      <c r="P1023" s="7"/>
      <c r="Q1023" s="7"/>
      <c r="R1023" s="7"/>
      <c r="S1023" s="7"/>
      <c r="T1023" s="7"/>
      <c r="U1023" s="7"/>
      <c r="V1023" s="7"/>
      <c r="W1023" s="7"/>
      <c r="X1023" s="7"/>
      <c r="Y1023" s="7"/>
      <c r="Z1023" s="7"/>
    </row>
    <row r="1024" spans="1:26" ht="16.5" customHeight="1">
      <c r="A1024" s="7"/>
      <c r="B1024" s="7"/>
      <c r="C1024" s="7"/>
      <c r="D1024" s="7"/>
      <c r="E1024" s="7"/>
      <c r="F1024" s="7"/>
      <c r="G1024" s="7"/>
      <c r="H1024" s="7"/>
      <c r="I1024" s="7"/>
      <c r="J1024" s="7"/>
      <c r="K1024" s="7"/>
      <c r="L1024" s="7"/>
      <c r="M1024" s="7"/>
      <c r="N1024" s="7"/>
      <c r="O1024" s="7"/>
      <c r="P1024" s="7"/>
      <c r="Q1024" s="7"/>
      <c r="R1024" s="7"/>
      <c r="S1024" s="7"/>
      <c r="T1024" s="7"/>
      <c r="U1024" s="7"/>
      <c r="V1024" s="7"/>
      <c r="W1024" s="7"/>
      <c r="X1024" s="7"/>
      <c r="Y1024" s="7"/>
      <c r="Z1024" s="7"/>
    </row>
    <row r="1025" spans="1:26" ht="16.5" customHeight="1">
      <c r="A1025" s="7"/>
      <c r="B1025" s="7"/>
      <c r="C1025" s="7"/>
      <c r="D1025" s="7"/>
      <c r="E1025" s="7"/>
      <c r="F1025" s="7"/>
      <c r="G1025" s="7"/>
      <c r="H1025" s="7"/>
      <c r="I1025" s="7"/>
      <c r="J1025" s="7"/>
      <c r="K1025" s="7"/>
      <c r="L1025" s="7"/>
      <c r="M1025" s="7"/>
      <c r="N1025" s="7"/>
      <c r="O1025" s="7"/>
      <c r="P1025" s="7"/>
      <c r="Q1025" s="7"/>
      <c r="R1025" s="7"/>
      <c r="S1025" s="7"/>
      <c r="T1025" s="7"/>
      <c r="U1025" s="7"/>
      <c r="V1025" s="7"/>
      <c r="W1025" s="7"/>
      <c r="X1025" s="7"/>
      <c r="Y1025" s="7"/>
      <c r="Z1025" s="7"/>
    </row>
    <row r="1026" spans="1:26" ht="16.5" customHeight="1">
      <c r="A1026" s="7"/>
      <c r="B1026" s="7"/>
      <c r="C1026" s="7"/>
      <c r="D1026" s="7"/>
      <c r="E1026" s="7"/>
      <c r="F1026" s="7"/>
      <c r="G1026" s="7"/>
      <c r="H1026" s="7"/>
      <c r="I1026" s="7"/>
      <c r="J1026" s="7"/>
      <c r="K1026" s="7"/>
      <c r="L1026" s="7"/>
      <c r="M1026" s="7"/>
      <c r="N1026" s="7"/>
      <c r="O1026" s="7"/>
      <c r="P1026" s="7"/>
      <c r="Q1026" s="7"/>
      <c r="R1026" s="7"/>
      <c r="S1026" s="7"/>
      <c r="T1026" s="7"/>
      <c r="U1026" s="7"/>
      <c r="V1026" s="7"/>
      <c r="W1026" s="7"/>
      <c r="X1026" s="7"/>
      <c r="Y1026" s="7"/>
      <c r="Z1026" s="7"/>
    </row>
    <row r="1027" spans="1:26" ht="16.5" customHeight="1">
      <c r="A1027" s="7"/>
      <c r="B1027" s="7"/>
      <c r="C1027" s="7"/>
      <c r="D1027" s="7"/>
      <c r="E1027" s="7"/>
      <c r="F1027" s="7"/>
      <c r="G1027" s="7"/>
      <c r="H1027" s="7"/>
      <c r="I1027" s="7"/>
      <c r="J1027" s="7"/>
      <c r="K1027" s="7"/>
      <c r="L1027" s="7"/>
      <c r="M1027" s="7"/>
      <c r="N1027" s="7"/>
      <c r="O1027" s="7"/>
      <c r="P1027" s="7"/>
      <c r="Q1027" s="7"/>
      <c r="R1027" s="7"/>
      <c r="S1027" s="7"/>
      <c r="T1027" s="7"/>
      <c r="U1027" s="7"/>
      <c r="V1027" s="7"/>
      <c r="W1027" s="7"/>
      <c r="X1027" s="7"/>
      <c r="Y1027" s="7"/>
      <c r="Z1027" s="7"/>
    </row>
    <row r="1028" spans="1:26" ht="16.5" customHeight="1">
      <c r="A1028" s="7"/>
      <c r="B1028" s="7"/>
      <c r="C1028" s="7"/>
      <c r="D1028" s="7"/>
      <c r="E1028" s="7"/>
      <c r="F1028" s="7"/>
      <c r="G1028" s="7"/>
      <c r="H1028" s="7"/>
      <c r="I1028" s="7"/>
      <c r="J1028" s="7"/>
      <c r="K1028" s="7"/>
      <c r="L1028" s="7"/>
      <c r="M1028" s="7"/>
      <c r="N1028" s="7"/>
      <c r="O1028" s="7"/>
      <c r="P1028" s="7"/>
      <c r="Q1028" s="7"/>
      <c r="R1028" s="7"/>
      <c r="S1028" s="7"/>
      <c r="T1028" s="7"/>
      <c r="U1028" s="7"/>
      <c r="V1028" s="7"/>
      <c r="W1028" s="7"/>
      <c r="X1028" s="7"/>
      <c r="Y1028" s="7"/>
      <c r="Z1028" s="7"/>
    </row>
    <row r="1029" spans="1:26" ht="16.5" customHeight="1">
      <c r="A1029" s="7"/>
      <c r="B1029" s="7"/>
      <c r="C1029" s="7"/>
      <c r="D1029" s="7"/>
      <c r="E1029" s="7"/>
      <c r="F1029" s="7"/>
      <c r="G1029" s="7"/>
      <c r="H1029" s="7"/>
      <c r="I1029" s="7"/>
      <c r="J1029" s="7"/>
      <c r="K1029" s="7"/>
      <c r="L1029" s="7"/>
      <c r="M1029" s="7"/>
      <c r="N1029" s="7"/>
      <c r="O1029" s="7"/>
      <c r="P1029" s="7"/>
      <c r="Q1029" s="7"/>
      <c r="R1029" s="7"/>
      <c r="S1029" s="7"/>
      <c r="T1029" s="7"/>
      <c r="U1029" s="7"/>
      <c r="V1029" s="7"/>
      <c r="W1029" s="7"/>
      <c r="X1029" s="7"/>
      <c r="Y1029" s="7"/>
      <c r="Z1029" s="7"/>
    </row>
    <row r="1030" spans="1:26" ht="16.5" customHeight="1">
      <c r="A1030" s="7"/>
      <c r="B1030" s="7"/>
      <c r="C1030" s="7"/>
      <c r="D1030" s="7"/>
      <c r="E1030" s="7"/>
      <c r="F1030" s="7"/>
      <c r="G1030" s="7"/>
      <c r="H1030" s="7"/>
      <c r="I1030" s="7"/>
      <c r="J1030" s="7"/>
      <c r="K1030" s="7"/>
      <c r="L1030" s="7"/>
      <c r="M1030" s="7"/>
      <c r="N1030" s="7"/>
      <c r="O1030" s="7"/>
      <c r="P1030" s="7"/>
      <c r="Q1030" s="7"/>
      <c r="R1030" s="7"/>
      <c r="S1030" s="7"/>
      <c r="T1030" s="7"/>
      <c r="U1030" s="7"/>
      <c r="V1030" s="7"/>
      <c r="W1030" s="7"/>
      <c r="X1030" s="7"/>
      <c r="Y1030" s="7"/>
      <c r="Z1030" s="7"/>
    </row>
    <row r="1031" spans="1:26" ht="16.5" customHeight="1">
      <c r="A1031" s="7"/>
      <c r="B1031" s="7"/>
      <c r="C1031" s="7"/>
      <c r="D1031" s="7"/>
      <c r="E1031" s="7"/>
      <c r="F1031" s="7"/>
      <c r="G1031" s="7"/>
      <c r="H1031" s="7"/>
      <c r="I1031" s="7"/>
      <c r="J1031" s="7"/>
      <c r="K1031" s="7"/>
      <c r="L1031" s="7"/>
      <c r="M1031" s="7"/>
      <c r="N1031" s="7"/>
      <c r="O1031" s="7"/>
      <c r="P1031" s="7"/>
      <c r="Q1031" s="7"/>
      <c r="R1031" s="7"/>
      <c r="S1031" s="7"/>
      <c r="T1031" s="7"/>
      <c r="U1031" s="7"/>
      <c r="V1031" s="7"/>
      <c r="W1031" s="7"/>
      <c r="X1031" s="7"/>
      <c r="Y1031" s="7"/>
      <c r="Z1031" s="7"/>
    </row>
    <row r="1032" spans="1:26" ht="16.5" customHeight="1">
      <c r="A1032" s="7"/>
      <c r="B1032" s="7"/>
      <c r="C1032" s="7"/>
      <c r="D1032" s="7"/>
      <c r="E1032" s="7"/>
      <c r="F1032" s="7"/>
      <c r="G1032" s="7"/>
      <c r="H1032" s="7"/>
      <c r="I1032" s="7"/>
      <c r="J1032" s="7"/>
      <c r="K1032" s="7"/>
      <c r="L1032" s="7"/>
      <c r="M1032" s="7"/>
      <c r="N1032" s="7"/>
      <c r="O1032" s="7"/>
      <c r="P1032" s="7"/>
      <c r="Q1032" s="7"/>
      <c r="R1032" s="7"/>
      <c r="S1032" s="7"/>
      <c r="T1032" s="7"/>
      <c r="U1032" s="7"/>
      <c r="V1032" s="7"/>
      <c r="W1032" s="7"/>
      <c r="X1032" s="7"/>
      <c r="Y1032" s="7"/>
      <c r="Z1032" s="7"/>
    </row>
    <row r="1033" spans="1:26" ht="16.5" customHeight="1">
      <c r="A1033" s="7"/>
      <c r="B1033" s="7"/>
      <c r="C1033" s="7"/>
      <c r="D1033" s="7"/>
      <c r="E1033" s="7"/>
      <c r="F1033" s="7"/>
      <c r="G1033" s="7"/>
      <c r="H1033" s="7"/>
      <c r="I1033" s="7"/>
      <c r="J1033" s="7"/>
      <c r="K1033" s="7"/>
      <c r="L1033" s="7"/>
      <c r="M1033" s="7"/>
      <c r="N1033" s="7"/>
      <c r="O1033" s="7"/>
      <c r="P1033" s="7"/>
      <c r="Q1033" s="7"/>
      <c r="R1033" s="7"/>
      <c r="S1033" s="7"/>
      <c r="T1033" s="7"/>
      <c r="U1033" s="7"/>
      <c r="V1033" s="7"/>
      <c r="W1033" s="7"/>
      <c r="X1033" s="7"/>
      <c r="Y1033" s="7"/>
      <c r="Z1033" s="7"/>
    </row>
    <row r="1034" spans="1:26" ht="16.5" customHeight="1">
      <c r="A1034" s="7"/>
      <c r="B1034" s="7"/>
      <c r="C1034" s="7"/>
      <c r="D1034" s="7"/>
      <c r="E1034" s="7"/>
      <c r="F1034" s="7"/>
      <c r="G1034" s="7"/>
      <c r="H1034" s="7"/>
      <c r="I1034" s="7"/>
      <c r="J1034" s="7"/>
      <c r="K1034" s="7"/>
      <c r="L1034" s="7"/>
      <c r="M1034" s="7"/>
      <c r="N1034" s="7"/>
      <c r="O1034" s="7"/>
      <c r="P1034" s="7"/>
      <c r="Q1034" s="7"/>
      <c r="R1034" s="7"/>
      <c r="S1034" s="7"/>
      <c r="T1034" s="7"/>
      <c r="U1034" s="7"/>
      <c r="V1034" s="7"/>
      <c r="W1034" s="7"/>
      <c r="X1034" s="7"/>
      <c r="Y1034" s="7"/>
      <c r="Z1034" s="7"/>
    </row>
    <row r="1035" spans="1:26" ht="16.5" customHeight="1">
      <c r="A1035" s="7"/>
      <c r="B1035" s="7"/>
      <c r="C1035" s="7"/>
      <c r="D1035" s="7"/>
      <c r="E1035" s="7"/>
      <c r="F1035" s="7"/>
      <c r="G1035" s="7"/>
      <c r="H1035" s="7"/>
      <c r="I1035" s="7"/>
      <c r="J1035" s="7"/>
      <c r="K1035" s="7"/>
      <c r="L1035" s="7"/>
      <c r="M1035" s="7"/>
      <c r="N1035" s="7"/>
      <c r="O1035" s="7"/>
      <c r="P1035" s="7"/>
      <c r="Q1035" s="7"/>
      <c r="R1035" s="7"/>
      <c r="S1035" s="7"/>
      <c r="T1035" s="7"/>
      <c r="U1035" s="7"/>
      <c r="V1035" s="7"/>
      <c r="W1035" s="7"/>
      <c r="X1035" s="7"/>
      <c r="Y1035" s="7"/>
      <c r="Z1035" s="7"/>
    </row>
    <row r="1036" spans="1:26" ht="16.5" customHeight="1">
      <c r="A1036" s="7"/>
      <c r="B1036" s="7"/>
      <c r="C1036" s="7"/>
      <c r="D1036" s="7"/>
      <c r="E1036" s="7"/>
      <c r="F1036" s="7"/>
      <c r="G1036" s="7"/>
      <c r="H1036" s="7"/>
      <c r="I1036" s="7"/>
      <c r="J1036" s="7"/>
      <c r="K1036" s="7"/>
      <c r="L1036" s="7"/>
      <c r="M1036" s="7"/>
      <c r="N1036" s="7"/>
      <c r="O1036" s="7"/>
      <c r="P1036" s="7"/>
      <c r="Q1036" s="7"/>
      <c r="R1036" s="7"/>
      <c r="S1036" s="7"/>
      <c r="T1036" s="7"/>
      <c r="U1036" s="7"/>
      <c r="V1036" s="7"/>
      <c r="W1036" s="7"/>
      <c r="X1036" s="7"/>
      <c r="Y1036" s="7"/>
      <c r="Z1036" s="7"/>
    </row>
    <row r="1037" spans="1:26" ht="16.5" customHeight="1">
      <c r="A1037" s="7"/>
      <c r="B1037" s="7"/>
      <c r="C1037" s="7"/>
      <c r="D1037" s="7"/>
      <c r="E1037" s="7"/>
      <c r="F1037" s="7"/>
      <c r="G1037" s="7"/>
      <c r="H1037" s="7"/>
      <c r="I1037" s="7"/>
      <c r="J1037" s="7"/>
      <c r="K1037" s="7"/>
      <c r="L1037" s="7"/>
      <c r="M1037" s="7"/>
      <c r="N1037" s="7"/>
      <c r="O1037" s="7"/>
      <c r="P1037" s="7"/>
      <c r="Q1037" s="7"/>
      <c r="R1037" s="7"/>
      <c r="S1037" s="7"/>
      <c r="T1037" s="7"/>
      <c r="U1037" s="7"/>
      <c r="V1037" s="7"/>
      <c r="W1037" s="7"/>
      <c r="X1037" s="7"/>
      <c r="Y1037" s="7"/>
      <c r="Z1037" s="7"/>
    </row>
    <row r="1038" spans="1:26" ht="16.5" customHeight="1">
      <c r="A1038" s="7"/>
      <c r="B1038" s="7"/>
      <c r="C1038" s="7"/>
      <c r="D1038" s="7"/>
      <c r="E1038" s="7"/>
      <c r="F1038" s="7"/>
      <c r="G1038" s="7"/>
      <c r="H1038" s="7"/>
      <c r="I1038" s="7"/>
      <c r="J1038" s="7"/>
      <c r="K1038" s="7"/>
      <c r="L1038" s="7"/>
      <c r="M1038" s="7"/>
      <c r="N1038" s="7"/>
      <c r="O1038" s="7"/>
      <c r="P1038" s="7"/>
      <c r="Q1038" s="7"/>
      <c r="R1038" s="7"/>
      <c r="S1038" s="7"/>
      <c r="T1038" s="7"/>
      <c r="U1038" s="7"/>
      <c r="V1038" s="7"/>
      <c r="W1038" s="7"/>
      <c r="X1038" s="7"/>
      <c r="Y1038" s="7"/>
      <c r="Z1038" s="7"/>
    </row>
    <row r="1039" spans="1:26" ht="16.5" customHeight="1">
      <c r="A1039" s="7"/>
      <c r="B1039" s="7"/>
      <c r="C1039" s="7"/>
      <c r="D1039" s="7"/>
      <c r="E1039" s="7"/>
      <c r="F1039" s="7"/>
      <c r="G1039" s="7"/>
      <c r="H1039" s="7"/>
      <c r="I1039" s="7"/>
      <c r="J1039" s="7"/>
      <c r="K1039" s="7"/>
      <c r="L1039" s="7"/>
      <c r="M1039" s="7"/>
      <c r="N1039" s="7"/>
      <c r="O1039" s="7"/>
      <c r="P1039" s="7"/>
      <c r="Q1039" s="7"/>
      <c r="R1039" s="7"/>
      <c r="S1039" s="7"/>
      <c r="T1039" s="7"/>
      <c r="U1039" s="7"/>
      <c r="V1039" s="7"/>
      <c r="W1039" s="7"/>
      <c r="X1039" s="7"/>
      <c r="Y1039" s="7"/>
      <c r="Z1039" s="7"/>
    </row>
    <row r="1040" spans="1:26" ht="16.5" customHeight="1">
      <c r="A1040" s="7"/>
      <c r="B1040" s="7"/>
      <c r="C1040" s="7"/>
      <c r="D1040" s="7"/>
      <c r="E1040" s="7"/>
      <c r="F1040" s="7"/>
      <c r="G1040" s="7"/>
      <c r="H1040" s="7"/>
      <c r="I1040" s="7"/>
      <c r="J1040" s="7"/>
      <c r="K1040" s="7"/>
      <c r="L1040" s="7"/>
      <c r="M1040" s="7"/>
      <c r="N1040" s="7"/>
      <c r="O1040" s="7"/>
      <c r="P1040" s="7"/>
      <c r="Q1040" s="7"/>
      <c r="R1040" s="7"/>
      <c r="S1040" s="7"/>
      <c r="T1040" s="7"/>
      <c r="U1040" s="7"/>
      <c r="V1040" s="7"/>
      <c r="W1040" s="7"/>
      <c r="X1040" s="7"/>
      <c r="Y1040" s="7"/>
      <c r="Z1040" s="7"/>
    </row>
    <row r="1041" spans="1:26" ht="16.5" customHeight="1">
      <c r="A1041" s="7"/>
      <c r="B1041" s="7"/>
      <c r="C1041" s="7"/>
      <c r="D1041" s="7"/>
      <c r="E1041" s="7"/>
      <c r="F1041" s="7"/>
      <c r="G1041" s="7"/>
      <c r="H1041" s="7"/>
      <c r="I1041" s="7"/>
      <c r="J1041" s="7"/>
      <c r="K1041" s="7"/>
      <c r="L1041" s="7"/>
      <c r="M1041" s="7"/>
      <c r="N1041" s="7"/>
      <c r="O1041" s="7"/>
      <c r="P1041" s="7"/>
      <c r="Q1041" s="7"/>
      <c r="R1041" s="7"/>
      <c r="S1041" s="7"/>
      <c r="T1041" s="7"/>
      <c r="U1041" s="7"/>
      <c r="V1041" s="7"/>
      <c r="W1041" s="7"/>
      <c r="X1041" s="7"/>
      <c r="Y1041" s="7"/>
      <c r="Z1041" s="7"/>
    </row>
    <row r="1042" spans="1:26" ht="16.5" customHeight="1">
      <c r="A1042" s="7"/>
      <c r="B1042" s="7"/>
      <c r="C1042" s="7"/>
      <c r="D1042" s="7"/>
      <c r="E1042" s="7"/>
      <c r="F1042" s="7"/>
      <c r="G1042" s="7"/>
      <c r="H1042" s="7"/>
      <c r="I1042" s="7"/>
      <c r="J1042" s="7"/>
      <c r="K1042" s="7"/>
      <c r="L1042" s="7"/>
      <c r="M1042" s="7"/>
      <c r="N1042" s="7"/>
      <c r="O1042" s="7"/>
      <c r="P1042" s="7"/>
      <c r="Q1042" s="7"/>
      <c r="R1042" s="7"/>
      <c r="S1042" s="7"/>
      <c r="T1042" s="7"/>
      <c r="U1042" s="7"/>
      <c r="V1042" s="7"/>
      <c r="W1042" s="7"/>
      <c r="X1042" s="7"/>
      <c r="Y1042" s="7"/>
      <c r="Z1042" s="7"/>
    </row>
    <row r="1043" spans="1:26" ht="16.5" customHeight="1">
      <c r="A1043" s="7"/>
      <c r="B1043" s="7"/>
      <c r="C1043" s="7"/>
      <c r="D1043" s="7"/>
      <c r="E1043" s="7"/>
      <c r="F1043" s="7"/>
      <c r="G1043" s="7"/>
      <c r="H1043" s="7"/>
      <c r="I1043" s="7"/>
      <c r="J1043" s="7"/>
      <c r="K1043" s="7"/>
      <c r="L1043" s="7"/>
      <c r="M1043" s="7"/>
      <c r="N1043" s="7"/>
      <c r="O1043" s="7"/>
      <c r="P1043" s="7"/>
      <c r="Q1043" s="7"/>
      <c r="R1043" s="7"/>
      <c r="S1043" s="7"/>
      <c r="T1043" s="7"/>
      <c r="U1043" s="7"/>
      <c r="V1043" s="7"/>
      <c r="W1043" s="7"/>
      <c r="X1043" s="7"/>
      <c r="Y1043" s="7"/>
      <c r="Z1043" s="7"/>
    </row>
    <row r="1044" spans="1:26" ht="16.5" customHeight="1">
      <c r="A1044" s="7"/>
      <c r="B1044" s="7"/>
      <c r="C1044" s="7"/>
      <c r="D1044" s="7"/>
      <c r="E1044" s="7"/>
      <c r="F1044" s="7"/>
      <c r="G1044" s="7"/>
      <c r="H1044" s="7"/>
      <c r="I1044" s="7"/>
      <c r="J1044" s="7"/>
      <c r="K1044" s="7"/>
      <c r="L1044" s="7"/>
      <c r="M1044" s="7"/>
      <c r="N1044" s="7"/>
      <c r="O1044" s="7"/>
      <c r="P1044" s="7"/>
      <c r="Q1044" s="7"/>
      <c r="R1044" s="7"/>
      <c r="S1044" s="7"/>
      <c r="T1044" s="7"/>
      <c r="U1044" s="7"/>
      <c r="V1044" s="7"/>
      <c r="W1044" s="7"/>
      <c r="X1044" s="7"/>
      <c r="Y1044" s="7"/>
      <c r="Z1044" s="7"/>
    </row>
    <row r="1045" spans="1:26" ht="16.5" customHeight="1">
      <c r="A1045" s="7"/>
      <c r="B1045" s="7"/>
      <c r="C1045" s="7"/>
      <c r="D1045" s="7"/>
      <c r="E1045" s="7"/>
      <c r="F1045" s="7"/>
      <c r="G1045" s="7"/>
      <c r="H1045" s="7"/>
      <c r="I1045" s="7"/>
      <c r="J1045" s="7"/>
      <c r="K1045" s="7"/>
      <c r="L1045" s="7"/>
      <c r="M1045" s="7"/>
      <c r="N1045" s="7"/>
      <c r="O1045" s="7"/>
      <c r="P1045" s="7"/>
      <c r="Q1045" s="7"/>
      <c r="R1045" s="7"/>
      <c r="S1045" s="7"/>
      <c r="T1045" s="7"/>
      <c r="U1045" s="7"/>
      <c r="V1045" s="7"/>
      <c r="W1045" s="7"/>
      <c r="X1045" s="7"/>
      <c r="Y1045" s="7"/>
      <c r="Z1045" s="7"/>
    </row>
    <row r="1046" spans="1:26" ht="16.5" customHeight="1">
      <c r="A1046" s="7"/>
      <c r="B1046" s="7"/>
      <c r="C1046" s="7"/>
      <c r="D1046" s="7"/>
      <c r="E1046" s="7"/>
      <c r="F1046" s="7"/>
      <c r="G1046" s="7"/>
      <c r="H1046" s="7"/>
      <c r="I1046" s="7"/>
      <c r="J1046" s="7"/>
      <c r="K1046" s="7"/>
      <c r="L1046" s="7"/>
      <c r="M1046" s="7"/>
      <c r="N1046" s="7"/>
      <c r="O1046" s="7"/>
      <c r="P1046" s="7"/>
      <c r="Q1046" s="7"/>
      <c r="R1046" s="7"/>
      <c r="S1046" s="7"/>
      <c r="T1046" s="7"/>
      <c r="U1046" s="7"/>
      <c r="V1046" s="7"/>
      <c r="W1046" s="7"/>
      <c r="X1046" s="7"/>
      <c r="Y1046" s="7"/>
      <c r="Z1046" s="7"/>
    </row>
    <row r="1047" spans="1:26" ht="16.5" customHeight="1">
      <c r="A1047" s="7"/>
      <c r="B1047" s="7"/>
      <c r="C1047" s="7"/>
      <c r="D1047" s="7"/>
      <c r="E1047" s="7"/>
      <c r="F1047" s="7"/>
      <c r="G1047" s="7"/>
      <c r="H1047" s="7"/>
      <c r="I1047" s="7"/>
      <c r="J1047" s="7"/>
      <c r="K1047" s="7"/>
      <c r="L1047" s="7"/>
      <c r="M1047" s="7"/>
      <c r="N1047" s="7"/>
      <c r="O1047" s="7"/>
      <c r="P1047" s="7"/>
      <c r="Q1047" s="7"/>
      <c r="R1047" s="7"/>
      <c r="S1047" s="7"/>
      <c r="T1047" s="7"/>
      <c r="U1047" s="7"/>
      <c r="V1047" s="7"/>
      <c r="W1047" s="7"/>
      <c r="X1047" s="7"/>
      <c r="Y1047" s="7"/>
      <c r="Z1047" s="7"/>
    </row>
    <row r="1048" spans="1:26" ht="16.5" customHeight="1">
      <c r="A1048" s="7"/>
      <c r="B1048" s="7"/>
      <c r="C1048" s="7"/>
      <c r="D1048" s="7"/>
      <c r="E1048" s="7"/>
      <c r="F1048" s="7"/>
      <c r="G1048" s="7"/>
      <c r="H1048" s="7"/>
      <c r="I1048" s="7"/>
      <c r="J1048" s="7"/>
      <c r="K1048" s="7"/>
      <c r="L1048" s="7"/>
      <c r="M1048" s="7"/>
      <c r="N1048" s="7"/>
      <c r="O1048" s="7"/>
      <c r="P1048" s="7"/>
      <c r="Q1048" s="7"/>
      <c r="R1048" s="7"/>
      <c r="S1048" s="7"/>
      <c r="T1048" s="7"/>
      <c r="U1048" s="7"/>
      <c r="V1048" s="7"/>
      <c r="W1048" s="7"/>
      <c r="X1048" s="7"/>
      <c r="Y1048" s="7"/>
      <c r="Z1048" s="7"/>
    </row>
    <row r="1049" spans="1:26" ht="16.5" customHeight="1">
      <c r="A1049" s="7"/>
      <c r="B1049" s="7"/>
      <c r="C1049" s="7"/>
      <c r="D1049" s="7"/>
      <c r="E1049" s="7"/>
      <c r="F1049" s="7"/>
      <c r="G1049" s="7"/>
      <c r="H1049" s="7"/>
      <c r="I1049" s="7"/>
      <c r="J1049" s="7"/>
      <c r="K1049" s="7"/>
      <c r="L1049" s="7"/>
      <c r="M1049" s="7"/>
      <c r="N1049" s="7"/>
      <c r="O1049" s="7"/>
      <c r="P1049" s="7"/>
      <c r="Q1049" s="7"/>
      <c r="R1049" s="7"/>
      <c r="S1049" s="7"/>
      <c r="T1049" s="7"/>
      <c r="U1049" s="7"/>
      <c r="V1049" s="7"/>
      <c r="W1049" s="7"/>
      <c r="X1049" s="7"/>
      <c r="Y1049" s="7"/>
      <c r="Z1049" s="7"/>
    </row>
    <row r="1050" spans="1:26" ht="16.5" customHeight="1">
      <c r="A1050" s="7"/>
      <c r="B1050" s="7"/>
      <c r="C1050" s="7"/>
      <c r="D1050" s="7"/>
      <c r="E1050" s="7"/>
      <c r="F1050" s="7"/>
      <c r="G1050" s="7"/>
      <c r="H1050" s="7"/>
      <c r="I1050" s="7"/>
      <c r="J1050" s="7"/>
      <c r="K1050" s="7"/>
      <c r="L1050" s="7"/>
      <c r="M1050" s="7"/>
      <c r="N1050" s="7"/>
      <c r="O1050" s="7"/>
      <c r="P1050" s="7"/>
      <c r="Q1050" s="7"/>
      <c r="R1050" s="7"/>
      <c r="S1050" s="7"/>
      <c r="T1050" s="7"/>
      <c r="U1050" s="7"/>
      <c r="V1050" s="7"/>
      <c r="W1050" s="7"/>
      <c r="X1050" s="7"/>
      <c r="Y1050" s="7"/>
      <c r="Z1050" s="7"/>
    </row>
    <row r="1051" spans="1:26" ht="16.5" customHeight="1">
      <c r="A1051" s="7"/>
      <c r="B1051" s="7"/>
      <c r="C1051" s="7"/>
      <c r="D1051" s="7"/>
      <c r="E1051" s="7"/>
      <c r="F1051" s="7"/>
      <c r="G1051" s="7"/>
      <c r="H1051" s="7"/>
      <c r="I1051" s="7"/>
      <c r="J1051" s="7"/>
      <c r="K1051" s="7"/>
      <c r="L1051" s="7"/>
      <c r="M1051" s="7"/>
      <c r="N1051" s="7"/>
      <c r="O1051" s="7"/>
      <c r="P1051" s="7"/>
      <c r="Q1051" s="7"/>
      <c r="R1051" s="7"/>
      <c r="S1051" s="7"/>
      <c r="T1051" s="7"/>
      <c r="U1051" s="7"/>
      <c r="V1051" s="7"/>
      <c r="W1051" s="7"/>
      <c r="X1051" s="7"/>
      <c r="Y1051" s="7"/>
      <c r="Z1051" s="7"/>
    </row>
    <row r="1052" spans="1:26" ht="16.5" customHeight="1">
      <c r="A1052" s="7"/>
      <c r="B1052" s="7"/>
      <c r="C1052" s="7"/>
      <c r="D1052" s="7"/>
      <c r="E1052" s="7"/>
      <c r="F1052" s="7"/>
      <c r="G1052" s="7"/>
      <c r="H1052" s="7"/>
      <c r="I1052" s="7"/>
      <c r="J1052" s="7"/>
      <c r="K1052" s="7"/>
      <c r="L1052" s="7"/>
      <c r="M1052" s="7"/>
      <c r="N1052" s="7"/>
      <c r="O1052" s="7"/>
      <c r="P1052" s="7"/>
      <c r="Q1052" s="7"/>
      <c r="R1052" s="7"/>
      <c r="S1052" s="7"/>
      <c r="T1052" s="7"/>
      <c r="U1052" s="7"/>
      <c r="V1052" s="7"/>
      <c r="W1052" s="7"/>
      <c r="X1052" s="7"/>
      <c r="Y1052" s="7"/>
      <c r="Z1052" s="7"/>
    </row>
    <row r="1053" spans="1:26" ht="16.5" customHeight="1">
      <c r="A1053" s="7"/>
      <c r="B1053" s="7"/>
      <c r="C1053" s="7"/>
      <c r="D1053" s="7"/>
      <c r="E1053" s="7"/>
      <c r="F1053" s="7"/>
      <c r="G1053" s="7"/>
      <c r="H1053" s="7"/>
      <c r="I1053" s="7"/>
      <c r="J1053" s="7"/>
      <c r="K1053" s="7"/>
      <c r="L1053" s="7"/>
      <c r="M1053" s="7"/>
      <c r="N1053" s="7"/>
      <c r="O1053" s="7"/>
      <c r="P1053" s="7"/>
      <c r="Q1053" s="7"/>
      <c r="R1053" s="7"/>
      <c r="S1053" s="7"/>
      <c r="T1053" s="7"/>
      <c r="U1053" s="7"/>
      <c r="V1053" s="7"/>
      <c r="W1053" s="7"/>
      <c r="X1053" s="7"/>
      <c r="Y1053" s="7"/>
      <c r="Z1053" s="7"/>
    </row>
    <row r="1054" spans="1:26" ht="16.5" customHeight="1">
      <c r="A1054" s="7"/>
      <c r="B1054" s="7"/>
      <c r="C1054" s="7"/>
      <c r="D1054" s="7"/>
      <c r="E1054" s="7"/>
      <c r="F1054" s="7"/>
      <c r="G1054" s="7"/>
      <c r="H1054" s="7"/>
      <c r="I1054" s="7"/>
      <c r="J1054" s="7"/>
      <c r="K1054" s="7"/>
      <c r="L1054" s="7"/>
      <c r="M1054" s="7"/>
      <c r="N1054" s="7"/>
      <c r="O1054" s="7"/>
      <c r="P1054" s="7"/>
      <c r="Q1054" s="7"/>
      <c r="R1054" s="7"/>
      <c r="S1054" s="7"/>
      <c r="T1054" s="7"/>
      <c r="U1054" s="7"/>
      <c r="V1054" s="7"/>
      <c r="W1054" s="7"/>
      <c r="X1054" s="7"/>
      <c r="Y1054" s="7"/>
      <c r="Z1054" s="7"/>
    </row>
    <row r="1055" spans="1:26" ht="16.5" customHeight="1">
      <c r="A1055" s="7"/>
      <c r="B1055" s="7"/>
      <c r="C1055" s="7"/>
      <c r="D1055" s="7"/>
      <c r="E1055" s="7"/>
      <c r="F1055" s="7"/>
      <c r="G1055" s="7"/>
      <c r="H1055" s="7"/>
      <c r="I1055" s="7"/>
      <c r="J1055" s="7"/>
      <c r="K1055" s="7"/>
      <c r="L1055" s="7"/>
      <c r="M1055" s="7"/>
      <c r="N1055" s="7"/>
      <c r="O1055" s="7"/>
      <c r="P1055" s="7"/>
      <c r="Q1055" s="7"/>
      <c r="R1055" s="7"/>
      <c r="S1055" s="7"/>
      <c r="T1055" s="7"/>
      <c r="U1055" s="7"/>
      <c r="V1055" s="7"/>
      <c r="W1055" s="7"/>
      <c r="X1055" s="7"/>
      <c r="Y1055" s="7"/>
      <c r="Z1055" s="7"/>
    </row>
    <row r="1056" spans="1:26" ht="16.5" customHeight="1">
      <c r="A1056" s="7"/>
      <c r="B1056" s="7"/>
      <c r="C1056" s="7"/>
      <c r="D1056" s="7"/>
      <c r="E1056" s="7"/>
      <c r="F1056" s="7"/>
      <c r="G1056" s="7"/>
      <c r="H1056" s="7"/>
      <c r="I1056" s="7"/>
      <c r="J1056" s="7"/>
      <c r="K1056" s="7"/>
      <c r="L1056" s="7"/>
      <c r="M1056" s="7"/>
      <c r="N1056" s="7"/>
      <c r="O1056" s="7"/>
      <c r="P1056" s="7"/>
      <c r="Q1056" s="7"/>
      <c r="R1056" s="7"/>
      <c r="S1056" s="7"/>
      <c r="T1056" s="7"/>
      <c r="U1056" s="7"/>
      <c r="V1056" s="7"/>
      <c r="W1056" s="7"/>
      <c r="X1056" s="7"/>
      <c r="Y1056" s="7"/>
      <c r="Z1056" s="7"/>
    </row>
    <row r="1057" spans="1:26" ht="16.5" customHeight="1">
      <c r="A1057" s="7"/>
      <c r="B1057" s="7"/>
      <c r="C1057" s="7"/>
      <c r="D1057" s="7"/>
      <c r="E1057" s="7"/>
      <c r="F1057" s="7"/>
      <c r="G1057" s="7"/>
      <c r="H1057" s="7"/>
      <c r="I1057" s="7"/>
      <c r="J1057" s="7"/>
      <c r="K1057" s="7"/>
      <c r="L1057" s="7"/>
      <c r="M1057" s="7"/>
      <c r="N1057" s="7"/>
      <c r="O1057" s="7"/>
      <c r="P1057" s="7"/>
      <c r="Q1057" s="7"/>
      <c r="R1057" s="7"/>
      <c r="S1057" s="7"/>
      <c r="T1057" s="7"/>
      <c r="U1057" s="7"/>
      <c r="V1057" s="7"/>
      <c r="W1057" s="7"/>
      <c r="X1057" s="7"/>
      <c r="Y1057" s="7"/>
      <c r="Z1057" s="7"/>
    </row>
    <row r="1058" spans="1:26" ht="16.5" customHeight="1">
      <c r="A1058" s="7"/>
      <c r="B1058" s="7"/>
      <c r="C1058" s="7"/>
      <c r="D1058" s="7"/>
      <c r="E1058" s="7"/>
      <c r="F1058" s="7"/>
      <c r="G1058" s="7"/>
      <c r="H1058" s="7"/>
      <c r="I1058" s="7"/>
      <c r="J1058" s="7"/>
      <c r="K1058" s="7"/>
      <c r="L1058" s="7"/>
      <c r="M1058" s="7"/>
      <c r="N1058" s="7"/>
      <c r="O1058" s="7"/>
      <c r="P1058" s="7"/>
      <c r="Q1058" s="7"/>
      <c r="R1058" s="7"/>
      <c r="S1058" s="7"/>
      <c r="T1058" s="7"/>
      <c r="U1058" s="7"/>
      <c r="V1058" s="7"/>
      <c r="W1058" s="7"/>
      <c r="X1058" s="7"/>
      <c r="Y1058" s="7"/>
      <c r="Z1058" s="7"/>
    </row>
    <row r="1059" spans="1:26" ht="16.5" customHeight="1">
      <c r="A1059" s="7"/>
      <c r="B1059" s="7"/>
      <c r="C1059" s="7"/>
      <c r="D1059" s="7"/>
      <c r="E1059" s="7"/>
      <c r="F1059" s="7"/>
      <c r="G1059" s="7"/>
      <c r="H1059" s="7"/>
      <c r="I1059" s="7"/>
      <c r="J1059" s="7"/>
      <c r="K1059" s="7"/>
      <c r="L1059" s="7"/>
      <c r="M1059" s="7"/>
      <c r="N1059" s="7"/>
      <c r="O1059" s="7"/>
      <c r="P1059" s="7"/>
      <c r="Q1059" s="7"/>
      <c r="R1059" s="7"/>
      <c r="S1059" s="7"/>
      <c r="T1059" s="7"/>
      <c r="U1059" s="7"/>
      <c r="V1059" s="7"/>
      <c r="W1059" s="7"/>
      <c r="X1059" s="7"/>
      <c r="Y1059" s="7"/>
      <c r="Z1059" s="7"/>
    </row>
    <row r="1060" spans="1:26" ht="16.5" customHeight="1">
      <c r="A1060" s="7"/>
      <c r="B1060" s="7"/>
      <c r="C1060" s="7"/>
      <c r="D1060" s="7"/>
      <c r="E1060" s="7"/>
      <c r="F1060" s="7"/>
      <c r="G1060" s="7"/>
      <c r="H1060" s="7"/>
      <c r="I1060" s="7"/>
      <c r="J1060" s="7"/>
      <c r="K1060" s="7"/>
      <c r="L1060" s="7"/>
      <c r="M1060" s="7"/>
      <c r="N1060" s="7"/>
      <c r="O1060" s="7"/>
      <c r="P1060" s="7"/>
      <c r="Q1060" s="7"/>
      <c r="R1060" s="7"/>
      <c r="S1060" s="7"/>
      <c r="T1060" s="7"/>
      <c r="U1060" s="7"/>
      <c r="V1060" s="7"/>
      <c r="W1060" s="7"/>
      <c r="X1060" s="7"/>
      <c r="Y1060" s="7"/>
      <c r="Z1060" s="7"/>
    </row>
    <row r="1061" spans="1:26" ht="16.5" customHeight="1">
      <c r="A1061" s="7"/>
      <c r="B1061" s="7"/>
      <c r="C1061" s="7"/>
      <c r="D1061" s="7"/>
      <c r="E1061" s="7"/>
      <c r="F1061" s="7"/>
      <c r="G1061" s="7"/>
      <c r="H1061" s="7"/>
      <c r="I1061" s="7"/>
      <c r="J1061" s="7"/>
      <c r="K1061" s="7"/>
      <c r="L1061" s="7"/>
      <c r="M1061" s="7"/>
      <c r="N1061" s="7"/>
      <c r="O1061" s="7"/>
      <c r="P1061" s="7"/>
      <c r="Q1061" s="7"/>
      <c r="R1061" s="7"/>
      <c r="S1061" s="7"/>
      <c r="T1061" s="7"/>
      <c r="U1061" s="7"/>
      <c r="V1061" s="7"/>
      <c r="W1061" s="7"/>
      <c r="X1061" s="7"/>
      <c r="Y1061" s="7"/>
      <c r="Z1061" s="7"/>
    </row>
    <row r="1062" spans="1:26" ht="16.5" customHeight="1">
      <c r="A1062" s="7"/>
      <c r="B1062" s="7"/>
      <c r="C1062" s="7"/>
      <c r="D1062" s="7"/>
      <c r="E1062" s="7"/>
      <c r="F1062" s="7"/>
      <c r="G1062" s="7"/>
      <c r="H1062" s="7"/>
      <c r="I1062" s="7"/>
      <c r="J1062" s="7"/>
      <c r="K1062" s="7"/>
      <c r="L1062" s="7"/>
      <c r="M1062" s="7"/>
      <c r="N1062" s="7"/>
      <c r="O1062" s="7"/>
      <c r="P1062" s="7"/>
      <c r="Q1062" s="7"/>
      <c r="R1062" s="7"/>
      <c r="S1062" s="7"/>
      <c r="T1062" s="7"/>
      <c r="U1062" s="7"/>
      <c r="V1062" s="7"/>
      <c r="W1062" s="7"/>
      <c r="X1062" s="7"/>
      <c r="Y1062" s="7"/>
      <c r="Z1062" s="7"/>
    </row>
    <row r="1063" spans="1:26" ht="16.5" customHeight="1">
      <c r="A1063" s="7"/>
      <c r="B1063" s="7"/>
      <c r="C1063" s="7"/>
      <c r="D1063" s="7"/>
      <c r="E1063" s="7"/>
      <c r="F1063" s="7"/>
      <c r="G1063" s="7"/>
      <c r="H1063" s="7"/>
      <c r="I1063" s="7"/>
      <c r="J1063" s="7"/>
      <c r="K1063" s="7"/>
      <c r="L1063" s="7"/>
      <c r="M1063" s="7"/>
      <c r="N1063" s="7"/>
      <c r="O1063" s="7"/>
      <c r="P1063" s="7"/>
      <c r="Q1063" s="7"/>
      <c r="R1063" s="7"/>
      <c r="S1063" s="7"/>
      <c r="T1063" s="7"/>
      <c r="U1063" s="7"/>
      <c r="V1063" s="7"/>
      <c r="W1063" s="7"/>
      <c r="X1063" s="7"/>
      <c r="Y1063" s="7"/>
      <c r="Z1063" s="7"/>
    </row>
    <row r="1064" spans="1:26" ht="16.5" customHeight="1">
      <c r="A1064" s="7"/>
      <c r="B1064" s="7"/>
      <c r="C1064" s="7"/>
      <c r="D1064" s="7"/>
      <c r="E1064" s="7"/>
      <c r="F1064" s="7"/>
      <c r="G1064" s="7"/>
      <c r="H1064" s="7"/>
      <c r="I1064" s="7"/>
      <c r="J1064" s="7"/>
      <c r="K1064" s="7"/>
      <c r="L1064" s="7"/>
      <c r="M1064" s="7"/>
      <c r="N1064" s="7"/>
      <c r="O1064" s="7"/>
      <c r="P1064" s="7"/>
      <c r="Q1064" s="7"/>
      <c r="R1064" s="7"/>
      <c r="S1064" s="7"/>
      <c r="T1064" s="7"/>
      <c r="U1064" s="7"/>
      <c r="V1064" s="7"/>
      <c r="W1064" s="7"/>
      <c r="X1064" s="7"/>
      <c r="Y1064" s="7"/>
      <c r="Z1064" s="7"/>
    </row>
    <row r="1065" spans="1:26" ht="16.5" customHeight="1">
      <c r="A1065" s="7"/>
      <c r="B1065" s="7"/>
      <c r="C1065" s="7"/>
      <c r="D1065" s="7"/>
      <c r="E1065" s="7"/>
      <c r="F1065" s="7"/>
      <c r="G1065" s="7"/>
      <c r="H1065" s="7"/>
      <c r="I1065" s="7"/>
      <c r="J1065" s="7"/>
      <c r="K1065" s="7"/>
      <c r="L1065" s="7"/>
      <c r="M1065" s="7"/>
      <c r="N1065" s="7"/>
      <c r="O1065" s="7"/>
      <c r="P1065" s="7"/>
      <c r="Q1065" s="7"/>
      <c r="R1065" s="7"/>
      <c r="S1065" s="7"/>
      <c r="T1065" s="7"/>
      <c r="U1065" s="7"/>
      <c r="V1065" s="7"/>
      <c r="W1065" s="7"/>
      <c r="X1065" s="7"/>
      <c r="Y1065" s="7"/>
      <c r="Z1065" s="7"/>
    </row>
    <row r="1066" spans="1:26" ht="16.5" customHeight="1">
      <c r="A1066" s="7"/>
      <c r="B1066" s="7"/>
      <c r="C1066" s="7"/>
      <c r="D1066" s="7"/>
      <c r="E1066" s="7"/>
      <c r="F1066" s="7"/>
      <c r="G1066" s="7"/>
      <c r="H1066" s="7"/>
      <c r="I1066" s="7"/>
      <c r="J1066" s="7"/>
      <c r="K1066" s="7"/>
      <c r="L1066" s="7"/>
      <c r="M1066" s="7"/>
      <c r="N1066" s="7"/>
      <c r="O1066" s="7"/>
      <c r="P1066" s="7"/>
      <c r="Q1066" s="7"/>
      <c r="R1066" s="7"/>
      <c r="S1066" s="7"/>
      <c r="T1066" s="7"/>
      <c r="U1066" s="7"/>
      <c r="V1066" s="7"/>
      <c r="W1066" s="7"/>
      <c r="X1066" s="7"/>
      <c r="Y1066" s="7"/>
      <c r="Z1066" s="7"/>
    </row>
    <row r="1067" spans="1:26" ht="16.5" customHeight="1">
      <c r="A1067" s="7"/>
      <c r="B1067" s="7"/>
      <c r="C1067" s="7"/>
      <c r="D1067" s="7"/>
      <c r="E1067" s="7"/>
      <c r="F1067" s="7"/>
      <c r="G1067" s="7"/>
      <c r="H1067" s="7"/>
      <c r="I1067" s="7"/>
      <c r="J1067" s="7"/>
      <c r="K1067" s="7"/>
      <c r="L1067" s="7"/>
      <c r="M1067" s="7"/>
      <c r="N1067" s="7"/>
      <c r="O1067" s="7"/>
      <c r="P1067" s="7"/>
      <c r="Q1067" s="7"/>
      <c r="R1067" s="7"/>
      <c r="S1067" s="7"/>
      <c r="T1067" s="7"/>
      <c r="U1067" s="7"/>
      <c r="V1067" s="7"/>
      <c r="W1067" s="7"/>
      <c r="X1067" s="7"/>
      <c r="Y1067" s="7"/>
      <c r="Z1067" s="7"/>
    </row>
    <row r="1068" spans="1:26" ht="16.5" customHeight="1">
      <c r="A1068" s="7"/>
      <c r="B1068" s="7"/>
      <c r="C1068" s="7"/>
      <c r="D1068" s="7"/>
      <c r="E1068" s="7"/>
      <c r="F1068" s="7"/>
      <c r="G1068" s="7"/>
      <c r="H1068" s="7"/>
      <c r="I1068" s="7"/>
      <c r="J1068" s="7"/>
      <c r="K1068" s="7"/>
      <c r="L1068" s="7"/>
      <c r="M1068" s="7"/>
      <c r="N1068" s="7"/>
      <c r="O1068" s="7"/>
      <c r="P1068" s="7"/>
      <c r="Q1068" s="7"/>
      <c r="R1068" s="7"/>
      <c r="S1068" s="7"/>
      <c r="T1068" s="7"/>
      <c r="U1068" s="7"/>
      <c r="V1068" s="7"/>
      <c r="W1068" s="7"/>
      <c r="X1068" s="7"/>
      <c r="Y1068" s="7"/>
      <c r="Z1068" s="7"/>
    </row>
    <row r="1069" spans="1:26" ht="16.5" customHeight="1">
      <c r="A1069" s="7"/>
      <c r="B1069" s="7"/>
      <c r="C1069" s="7"/>
      <c r="D1069" s="7"/>
      <c r="E1069" s="7"/>
      <c r="F1069" s="7"/>
      <c r="G1069" s="7"/>
      <c r="H1069" s="7"/>
      <c r="I1069" s="7"/>
      <c r="J1069" s="7"/>
      <c r="K1069" s="7"/>
      <c r="L1069" s="7"/>
      <c r="M1069" s="7"/>
      <c r="N1069" s="7"/>
      <c r="O1069" s="7"/>
      <c r="P1069" s="7"/>
      <c r="Q1069" s="7"/>
      <c r="R1069" s="7"/>
      <c r="S1069" s="7"/>
      <c r="T1069" s="7"/>
      <c r="U1069" s="7"/>
      <c r="V1069" s="7"/>
      <c r="W1069" s="7"/>
      <c r="X1069" s="7"/>
      <c r="Y1069" s="7"/>
      <c r="Z1069" s="7"/>
    </row>
    <row r="1070" spans="1:26" ht="16.5" customHeight="1">
      <c r="A1070" s="7"/>
      <c r="B1070" s="7"/>
      <c r="C1070" s="7"/>
      <c r="D1070" s="7"/>
      <c r="E1070" s="7"/>
      <c r="F1070" s="7"/>
      <c r="G1070" s="7"/>
      <c r="H1070" s="7"/>
      <c r="I1070" s="7"/>
      <c r="J1070" s="7"/>
      <c r="K1070" s="7"/>
      <c r="L1070" s="7"/>
      <c r="M1070" s="7"/>
      <c r="N1070" s="7"/>
      <c r="O1070" s="7"/>
      <c r="P1070" s="7"/>
      <c r="Q1070" s="7"/>
      <c r="R1070" s="7"/>
      <c r="S1070" s="7"/>
      <c r="T1070" s="7"/>
      <c r="U1070" s="7"/>
      <c r="V1070" s="7"/>
      <c r="W1070" s="7"/>
      <c r="X1070" s="7"/>
      <c r="Y1070" s="7"/>
      <c r="Z1070" s="7"/>
    </row>
    <row r="1071" spans="1:26" ht="16.5" customHeight="1">
      <c r="A1071" s="7"/>
      <c r="B1071" s="7"/>
      <c r="C1071" s="7"/>
      <c r="D1071" s="7"/>
      <c r="E1071" s="7"/>
      <c r="F1071" s="7"/>
      <c r="G1071" s="7"/>
      <c r="H1071" s="7"/>
      <c r="I1071" s="7"/>
      <c r="J1071" s="7"/>
      <c r="K1071" s="7"/>
      <c r="L1071" s="7"/>
      <c r="M1071" s="7"/>
      <c r="N1071" s="7"/>
      <c r="O1071" s="7"/>
      <c r="P1071" s="7"/>
      <c r="Q1071" s="7"/>
      <c r="R1071" s="7"/>
      <c r="S1071" s="7"/>
      <c r="T1071" s="7"/>
      <c r="U1071" s="7"/>
      <c r="V1071" s="7"/>
      <c r="W1071" s="7"/>
      <c r="X1071" s="7"/>
      <c r="Y1071" s="7"/>
      <c r="Z1071" s="7"/>
    </row>
    <row r="1072" spans="1:26" ht="16.5" customHeight="1">
      <c r="A1072" s="7"/>
      <c r="B1072" s="7"/>
      <c r="C1072" s="7"/>
      <c r="D1072" s="7"/>
      <c r="E1072" s="7"/>
      <c r="F1072" s="7"/>
      <c r="G1072" s="7"/>
      <c r="H1072" s="7"/>
      <c r="I1072" s="7"/>
      <c r="J1072" s="7"/>
      <c r="K1072" s="7"/>
      <c r="L1072" s="7"/>
      <c r="M1072" s="7"/>
      <c r="N1072" s="7"/>
      <c r="O1072" s="7"/>
      <c r="P1072" s="7"/>
      <c r="Q1072" s="7"/>
      <c r="R1072" s="7"/>
      <c r="S1072" s="7"/>
      <c r="T1072" s="7"/>
      <c r="U1072" s="7"/>
      <c r="V1072" s="7"/>
      <c r="W1072" s="7"/>
      <c r="X1072" s="7"/>
      <c r="Y1072" s="7"/>
      <c r="Z1072" s="7"/>
    </row>
    <row r="1073" spans="1:26" ht="16.5" customHeight="1">
      <c r="A1073" s="7"/>
      <c r="B1073" s="7"/>
      <c r="C1073" s="7"/>
      <c r="D1073" s="7"/>
      <c r="E1073" s="7"/>
      <c r="F1073" s="7"/>
      <c r="G1073" s="7"/>
      <c r="H1073" s="7"/>
      <c r="I1073" s="7"/>
      <c r="J1073" s="7"/>
      <c r="K1073" s="7"/>
      <c r="L1073" s="7"/>
      <c r="M1073" s="7"/>
      <c r="N1073" s="7"/>
      <c r="O1073" s="7"/>
      <c r="P1073" s="7"/>
      <c r="Q1073" s="7"/>
      <c r="R1073" s="7"/>
      <c r="S1073" s="7"/>
      <c r="T1073" s="7"/>
      <c r="U1073" s="7"/>
      <c r="V1073" s="7"/>
      <c r="W1073" s="7"/>
      <c r="X1073" s="7"/>
      <c r="Y1073" s="7"/>
      <c r="Z1073" s="7"/>
    </row>
    <row r="1074" spans="1:26" ht="16.5" customHeight="1">
      <c r="A1074" s="7"/>
      <c r="B1074" s="7"/>
      <c r="C1074" s="7"/>
      <c r="D1074" s="7"/>
      <c r="E1074" s="7"/>
      <c r="F1074" s="7"/>
      <c r="G1074" s="7"/>
      <c r="H1074" s="7"/>
      <c r="I1074" s="7"/>
      <c r="J1074" s="7"/>
      <c r="K1074" s="7"/>
      <c r="L1074" s="7"/>
      <c r="M1074" s="7"/>
      <c r="N1074" s="7"/>
      <c r="O1074" s="7"/>
      <c r="P1074" s="7"/>
      <c r="Q1074" s="7"/>
      <c r="R1074" s="7"/>
      <c r="S1074" s="7"/>
      <c r="T1074" s="7"/>
      <c r="U1074" s="7"/>
      <c r="V1074" s="7"/>
      <c r="W1074" s="7"/>
      <c r="X1074" s="7"/>
      <c r="Y1074" s="7"/>
      <c r="Z1074" s="7"/>
    </row>
    <row r="1075" spans="1:26" ht="16.5" customHeight="1">
      <c r="A1075" s="7"/>
      <c r="B1075" s="7"/>
      <c r="C1075" s="7"/>
      <c r="D1075" s="7"/>
      <c r="E1075" s="7"/>
      <c r="F1075" s="7"/>
      <c r="G1075" s="7"/>
      <c r="H1075" s="7"/>
      <c r="I1075" s="7"/>
      <c r="J1075" s="7"/>
      <c r="K1075" s="7"/>
      <c r="L1075" s="7"/>
      <c r="M1075" s="7"/>
      <c r="N1075" s="7"/>
      <c r="O1075" s="7"/>
      <c r="P1075" s="7"/>
      <c r="Q1075" s="7"/>
      <c r="R1075" s="7"/>
      <c r="S1075" s="7"/>
      <c r="T1075" s="7"/>
      <c r="U1075" s="7"/>
      <c r="V1075" s="7"/>
      <c r="W1075" s="7"/>
      <c r="X1075" s="7"/>
      <c r="Y1075" s="7"/>
      <c r="Z1075" s="7"/>
    </row>
    <row r="1076" spans="1:26" ht="16.5" customHeight="1">
      <c r="A1076" s="7"/>
      <c r="B1076" s="7"/>
      <c r="C1076" s="7"/>
      <c r="D1076" s="7"/>
      <c r="E1076" s="7"/>
      <c r="F1076" s="7"/>
      <c r="G1076" s="7"/>
      <c r="H1076" s="7"/>
      <c r="I1076" s="7"/>
      <c r="J1076" s="7"/>
      <c r="K1076" s="7"/>
      <c r="L1076" s="7"/>
      <c r="M1076" s="7"/>
      <c r="N1076" s="7"/>
      <c r="O1076" s="7"/>
      <c r="P1076" s="7"/>
      <c r="Q1076" s="7"/>
      <c r="R1076" s="7"/>
      <c r="S1076" s="7"/>
      <c r="T1076" s="7"/>
      <c r="U1076" s="7"/>
      <c r="V1076" s="7"/>
      <c r="W1076" s="7"/>
      <c r="X1076" s="7"/>
      <c r="Y1076" s="7"/>
      <c r="Z1076" s="7"/>
    </row>
    <row r="1077" spans="1:26" ht="16.5" customHeight="1">
      <c r="A1077" s="7"/>
      <c r="B1077" s="7"/>
      <c r="C1077" s="7"/>
      <c r="D1077" s="7"/>
      <c r="E1077" s="7"/>
      <c r="F1077" s="7"/>
      <c r="G1077" s="7"/>
      <c r="H1077" s="7"/>
      <c r="I1077" s="7"/>
      <c r="J1077" s="7"/>
      <c r="K1077" s="7"/>
      <c r="L1077" s="7"/>
      <c r="M1077" s="7"/>
      <c r="N1077" s="7"/>
      <c r="O1077" s="7"/>
      <c r="P1077" s="7"/>
      <c r="Q1077" s="7"/>
      <c r="R1077" s="7"/>
      <c r="S1077" s="7"/>
      <c r="T1077" s="7"/>
      <c r="U1077" s="7"/>
      <c r="V1077" s="7"/>
      <c r="W1077" s="7"/>
      <c r="X1077" s="7"/>
      <c r="Y1077" s="7"/>
      <c r="Z1077" s="7"/>
    </row>
    <row r="1078" spans="1:26" ht="16.5" customHeight="1">
      <c r="A1078" s="7"/>
      <c r="B1078" s="7"/>
      <c r="C1078" s="7"/>
      <c r="D1078" s="7"/>
      <c r="E1078" s="7"/>
      <c r="F1078" s="7"/>
      <c r="G1078" s="7"/>
      <c r="H1078" s="7"/>
      <c r="I1078" s="7"/>
      <c r="J1078" s="7"/>
      <c r="K1078" s="7"/>
      <c r="L1078" s="7"/>
      <c r="M1078" s="7"/>
      <c r="N1078" s="7"/>
      <c r="O1078" s="7"/>
      <c r="P1078" s="7"/>
      <c r="Q1078" s="7"/>
      <c r="R1078" s="7"/>
      <c r="S1078" s="7"/>
      <c r="T1078" s="7"/>
      <c r="U1078" s="7"/>
      <c r="V1078" s="7"/>
      <c r="W1078" s="7"/>
      <c r="X1078" s="7"/>
      <c r="Y1078" s="7"/>
      <c r="Z1078" s="7"/>
    </row>
    <row r="1079" spans="1:26" ht="16.5" customHeight="1">
      <c r="A1079" s="7"/>
      <c r="B1079" s="7"/>
      <c r="C1079" s="7"/>
      <c r="D1079" s="7"/>
      <c r="E1079" s="7"/>
      <c r="F1079" s="7"/>
      <c r="G1079" s="7"/>
      <c r="H1079" s="7"/>
      <c r="I1079" s="7"/>
      <c r="J1079" s="7"/>
      <c r="K1079" s="7"/>
      <c r="L1079" s="7"/>
      <c r="M1079" s="7"/>
      <c r="N1079" s="7"/>
      <c r="O1079" s="7"/>
      <c r="P1079" s="7"/>
      <c r="Q1079" s="7"/>
      <c r="R1079" s="7"/>
      <c r="S1079" s="7"/>
      <c r="T1079" s="7"/>
      <c r="U1079" s="7"/>
      <c r="V1079" s="7"/>
      <c r="W1079" s="7"/>
      <c r="X1079" s="7"/>
      <c r="Y1079" s="7"/>
      <c r="Z1079" s="7"/>
    </row>
    <row r="1080" spans="1:26" ht="16.5" customHeight="1">
      <c r="A1080" s="7"/>
      <c r="B1080" s="7"/>
      <c r="C1080" s="7"/>
      <c r="D1080" s="7"/>
      <c r="E1080" s="7"/>
      <c r="F1080" s="7"/>
      <c r="G1080" s="7"/>
      <c r="H1080" s="7"/>
      <c r="I1080" s="7"/>
      <c r="J1080" s="7"/>
      <c r="K1080" s="7"/>
      <c r="L1080" s="7"/>
      <c r="M1080" s="7"/>
      <c r="N1080" s="7"/>
      <c r="O1080" s="7"/>
      <c r="P1080" s="7"/>
      <c r="Q1080" s="7"/>
      <c r="R1080" s="7"/>
      <c r="S1080" s="7"/>
      <c r="T1080" s="7"/>
      <c r="U1080" s="7"/>
      <c r="V1080" s="7"/>
      <c r="W1080" s="7"/>
      <c r="X1080" s="7"/>
      <c r="Y1080" s="7"/>
      <c r="Z1080" s="7"/>
    </row>
    <row r="1081" spans="1:26" ht="16.5" customHeight="1">
      <c r="A1081" s="7"/>
      <c r="B1081" s="7"/>
      <c r="C1081" s="7"/>
      <c r="D1081" s="7"/>
      <c r="E1081" s="7"/>
      <c r="F1081" s="7"/>
      <c r="G1081" s="7"/>
      <c r="H1081" s="7"/>
      <c r="I1081" s="7"/>
      <c r="J1081" s="7"/>
      <c r="K1081" s="7"/>
      <c r="L1081" s="7"/>
      <c r="M1081" s="7"/>
      <c r="N1081" s="7"/>
      <c r="O1081" s="7"/>
      <c r="P1081" s="7"/>
      <c r="Q1081" s="7"/>
      <c r="R1081" s="7"/>
      <c r="S1081" s="7"/>
      <c r="T1081" s="7"/>
      <c r="U1081" s="7"/>
      <c r="V1081" s="7"/>
      <c r="W1081" s="7"/>
      <c r="X1081" s="7"/>
      <c r="Y1081" s="7"/>
      <c r="Z1081" s="7"/>
    </row>
    <row r="1082" spans="1:26" ht="16.5" customHeight="1">
      <c r="A1082" s="7"/>
      <c r="B1082" s="7"/>
      <c r="C1082" s="7"/>
      <c r="D1082" s="7"/>
      <c r="E1082" s="7"/>
      <c r="F1082" s="7"/>
      <c r="G1082" s="7"/>
      <c r="H1082" s="7"/>
      <c r="I1082" s="7"/>
      <c r="J1082" s="7"/>
      <c r="K1082" s="7"/>
      <c r="L1082" s="7"/>
      <c r="M1082" s="7"/>
      <c r="N1082" s="7"/>
      <c r="O1082" s="7"/>
      <c r="P1082" s="7"/>
      <c r="Q1082" s="7"/>
      <c r="R1082" s="7"/>
      <c r="S1082" s="7"/>
      <c r="T1082" s="7"/>
      <c r="U1082" s="7"/>
      <c r="V1082" s="7"/>
      <c r="W1082" s="7"/>
      <c r="X1082" s="7"/>
      <c r="Y1082" s="7"/>
      <c r="Z1082" s="7"/>
    </row>
    <row r="1083" spans="1:26" ht="16.5" customHeight="1">
      <c r="A1083" s="7"/>
      <c r="B1083" s="7"/>
      <c r="C1083" s="7"/>
      <c r="D1083" s="7"/>
      <c r="E1083" s="7"/>
      <c r="F1083" s="7"/>
      <c r="G1083" s="7"/>
      <c r="H1083" s="7"/>
      <c r="I1083" s="7"/>
      <c r="J1083" s="7"/>
      <c r="K1083" s="7"/>
      <c r="L1083" s="7"/>
      <c r="M1083" s="7"/>
      <c r="N1083" s="7"/>
      <c r="O1083" s="7"/>
      <c r="P1083" s="7"/>
      <c r="Q1083" s="7"/>
      <c r="R1083" s="7"/>
      <c r="S1083" s="7"/>
      <c r="T1083" s="7"/>
      <c r="U1083" s="7"/>
      <c r="V1083" s="7"/>
      <c r="W1083" s="7"/>
      <c r="X1083" s="7"/>
      <c r="Y1083" s="7"/>
      <c r="Z1083" s="7"/>
    </row>
    <row r="1084" spans="1:26" ht="16.5" customHeight="1">
      <c r="A1084" s="7"/>
      <c r="B1084" s="7"/>
      <c r="C1084" s="7"/>
      <c r="D1084" s="7"/>
      <c r="E1084" s="7"/>
      <c r="F1084" s="7"/>
      <c r="G1084" s="7"/>
      <c r="H1084" s="7"/>
      <c r="I1084" s="7"/>
      <c r="J1084" s="7"/>
      <c r="K1084" s="7"/>
      <c r="L1084" s="7"/>
      <c r="M1084" s="7"/>
      <c r="N1084" s="7"/>
      <c r="O1084" s="7"/>
      <c r="P1084" s="7"/>
      <c r="Q1084" s="7"/>
      <c r="R1084" s="7"/>
      <c r="S1084" s="7"/>
      <c r="T1084" s="7"/>
      <c r="U1084" s="7"/>
      <c r="V1084" s="7"/>
      <c r="W1084" s="7"/>
      <c r="X1084" s="7"/>
      <c r="Y1084" s="7"/>
      <c r="Z1084" s="7"/>
    </row>
    <row r="1085" spans="1:26" ht="16.5" customHeight="1">
      <c r="A1085" s="7"/>
      <c r="B1085" s="7"/>
      <c r="C1085" s="7"/>
      <c r="D1085" s="7"/>
      <c r="E1085" s="7"/>
      <c r="F1085" s="7"/>
      <c r="G1085" s="7"/>
      <c r="H1085" s="7"/>
      <c r="I1085" s="7"/>
      <c r="J1085" s="7"/>
      <c r="K1085" s="7"/>
      <c r="L1085" s="7"/>
      <c r="M1085" s="7"/>
      <c r="N1085" s="7"/>
      <c r="O1085" s="7"/>
      <c r="P1085" s="7"/>
      <c r="Q1085" s="7"/>
      <c r="R1085" s="7"/>
      <c r="S1085" s="7"/>
      <c r="T1085" s="7"/>
      <c r="U1085" s="7"/>
      <c r="V1085" s="7"/>
      <c r="W1085" s="7"/>
      <c r="X1085" s="7"/>
      <c r="Y1085" s="7"/>
      <c r="Z1085" s="7"/>
    </row>
    <row r="1086" spans="1:26" ht="16.5" customHeight="1">
      <c r="A1086" s="7"/>
      <c r="B1086" s="7"/>
      <c r="C1086" s="7"/>
      <c r="D1086" s="7"/>
      <c r="E1086" s="7"/>
      <c r="F1086" s="7"/>
      <c r="G1086" s="7"/>
      <c r="H1086" s="7"/>
      <c r="I1086" s="7"/>
      <c r="J1086" s="7"/>
      <c r="K1086" s="7"/>
      <c r="L1086" s="7"/>
      <c r="M1086" s="7"/>
      <c r="N1086" s="7"/>
      <c r="O1086" s="7"/>
      <c r="P1086" s="7"/>
      <c r="Q1086" s="7"/>
      <c r="R1086" s="7"/>
      <c r="S1086" s="7"/>
      <c r="T1086" s="7"/>
      <c r="U1086" s="7"/>
      <c r="V1086" s="7"/>
      <c r="W1086" s="7"/>
      <c r="X1086" s="7"/>
      <c r="Y1086" s="7"/>
      <c r="Z1086" s="7"/>
    </row>
    <row r="1087" spans="1:26" ht="16.5" customHeight="1">
      <c r="A1087" s="7"/>
      <c r="B1087" s="7"/>
      <c r="C1087" s="7"/>
      <c r="D1087" s="7"/>
      <c r="E1087" s="7"/>
      <c r="F1087" s="7"/>
      <c r="G1087" s="7"/>
      <c r="H1087" s="7"/>
      <c r="I1087" s="7"/>
      <c r="J1087" s="7"/>
      <c r="K1087" s="7"/>
      <c r="L1087" s="7"/>
      <c r="M1087" s="7"/>
      <c r="N1087" s="7"/>
      <c r="O1087" s="7"/>
      <c r="P1087" s="7"/>
      <c r="Q1087" s="7"/>
      <c r="R1087" s="7"/>
      <c r="S1087" s="7"/>
      <c r="T1087" s="7"/>
      <c r="U1087" s="7"/>
      <c r="V1087" s="7"/>
      <c r="W1087" s="7"/>
      <c r="X1087" s="7"/>
      <c r="Y1087" s="7"/>
      <c r="Z1087" s="7"/>
    </row>
    <row r="1088" spans="1:26" ht="16.5" customHeight="1">
      <c r="A1088" s="7"/>
      <c r="B1088" s="7"/>
      <c r="C1088" s="7"/>
      <c r="D1088" s="7"/>
      <c r="E1088" s="7"/>
      <c r="F1088" s="7"/>
      <c r="G1088" s="7"/>
      <c r="H1088" s="7"/>
      <c r="I1088" s="7"/>
      <c r="J1088" s="7"/>
      <c r="K1088" s="7"/>
      <c r="L1088" s="7"/>
      <c r="M1088" s="7"/>
      <c r="N1088" s="7"/>
      <c r="O1088" s="7"/>
      <c r="P1088" s="7"/>
      <c r="Q1088" s="7"/>
      <c r="R1088" s="7"/>
      <c r="S1088" s="7"/>
      <c r="T1088" s="7"/>
      <c r="U1088" s="7"/>
      <c r="V1088" s="7"/>
      <c r="W1088" s="7"/>
      <c r="X1088" s="7"/>
      <c r="Y1088" s="7"/>
      <c r="Z1088" s="7"/>
    </row>
    <row r="1089" spans="1:26" ht="16.5" customHeight="1">
      <c r="A1089" s="7"/>
      <c r="B1089" s="7"/>
      <c r="C1089" s="7"/>
      <c r="D1089" s="7"/>
      <c r="E1089" s="7"/>
      <c r="F1089" s="7"/>
      <c r="G1089" s="7"/>
      <c r="H1089" s="7"/>
      <c r="I1089" s="7"/>
      <c r="J1089" s="7"/>
      <c r="K1089" s="7"/>
      <c r="L1089" s="7"/>
      <c r="M1089" s="7"/>
      <c r="N1089" s="7"/>
      <c r="O1089" s="7"/>
      <c r="P1089" s="7"/>
      <c r="Q1089" s="7"/>
      <c r="R1089" s="7"/>
      <c r="S1089" s="7"/>
      <c r="T1089" s="7"/>
      <c r="U1089" s="7"/>
      <c r="V1089" s="7"/>
      <c r="W1089" s="7"/>
      <c r="X1089" s="7"/>
      <c r="Y1089" s="7"/>
      <c r="Z1089" s="7"/>
    </row>
    <row r="1090" spans="1:26" ht="16.5" customHeight="1">
      <c r="A1090" s="7"/>
      <c r="B1090" s="7"/>
      <c r="C1090" s="7"/>
      <c r="D1090" s="7"/>
      <c r="E1090" s="7"/>
      <c r="F1090" s="7"/>
      <c r="G1090" s="7"/>
      <c r="H1090" s="7"/>
      <c r="I1090" s="7"/>
      <c r="J1090" s="7"/>
      <c r="K1090" s="7"/>
      <c r="L1090" s="7"/>
      <c r="M1090" s="7"/>
      <c r="N1090" s="7"/>
      <c r="O1090" s="7"/>
      <c r="P1090" s="7"/>
      <c r="Q1090" s="7"/>
      <c r="R1090" s="7"/>
      <c r="S1090" s="7"/>
      <c r="T1090" s="7"/>
      <c r="U1090" s="7"/>
      <c r="V1090" s="7"/>
      <c r="W1090" s="7"/>
      <c r="X1090" s="7"/>
      <c r="Y1090" s="7"/>
      <c r="Z1090" s="7"/>
    </row>
    <row r="1091" spans="1:26" ht="16.5" customHeight="1">
      <c r="A1091" s="7"/>
      <c r="B1091" s="7"/>
      <c r="C1091" s="7"/>
      <c r="D1091" s="7"/>
      <c r="E1091" s="7"/>
      <c r="F1091" s="7"/>
      <c r="G1091" s="7"/>
      <c r="H1091" s="7"/>
      <c r="I1091" s="7"/>
      <c r="J1091" s="7"/>
      <c r="K1091" s="7"/>
      <c r="L1091" s="7"/>
      <c r="M1091" s="7"/>
      <c r="N1091" s="7"/>
      <c r="O1091" s="7"/>
      <c r="P1091" s="7"/>
      <c r="Q1091" s="7"/>
      <c r="R1091" s="7"/>
      <c r="S1091" s="7"/>
      <c r="T1091" s="7"/>
      <c r="U1091" s="7"/>
      <c r="V1091" s="7"/>
      <c r="W1091" s="7"/>
      <c r="X1091" s="7"/>
      <c r="Y1091" s="7"/>
      <c r="Z1091" s="7"/>
    </row>
    <row r="1092" spans="1:26" ht="16.5" customHeight="1">
      <c r="A1092" s="7"/>
      <c r="B1092" s="7"/>
      <c r="C1092" s="7"/>
      <c r="D1092" s="7"/>
      <c r="E1092" s="7"/>
      <c r="F1092" s="7"/>
      <c r="G1092" s="7"/>
      <c r="H1092" s="7"/>
      <c r="I1092" s="7"/>
      <c r="J1092" s="7"/>
      <c r="K1092" s="7"/>
      <c r="L1092" s="7"/>
      <c r="M1092" s="7"/>
      <c r="N1092" s="7"/>
      <c r="O1092" s="7"/>
      <c r="P1092" s="7"/>
      <c r="Q1092" s="7"/>
      <c r="R1092" s="7"/>
      <c r="S1092" s="7"/>
      <c r="T1092" s="7"/>
      <c r="U1092" s="7"/>
      <c r="V1092" s="7"/>
      <c r="W1092" s="7"/>
      <c r="X1092" s="7"/>
      <c r="Y1092" s="7"/>
      <c r="Z1092" s="7"/>
    </row>
    <row r="1093" spans="1:26" ht="16.5" customHeight="1">
      <c r="A1093" s="7"/>
      <c r="B1093" s="7"/>
      <c r="C1093" s="7"/>
      <c r="D1093" s="7"/>
      <c r="E1093" s="7"/>
      <c r="F1093" s="7"/>
      <c r="G1093" s="7"/>
      <c r="H1093" s="7"/>
      <c r="I1093" s="7"/>
      <c r="J1093" s="7"/>
      <c r="K1093" s="7"/>
      <c r="L1093" s="7"/>
      <c r="M1093" s="7"/>
      <c r="N1093" s="7"/>
      <c r="O1093" s="7"/>
      <c r="P1093" s="7"/>
      <c r="Q1093" s="7"/>
      <c r="R1093" s="7"/>
      <c r="S1093" s="7"/>
      <c r="T1093" s="7"/>
      <c r="U1093" s="7"/>
      <c r="V1093" s="7"/>
      <c r="W1093" s="7"/>
      <c r="X1093" s="7"/>
      <c r="Y1093" s="7"/>
      <c r="Z1093" s="7"/>
    </row>
    <row r="1094" spans="1:26" ht="16.5" customHeight="1">
      <c r="A1094" s="7"/>
      <c r="B1094" s="7"/>
      <c r="C1094" s="7"/>
      <c r="D1094" s="7"/>
      <c r="E1094" s="7"/>
      <c r="F1094" s="7"/>
      <c r="G1094" s="7"/>
      <c r="H1094" s="7"/>
      <c r="I1094" s="7"/>
      <c r="J1094" s="7"/>
      <c r="K1094" s="7"/>
      <c r="L1094" s="7"/>
      <c r="M1094" s="7"/>
      <c r="N1094" s="7"/>
      <c r="O1094" s="7"/>
      <c r="P1094" s="7"/>
      <c r="Q1094" s="7"/>
      <c r="R1094" s="7"/>
      <c r="S1094" s="7"/>
      <c r="T1094" s="7"/>
      <c r="U1094" s="7"/>
      <c r="V1094" s="7"/>
      <c r="W1094" s="7"/>
      <c r="X1094" s="7"/>
      <c r="Y1094" s="7"/>
      <c r="Z1094" s="7"/>
    </row>
    <row r="1095" spans="1:26" ht="16.5" customHeight="1">
      <c r="A1095" s="7"/>
      <c r="B1095" s="7"/>
      <c r="C1095" s="7"/>
      <c r="D1095" s="7"/>
      <c r="E1095" s="7"/>
      <c r="F1095" s="7"/>
      <c r="G1095" s="7"/>
      <c r="H1095" s="7"/>
      <c r="I1095" s="7"/>
      <c r="J1095" s="7"/>
      <c r="K1095" s="7"/>
      <c r="L1095" s="7"/>
      <c r="M1095" s="7"/>
      <c r="N1095" s="7"/>
      <c r="O1095" s="7"/>
      <c r="P1095" s="7"/>
      <c r="Q1095" s="7"/>
      <c r="R1095" s="7"/>
      <c r="S1095" s="7"/>
      <c r="T1095" s="7"/>
      <c r="U1095" s="7"/>
      <c r="V1095" s="7"/>
      <c r="W1095" s="7"/>
      <c r="X1095" s="7"/>
      <c r="Y1095" s="7"/>
      <c r="Z1095" s="7"/>
    </row>
    <row r="1096" spans="1:26" ht="16.5" customHeight="1">
      <c r="A1096" s="7"/>
      <c r="B1096" s="7"/>
      <c r="C1096" s="7"/>
      <c r="D1096" s="7"/>
      <c r="E1096" s="7"/>
      <c r="F1096" s="7"/>
      <c r="G1096" s="7"/>
      <c r="H1096" s="7"/>
      <c r="I1096" s="7"/>
      <c r="J1096" s="7"/>
      <c r="K1096" s="7"/>
      <c r="L1096" s="7"/>
      <c r="M1096" s="7"/>
      <c r="N1096" s="7"/>
      <c r="O1096" s="7"/>
      <c r="P1096" s="7"/>
      <c r="Q1096" s="7"/>
      <c r="R1096" s="7"/>
      <c r="S1096" s="7"/>
      <c r="T1096" s="7"/>
      <c r="U1096" s="7"/>
      <c r="V1096" s="7"/>
      <c r="W1096" s="7"/>
      <c r="X1096" s="7"/>
      <c r="Y1096" s="7"/>
      <c r="Z1096" s="7"/>
    </row>
    <row r="1097" spans="1:26" ht="16.5" customHeight="1">
      <c r="A1097" s="7"/>
      <c r="B1097" s="7"/>
      <c r="C1097" s="7"/>
      <c r="D1097" s="7"/>
      <c r="E1097" s="7"/>
      <c r="F1097" s="7"/>
      <c r="G1097" s="7"/>
      <c r="H1097" s="7"/>
      <c r="I1097" s="7"/>
      <c r="J1097" s="7"/>
      <c r="K1097" s="7"/>
      <c r="L1097" s="7"/>
      <c r="M1097" s="7"/>
      <c r="N1097" s="7"/>
      <c r="O1097" s="7"/>
      <c r="P1097" s="7"/>
      <c r="Q1097" s="7"/>
      <c r="R1097" s="7"/>
      <c r="S1097" s="7"/>
      <c r="T1097" s="7"/>
      <c r="U1097" s="7"/>
      <c r="V1097" s="7"/>
      <c r="W1097" s="7"/>
      <c r="X1097" s="7"/>
      <c r="Y1097" s="7"/>
      <c r="Z1097" s="7"/>
    </row>
    <row r="1098" spans="1:26" ht="16.5" customHeight="1">
      <c r="A1098" s="7"/>
      <c r="B1098" s="7"/>
      <c r="C1098" s="7"/>
      <c r="D1098" s="7"/>
      <c r="E1098" s="7"/>
      <c r="F1098" s="7"/>
      <c r="G1098" s="7"/>
      <c r="H1098" s="7"/>
      <c r="I1098" s="7"/>
      <c r="J1098" s="7"/>
      <c r="K1098" s="7"/>
      <c r="L1098" s="7"/>
      <c r="M1098" s="7"/>
      <c r="N1098" s="7"/>
      <c r="O1098" s="7"/>
      <c r="P1098" s="7"/>
      <c r="Q1098" s="7"/>
      <c r="R1098" s="7"/>
      <c r="S1098" s="7"/>
      <c r="T1098" s="7"/>
      <c r="U1098" s="7"/>
      <c r="V1098" s="7"/>
      <c r="W1098" s="7"/>
      <c r="X1098" s="7"/>
      <c r="Y1098" s="7"/>
      <c r="Z1098" s="7"/>
    </row>
    <row r="1099" spans="1:26" ht="16.5" customHeight="1">
      <c r="A1099" s="7"/>
      <c r="B1099" s="7"/>
      <c r="C1099" s="7"/>
      <c r="D1099" s="7"/>
      <c r="E1099" s="7"/>
      <c r="F1099" s="7"/>
      <c r="G1099" s="7"/>
      <c r="H1099" s="7"/>
      <c r="I1099" s="7"/>
      <c r="J1099" s="7"/>
      <c r="K1099" s="7"/>
      <c r="L1099" s="7"/>
      <c r="M1099" s="7"/>
      <c r="N1099" s="7"/>
      <c r="O1099" s="7"/>
      <c r="P1099" s="7"/>
      <c r="Q1099" s="7"/>
      <c r="R1099" s="7"/>
      <c r="S1099" s="7"/>
      <c r="T1099" s="7"/>
      <c r="U1099" s="7"/>
      <c r="V1099" s="7"/>
      <c r="W1099" s="7"/>
      <c r="X1099" s="7"/>
      <c r="Y1099" s="7"/>
      <c r="Z1099" s="7"/>
    </row>
    <row r="1100" spans="1:26" ht="16.5" customHeight="1">
      <c r="A1100" s="7"/>
      <c r="B1100" s="7"/>
      <c r="C1100" s="7"/>
      <c r="D1100" s="7"/>
      <c r="E1100" s="7"/>
      <c r="F1100" s="7"/>
      <c r="G1100" s="7"/>
      <c r="H1100" s="7"/>
      <c r="I1100" s="7"/>
      <c r="J1100" s="7"/>
      <c r="K1100" s="7"/>
      <c r="L1100" s="7"/>
      <c r="M1100" s="7"/>
      <c r="N1100" s="7"/>
      <c r="O1100" s="7"/>
      <c r="P1100" s="7"/>
      <c r="Q1100" s="7"/>
      <c r="R1100" s="7"/>
      <c r="S1100" s="7"/>
      <c r="T1100" s="7"/>
      <c r="U1100" s="7"/>
      <c r="V1100" s="7"/>
      <c r="W1100" s="7"/>
      <c r="X1100" s="7"/>
      <c r="Y1100" s="7"/>
      <c r="Z1100" s="7"/>
    </row>
    <row r="1101" spans="1:26" ht="16.5" customHeight="1">
      <c r="A1101" s="7"/>
      <c r="B1101" s="7"/>
      <c r="C1101" s="7"/>
      <c r="D1101" s="7"/>
      <c r="E1101" s="7"/>
      <c r="F1101" s="7"/>
      <c r="G1101" s="7"/>
      <c r="H1101" s="7"/>
      <c r="I1101" s="7"/>
      <c r="J1101" s="7"/>
      <c r="K1101" s="7"/>
      <c r="L1101" s="7"/>
      <c r="M1101" s="7"/>
      <c r="N1101" s="7"/>
      <c r="O1101" s="7"/>
      <c r="P1101" s="7"/>
      <c r="Q1101" s="7"/>
      <c r="R1101" s="7"/>
      <c r="S1101" s="7"/>
      <c r="T1101" s="7"/>
      <c r="U1101" s="7"/>
      <c r="V1101" s="7"/>
      <c r="W1101" s="7"/>
      <c r="X1101" s="7"/>
      <c r="Y1101" s="7"/>
      <c r="Z1101" s="7"/>
    </row>
    <row r="1102" spans="1:26" ht="16.5" customHeight="1">
      <c r="A1102" s="7"/>
      <c r="B1102" s="7"/>
      <c r="C1102" s="7"/>
      <c r="D1102" s="7"/>
      <c r="E1102" s="7"/>
      <c r="F1102" s="7"/>
      <c r="G1102" s="7"/>
      <c r="H1102" s="7"/>
      <c r="I1102" s="7"/>
      <c r="J1102" s="7"/>
      <c r="K1102" s="7"/>
      <c r="L1102" s="7"/>
      <c r="M1102" s="7"/>
      <c r="N1102" s="7"/>
      <c r="O1102" s="7"/>
      <c r="P1102" s="7"/>
      <c r="Q1102" s="7"/>
      <c r="R1102" s="7"/>
      <c r="S1102" s="7"/>
      <c r="T1102" s="7"/>
      <c r="U1102" s="7"/>
      <c r="V1102" s="7"/>
      <c r="W1102" s="7"/>
      <c r="X1102" s="7"/>
      <c r="Y1102" s="7"/>
      <c r="Z1102" s="7"/>
    </row>
    <row r="1103" spans="1:26" ht="16.5" customHeight="1">
      <c r="A1103" s="7"/>
      <c r="B1103" s="7"/>
      <c r="C1103" s="7"/>
      <c r="D1103" s="7"/>
      <c r="E1103" s="7"/>
      <c r="F1103" s="7"/>
      <c r="G1103" s="7"/>
      <c r="H1103" s="7"/>
      <c r="I1103" s="7"/>
      <c r="J1103" s="7"/>
      <c r="K1103" s="7"/>
      <c r="L1103" s="7"/>
      <c r="M1103" s="7"/>
      <c r="N1103" s="7"/>
      <c r="O1103" s="7"/>
      <c r="P1103" s="7"/>
      <c r="Q1103" s="7"/>
      <c r="R1103" s="7"/>
      <c r="S1103" s="7"/>
      <c r="T1103" s="7"/>
      <c r="U1103" s="7"/>
      <c r="V1103" s="7"/>
      <c r="W1103" s="7"/>
      <c r="X1103" s="7"/>
      <c r="Y1103" s="7"/>
      <c r="Z1103" s="7"/>
    </row>
    <row r="1104" spans="1:26" ht="16.5" customHeight="1">
      <c r="A1104" s="7"/>
      <c r="B1104" s="7"/>
      <c r="C1104" s="7"/>
      <c r="D1104" s="7"/>
      <c r="E1104" s="7"/>
      <c r="F1104" s="7"/>
      <c r="G1104" s="7"/>
      <c r="H1104" s="7"/>
      <c r="I1104" s="7"/>
      <c r="J1104" s="7"/>
      <c r="K1104" s="7"/>
      <c r="L1104" s="7"/>
      <c r="M1104" s="7"/>
      <c r="N1104" s="7"/>
      <c r="O1104" s="7"/>
      <c r="P1104" s="7"/>
      <c r="Q1104" s="7"/>
      <c r="R1104" s="7"/>
      <c r="S1104" s="7"/>
      <c r="T1104" s="7"/>
      <c r="U1104" s="7"/>
      <c r="V1104" s="7"/>
      <c r="W1104" s="7"/>
      <c r="X1104" s="7"/>
      <c r="Y1104" s="7"/>
      <c r="Z1104" s="7"/>
    </row>
    <row r="1105" spans="1:26" ht="16.5" customHeight="1">
      <c r="A1105" s="7"/>
      <c r="B1105" s="7"/>
      <c r="C1105" s="7"/>
      <c r="D1105" s="7"/>
      <c r="E1105" s="7"/>
      <c r="F1105" s="7"/>
      <c r="G1105" s="7"/>
      <c r="H1105" s="7"/>
      <c r="I1105" s="7"/>
      <c r="J1105" s="7"/>
      <c r="K1105" s="7"/>
      <c r="L1105" s="7"/>
      <c r="M1105" s="7"/>
      <c r="N1105" s="7"/>
      <c r="O1105" s="7"/>
      <c r="P1105" s="7"/>
      <c r="Q1105" s="7"/>
      <c r="R1105" s="7"/>
      <c r="S1105" s="7"/>
      <c r="T1105" s="7"/>
      <c r="U1105" s="7"/>
      <c r="V1105" s="7"/>
      <c r="W1105" s="7"/>
      <c r="X1105" s="7"/>
      <c r="Y1105" s="7"/>
      <c r="Z1105" s="7"/>
    </row>
    <row r="1106" spans="1:26" ht="16.5" customHeight="1">
      <c r="A1106" s="7"/>
      <c r="B1106" s="7"/>
      <c r="C1106" s="7"/>
      <c r="D1106" s="7"/>
      <c r="E1106" s="7"/>
      <c r="F1106" s="7"/>
      <c r="G1106" s="7"/>
      <c r="H1106" s="7"/>
      <c r="I1106" s="7"/>
      <c r="J1106" s="7"/>
      <c r="K1106" s="7"/>
      <c r="L1106" s="7"/>
      <c r="M1106" s="7"/>
      <c r="N1106" s="7"/>
      <c r="O1106" s="7"/>
      <c r="P1106" s="7"/>
      <c r="Q1106" s="7"/>
      <c r="R1106" s="7"/>
      <c r="S1106" s="7"/>
      <c r="T1106" s="7"/>
      <c r="U1106" s="7"/>
      <c r="V1106" s="7"/>
      <c r="W1106" s="7"/>
      <c r="X1106" s="7"/>
      <c r="Y1106" s="7"/>
      <c r="Z1106" s="7"/>
    </row>
    <row r="1107" spans="1:26" ht="16.5" customHeight="1">
      <c r="A1107" s="7"/>
      <c r="B1107" s="7"/>
      <c r="C1107" s="7"/>
      <c r="D1107" s="7"/>
      <c r="E1107" s="7"/>
      <c r="F1107" s="7"/>
      <c r="G1107" s="7"/>
      <c r="H1107" s="7"/>
      <c r="I1107" s="7"/>
      <c r="J1107" s="7"/>
      <c r="K1107" s="7"/>
      <c r="L1107" s="7"/>
      <c r="M1107" s="7"/>
      <c r="N1107" s="7"/>
      <c r="O1107" s="7"/>
      <c r="P1107" s="7"/>
      <c r="Q1107" s="7"/>
      <c r="R1107" s="7"/>
      <c r="S1107" s="7"/>
      <c r="T1107" s="7"/>
      <c r="U1107" s="7"/>
      <c r="V1107" s="7"/>
      <c r="W1107" s="7"/>
      <c r="X1107" s="7"/>
      <c r="Y1107" s="7"/>
      <c r="Z1107" s="7"/>
    </row>
    <row r="1108" spans="1:26" ht="16.5" customHeight="1">
      <c r="A1108" s="7"/>
      <c r="B1108" s="7"/>
      <c r="C1108" s="7"/>
      <c r="D1108" s="7"/>
      <c r="E1108" s="7"/>
      <c r="F1108" s="7"/>
      <c r="G1108" s="7"/>
      <c r="H1108" s="7"/>
      <c r="I1108" s="7"/>
      <c r="J1108" s="7"/>
      <c r="K1108" s="7"/>
      <c r="L1108" s="7"/>
      <c r="M1108" s="7"/>
      <c r="N1108" s="7"/>
      <c r="O1108" s="7"/>
      <c r="P1108" s="7"/>
      <c r="Q1108" s="7"/>
      <c r="R1108" s="7"/>
      <c r="S1108" s="7"/>
      <c r="T1108" s="7"/>
      <c r="U1108" s="7"/>
      <c r="V1108" s="7"/>
      <c r="W1108" s="7"/>
      <c r="X1108" s="7"/>
      <c r="Y1108" s="7"/>
      <c r="Z1108" s="7"/>
    </row>
    <row r="1109" spans="1:26" ht="16.5" customHeight="1">
      <c r="A1109" s="7"/>
      <c r="B1109" s="7"/>
      <c r="C1109" s="7"/>
      <c r="D1109" s="7"/>
      <c r="E1109" s="7"/>
      <c r="F1109" s="7"/>
      <c r="G1109" s="7"/>
      <c r="H1109" s="7"/>
      <c r="I1109" s="7"/>
      <c r="J1109" s="7"/>
      <c r="K1109" s="7"/>
      <c r="L1109" s="7"/>
      <c r="M1109" s="7"/>
      <c r="N1109" s="7"/>
      <c r="O1109" s="7"/>
      <c r="P1109" s="7"/>
      <c r="Q1109" s="7"/>
      <c r="R1109" s="7"/>
      <c r="S1109" s="7"/>
      <c r="T1109" s="7"/>
      <c r="U1109" s="7"/>
      <c r="V1109" s="7"/>
      <c r="W1109" s="7"/>
      <c r="X1109" s="7"/>
      <c r="Y1109" s="7"/>
      <c r="Z1109" s="7"/>
    </row>
    <row r="1110" spans="1:26" ht="16.5" customHeight="1">
      <c r="A1110" s="7"/>
      <c r="B1110" s="7"/>
      <c r="C1110" s="7"/>
      <c r="D1110" s="7"/>
      <c r="E1110" s="7"/>
      <c r="F1110" s="7"/>
      <c r="G1110" s="7"/>
      <c r="H1110" s="7"/>
      <c r="I1110" s="7"/>
      <c r="J1110" s="7"/>
      <c r="K1110" s="7"/>
      <c r="L1110" s="7"/>
      <c r="M1110" s="7"/>
      <c r="N1110" s="7"/>
      <c r="O1110" s="7"/>
      <c r="P1110" s="7"/>
      <c r="Q1110" s="7"/>
      <c r="R1110" s="7"/>
      <c r="S1110" s="7"/>
      <c r="T1110" s="7"/>
      <c r="U1110" s="7"/>
      <c r="V1110" s="7"/>
      <c r="W1110" s="7"/>
      <c r="X1110" s="7"/>
      <c r="Y1110" s="7"/>
      <c r="Z1110" s="7"/>
    </row>
    <row r="1111" spans="1:26" ht="16.5" customHeight="1">
      <c r="A1111" s="7"/>
      <c r="B1111" s="7"/>
      <c r="C1111" s="7"/>
      <c r="D1111" s="7"/>
      <c r="E1111" s="7"/>
      <c r="F1111" s="7"/>
      <c r="G1111" s="7"/>
      <c r="H1111" s="7"/>
      <c r="I1111" s="7"/>
      <c r="J1111" s="7"/>
      <c r="K1111" s="7"/>
      <c r="L1111" s="7"/>
      <c r="M1111" s="7"/>
      <c r="N1111" s="7"/>
      <c r="O1111" s="7"/>
      <c r="P1111" s="7"/>
      <c r="Q1111" s="7"/>
      <c r="R1111" s="7"/>
      <c r="S1111" s="7"/>
      <c r="T1111" s="7"/>
      <c r="U1111" s="7"/>
      <c r="V1111" s="7"/>
      <c r="W1111" s="7"/>
      <c r="X1111" s="7"/>
      <c r="Y1111" s="7"/>
      <c r="Z1111" s="7"/>
    </row>
    <row r="1112" spans="1:26" ht="16.5" customHeight="1">
      <c r="A1112" s="7"/>
      <c r="B1112" s="7"/>
      <c r="C1112" s="7"/>
      <c r="D1112" s="7"/>
      <c r="E1112" s="7"/>
      <c r="F1112" s="7"/>
      <c r="G1112" s="7"/>
      <c r="H1112" s="7"/>
      <c r="I1112" s="7"/>
      <c r="J1112" s="7"/>
      <c r="K1112" s="7"/>
      <c r="L1112" s="7"/>
      <c r="M1112" s="7"/>
      <c r="N1112" s="7"/>
      <c r="O1112" s="7"/>
      <c r="P1112" s="7"/>
      <c r="Q1112" s="7"/>
      <c r="R1112" s="7"/>
      <c r="S1112" s="7"/>
      <c r="T1112" s="7"/>
      <c r="U1112" s="7"/>
      <c r="V1112" s="7"/>
      <c r="W1112" s="7"/>
      <c r="X1112" s="7"/>
      <c r="Y1112" s="7"/>
      <c r="Z1112" s="7"/>
    </row>
    <row r="1113" spans="1:26" ht="16.5" customHeight="1">
      <c r="A1113" s="7"/>
      <c r="B1113" s="7"/>
      <c r="C1113" s="7"/>
      <c r="D1113" s="7"/>
      <c r="E1113" s="7"/>
      <c r="F1113" s="7"/>
      <c r="G1113" s="7"/>
      <c r="H1113" s="7"/>
      <c r="I1113" s="7"/>
      <c r="J1113" s="7"/>
      <c r="K1113" s="7"/>
      <c r="L1113" s="7"/>
      <c r="M1113" s="7"/>
      <c r="N1113" s="7"/>
      <c r="O1113" s="7"/>
      <c r="P1113" s="7"/>
      <c r="Q1113" s="7"/>
      <c r="R1113" s="7"/>
      <c r="S1113" s="7"/>
      <c r="T1113" s="7"/>
      <c r="U1113" s="7"/>
      <c r="V1113" s="7"/>
      <c r="W1113" s="7"/>
      <c r="X1113" s="7"/>
      <c r="Y1113" s="7"/>
      <c r="Z1113" s="7"/>
    </row>
    <row r="1114" spans="1:26" ht="16.5" customHeight="1">
      <c r="A1114" s="7"/>
      <c r="B1114" s="7"/>
      <c r="C1114" s="7"/>
      <c r="D1114" s="7"/>
      <c r="E1114" s="7"/>
      <c r="F1114" s="7"/>
      <c r="G1114" s="7"/>
      <c r="H1114" s="7"/>
      <c r="I1114" s="7"/>
      <c r="J1114" s="7"/>
      <c r="K1114" s="7"/>
      <c r="L1114" s="7"/>
      <c r="M1114" s="7"/>
      <c r="N1114" s="7"/>
      <c r="O1114" s="7"/>
      <c r="P1114" s="7"/>
      <c r="Q1114" s="7"/>
      <c r="R1114" s="7"/>
      <c r="S1114" s="7"/>
      <c r="T1114" s="7"/>
      <c r="U1114" s="7"/>
      <c r="V1114" s="7"/>
      <c r="W1114" s="7"/>
      <c r="X1114" s="7"/>
      <c r="Y1114" s="7"/>
      <c r="Z1114" s="7"/>
    </row>
    <row r="1115" spans="1:26" ht="16.5" customHeight="1">
      <c r="A1115" s="7"/>
      <c r="B1115" s="7"/>
      <c r="C1115" s="7"/>
      <c r="D1115" s="7"/>
      <c r="E1115" s="7"/>
      <c r="F1115" s="7"/>
      <c r="G1115" s="7"/>
      <c r="H1115" s="7"/>
      <c r="I1115" s="7"/>
      <c r="J1115" s="7"/>
      <c r="K1115" s="7"/>
      <c r="L1115" s="7"/>
      <c r="M1115" s="7"/>
      <c r="N1115" s="7"/>
      <c r="O1115" s="7"/>
      <c r="P1115" s="7"/>
      <c r="Q1115" s="7"/>
      <c r="R1115" s="7"/>
      <c r="S1115" s="7"/>
      <c r="T1115" s="7"/>
      <c r="U1115" s="7"/>
      <c r="V1115" s="7"/>
      <c r="W1115" s="7"/>
      <c r="X1115" s="7"/>
      <c r="Y1115" s="7"/>
      <c r="Z1115" s="7"/>
    </row>
    <row r="1116" spans="1:26" ht="16.5" customHeight="1">
      <c r="A1116" s="7"/>
      <c r="B1116" s="7"/>
      <c r="C1116" s="7"/>
      <c r="D1116" s="7"/>
      <c r="E1116" s="7"/>
      <c r="F1116" s="7"/>
      <c r="G1116" s="7"/>
      <c r="H1116" s="7"/>
      <c r="I1116" s="7"/>
      <c r="J1116" s="7"/>
      <c r="K1116" s="7"/>
      <c r="L1116" s="7"/>
      <c r="M1116" s="7"/>
      <c r="N1116" s="7"/>
      <c r="O1116" s="7"/>
      <c r="P1116" s="7"/>
      <c r="Q1116" s="7"/>
      <c r="R1116" s="7"/>
      <c r="S1116" s="7"/>
      <c r="T1116" s="7"/>
      <c r="U1116" s="7"/>
      <c r="V1116" s="7"/>
      <c r="W1116" s="7"/>
      <c r="X1116" s="7"/>
      <c r="Y1116" s="7"/>
      <c r="Z1116" s="7"/>
    </row>
    <row r="1117" spans="1:26" ht="16.5" customHeight="1">
      <c r="A1117" s="7"/>
      <c r="B1117" s="7"/>
      <c r="C1117" s="7"/>
      <c r="D1117" s="7"/>
      <c r="E1117" s="7"/>
      <c r="F1117" s="7"/>
      <c r="G1117" s="7"/>
      <c r="H1117" s="7"/>
      <c r="I1117" s="7"/>
      <c r="J1117" s="7"/>
      <c r="K1117" s="7"/>
      <c r="L1117" s="7"/>
      <c r="M1117" s="7"/>
      <c r="N1117" s="7"/>
      <c r="O1117" s="7"/>
      <c r="P1117" s="7"/>
      <c r="Q1117" s="7"/>
      <c r="R1117" s="7"/>
      <c r="S1117" s="7"/>
      <c r="T1117" s="7"/>
      <c r="U1117" s="7"/>
      <c r="V1117" s="7"/>
      <c r="W1117" s="7"/>
      <c r="X1117" s="7"/>
      <c r="Y1117" s="7"/>
      <c r="Z1117" s="7"/>
    </row>
    <row r="1118" spans="1:26" ht="16.5" customHeight="1">
      <c r="A1118" s="7"/>
      <c r="B1118" s="7"/>
      <c r="C1118" s="7"/>
      <c r="D1118" s="7"/>
      <c r="E1118" s="7"/>
      <c r="F1118" s="7"/>
      <c r="G1118" s="7"/>
      <c r="H1118" s="7"/>
      <c r="I1118" s="7"/>
      <c r="J1118" s="7"/>
      <c r="K1118" s="7"/>
      <c r="L1118" s="7"/>
      <c r="M1118" s="7"/>
      <c r="N1118" s="7"/>
      <c r="O1118" s="7"/>
      <c r="P1118" s="7"/>
      <c r="Q1118" s="7"/>
      <c r="R1118" s="7"/>
      <c r="S1118" s="7"/>
      <c r="T1118" s="7"/>
      <c r="U1118" s="7"/>
      <c r="V1118" s="7"/>
      <c r="W1118" s="7"/>
      <c r="X1118" s="7"/>
      <c r="Y1118" s="7"/>
      <c r="Z1118" s="7"/>
    </row>
    <row r="1119" spans="1:26" ht="16.5" customHeight="1">
      <c r="A1119" s="7"/>
      <c r="B1119" s="7"/>
      <c r="C1119" s="7"/>
      <c r="D1119" s="7"/>
      <c r="E1119" s="7"/>
      <c r="F1119" s="7"/>
      <c r="G1119" s="7"/>
      <c r="H1119" s="7"/>
      <c r="I1119" s="7"/>
      <c r="J1119" s="7"/>
      <c r="K1119" s="7"/>
      <c r="L1119" s="7"/>
      <c r="M1119" s="7"/>
      <c r="N1119" s="7"/>
      <c r="O1119" s="7"/>
      <c r="P1119" s="7"/>
      <c r="Q1119" s="7"/>
      <c r="R1119" s="7"/>
      <c r="S1119" s="7"/>
      <c r="T1119" s="7"/>
      <c r="U1119" s="7"/>
      <c r="V1119" s="7"/>
      <c r="W1119" s="7"/>
      <c r="X1119" s="7"/>
      <c r="Y1119" s="7"/>
      <c r="Z1119" s="7"/>
    </row>
    <row r="1120" spans="1:26" ht="16.5" customHeight="1">
      <c r="A1120" s="7"/>
      <c r="B1120" s="7"/>
      <c r="C1120" s="7"/>
      <c r="D1120" s="7"/>
      <c r="E1120" s="7"/>
      <c r="F1120" s="7"/>
      <c r="G1120" s="7"/>
      <c r="H1120" s="7"/>
      <c r="I1120" s="7"/>
      <c r="J1120" s="7"/>
      <c r="K1120" s="7"/>
      <c r="L1120" s="7"/>
      <c r="M1120" s="7"/>
      <c r="N1120" s="7"/>
      <c r="O1120" s="7"/>
      <c r="P1120" s="7"/>
      <c r="Q1120" s="7"/>
      <c r="R1120" s="7"/>
      <c r="S1120" s="7"/>
      <c r="T1120" s="7"/>
      <c r="U1120" s="7"/>
      <c r="V1120" s="7"/>
      <c r="W1120" s="7"/>
      <c r="X1120" s="7"/>
      <c r="Y1120" s="7"/>
      <c r="Z1120" s="7"/>
    </row>
    <row r="1121" spans="1:26" ht="16.5" customHeight="1">
      <c r="A1121" s="7"/>
      <c r="B1121" s="7"/>
      <c r="C1121" s="7"/>
      <c r="D1121" s="7"/>
      <c r="E1121" s="7"/>
      <c r="F1121" s="7"/>
      <c r="G1121" s="7"/>
      <c r="H1121" s="7"/>
      <c r="I1121" s="7"/>
      <c r="J1121" s="7"/>
      <c r="K1121" s="7"/>
      <c r="L1121" s="7"/>
      <c r="M1121" s="7"/>
      <c r="N1121" s="7"/>
      <c r="O1121" s="7"/>
      <c r="P1121" s="7"/>
      <c r="Q1121" s="7"/>
      <c r="R1121" s="7"/>
      <c r="S1121" s="7"/>
      <c r="T1121" s="7"/>
      <c r="U1121" s="7"/>
      <c r="V1121" s="7"/>
      <c r="W1121" s="7"/>
      <c r="X1121" s="7"/>
      <c r="Y1121" s="7"/>
      <c r="Z1121" s="7"/>
    </row>
    <row r="1122" spans="1:26" ht="16.5" customHeight="1">
      <c r="A1122" s="7"/>
      <c r="B1122" s="7"/>
      <c r="C1122" s="7"/>
      <c r="D1122" s="7"/>
      <c r="E1122" s="7"/>
      <c r="F1122" s="7"/>
      <c r="G1122" s="7"/>
      <c r="H1122" s="7"/>
      <c r="I1122" s="7"/>
      <c r="J1122" s="7"/>
      <c r="K1122" s="7"/>
      <c r="L1122" s="7"/>
      <c r="M1122" s="7"/>
      <c r="N1122" s="7"/>
      <c r="O1122" s="7"/>
      <c r="P1122" s="7"/>
      <c r="Q1122" s="7"/>
      <c r="R1122" s="7"/>
      <c r="S1122" s="7"/>
      <c r="T1122" s="7"/>
      <c r="U1122" s="7"/>
      <c r="V1122" s="7"/>
      <c r="W1122" s="7"/>
      <c r="X1122" s="7"/>
      <c r="Y1122" s="7"/>
      <c r="Z1122" s="7"/>
    </row>
    <row r="1123" spans="1:26" ht="16.5" customHeight="1">
      <c r="A1123" s="7"/>
      <c r="B1123" s="7"/>
      <c r="C1123" s="7"/>
      <c r="D1123" s="7"/>
      <c r="E1123" s="7"/>
      <c r="F1123" s="7"/>
      <c r="G1123" s="7"/>
      <c r="H1123" s="7"/>
      <c r="I1123" s="7"/>
      <c r="J1123" s="7"/>
      <c r="K1123" s="7"/>
      <c r="L1123" s="7"/>
      <c r="M1123" s="7"/>
      <c r="N1123" s="7"/>
      <c r="O1123" s="7"/>
      <c r="P1123" s="7"/>
      <c r="Q1123" s="7"/>
      <c r="R1123" s="7"/>
      <c r="S1123" s="7"/>
      <c r="T1123" s="7"/>
      <c r="U1123" s="7"/>
      <c r="V1123" s="7"/>
      <c r="W1123" s="7"/>
      <c r="X1123" s="7"/>
      <c r="Y1123" s="7"/>
      <c r="Z1123" s="7"/>
    </row>
    <row r="1124" spans="1:26" ht="16.5" customHeight="1">
      <c r="A1124" s="7"/>
      <c r="B1124" s="7"/>
      <c r="C1124" s="7"/>
      <c r="D1124" s="7"/>
      <c r="E1124" s="7"/>
      <c r="F1124" s="7"/>
      <c r="G1124" s="7"/>
      <c r="H1124" s="7"/>
      <c r="I1124" s="7"/>
      <c r="J1124" s="7"/>
      <c r="K1124" s="7"/>
      <c r="L1124" s="7"/>
      <c r="M1124" s="7"/>
      <c r="N1124" s="7"/>
      <c r="O1124" s="7"/>
      <c r="P1124" s="7"/>
      <c r="Q1124" s="7"/>
      <c r="R1124" s="7"/>
      <c r="S1124" s="7"/>
      <c r="T1124" s="7"/>
      <c r="U1124" s="7"/>
      <c r="V1124" s="7"/>
      <c r="W1124" s="7"/>
      <c r="X1124" s="7"/>
      <c r="Y1124" s="7"/>
      <c r="Z1124" s="7"/>
    </row>
    <row r="1125" spans="1:26" ht="16.5" customHeight="1">
      <c r="A1125" s="7"/>
      <c r="B1125" s="7"/>
      <c r="C1125" s="7"/>
      <c r="D1125" s="7"/>
      <c r="E1125" s="7"/>
      <c r="F1125" s="7"/>
      <c r="G1125" s="7"/>
      <c r="H1125" s="7"/>
      <c r="I1125" s="7"/>
      <c r="J1125" s="7"/>
      <c r="K1125" s="7"/>
      <c r="L1125" s="7"/>
      <c r="M1125" s="7"/>
      <c r="N1125" s="7"/>
      <c r="O1125" s="7"/>
      <c r="P1125" s="7"/>
      <c r="Q1125" s="7"/>
      <c r="R1125" s="7"/>
      <c r="S1125" s="7"/>
      <c r="T1125" s="7"/>
      <c r="U1125" s="7"/>
      <c r="V1125" s="7"/>
      <c r="W1125" s="7"/>
      <c r="X1125" s="7"/>
      <c r="Y1125" s="7"/>
      <c r="Z1125" s="7"/>
    </row>
    <row r="1126" spans="1:26" ht="16.5" customHeight="1">
      <c r="A1126" s="7"/>
      <c r="B1126" s="7"/>
      <c r="C1126" s="7"/>
      <c r="D1126" s="7"/>
      <c r="E1126" s="7"/>
      <c r="F1126" s="7"/>
      <c r="G1126" s="7"/>
      <c r="H1126" s="7"/>
      <c r="I1126" s="7"/>
      <c r="J1126" s="7"/>
      <c r="K1126" s="7"/>
      <c r="L1126" s="7"/>
      <c r="M1126" s="7"/>
      <c r="N1126" s="7"/>
      <c r="O1126" s="7"/>
      <c r="P1126" s="7"/>
      <c r="Q1126" s="7"/>
      <c r="R1126" s="7"/>
      <c r="S1126" s="7"/>
      <c r="T1126" s="7"/>
      <c r="U1126" s="7"/>
      <c r="V1126" s="7"/>
      <c r="W1126" s="7"/>
      <c r="X1126" s="7"/>
      <c r="Y1126" s="7"/>
      <c r="Z1126" s="7"/>
    </row>
    <row r="1127" spans="1:26" ht="16.5" customHeight="1">
      <c r="A1127" s="7"/>
      <c r="B1127" s="7"/>
      <c r="C1127" s="7"/>
      <c r="D1127" s="7"/>
      <c r="E1127" s="7"/>
      <c r="F1127" s="7"/>
      <c r="G1127" s="7"/>
      <c r="H1127" s="7"/>
      <c r="I1127" s="7"/>
      <c r="J1127" s="7"/>
      <c r="K1127" s="7"/>
      <c r="L1127" s="7"/>
      <c r="M1127" s="7"/>
      <c r="N1127" s="7"/>
      <c r="O1127" s="7"/>
      <c r="P1127" s="7"/>
      <c r="Q1127" s="7"/>
      <c r="R1127" s="7"/>
      <c r="S1127" s="7"/>
      <c r="T1127" s="7"/>
      <c r="U1127" s="7"/>
      <c r="V1127" s="7"/>
      <c r="W1127" s="7"/>
      <c r="X1127" s="7"/>
      <c r="Y1127" s="7"/>
      <c r="Z1127" s="7"/>
    </row>
    <row r="1128" spans="1:26" ht="16.5" customHeight="1">
      <c r="A1128" s="7"/>
      <c r="B1128" s="7"/>
      <c r="C1128" s="7"/>
      <c r="D1128" s="7"/>
      <c r="E1128" s="7"/>
      <c r="F1128" s="7"/>
      <c r="G1128" s="7"/>
      <c r="H1128" s="7"/>
      <c r="I1128" s="7"/>
      <c r="J1128" s="7"/>
      <c r="K1128" s="7"/>
      <c r="L1128" s="7"/>
      <c r="M1128" s="7"/>
      <c r="N1128" s="7"/>
      <c r="O1128" s="7"/>
      <c r="P1128" s="7"/>
      <c r="Q1128" s="7"/>
      <c r="R1128" s="7"/>
      <c r="S1128" s="7"/>
      <c r="T1128" s="7"/>
      <c r="U1128" s="7"/>
      <c r="V1128" s="7"/>
      <c r="W1128" s="7"/>
      <c r="X1128" s="7"/>
      <c r="Y1128" s="7"/>
      <c r="Z1128" s="7"/>
    </row>
    <row r="1129" spans="1:26" ht="16.5" customHeight="1">
      <c r="A1129" s="7"/>
      <c r="B1129" s="7"/>
      <c r="C1129" s="7"/>
      <c r="D1129" s="7"/>
      <c r="E1129" s="7"/>
      <c r="F1129" s="7"/>
      <c r="G1129" s="7"/>
      <c r="H1129" s="7"/>
      <c r="I1129" s="7"/>
      <c r="J1129" s="7"/>
      <c r="K1129" s="7"/>
      <c r="L1129" s="7"/>
      <c r="M1129" s="7"/>
      <c r="N1129" s="7"/>
      <c r="O1129" s="7"/>
      <c r="P1129" s="7"/>
      <c r="Q1129" s="7"/>
      <c r="R1129" s="7"/>
      <c r="S1129" s="7"/>
      <c r="T1129" s="7"/>
      <c r="U1129" s="7"/>
      <c r="V1129" s="7"/>
      <c r="W1129" s="7"/>
      <c r="X1129" s="7"/>
      <c r="Y1129" s="7"/>
      <c r="Z1129" s="7"/>
    </row>
    <row r="1130" spans="1:26" ht="16.5" customHeight="1">
      <c r="A1130" s="7"/>
      <c r="B1130" s="7"/>
      <c r="C1130" s="7"/>
      <c r="D1130" s="7"/>
      <c r="E1130" s="7"/>
      <c r="F1130" s="7"/>
      <c r="G1130" s="7"/>
      <c r="H1130" s="7"/>
      <c r="I1130" s="7"/>
      <c r="J1130" s="7"/>
      <c r="K1130" s="7"/>
      <c r="L1130" s="7"/>
      <c r="M1130" s="7"/>
      <c r="N1130" s="7"/>
      <c r="O1130" s="7"/>
      <c r="P1130" s="7"/>
      <c r="Q1130" s="7"/>
      <c r="R1130" s="7"/>
      <c r="S1130" s="7"/>
      <c r="T1130" s="7"/>
      <c r="U1130" s="7"/>
      <c r="V1130" s="7"/>
      <c r="W1130" s="7"/>
      <c r="X1130" s="7"/>
      <c r="Y1130" s="7"/>
      <c r="Z1130" s="7"/>
    </row>
    <row r="1131" spans="1:26" ht="16.5" customHeight="1">
      <c r="A1131" s="7"/>
      <c r="B1131" s="7"/>
      <c r="C1131" s="7"/>
      <c r="D1131" s="7"/>
      <c r="E1131" s="7"/>
      <c r="F1131" s="7"/>
      <c r="G1131" s="7"/>
      <c r="H1131" s="7"/>
      <c r="I1131" s="7"/>
      <c r="J1131" s="7"/>
      <c r="K1131" s="7"/>
      <c r="L1131" s="7"/>
      <c r="M1131" s="7"/>
      <c r="N1131" s="7"/>
      <c r="O1131" s="7"/>
      <c r="P1131" s="7"/>
      <c r="Q1131" s="7"/>
      <c r="R1131" s="7"/>
      <c r="S1131" s="7"/>
      <c r="T1131" s="7"/>
      <c r="U1131" s="7"/>
      <c r="V1131" s="7"/>
      <c r="W1131" s="7"/>
      <c r="X1131" s="7"/>
      <c r="Y1131" s="7"/>
      <c r="Z1131" s="7"/>
    </row>
    <row r="1132" spans="1:26" ht="16.5" customHeight="1">
      <c r="A1132" s="7"/>
      <c r="B1132" s="7"/>
      <c r="C1132" s="7"/>
      <c r="D1132" s="7"/>
      <c r="E1132" s="7"/>
      <c r="F1132" s="7"/>
      <c r="G1132" s="7"/>
      <c r="H1132" s="7"/>
      <c r="I1132" s="7"/>
      <c r="J1132" s="7"/>
      <c r="K1132" s="7"/>
      <c r="L1132" s="7"/>
      <c r="M1132" s="7"/>
      <c r="N1132" s="7"/>
      <c r="O1132" s="7"/>
      <c r="P1132" s="7"/>
      <c r="Q1132" s="7"/>
      <c r="R1132" s="7"/>
      <c r="S1132" s="7"/>
      <c r="T1132" s="7"/>
      <c r="U1132" s="7"/>
      <c r="V1132" s="7"/>
      <c r="W1132" s="7"/>
      <c r="X1132" s="7"/>
      <c r="Y1132" s="7"/>
      <c r="Z1132" s="7"/>
    </row>
    <row r="1133" spans="1:26" ht="16.5" customHeight="1">
      <c r="A1133" s="7"/>
      <c r="B1133" s="7"/>
      <c r="C1133" s="7"/>
      <c r="D1133" s="7"/>
      <c r="E1133" s="7"/>
      <c r="F1133" s="7"/>
      <c r="G1133" s="7"/>
      <c r="H1133" s="7"/>
      <c r="I1133" s="7"/>
      <c r="J1133" s="7"/>
      <c r="K1133" s="7"/>
      <c r="L1133" s="7"/>
      <c r="M1133" s="7"/>
      <c r="N1133" s="7"/>
      <c r="O1133" s="7"/>
      <c r="P1133" s="7"/>
      <c r="Q1133" s="7"/>
      <c r="R1133" s="7"/>
      <c r="S1133" s="7"/>
      <c r="T1133" s="7"/>
      <c r="U1133" s="7"/>
      <c r="V1133" s="7"/>
      <c r="W1133" s="7"/>
      <c r="X1133" s="7"/>
      <c r="Y1133" s="7"/>
      <c r="Z1133" s="7"/>
    </row>
    <row r="1134" spans="1:26" ht="16.5" customHeight="1">
      <c r="A1134" s="7"/>
      <c r="B1134" s="7"/>
      <c r="C1134" s="7"/>
      <c r="D1134" s="7"/>
      <c r="E1134" s="7"/>
      <c r="F1134" s="7"/>
      <c r="G1134" s="7"/>
      <c r="H1134" s="7"/>
      <c r="I1134" s="7"/>
      <c r="J1134" s="7"/>
      <c r="K1134" s="7"/>
      <c r="L1134" s="7"/>
      <c r="M1134" s="7"/>
      <c r="N1134" s="7"/>
      <c r="O1134" s="7"/>
      <c r="P1134" s="7"/>
      <c r="Q1134" s="7"/>
      <c r="R1134" s="7"/>
      <c r="S1134" s="7"/>
      <c r="T1134" s="7"/>
      <c r="U1134" s="7"/>
      <c r="V1134" s="7"/>
      <c r="W1134" s="7"/>
      <c r="X1134" s="7"/>
      <c r="Y1134" s="7"/>
      <c r="Z1134" s="7"/>
    </row>
    <row r="1135" spans="1:26" ht="16.5" customHeight="1">
      <c r="A1135" s="7"/>
      <c r="B1135" s="7"/>
      <c r="C1135" s="7"/>
      <c r="D1135" s="7"/>
      <c r="E1135" s="7"/>
      <c r="F1135" s="7"/>
      <c r="G1135" s="7"/>
      <c r="H1135" s="7"/>
      <c r="I1135" s="7"/>
      <c r="J1135" s="7"/>
      <c r="K1135" s="7"/>
      <c r="L1135" s="7"/>
      <c r="M1135" s="7"/>
      <c r="N1135" s="7"/>
      <c r="O1135" s="7"/>
      <c r="P1135" s="7"/>
      <c r="Q1135" s="7"/>
      <c r="R1135" s="7"/>
      <c r="S1135" s="7"/>
      <c r="T1135" s="7"/>
      <c r="U1135" s="7"/>
      <c r="V1135" s="7"/>
      <c r="W1135" s="7"/>
      <c r="X1135" s="7"/>
      <c r="Y1135" s="7"/>
      <c r="Z1135" s="7"/>
    </row>
    <row r="1136" spans="1:26" ht="16.5" customHeight="1">
      <c r="A1136" s="7"/>
      <c r="B1136" s="7"/>
      <c r="C1136" s="7"/>
      <c r="D1136" s="7"/>
      <c r="E1136" s="7"/>
      <c r="F1136" s="7"/>
      <c r="G1136" s="7"/>
      <c r="H1136" s="7"/>
      <c r="I1136" s="7"/>
      <c r="J1136" s="7"/>
      <c r="K1136" s="7"/>
      <c r="L1136" s="7"/>
      <c r="M1136" s="7"/>
      <c r="N1136" s="7"/>
      <c r="O1136" s="7"/>
      <c r="P1136" s="7"/>
      <c r="Q1136" s="7"/>
      <c r="R1136" s="7"/>
      <c r="S1136" s="7"/>
      <c r="T1136" s="7"/>
      <c r="U1136" s="7"/>
      <c r="V1136" s="7"/>
      <c r="W1136" s="7"/>
      <c r="X1136" s="7"/>
      <c r="Y1136" s="7"/>
      <c r="Z1136" s="7"/>
    </row>
    <row r="1137" spans="1:26" ht="16.5" customHeight="1">
      <c r="A1137" s="7"/>
      <c r="B1137" s="7"/>
      <c r="C1137" s="7"/>
      <c r="D1137" s="7"/>
      <c r="E1137" s="7"/>
      <c r="F1137" s="7"/>
      <c r="G1137" s="7"/>
      <c r="H1137" s="7"/>
      <c r="I1137" s="7"/>
      <c r="J1137" s="7"/>
      <c r="K1137" s="7"/>
      <c r="L1137" s="7"/>
      <c r="M1137" s="7"/>
      <c r="N1137" s="7"/>
      <c r="O1137" s="7"/>
      <c r="P1137" s="7"/>
      <c r="Q1137" s="7"/>
      <c r="R1137" s="7"/>
      <c r="S1137" s="7"/>
      <c r="T1137" s="7"/>
      <c r="U1137" s="7"/>
      <c r="V1137" s="7"/>
      <c r="W1137" s="7"/>
      <c r="X1137" s="7"/>
      <c r="Y1137" s="7"/>
      <c r="Z1137" s="7"/>
    </row>
    <row r="1138" spans="1:26" ht="16.5" customHeight="1">
      <c r="A1138" s="7"/>
      <c r="B1138" s="7"/>
      <c r="C1138" s="7"/>
      <c r="D1138" s="7"/>
      <c r="E1138" s="7"/>
      <c r="F1138" s="7"/>
      <c r="G1138" s="7"/>
      <c r="H1138" s="7"/>
      <c r="I1138" s="7"/>
      <c r="J1138" s="7"/>
      <c r="K1138" s="7"/>
      <c r="L1138" s="7"/>
      <c r="M1138" s="7"/>
      <c r="N1138" s="7"/>
      <c r="O1138" s="7"/>
      <c r="P1138" s="7"/>
      <c r="Q1138" s="7"/>
      <c r="R1138" s="7"/>
      <c r="S1138" s="7"/>
      <c r="T1138" s="7"/>
      <c r="U1138" s="7"/>
      <c r="V1138" s="7"/>
      <c r="W1138" s="7"/>
      <c r="X1138" s="7"/>
      <c r="Y1138" s="7"/>
      <c r="Z1138" s="7"/>
    </row>
    <row r="1139" spans="1:26" ht="16.5" customHeight="1">
      <c r="A1139" s="7"/>
      <c r="B1139" s="7"/>
      <c r="C1139" s="7"/>
      <c r="D1139" s="7"/>
      <c r="E1139" s="7"/>
      <c r="F1139" s="7"/>
      <c r="G1139" s="7"/>
      <c r="H1139" s="7"/>
      <c r="I1139" s="7"/>
      <c r="J1139" s="7"/>
      <c r="K1139" s="7"/>
      <c r="L1139" s="7"/>
      <c r="M1139" s="7"/>
      <c r="N1139" s="7"/>
      <c r="O1139" s="7"/>
      <c r="P1139" s="7"/>
      <c r="Q1139" s="7"/>
      <c r="R1139" s="7"/>
      <c r="S1139" s="7"/>
      <c r="T1139" s="7"/>
      <c r="U1139" s="7"/>
      <c r="V1139" s="7"/>
      <c r="W1139" s="7"/>
      <c r="X1139" s="7"/>
      <c r="Y1139" s="7"/>
      <c r="Z1139" s="7"/>
    </row>
    <row r="1140" spans="1:26" ht="16.5" customHeight="1">
      <c r="A1140" s="7"/>
      <c r="B1140" s="7"/>
      <c r="C1140" s="7"/>
      <c r="D1140" s="7"/>
      <c r="E1140" s="7"/>
      <c r="F1140" s="7"/>
      <c r="G1140" s="7"/>
      <c r="H1140" s="7"/>
      <c r="I1140" s="7"/>
      <c r="J1140" s="7"/>
      <c r="K1140" s="7"/>
      <c r="L1140" s="7"/>
      <c r="M1140" s="7"/>
      <c r="N1140" s="7"/>
      <c r="O1140" s="7"/>
      <c r="P1140" s="7"/>
      <c r="Q1140" s="7"/>
      <c r="R1140" s="7"/>
      <c r="S1140" s="7"/>
      <c r="T1140" s="7"/>
      <c r="U1140" s="7"/>
      <c r="V1140" s="7"/>
      <c r="W1140" s="7"/>
      <c r="X1140" s="7"/>
      <c r="Y1140" s="7"/>
      <c r="Z1140" s="7"/>
    </row>
    <row r="1141" spans="1:26" ht="16.5" customHeight="1">
      <c r="A1141" s="7"/>
      <c r="B1141" s="7"/>
      <c r="C1141" s="7"/>
      <c r="D1141" s="7"/>
      <c r="E1141" s="7"/>
      <c r="F1141" s="7"/>
      <c r="G1141" s="7"/>
      <c r="H1141" s="7"/>
      <c r="I1141" s="7"/>
      <c r="J1141" s="7"/>
      <c r="K1141" s="7"/>
      <c r="L1141" s="7"/>
      <c r="M1141" s="7"/>
      <c r="N1141" s="7"/>
      <c r="O1141" s="7"/>
      <c r="P1141" s="7"/>
      <c r="Q1141" s="7"/>
      <c r="R1141" s="7"/>
      <c r="S1141" s="7"/>
      <c r="T1141" s="7"/>
      <c r="U1141" s="7"/>
      <c r="V1141" s="7"/>
      <c r="W1141" s="7"/>
      <c r="X1141" s="7"/>
      <c r="Y1141" s="7"/>
      <c r="Z1141" s="7"/>
    </row>
    <row r="1142" spans="1:26" ht="16.5" customHeight="1">
      <c r="A1142" s="7"/>
      <c r="B1142" s="7"/>
      <c r="C1142" s="7"/>
      <c r="D1142" s="7"/>
      <c r="E1142" s="7"/>
      <c r="F1142" s="7"/>
      <c r="G1142" s="7"/>
      <c r="H1142" s="7"/>
      <c r="I1142" s="7"/>
      <c r="J1142" s="7"/>
      <c r="K1142" s="7"/>
      <c r="L1142" s="7"/>
      <c r="M1142" s="7"/>
      <c r="N1142" s="7"/>
      <c r="O1142" s="7"/>
      <c r="P1142" s="7"/>
      <c r="Q1142" s="7"/>
      <c r="R1142" s="7"/>
      <c r="S1142" s="7"/>
      <c r="T1142" s="7"/>
      <c r="U1142" s="7"/>
      <c r="V1142" s="7"/>
      <c r="W1142" s="7"/>
      <c r="X1142" s="7"/>
      <c r="Y1142" s="7"/>
      <c r="Z1142" s="7"/>
    </row>
    <row r="1143" spans="1:26" ht="16.5" customHeight="1">
      <c r="A1143" s="7"/>
      <c r="B1143" s="7"/>
      <c r="C1143" s="7"/>
      <c r="D1143" s="7"/>
      <c r="E1143" s="7"/>
      <c r="F1143" s="7"/>
      <c r="G1143" s="7"/>
      <c r="H1143" s="7"/>
      <c r="I1143" s="7"/>
      <c r="J1143" s="7"/>
      <c r="K1143" s="7"/>
      <c r="L1143" s="7"/>
      <c r="M1143" s="7"/>
      <c r="N1143" s="7"/>
      <c r="O1143" s="7"/>
      <c r="P1143" s="7"/>
      <c r="Q1143" s="7"/>
      <c r="R1143" s="7"/>
      <c r="S1143" s="7"/>
      <c r="T1143" s="7"/>
      <c r="U1143" s="7"/>
      <c r="V1143" s="7"/>
      <c r="W1143" s="7"/>
      <c r="X1143" s="7"/>
      <c r="Y1143" s="7"/>
      <c r="Z1143" s="7"/>
    </row>
    <row r="1144" spans="1:26" ht="16.5" customHeight="1">
      <c r="A1144" s="7"/>
      <c r="B1144" s="7"/>
      <c r="C1144" s="7"/>
      <c r="D1144" s="7"/>
      <c r="E1144" s="7"/>
      <c r="F1144" s="7"/>
      <c r="G1144" s="7"/>
      <c r="H1144" s="7"/>
      <c r="I1144" s="7"/>
      <c r="J1144" s="7"/>
      <c r="K1144" s="7"/>
      <c r="L1144" s="7"/>
      <c r="M1144" s="7"/>
      <c r="N1144" s="7"/>
      <c r="O1144" s="7"/>
      <c r="P1144" s="7"/>
      <c r="Q1144" s="7"/>
      <c r="R1144" s="7"/>
      <c r="S1144" s="7"/>
      <c r="T1144" s="7"/>
      <c r="U1144" s="7"/>
      <c r="V1144" s="7"/>
      <c r="W1144" s="7"/>
      <c r="X1144" s="7"/>
      <c r="Y1144" s="7"/>
      <c r="Z1144" s="7"/>
    </row>
    <row r="1145" spans="1:26" ht="16.5" customHeight="1">
      <c r="A1145" s="7"/>
      <c r="B1145" s="7"/>
      <c r="C1145" s="7"/>
      <c r="D1145" s="7"/>
      <c r="E1145" s="7"/>
      <c r="F1145" s="7"/>
      <c r="G1145" s="7"/>
      <c r="H1145" s="7"/>
      <c r="I1145" s="7"/>
      <c r="J1145" s="7"/>
      <c r="K1145" s="7"/>
      <c r="L1145" s="7"/>
      <c r="M1145" s="7"/>
      <c r="N1145" s="7"/>
      <c r="O1145" s="7"/>
      <c r="P1145" s="7"/>
      <c r="Q1145" s="7"/>
      <c r="R1145" s="7"/>
      <c r="S1145" s="7"/>
      <c r="T1145" s="7"/>
      <c r="U1145" s="7"/>
      <c r="V1145" s="7"/>
      <c r="W1145" s="7"/>
      <c r="X1145" s="7"/>
      <c r="Y1145" s="7"/>
      <c r="Z1145" s="7"/>
    </row>
    <row r="1146" spans="1:26" ht="16.5" customHeight="1">
      <c r="A1146" s="7"/>
      <c r="B1146" s="7"/>
      <c r="C1146" s="7"/>
      <c r="D1146" s="7"/>
      <c r="E1146" s="7"/>
      <c r="F1146" s="7"/>
      <c r="G1146" s="7"/>
      <c r="H1146" s="7"/>
      <c r="I1146" s="7"/>
      <c r="J1146" s="7"/>
      <c r="K1146" s="7"/>
      <c r="L1146" s="7"/>
      <c r="M1146" s="7"/>
      <c r="N1146" s="7"/>
      <c r="O1146" s="7"/>
      <c r="P1146" s="7"/>
      <c r="Q1146" s="7"/>
      <c r="R1146" s="7"/>
      <c r="S1146" s="7"/>
      <c r="T1146" s="7"/>
      <c r="U1146" s="7"/>
      <c r="V1146" s="7"/>
      <c r="W1146" s="7"/>
      <c r="X1146" s="7"/>
      <c r="Y1146" s="7"/>
      <c r="Z1146" s="7"/>
    </row>
    <row r="1147" spans="1:26" ht="16.5" customHeight="1">
      <c r="A1147" s="7"/>
      <c r="B1147" s="7"/>
      <c r="C1147" s="7"/>
      <c r="D1147" s="7"/>
      <c r="E1147" s="7"/>
      <c r="F1147" s="7"/>
      <c r="G1147" s="7"/>
      <c r="H1147" s="7"/>
      <c r="I1147" s="7"/>
      <c r="J1147" s="7"/>
      <c r="K1147" s="7"/>
      <c r="L1147" s="7"/>
      <c r="M1147" s="7"/>
      <c r="N1147" s="7"/>
      <c r="O1147" s="7"/>
      <c r="P1147" s="7"/>
      <c r="Q1147" s="7"/>
      <c r="R1147" s="7"/>
      <c r="S1147" s="7"/>
      <c r="T1147" s="7"/>
      <c r="U1147" s="7"/>
      <c r="V1147" s="7"/>
      <c r="W1147" s="7"/>
      <c r="X1147" s="7"/>
      <c r="Y1147" s="7"/>
      <c r="Z1147" s="7"/>
    </row>
    <row r="1148" spans="1:26" ht="16.5" customHeight="1">
      <c r="A1148" s="7"/>
      <c r="B1148" s="7"/>
      <c r="C1148" s="7"/>
      <c r="D1148" s="7"/>
      <c r="E1148" s="7"/>
      <c r="F1148" s="7"/>
      <c r="G1148" s="7"/>
      <c r="H1148" s="7"/>
      <c r="I1148" s="7"/>
      <c r="J1148" s="7"/>
      <c r="K1148" s="7"/>
      <c r="L1148" s="7"/>
      <c r="M1148" s="7"/>
      <c r="N1148" s="7"/>
      <c r="O1148" s="7"/>
      <c r="P1148" s="7"/>
      <c r="Q1148" s="7"/>
      <c r="R1148" s="7"/>
      <c r="S1148" s="7"/>
      <c r="T1148" s="7"/>
      <c r="U1148" s="7"/>
      <c r="V1148" s="7"/>
      <c r="W1148" s="7"/>
      <c r="X1148" s="7"/>
      <c r="Y1148" s="7"/>
      <c r="Z1148" s="7"/>
    </row>
    <row r="1149" spans="1:26" ht="16.5" customHeight="1">
      <c r="A1149" s="7"/>
      <c r="B1149" s="7"/>
      <c r="C1149" s="7"/>
      <c r="D1149" s="7"/>
      <c r="E1149" s="7"/>
      <c r="F1149" s="7"/>
      <c r="G1149" s="7"/>
      <c r="H1149" s="7"/>
      <c r="I1149" s="7"/>
      <c r="J1149" s="7"/>
      <c r="K1149" s="7"/>
      <c r="L1149" s="7"/>
      <c r="M1149" s="7"/>
      <c r="N1149" s="7"/>
      <c r="O1149" s="7"/>
      <c r="P1149" s="7"/>
      <c r="Q1149" s="7"/>
      <c r="R1149" s="7"/>
      <c r="S1149" s="7"/>
      <c r="T1149" s="7"/>
      <c r="U1149" s="7"/>
      <c r="V1149" s="7"/>
      <c r="W1149" s="7"/>
      <c r="X1149" s="7"/>
      <c r="Y1149" s="7"/>
      <c r="Z1149" s="7"/>
    </row>
    <row r="1150" spans="1:26" ht="16.5" customHeight="1">
      <c r="A1150" s="7"/>
      <c r="B1150" s="7"/>
      <c r="C1150" s="7"/>
      <c r="D1150" s="7"/>
      <c r="E1150" s="7"/>
      <c r="F1150" s="7"/>
      <c r="G1150" s="7"/>
      <c r="H1150" s="7"/>
      <c r="I1150" s="7"/>
      <c r="J1150" s="7"/>
      <c r="K1150" s="7"/>
      <c r="L1150" s="7"/>
      <c r="M1150" s="7"/>
      <c r="N1150" s="7"/>
      <c r="O1150" s="7"/>
      <c r="P1150" s="7"/>
      <c r="Q1150" s="7"/>
      <c r="R1150" s="7"/>
      <c r="S1150" s="7"/>
      <c r="T1150" s="7"/>
      <c r="U1150" s="7"/>
      <c r="V1150" s="7"/>
      <c r="W1150" s="7"/>
      <c r="X1150" s="7"/>
      <c r="Y1150" s="7"/>
      <c r="Z1150" s="7"/>
    </row>
    <row r="1151" spans="1:26" ht="16.5" customHeight="1">
      <c r="A1151" s="7"/>
      <c r="B1151" s="7"/>
      <c r="C1151" s="7"/>
      <c r="D1151" s="7"/>
      <c r="E1151" s="7"/>
      <c r="F1151" s="7"/>
      <c r="G1151" s="7"/>
      <c r="H1151" s="7"/>
      <c r="I1151" s="7"/>
      <c r="J1151" s="7"/>
      <c r="K1151" s="7"/>
      <c r="L1151" s="7"/>
      <c r="M1151" s="7"/>
      <c r="N1151" s="7"/>
      <c r="O1151" s="7"/>
      <c r="P1151" s="7"/>
      <c r="Q1151" s="7"/>
      <c r="R1151" s="7"/>
      <c r="S1151" s="7"/>
      <c r="T1151" s="7"/>
      <c r="U1151" s="7"/>
      <c r="V1151" s="7"/>
      <c r="W1151" s="7"/>
      <c r="X1151" s="7"/>
      <c r="Y1151" s="7"/>
      <c r="Z1151" s="7"/>
    </row>
    <row r="1152" spans="1:26" ht="16.5" customHeight="1">
      <c r="A1152" s="7"/>
      <c r="B1152" s="7"/>
      <c r="C1152" s="7"/>
      <c r="D1152" s="7"/>
      <c r="E1152" s="7"/>
      <c r="F1152" s="7"/>
      <c r="G1152" s="7"/>
      <c r="H1152" s="7"/>
      <c r="I1152" s="7"/>
      <c r="J1152" s="7"/>
      <c r="K1152" s="7"/>
      <c r="L1152" s="7"/>
      <c r="M1152" s="7"/>
      <c r="N1152" s="7"/>
      <c r="O1152" s="7"/>
      <c r="P1152" s="7"/>
      <c r="Q1152" s="7"/>
      <c r="R1152" s="7"/>
      <c r="S1152" s="7"/>
      <c r="T1152" s="7"/>
      <c r="U1152" s="7"/>
      <c r="V1152" s="7"/>
      <c r="W1152" s="7"/>
      <c r="X1152" s="7"/>
      <c r="Y1152" s="7"/>
      <c r="Z1152" s="7"/>
    </row>
    <row r="1153" spans="1:26" ht="16.5" customHeight="1">
      <c r="A1153" s="7"/>
      <c r="B1153" s="7"/>
      <c r="C1153" s="7"/>
      <c r="D1153" s="7"/>
      <c r="E1153" s="7"/>
      <c r="F1153" s="7"/>
      <c r="G1153" s="7"/>
      <c r="H1153" s="7"/>
      <c r="I1153" s="7"/>
      <c r="J1153" s="7"/>
      <c r="K1153" s="7"/>
      <c r="L1153" s="7"/>
      <c r="M1153" s="7"/>
      <c r="N1153" s="7"/>
      <c r="O1153" s="7"/>
      <c r="P1153" s="7"/>
      <c r="Q1153" s="7"/>
      <c r="R1153" s="7"/>
      <c r="S1153" s="7"/>
      <c r="T1153" s="7"/>
      <c r="U1153" s="7"/>
      <c r="V1153" s="7"/>
      <c r="W1153" s="7"/>
      <c r="X1153" s="7"/>
      <c r="Y1153" s="7"/>
      <c r="Z1153" s="7"/>
    </row>
    <row r="1154" spans="1:26" ht="16.5" customHeight="1">
      <c r="A1154" s="7"/>
      <c r="B1154" s="7"/>
      <c r="C1154" s="7"/>
      <c r="D1154" s="7"/>
      <c r="E1154" s="7"/>
      <c r="F1154" s="7"/>
      <c r="G1154" s="7"/>
      <c r="H1154" s="7"/>
      <c r="I1154" s="7"/>
      <c r="J1154" s="7"/>
      <c r="K1154" s="7"/>
      <c r="L1154" s="7"/>
      <c r="M1154" s="7"/>
      <c r="N1154" s="7"/>
      <c r="O1154" s="7"/>
      <c r="P1154" s="7"/>
      <c r="Q1154" s="7"/>
      <c r="R1154" s="7"/>
      <c r="S1154" s="7"/>
      <c r="T1154" s="7"/>
      <c r="U1154" s="7"/>
      <c r="V1154" s="7"/>
      <c r="W1154" s="7"/>
      <c r="X1154" s="7"/>
      <c r="Y1154" s="7"/>
      <c r="Z1154" s="7"/>
    </row>
    <row r="1155" spans="1:26" ht="16.5" customHeight="1">
      <c r="A1155" s="7"/>
      <c r="B1155" s="7"/>
      <c r="C1155" s="7"/>
      <c r="D1155" s="7"/>
      <c r="E1155" s="7"/>
      <c r="F1155" s="7"/>
      <c r="G1155" s="7"/>
      <c r="H1155" s="7"/>
      <c r="I1155" s="7"/>
      <c r="J1155" s="7"/>
      <c r="K1155" s="7"/>
      <c r="L1155" s="7"/>
      <c r="M1155" s="7"/>
      <c r="N1155" s="7"/>
      <c r="O1155" s="7"/>
      <c r="P1155" s="7"/>
      <c r="Q1155" s="7"/>
      <c r="R1155" s="7"/>
      <c r="S1155" s="7"/>
      <c r="T1155" s="7"/>
      <c r="U1155" s="7"/>
      <c r="V1155" s="7"/>
      <c r="W1155" s="7"/>
      <c r="X1155" s="7"/>
      <c r="Y1155" s="7"/>
      <c r="Z1155" s="7"/>
    </row>
    <row r="1156" spans="1:26" ht="16.5" customHeight="1">
      <c r="A1156" s="7"/>
      <c r="B1156" s="7"/>
      <c r="C1156" s="7"/>
      <c r="D1156" s="7"/>
      <c r="E1156" s="7"/>
      <c r="F1156" s="7"/>
      <c r="G1156" s="7"/>
      <c r="H1156" s="7"/>
      <c r="I1156" s="7"/>
      <c r="J1156" s="7"/>
      <c r="K1156" s="7"/>
      <c r="L1156" s="7"/>
      <c r="M1156" s="7"/>
      <c r="N1156" s="7"/>
      <c r="O1156" s="7"/>
      <c r="P1156" s="7"/>
      <c r="Q1156" s="7"/>
      <c r="R1156" s="7"/>
      <c r="S1156" s="7"/>
      <c r="T1156" s="7"/>
      <c r="U1156" s="7"/>
      <c r="V1156" s="7"/>
      <c r="W1156" s="7"/>
      <c r="X1156" s="7"/>
      <c r="Y1156" s="7"/>
      <c r="Z1156" s="7"/>
    </row>
    <row r="1157" spans="1:26" ht="16.5" customHeight="1">
      <c r="A1157" s="7"/>
      <c r="B1157" s="7"/>
      <c r="C1157" s="7"/>
      <c r="D1157" s="7"/>
      <c r="E1157" s="7"/>
      <c r="F1157" s="7"/>
      <c r="G1157" s="7"/>
      <c r="H1157" s="7"/>
      <c r="I1157" s="7"/>
      <c r="J1157" s="7"/>
      <c r="K1157" s="7"/>
      <c r="L1157" s="7"/>
      <c r="M1157" s="7"/>
      <c r="N1157" s="7"/>
      <c r="O1157" s="7"/>
      <c r="P1157" s="7"/>
      <c r="Q1157" s="7"/>
      <c r="R1157" s="7"/>
      <c r="S1157" s="7"/>
      <c r="T1157" s="7"/>
      <c r="U1157" s="7"/>
      <c r="V1157" s="7"/>
      <c r="W1157" s="7"/>
      <c r="X1157" s="7"/>
      <c r="Y1157" s="7"/>
      <c r="Z1157" s="7"/>
    </row>
    <row r="1158" spans="1:26" ht="16.5" customHeight="1">
      <c r="A1158" s="7"/>
      <c r="B1158" s="7"/>
      <c r="C1158" s="7"/>
      <c r="D1158" s="7"/>
      <c r="E1158" s="7"/>
      <c r="F1158" s="7"/>
      <c r="G1158" s="7"/>
      <c r="H1158" s="7"/>
      <c r="I1158" s="7"/>
      <c r="J1158" s="7"/>
      <c r="K1158" s="7"/>
      <c r="L1158" s="7"/>
      <c r="M1158" s="7"/>
      <c r="N1158" s="7"/>
      <c r="O1158" s="7"/>
      <c r="P1158" s="7"/>
      <c r="Q1158" s="7"/>
      <c r="R1158" s="7"/>
      <c r="S1158" s="7"/>
      <c r="T1158" s="7"/>
      <c r="U1158" s="7"/>
      <c r="V1158" s="7"/>
      <c r="W1158" s="7"/>
      <c r="X1158" s="7"/>
      <c r="Y1158" s="7"/>
      <c r="Z1158" s="7"/>
    </row>
    <row r="1159" spans="1:26" ht="16.5" customHeight="1">
      <c r="A1159" s="7"/>
      <c r="B1159" s="7"/>
      <c r="C1159" s="7"/>
      <c r="D1159" s="7"/>
      <c r="E1159" s="7"/>
      <c r="F1159" s="7"/>
      <c r="G1159" s="7"/>
      <c r="H1159" s="7"/>
      <c r="I1159" s="7"/>
      <c r="J1159" s="7"/>
      <c r="K1159" s="7"/>
      <c r="L1159" s="7"/>
      <c r="M1159" s="7"/>
      <c r="N1159" s="7"/>
      <c r="O1159" s="7"/>
      <c r="P1159" s="7"/>
      <c r="Q1159" s="7"/>
      <c r="R1159" s="7"/>
      <c r="S1159" s="7"/>
      <c r="T1159" s="7"/>
      <c r="U1159" s="7"/>
      <c r="V1159" s="7"/>
      <c r="W1159" s="7"/>
      <c r="X1159" s="7"/>
      <c r="Y1159" s="7"/>
      <c r="Z1159" s="7"/>
    </row>
    <row r="1160" spans="1:26" ht="16.5" customHeight="1">
      <c r="A1160" s="7"/>
      <c r="B1160" s="7"/>
      <c r="C1160" s="7"/>
      <c r="D1160" s="7"/>
      <c r="E1160" s="7"/>
      <c r="F1160" s="7"/>
      <c r="G1160" s="7"/>
      <c r="H1160" s="7"/>
      <c r="I1160" s="7"/>
      <c r="J1160" s="7"/>
      <c r="K1160" s="7"/>
      <c r="L1160" s="7"/>
      <c r="M1160" s="7"/>
      <c r="N1160" s="7"/>
      <c r="O1160" s="7"/>
      <c r="P1160" s="7"/>
      <c r="Q1160" s="7"/>
      <c r="R1160" s="7"/>
      <c r="S1160" s="7"/>
      <c r="T1160" s="7"/>
      <c r="U1160" s="7"/>
      <c r="V1160" s="7"/>
      <c r="W1160" s="7"/>
      <c r="X1160" s="7"/>
      <c r="Y1160" s="7"/>
      <c r="Z1160" s="7"/>
    </row>
    <row r="1161" spans="1:26" ht="16.5" customHeight="1">
      <c r="A1161" s="7"/>
      <c r="B1161" s="7"/>
      <c r="C1161" s="7"/>
      <c r="D1161" s="7"/>
      <c r="E1161" s="7"/>
      <c r="F1161" s="7"/>
      <c r="G1161" s="7"/>
      <c r="H1161" s="7"/>
      <c r="I1161" s="7"/>
      <c r="J1161" s="7"/>
      <c r="K1161" s="7"/>
      <c r="L1161" s="7"/>
      <c r="M1161" s="7"/>
      <c r="N1161" s="7"/>
      <c r="O1161" s="7"/>
      <c r="P1161" s="7"/>
      <c r="Q1161" s="7"/>
      <c r="R1161" s="7"/>
      <c r="S1161" s="7"/>
      <c r="T1161" s="7"/>
      <c r="U1161" s="7"/>
      <c r="V1161" s="7"/>
      <c r="W1161" s="7"/>
      <c r="X1161" s="7"/>
      <c r="Y1161" s="7"/>
      <c r="Z1161" s="7"/>
    </row>
    <row r="1162" spans="1:26" ht="16.5" customHeight="1">
      <c r="A1162" s="7"/>
      <c r="B1162" s="7"/>
      <c r="C1162" s="7"/>
      <c r="D1162" s="7"/>
      <c r="E1162" s="7"/>
      <c r="F1162" s="7"/>
      <c r="G1162" s="7"/>
      <c r="H1162" s="7"/>
      <c r="I1162" s="7"/>
      <c r="J1162" s="7"/>
      <c r="K1162" s="7"/>
      <c r="L1162" s="7"/>
      <c r="M1162" s="7"/>
      <c r="N1162" s="7"/>
      <c r="O1162" s="7"/>
      <c r="P1162" s="7"/>
      <c r="Q1162" s="7"/>
      <c r="R1162" s="7"/>
      <c r="S1162" s="7"/>
      <c r="T1162" s="7"/>
      <c r="U1162" s="7"/>
      <c r="V1162" s="7"/>
      <c r="W1162" s="7"/>
      <c r="X1162" s="7"/>
      <c r="Y1162" s="7"/>
      <c r="Z1162" s="7"/>
    </row>
    <row r="1163" spans="1:26" ht="16.5" customHeight="1">
      <c r="A1163" s="7"/>
      <c r="B1163" s="7"/>
      <c r="C1163" s="7"/>
      <c r="D1163" s="7"/>
      <c r="E1163" s="7"/>
      <c r="F1163" s="7"/>
      <c r="G1163" s="7"/>
      <c r="H1163" s="7"/>
      <c r="I1163" s="7"/>
      <c r="J1163" s="7"/>
      <c r="K1163" s="7"/>
      <c r="L1163" s="7"/>
      <c r="M1163" s="7"/>
      <c r="N1163" s="7"/>
      <c r="O1163" s="7"/>
      <c r="P1163" s="7"/>
      <c r="Q1163" s="7"/>
      <c r="R1163" s="7"/>
      <c r="S1163" s="7"/>
      <c r="T1163" s="7"/>
      <c r="U1163" s="7"/>
      <c r="V1163" s="7"/>
      <c r="W1163" s="7"/>
      <c r="X1163" s="7"/>
      <c r="Y1163" s="7"/>
      <c r="Z1163" s="7"/>
    </row>
  </sheetData>
  <mergeCells count="2">
    <mergeCell ref="A1:E1"/>
    <mergeCell ref="A4:M4"/>
  </mergeCells>
  <dataValidations count="5">
    <dataValidation type="list" allowBlank="1" showErrorMessage="1" sqref="C7:C179">
      <formula1>AudienceAge</formula1>
    </dataValidation>
    <dataValidation type="list" allowBlank="1" showErrorMessage="1" sqref="E7:E179">
      <formula1>Disability</formula1>
    </dataValidation>
    <dataValidation type="list" allowBlank="1" showErrorMessage="1" sqref="F7:L179">
      <formula1>Yes</formula1>
    </dataValidation>
    <dataValidation type="list" allowBlank="1" showErrorMessage="1" sqref="M7:M179">
      <formula1>Ethnicity</formula1>
    </dataValidation>
    <dataValidation type="list" allowBlank="1" showErrorMessage="1" sqref="D7:D179">
      <formula1>Gender</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35"/>
  <sheetViews>
    <sheetView workbookViewId="0">
      <pane ySplit="3" topLeftCell="A132" activePane="bottomLeft" state="frozen"/>
      <selection pane="bottomLeft" activeCell="C156" sqref="C156"/>
    </sheetView>
  </sheetViews>
  <sheetFormatPr defaultColWidth="15.140625" defaultRowHeight="15" customHeight="1"/>
  <cols>
    <col min="1" max="1" width="12.42578125" customWidth="1"/>
    <col min="2" max="2" width="10.42578125" customWidth="1"/>
    <col min="3" max="4" width="14.5703125" customWidth="1"/>
    <col min="5" max="5" width="18.42578125" customWidth="1"/>
    <col min="6" max="12" width="12.85546875" customWidth="1"/>
    <col min="13" max="13" width="46.140625" customWidth="1"/>
    <col min="14" max="26" width="7.7109375" customWidth="1"/>
  </cols>
  <sheetData>
    <row r="1" spans="1:26" ht="24.75" customHeight="1">
      <c r="A1" s="178" t="s">
        <v>222</v>
      </c>
      <c r="B1" s="167"/>
      <c r="C1" s="167"/>
      <c r="D1" s="167"/>
      <c r="E1" s="167"/>
      <c r="F1" s="104"/>
      <c r="G1" s="104"/>
      <c r="H1" s="104"/>
      <c r="I1" s="104"/>
      <c r="J1" s="104"/>
      <c r="K1" s="104"/>
      <c r="L1" s="104"/>
      <c r="M1" s="104"/>
      <c r="N1" s="6"/>
      <c r="O1" s="6"/>
      <c r="P1" s="6"/>
      <c r="Q1" s="6"/>
      <c r="R1" s="6"/>
      <c r="S1" s="6"/>
      <c r="T1" s="6"/>
      <c r="U1" s="6"/>
      <c r="V1" s="6"/>
      <c r="W1" s="6"/>
      <c r="X1" s="6"/>
      <c r="Y1" s="6"/>
      <c r="Z1" s="6"/>
    </row>
    <row r="2" spans="1:26" ht="16.5" customHeight="1">
      <c r="A2" s="7"/>
      <c r="B2" s="7"/>
      <c r="C2" s="7"/>
      <c r="D2" s="7"/>
      <c r="E2" s="7"/>
      <c r="F2" s="7"/>
      <c r="G2" s="7"/>
      <c r="H2" s="7"/>
      <c r="I2" s="7"/>
      <c r="J2" s="7"/>
      <c r="K2" s="7"/>
      <c r="L2" s="7"/>
      <c r="M2" s="7"/>
      <c r="N2" s="7"/>
      <c r="O2" s="7"/>
      <c r="P2" s="7"/>
      <c r="Q2" s="7"/>
      <c r="R2" s="7"/>
      <c r="S2" s="7"/>
      <c r="T2" s="7"/>
      <c r="U2" s="7"/>
      <c r="V2" s="7"/>
      <c r="W2" s="7"/>
      <c r="X2" s="7"/>
      <c r="Y2" s="7"/>
      <c r="Z2" s="7"/>
    </row>
    <row r="3" spans="1:26" ht="49.5" customHeight="1">
      <c r="A3" s="83" t="s">
        <v>196</v>
      </c>
      <c r="B3" s="83" t="s">
        <v>40</v>
      </c>
      <c r="C3" s="83" t="s">
        <v>110</v>
      </c>
      <c r="D3" s="83" t="s">
        <v>159</v>
      </c>
      <c r="E3" s="83" t="s">
        <v>164</v>
      </c>
      <c r="F3" s="84" t="s">
        <v>199</v>
      </c>
      <c r="G3" s="84" t="s">
        <v>200</v>
      </c>
      <c r="H3" s="84" t="s">
        <v>173</v>
      </c>
      <c r="I3" s="84" t="s">
        <v>174</v>
      </c>
      <c r="J3" s="84" t="s">
        <v>175</v>
      </c>
      <c r="K3" s="84" t="s">
        <v>176</v>
      </c>
      <c r="L3" s="84" t="s">
        <v>201</v>
      </c>
      <c r="M3" s="22" t="s">
        <v>111</v>
      </c>
      <c r="N3" s="7"/>
      <c r="O3" s="7"/>
      <c r="P3" s="7"/>
      <c r="Q3" s="7"/>
      <c r="R3" s="7"/>
      <c r="S3" s="7"/>
      <c r="T3" s="7"/>
      <c r="U3" s="7"/>
      <c r="V3" s="7"/>
      <c r="W3" s="7"/>
      <c r="X3" s="7"/>
      <c r="Y3" s="7"/>
      <c r="Z3" s="7"/>
    </row>
    <row r="4" spans="1:26" ht="34.5" customHeight="1">
      <c r="A4" s="179" t="s">
        <v>223</v>
      </c>
      <c r="B4" s="180"/>
      <c r="C4" s="180"/>
      <c r="D4" s="180"/>
      <c r="E4" s="180"/>
      <c r="F4" s="180"/>
      <c r="G4" s="180"/>
      <c r="H4" s="180"/>
      <c r="I4" s="180"/>
      <c r="J4" s="180"/>
      <c r="K4" s="180"/>
      <c r="L4" s="180"/>
      <c r="M4" s="181"/>
      <c r="N4" s="7"/>
      <c r="O4" s="7"/>
      <c r="P4" s="7"/>
      <c r="Q4" s="7"/>
      <c r="R4" s="7"/>
      <c r="S4" s="7"/>
      <c r="T4" s="7"/>
      <c r="U4" s="7"/>
      <c r="V4" s="7"/>
      <c r="W4" s="7"/>
      <c r="X4" s="7"/>
      <c r="Y4" s="7"/>
      <c r="Z4" s="7"/>
    </row>
    <row r="5" spans="1:26" ht="19.5" customHeight="1">
      <c r="A5" s="105" t="s">
        <v>31</v>
      </c>
      <c r="B5" s="106"/>
      <c r="C5" s="106"/>
      <c r="D5" s="106"/>
      <c r="E5" s="106"/>
      <c r="F5" s="106"/>
      <c r="G5" s="106"/>
      <c r="H5" s="106"/>
      <c r="I5" s="106"/>
      <c r="J5" s="106"/>
      <c r="K5" s="106"/>
      <c r="L5" s="106"/>
      <c r="M5" s="107"/>
      <c r="N5" s="7"/>
      <c r="O5" s="7"/>
      <c r="P5" s="7"/>
      <c r="Q5" s="7"/>
      <c r="R5" s="7"/>
      <c r="S5" s="7"/>
      <c r="T5" s="7"/>
      <c r="U5" s="7"/>
      <c r="V5" s="7"/>
      <c r="W5" s="7"/>
      <c r="X5" s="7"/>
      <c r="Y5" s="7"/>
      <c r="Z5" s="7"/>
    </row>
    <row r="6" spans="1:26" ht="17.25" customHeight="1">
      <c r="A6" s="88">
        <v>1</v>
      </c>
      <c r="B6" s="93" t="s">
        <v>224</v>
      </c>
      <c r="C6" s="93" t="s">
        <v>144</v>
      </c>
      <c r="D6" s="93" t="s">
        <v>160</v>
      </c>
      <c r="E6" s="93" t="s">
        <v>165</v>
      </c>
      <c r="F6" s="93"/>
      <c r="G6" s="93"/>
      <c r="H6" s="93" t="s">
        <v>101</v>
      </c>
      <c r="I6" s="93"/>
      <c r="J6" s="93"/>
      <c r="K6" s="93"/>
      <c r="L6" s="93"/>
      <c r="M6" s="93" t="s">
        <v>225</v>
      </c>
      <c r="N6" s="108"/>
      <c r="O6" s="108"/>
      <c r="P6" s="108"/>
      <c r="Q6" s="108"/>
      <c r="R6" s="108"/>
      <c r="S6" s="108"/>
      <c r="T6" s="108"/>
      <c r="U6" s="108"/>
      <c r="V6" s="108"/>
      <c r="W6" s="108"/>
      <c r="X6" s="108"/>
      <c r="Y6" s="108"/>
      <c r="Z6" s="108"/>
    </row>
    <row r="7" spans="1:26" ht="16.5" customHeight="1">
      <c r="A7" s="31">
        <v>1</v>
      </c>
      <c r="B7" s="31" t="s">
        <v>226</v>
      </c>
      <c r="C7" s="31"/>
      <c r="D7" s="41" t="s">
        <v>161</v>
      </c>
      <c r="E7" s="102" t="s">
        <v>165</v>
      </c>
      <c r="F7" s="97"/>
      <c r="G7" s="97"/>
      <c r="H7" s="97"/>
      <c r="I7" s="97"/>
      <c r="J7" s="97"/>
      <c r="K7" s="97"/>
      <c r="L7" s="97"/>
      <c r="M7" s="31" t="s">
        <v>116</v>
      </c>
      <c r="N7" s="7"/>
      <c r="O7" s="7"/>
      <c r="P7" s="7"/>
      <c r="Q7" s="7"/>
      <c r="R7" s="7"/>
      <c r="S7" s="7"/>
      <c r="T7" s="7"/>
      <c r="U7" s="7"/>
      <c r="V7" s="7"/>
      <c r="W7" s="7"/>
      <c r="X7" s="7"/>
      <c r="Y7" s="7"/>
      <c r="Z7" s="7"/>
    </row>
    <row r="8" spans="1:26" ht="15.75" customHeight="1">
      <c r="A8" s="31">
        <v>2</v>
      </c>
      <c r="B8" s="31" t="s">
        <v>227</v>
      </c>
      <c r="C8" s="31"/>
      <c r="D8" s="41" t="s">
        <v>161</v>
      </c>
      <c r="E8" s="102" t="s">
        <v>165</v>
      </c>
      <c r="F8" s="97"/>
      <c r="G8" s="97"/>
      <c r="H8" s="97"/>
      <c r="I8" s="97"/>
      <c r="J8" s="97"/>
      <c r="K8" s="97"/>
      <c r="L8" s="97"/>
      <c r="M8" s="31" t="s">
        <v>116</v>
      </c>
      <c r="N8" s="7"/>
      <c r="O8" s="7"/>
      <c r="P8" s="7"/>
      <c r="Q8" s="7"/>
      <c r="R8" s="7"/>
      <c r="S8" s="7"/>
      <c r="T8" s="7"/>
      <c r="U8" s="7"/>
      <c r="V8" s="7"/>
      <c r="W8" s="7"/>
      <c r="X8" s="7"/>
      <c r="Y8" s="7"/>
      <c r="Z8" s="7"/>
    </row>
    <row r="9" spans="1:26" ht="16.5" customHeight="1">
      <c r="A9" s="31">
        <v>3</v>
      </c>
      <c r="B9" s="40" t="s">
        <v>237</v>
      </c>
      <c r="C9" s="31"/>
      <c r="D9" s="42" t="s">
        <v>161</v>
      </c>
      <c r="E9" s="94" t="s">
        <v>165</v>
      </c>
      <c r="F9" s="97"/>
      <c r="G9" s="97"/>
      <c r="H9" s="97"/>
      <c r="I9" s="97"/>
      <c r="J9" s="97"/>
      <c r="K9" s="97"/>
      <c r="L9" s="97"/>
      <c r="M9" s="40" t="s">
        <v>116</v>
      </c>
      <c r="N9" s="7"/>
      <c r="O9" s="7"/>
      <c r="P9" s="7"/>
      <c r="Q9" s="7"/>
      <c r="R9" s="7"/>
      <c r="S9" s="7"/>
      <c r="T9" s="7"/>
      <c r="U9" s="7"/>
      <c r="V9" s="7"/>
      <c r="W9" s="7"/>
      <c r="X9" s="7"/>
      <c r="Y9" s="7"/>
      <c r="Z9" s="7"/>
    </row>
    <row r="10" spans="1:26" ht="16.5" customHeight="1">
      <c r="A10" s="31">
        <v>4</v>
      </c>
      <c r="B10" s="40" t="s">
        <v>48</v>
      </c>
      <c r="C10" s="31"/>
      <c r="D10" s="42" t="s">
        <v>160</v>
      </c>
      <c r="E10" s="94" t="s">
        <v>165</v>
      </c>
      <c r="F10" s="97"/>
      <c r="G10" s="97"/>
      <c r="H10" s="97"/>
      <c r="I10" s="97"/>
      <c r="J10" s="97"/>
      <c r="K10" s="97"/>
      <c r="L10" s="97"/>
      <c r="M10" s="40" t="s">
        <v>116</v>
      </c>
      <c r="N10" s="7"/>
      <c r="O10" s="7"/>
      <c r="P10" s="7"/>
      <c r="Q10" s="7"/>
      <c r="R10" s="7"/>
      <c r="S10" s="7"/>
      <c r="T10" s="7"/>
      <c r="U10" s="7"/>
      <c r="V10" s="7"/>
      <c r="W10" s="7"/>
      <c r="X10" s="7"/>
      <c r="Y10" s="7"/>
      <c r="Z10" s="7"/>
    </row>
    <row r="11" spans="1:26" ht="16.5" customHeight="1">
      <c r="A11" s="31">
        <v>5</v>
      </c>
      <c r="B11" s="40" t="s">
        <v>238</v>
      </c>
      <c r="C11" s="31"/>
      <c r="D11" s="42" t="s">
        <v>161</v>
      </c>
      <c r="E11" s="94" t="s">
        <v>165</v>
      </c>
      <c r="F11" s="97"/>
      <c r="G11" s="97"/>
      <c r="H11" s="97"/>
      <c r="I11" s="97"/>
      <c r="J11" s="97"/>
      <c r="K11" s="97"/>
      <c r="L11" s="97"/>
      <c r="M11" s="40" t="s">
        <v>116</v>
      </c>
      <c r="N11" s="7"/>
      <c r="O11" s="7"/>
      <c r="P11" s="7"/>
      <c r="Q11" s="7"/>
      <c r="R11" s="7"/>
      <c r="S11" s="7"/>
      <c r="T11" s="7"/>
      <c r="U11" s="7"/>
      <c r="V11" s="7"/>
      <c r="W11" s="7"/>
      <c r="X11" s="7"/>
      <c r="Y11" s="7"/>
      <c r="Z11" s="7"/>
    </row>
    <row r="12" spans="1:26" ht="16.5" customHeight="1">
      <c r="A12" s="31">
        <v>6</v>
      </c>
      <c r="B12" s="40" t="s">
        <v>239</v>
      </c>
      <c r="C12" s="31"/>
      <c r="D12" s="42" t="s">
        <v>161</v>
      </c>
      <c r="E12" s="94" t="s">
        <v>165</v>
      </c>
      <c r="F12" s="97"/>
      <c r="G12" s="97"/>
      <c r="H12" s="97"/>
      <c r="I12" s="97"/>
      <c r="J12" s="97"/>
      <c r="K12" s="97"/>
      <c r="L12" s="97"/>
      <c r="M12" s="40" t="s">
        <v>116</v>
      </c>
      <c r="N12" s="7"/>
      <c r="O12" s="7"/>
      <c r="P12" s="7"/>
      <c r="Q12" s="7"/>
      <c r="R12" s="7"/>
      <c r="S12" s="7"/>
      <c r="T12" s="7"/>
      <c r="U12" s="7"/>
      <c r="V12" s="7"/>
      <c r="W12" s="7"/>
      <c r="X12" s="7"/>
      <c r="Y12" s="7"/>
      <c r="Z12" s="7"/>
    </row>
    <row r="13" spans="1:26" ht="16.5" customHeight="1">
      <c r="A13" s="31">
        <v>7</v>
      </c>
      <c r="B13" s="40" t="s">
        <v>239</v>
      </c>
      <c r="C13" s="31"/>
      <c r="D13" s="42" t="s">
        <v>161</v>
      </c>
      <c r="E13" s="94" t="s">
        <v>165</v>
      </c>
      <c r="F13" s="97"/>
      <c r="G13" s="97"/>
      <c r="H13" s="97"/>
      <c r="I13" s="97"/>
      <c r="J13" s="97"/>
      <c r="K13" s="97"/>
      <c r="L13" s="97"/>
      <c r="M13" s="40" t="s">
        <v>116</v>
      </c>
      <c r="N13" s="7"/>
      <c r="O13" s="7"/>
      <c r="P13" s="7"/>
      <c r="Q13" s="7"/>
      <c r="R13" s="7"/>
      <c r="S13" s="7"/>
      <c r="T13" s="7"/>
      <c r="U13" s="7"/>
      <c r="V13" s="7"/>
      <c r="W13" s="7"/>
      <c r="X13" s="7"/>
      <c r="Y13" s="7"/>
      <c r="Z13" s="7"/>
    </row>
    <row r="14" spans="1:26" ht="16.5" customHeight="1">
      <c r="A14" s="31">
        <v>8</v>
      </c>
      <c r="B14" s="40" t="s">
        <v>240</v>
      </c>
      <c r="C14" s="31"/>
      <c r="D14" s="42" t="s">
        <v>161</v>
      </c>
      <c r="E14" s="94" t="s">
        <v>101</v>
      </c>
      <c r="F14" s="97"/>
      <c r="G14" s="97"/>
      <c r="H14" s="97"/>
      <c r="I14" s="97"/>
      <c r="J14" s="111" t="s">
        <v>101</v>
      </c>
      <c r="K14" s="97"/>
      <c r="L14" s="97"/>
      <c r="M14" s="40" t="s">
        <v>116</v>
      </c>
      <c r="N14" s="7"/>
      <c r="O14" s="7"/>
      <c r="P14" s="7"/>
      <c r="Q14" s="7"/>
      <c r="R14" s="7"/>
      <c r="S14" s="7"/>
      <c r="T14" s="7"/>
      <c r="U14" s="7"/>
      <c r="V14" s="7"/>
      <c r="W14" s="7"/>
      <c r="X14" s="7"/>
      <c r="Y14" s="7"/>
      <c r="Z14" s="7"/>
    </row>
    <row r="15" spans="1:26" ht="16.5" customHeight="1">
      <c r="A15" s="31">
        <v>9</v>
      </c>
      <c r="B15" s="40" t="s">
        <v>241</v>
      </c>
      <c r="C15" s="31"/>
      <c r="D15" s="42" t="s">
        <v>161</v>
      </c>
      <c r="E15" s="94" t="s">
        <v>165</v>
      </c>
      <c r="F15" s="97"/>
      <c r="G15" s="97"/>
      <c r="H15" s="97"/>
      <c r="I15" s="97"/>
      <c r="J15" s="97"/>
      <c r="K15" s="97"/>
      <c r="L15" s="97"/>
      <c r="M15" s="40" t="s">
        <v>116</v>
      </c>
      <c r="N15" s="7"/>
      <c r="O15" s="7"/>
      <c r="P15" s="7"/>
      <c r="Q15" s="7"/>
      <c r="R15" s="7"/>
      <c r="S15" s="7"/>
      <c r="T15" s="7"/>
      <c r="U15" s="7"/>
      <c r="V15" s="7"/>
      <c r="W15" s="7"/>
      <c r="X15" s="7"/>
      <c r="Y15" s="7"/>
      <c r="Z15" s="7"/>
    </row>
    <row r="16" spans="1:26" ht="16.5" customHeight="1">
      <c r="A16" s="31">
        <v>10</v>
      </c>
      <c r="B16" s="40" t="s">
        <v>242</v>
      </c>
      <c r="C16" s="31"/>
      <c r="D16" s="42" t="s">
        <v>161</v>
      </c>
      <c r="E16" s="94" t="s">
        <v>101</v>
      </c>
      <c r="F16" s="97"/>
      <c r="G16" s="97"/>
      <c r="H16" s="97"/>
      <c r="I16" s="97"/>
      <c r="J16" s="111" t="s">
        <v>101</v>
      </c>
      <c r="K16" s="97"/>
      <c r="L16" s="97"/>
      <c r="M16" s="40" t="s">
        <v>116</v>
      </c>
      <c r="N16" s="7"/>
      <c r="O16" s="7"/>
      <c r="P16" s="7"/>
      <c r="Q16" s="7"/>
      <c r="R16" s="7"/>
      <c r="S16" s="7"/>
      <c r="T16" s="7"/>
      <c r="U16" s="7"/>
      <c r="V16" s="7"/>
      <c r="W16" s="7"/>
      <c r="X16" s="7"/>
      <c r="Y16" s="7"/>
      <c r="Z16" s="7"/>
    </row>
    <row r="17" spans="1:26" ht="16.5" customHeight="1">
      <c r="A17" s="31">
        <v>11</v>
      </c>
      <c r="B17" s="31" t="s">
        <v>244</v>
      </c>
      <c r="C17" s="31"/>
      <c r="D17" s="41" t="s">
        <v>161</v>
      </c>
      <c r="E17" s="102" t="s">
        <v>165</v>
      </c>
      <c r="F17" s="97"/>
      <c r="G17" s="97"/>
      <c r="H17" s="97"/>
      <c r="I17" s="97"/>
      <c r="J17" s="97"/>
      <c r="K17" s="97"/>
      <c r="L17" s="97"/>
      <c r="M17" s="31" t="s">
        <v>116</v>
      </c>
      <c r="N17" s="7"/>
      <c r="O17" s="7"/>
      <c r="P17" s="7"/>
      <c r="Q17" s="7"/>
      <c r="R17" s="7"/>
      <c r="S17" s="7"/>
      <c r="T17" s="7"/>
      <c r="U17" s="7"/>
      <c r="V17" s="7"/>
      <c r="W17" s="7"/>
      <c r="X17" s="7"/>
      <c r="Y17" s="7"/>
      <c r="Z17" s="7"/>
    </row>
    <row r="18" spans="1:26" ht="16.5" customHeight="1">
      <c r="A18" s="31">
        <v>12</v>
      </c>
      <c r="B18" s="31" t="s">
        <v>245</v>
      </c>
      <c r="C18" s="31"/>
      <c r="D18" s="41" t="s">
        <v>161</v>
      </c>
      <c r="E18" s="102" t="s">
        <v>165</v>
      </c>
      <c r="F18" s="97"/>
      <c r="G18" s="97"/>
      <c r="H18" s="97"/>
      <c r="I18" s="97"/>
      <c r="J18" s="97"/>
      <c r="K18" s="97"/>
      <c r="L18" s="97"/>
      <c r="M18" s="31" t="s">
        <v>116</v>
      </c>
      <c r="N18" s="7"/>
      <c r="O18" s="7"/>
      <c r="P18" s="7"/>
      <c r="Q18" s="7"/>
      <c r="R18" s="7"/>
      <c r="S18" s="7"/>
      <c r="T18" s="7"/>
      <c r="U18" s="7"/>
      <c r="V18" s="7"/>
      <c r="W18" s="7"/>
      <c r="X18" s="7"/>
      <c r="Y18" s="7"/>
      <c r="Z18" s="7"/>
    </row>
    <row r="19" spans="1:26" ht="16.5" customHeight="1">
      <c r="A19" s="31">
        <v>13</v>
      </c>
      <c r="B19" s="31" t="s">
        <v>242</v>
      </c>
      <c r="C19" s="31"/>
      <c r="D19" s="41" t="s">
        <v>161</v>
      </c>
      <c r="E19" s="102" t="s">
        <v>101</v>
      </c>
      <c r="F19" s="97" t="s">
        <v>101</v>
      </c>
      <c r="G19" s="97"/>
      <c r="H19" s="97"/>
      <c r="I19" s="97"/>
      <c r="J19" s="97"/>
      <c r="K19" s="97"/>
      <c r="L19" s="97"/>
      <c r="M19" s="31" t="s">
        <v>116</v>
      </c>
      <c r="N19" s="7"/>
      <c r="O19" s="7"/>
      <c r="P19" s="7"/>
      <c r="Q19" s="7"/>
      <c r="R19" s="7"/>
      <c r="S19" s="7"/>
      <c r="T19" s="7"/>
      <c r="U19" s="7"/>
      <c r="V19" s="7"/>
      <c r="W19" s="7"/>
      <c r="X19" s="7"/>
      <c r="Y19" s="7"/>
      <c r="Z19" s="7"/>
    </row>
    <row r="20" spans="1:26" ht="16.5" customHeight="1">
      <c r="A20" s="31">
        <v>14</v>
      </c>
      <c r="B20" s="31" t="s">
        <v>248</v>
      </c>
      <c r="C20" s="31"/>
      <c r="D20" s="41" t="s">
        <v>160</v>
      </c>
      <c r="E20" s="102" t="s">
        <v>165</v>
      </c>
      <c r="F20" s="97"/>
      <c r="G20" s="97"/>
      <c r="H20" s="97"/>
      <c r="I20" s="97"/>
      <c r="J20" s="97"/>
      <c r="K20" s="97"/>
      <c r="L20" s="97"/>
      <c r="M20" s="31" t="s">
        <v>116</v>
      </c>
      <c r="N20" s="7"/>
      <c r="O20" s="7"/>
      <c r="P20" s="7"/>
      <c r="Q20" s="7"/>
      <c r="R20" s="7"/>
      <c r="S20" s="7"/>
      <c r="T20" s="7"/>
      <c r="U20" s="7"/>
      <c r="V20" s="7"/>
      <c r="W20" s="7"/>
      <c r="X20" s="7"/>
      <c r="Y20" s="7"/>
      <c r="Z20" s="7"/>
    </row>
    <row r="21" spans="1:26" ht="16.5" customHeight="1">
      <c r="A21" s="31">
        <v>15</v>
      </c>
      <c r="B21" s="31" t="s">
        <v>258</v>
      </c>
      <c r="C21" s="31"/>
      <c r="D21" s="41" t="s">
        <v>160</v>
      </c>
      <c r="E21" s="102" t="s">
        <v>158</v>
      </c>
      <c r="F21" s="97"/>
      <c r="G21" s="97"/>
      <c r="H21" s="97"/>
      <c r="I21" s="97"/>
      <c r="J21" s="97"/>
      <c r="K21" s="97"/>
      <c r="L21" s="97"/>
      <c r="M21" s="31" t="s">
        <v>116</v>
      </c>
      <c r="N21" s="7"/>
      <c r="O21" s="7"/>
      <c r="P21" s="7"/>
      <c r="Q21" s="7"/>
      <c r="R21" s="7"/>
      <c r="S21" s="7"/>
      <c r="T21" s="7"/>
      <c r="U21" s="7"/>
      <c r="V21" s="7"/>
      <c r="W21" s="7"/>
      <c r="X21" s="7"/>
      <c r="Y21" s="7"/>
      <c r="Z21" s="7"/>
    </row>
    <row r="22" spans="1:26" ht="16.5" customHeight="1">
      <c r="A22" s="31">
        <v>16</v>
      </c>
      <c r="B22" s="31" t="s">
        <v>259</v>
      </c>
      <c r="C22" s="31"/>
      <c r="D22" s="41" t="s">
        <v>161</v>
      </c>
      <c r="E22" s="102" t="s">
        <v>101</v>
      </c>
      <c r="F22" s="97"/>
      <c r="G22" s="97"/>
      <c r="H22" s="97"/>
      <c r="I22" s="97"/>
      <c r="J22" s="97" t="s">
        <v>101</v>
      </c>
      <c r="K22" s="97"/>
      <c r="L22" s="97"/>
      <c r="M22" s="31" t="s">
        <v>116</v>
      </c>
      <c r="N22" s="7"/>
      <c r="O22" s="7"/>
      <c r="P22" s="7"/>
      <c r="Q22" s="7"/>
      <c r="R22" s="7"/>
      <c r="S22" s="7"/>
      <c r="T22" s="7"/>
      <c r="U22" s="7"/>
      <c r="V22" s="7"/>
      <c r="W22" s="7"/>
      <c r="X22" s="7"/>
      <c r="Y22" s="7"/>
      <c r="Z22" s="7"/>
    </row>
    <row r="23" spans="1:26" ht="16.5" customHeight="1">
      <c r="A23" s="31">
        <v>17</v>
      </c>
      <c r="B23" s="31" t="s">
        <v>262</v>
      </c>
      <c r="C23" s="31"/>
      <c r="D23" s="41" t="s">
        <v>161</v>
      </c>
      <c r="E23" s="102" t="s">
        <v>165</v>
      </c>
      <c r="F23" s="97"/>
      <c r="G23" s="97"/>
      <c r="H23" s="97"/>
      <c r="I23" s="97"/>
      <c r="J23" s="97"/>
      <c r="K23" s="97"/>
      <c r="L23" s="97"/>
      <c r="M23" s="31" t="s">
        <v>116</v>
      </c>
      <c r="N23" s="7"/>
      <c r="O23" s="7"/>
      <c r="P23" s="7"/>
      <c r="Q23" s="7"/>
      <c r="R23" s="7"/>
      <c r="S23" s="7"/>
      <c r="T23" s="7"/>
      <c r="U23" s="7"/>
      <c r="V23" s="7"/>
      <c r="W23" s="7"/>
      <c r="X23" s="7"/>
      <c r="Y23" s="7"/>
      <c r="Z23" s="7"/>
    </row>
    <row r="24" spans="1:26" ht="16.5" customHeight="1">
      <c r="A24" s="31">
        <v>18</v>
      </c>
      <c r="B24" s="31" t="s">
        <v>263</v>
      </c>
      <c r="C24" s="31"/>
      <c r="D24" s="41" t="s">
        <v>160</v>
      </c>
      <c r="E24" s="102" t="s">
        <v>165</v>
      </c>
      <c r="F24" s="97"/>
      <c r="G24" s="97"/>
      <c r="H24" s="97"/>
      <c r="I24" s="97"/>
      <c r="J24" s="97"/>
      <c r="K24" s="97"/>
      <c r="L24" s="97"/>
      <c r="M24" s="31" t="s">
        <v>116</v>
      </c>
      <c r="N24" s="7"/>
      <c r="O24" s="7"/>
      <c r="P24" s="7"/>
      <c r="Q24" s="7"/>
      <c r="R24" s="7"/>
      <c r="S24" s="7"/>
      <c r="T24" s="7"/>
      <c r="U24" s="7"/>
      <c r="V24" s="7"/>
      <c r="W24" s="7"/>
      <c r="X24" s="7"/>
      <c r="Y24" s="7"/>
      <c r="Z24" s="7"/>
    </row>
    <row r="25" spans="1:26" ht="16.5" customHeight="1">
      <c r="A25" s="31">
        <v>19</v>
      </c>
      <c r="B25" s="31" t="s">
        <v>264</v>
      </c>
      <c r="C25" s="31"/>
      <c r="D25" s="41" t="s">
        <v>160</v>
      </c>
      <c r="E25" s="102" t="s">
        <v>165</v>
      </c>
      <c r="F25" s="97"/>
      <c r="G25" s="97"/>
      <c r="H25" s="97"/>
      <c r="I25" s="97"/>
      <c r="J25" s="97"/>
      <c r="K25" s="97"/>
      <c r="L25" s="97"/>
      <c r="M25" s="31" t="s">
        <v>116</v>
      </c>
      <c r="N25" s="7"/>
      <c r="O25" s="7"/>
      <c r="P25" s="7"/>
      <c r="Q25" s="7"/>
      <c r="R25" s="7"/>
      <c r="S25" s="7"/>
      <c r="T25" s="7"/>
      <c r="U25" s="7"/>
      <c r="V25" s="7"/>
      <c r="W25" s="7"/>
      <c r="X25" s="7"/>
      <c r="Y25" s="7"/>
      <c r="Z25" s="7"/>
    </row>
    <row r="26" spans="1:26" ht="16.5" customHeight="1">
      <c r="A26" s="31">
        <v>20</v>
      </c>
      <c r="B26" s="31" t="s">
        <v>265</v>
      </c>
      <c r="C26" s="31"/>
      <c r="D26" s="41" t="s">
        <v>161</v>
      </c>
      <c r="E26" s="102" t="s">
        <v>165</v>
      </c>
      <c r="F26" s="97"/>
      <c r="G26" s="97"/>
      <c r="H26" s="97"/>
      <c r="I26" s="97"/>
      <c r="J26" s="97"/>
      <c r="K26" s="97"/>
      <c r="L26" s="97"/>
      <c r="M26" s="31" t="s">
        <v>116</v>
      </c>
      <c r="N26" s="7"/>
      <c r="O26" s="7"/>
      <c r="P26" s="7"/>
      <c r="Q26" s="7"/>
      <c r="R26" s="7"/>
      <c r="S26" s="7"/>
      <c r="T26" s="7"/>
      <c r="U26" s="7"/>
      <c r="V26" s="7"/>
      <c r="W26" s="7"/>
      <c r="X26" s="7"/>
      <c r="Y26" s="7"/>
      <c r="Z26" s="7"/>
    </row>
    <row r="27" spans="1:26" ht="16.5" customHeight="1">
      <c r="A27" s="40">
        <v>21</v>
      </c>
      <c r="B27" s="40" t="s">
        <v>259</v>
      </c>
      <c r="C27" s="31"/>
      <c r="D27" s="42" t="s">
        <v>161</v>
      </c>
      <c r="E27" s="94" t="s">
        <v>101</v>
      </c>
      <c r="F27" s="97"/>
      <c r="G27" s="97"/>
      <c r="H27" s="97"/>
      <c r="I27" s="97"/>
      <c r="J27" s="111" t="s">
        <v>101</v>
      </c>
      <c r="K27" s="97"/>
      <c r="L27" s="97"/>
      <c r="M27" s="40" t="s">
        <v>116</v>
      </c>
      <c r="N27" s="7"/>
      <c r="O27" s="7"/>
      <c r="P27" s="7"/>
      <c r="Q27" s="7"/>
      <c r="R27" s="7"/>
      <c r="S27" s="7"/>
      <c r="T27" s="7"/>
      <c r="U27" s="7"/>
      <c r="V27" s="7"/>
      <c r="W27" s="7"/>
      <c r="X27" s="7"/>
      <c r="Y27" s="7"/>
      <c r="Z27" s="7"/>
    </row>
    <row r="28" spans="1:26" ht="16.5" customHeight="1">
      <c r="A28" s="40">
        <v>22</v>
      </c>
      <c r="B28" s="40" t="s">
        <v>266</v>
      </c>
      <c r="C28" s="31"/>
      <c r="D28" s="42" t="s">
        <v>161</v>
      </c>
      <c r="E28" s="94" t="s">
        <v>165</v>
      </c>
      <c r="F28" s="97"/>
      <c r="G28" s="97"/>
      <c r="H28" s="97"/>
      <c r="I28" s="97"/>
      <c r="J28" s="97"/>
      <c r="K28" s="97"/>
      <c r="L28" s="97"/>
      <c r="M28" s="40" t="s">
        <v>116</v>
      </c>
      <c r="N28" s="7"/>
      <c r="O28" s="7"/>
      <c r="P28" s="7"/>
      <c r="Q28" s="7"/>
      <c r="R28" s="7"/>
      <c r="S28" s="7"/>
      <c r="T28" s="7"/>
      <c r="U28" s="7"/>
      <c r="V28" s="7"/>
      <c r="W28" s="7"/>
      <c r="X28" s="7"/>
      <c r="Y28" s="7"/>
      <c r="Z28" s="7"/>
    </row>
    <row r="29" spans="1:26" ht="16.5" customHeight="1">
      <c r="A29" s="40">
        <v>23</v>
      </c>
      <c r="B29" s="40" t="s">
        <v>267</v>
      </c>
      <c r="C29" s="31"/>
      <c r="D29" s="42" t="s">
        <v>161</v>
      </c>
      <c r="E29" s="94" t="s">
        <v>165</v>
      </c>
      <c r="F29" s="97"/>
      <c r="G29" s="97"/>
      <c r="H29" s="97"/>
      <c r="I29" s="97"/>
      <c r="J29" s="97"/>
      <c r="K29" s="97"/>
      <c r="L29" s="97"/>
      <c r="M29" s="40" t="s">
        <v>116</v>
      </c>
      <c r="N29" s="7"/>
      <c r="O29" s="7"/>
      <c r="P29" s="7"/>
      <c r="Q29" s="7"/>
      <c r="R29" s="7"/>
      <c r="S29" s="7"/>
      <c r="T29" s="7"/>
      <c r="U29" s="7"/>
      <c r="V29" s="7"/>
      <c r="W29" s="7"/>
      <c r="X29" s="7"/>
      <c r="Y29" s="7"/>
      <c r="Z29" s="7"/>
    </row>
    <row r="30" spans="1:26" ht="16.5" customHeight="1">
      <c r="A30" s="40">
        <v>24</v>
      </c>
      <c r="B30" s="40" t="s">
        <v>48</v>
      </c>
      <c r="C30" s="31"/>
      <c r="D30" s="42" t="s">
        <v>161</v>
      </c>
      <c r="E30" s="94" t="s">
        <v>101</v>
      </c>
      <c r="F30" s="111" t="s">
        <v>101</v>
      </c>
      <c r="G30" s="97"/>
      <c r="H30" s="97"/>
      <c r="I30" s="97"/>
      <c r="J30" s="97"/>
      <c r="K30" s="97"/>
      <c r="L30" s="97"/>
      <c r="M30" s="40" t="s">
        <v>116</v>
      </c>
      <c r="N30" s="7"/>
      <c r="O30" s="7"/>
      <c r="P30" s="7"/>
      <c r="Q30" s="7"/>
      <c r="R30" s="7"/>
      <c r="S30" s="7"/>
      <c r="T30" s="7"/>
      <c r="U30" s="7"/>
      <c r="V30" s="7"/>
      <c r="W30" s="7"/>
      <c r="X30" s="7"/>
      <c r="Y30" s="7"/>
      <c r="Z30" s="7"/>
    </row>
    <row r="31" spans="1:26" ht="16.5" customHeight="1">
      <c r="A31" s="40">
        <v>25</v>
      </c>
      <c r="B31" s="40" t="s">
        <v>270</v>
      </c>
      <c r="C31" s="31"/>
      <c r="D31" s="42" t="s">
        <v>161</v>
      </c>
      <c r="E31" s="94" t="s">
        <v>101</v>
      </c>
      <c r="F31" s="97"/>
      <c r="G31" s="97"/>
      <c r="H31" s="97"/>
      <c r="I31" s="97"/>
      <c r="J31" s="97"/>
      <c r="K31" s="97"/>
      <c r="L31" s="97"/>
      <c r="M31" s="40" t="s">
        <v>116</v>
      </c>
      <c r="N31" s="7"/>
      <c r="O31" s="7"/>
      <c r="P31" s="7"/>
      <c r="Q31" s="7"/>
      <c r="R31" s="7"/>
      <c r="S31" s="7"/>
      <c r="T31" s="7"/>
      <c r="U31" s="7"/>
      <c r="V31" s="7"/>
      <c r="W31" s="7"/>
      <c r="X31" s="7"/>
      <c r="Y31" s="7"/>
      <c r="Z31" s="7"/>
    </row>
    <row r="32" spans="1:26" ht="16.5" customHeight="1">
      <c r="A32" s="40">
        <v>26</v>
      </c>
      <c r="B32" s="40" t="s">
        <v>272</v>
      </c>
      <c r="C32" s="31"/>
      <c r="D32" s="42" t="s">
        <v>161</v>
      </c>
      <c r="E32" s="94" t="s">
        <v>165</v>
      </c>
      <c r="F32" s="97"/>
      <c r="G32" s="97"/>
      <c r="H32" s="97"/>
      <c r="I32" s="97"/>
      <c r="J32" s="97"/>
      <c r="K32" s="97"/>
      <c r="L32" s="97"/>
      <c r="M32" s="40" t="s">
        <v>116</v>
      </c>
      <c r="N32" s="7"/>
      <c r="O32" s="7"/>
      <c r="P32" s="7"/>
      <c r="Q32" s="7"/>
      <c r="R32" s="7"/>
      <c r="S32" s="7"/>
      <c r="T32" s="7"/>
      <c r="U32" s="7"/>
      <c r="V32" s="7"/>
      <c r="W32" s="7"/>
      <c r="X32" s="7"/>
      <c r="Y32" s="7"/>
      <c r="Z32" s="7"/>
    </row>
    <row r="33" spans="1:26" ht="16.5" customHeight="1">
      <c r="A33" s="40">
        <v>27</v>
      </c>
      <c r="B33" s="40" t="s">
        <v>275</v>
      </c>
      <c r="C33" s="31"/>
      <c r="D33" s="42" t="s">
        <v>160</v>
      </c>
      <c r="E33" s="94" t="s">
        <v>165</v>
      </c>
      <c r="F33" s="97"/>
      <c r="G33" s="97"/>
      <c r="H33" s="97"/>
      <c r="I33" s="97"/>
      <c r="J33" s="97"/>
      <c r="K33" s="97"/>
      <c r="L33" s="97"/>
      <c r="M33" s="40" t="s">
        <v>116</v>
      </c>
      <c r="N33" s="7"/>
      <c r="O33" s="7"/>
      <c r="P33" s="7"/>
      <c r="Q33" s="7"/>
      <c r="R33" s="7"/>
      <c r="S33" s="7"/>
      <c r="T33" s="7"/>
      <c r="U33" s="7"/>
      <c r="V33" s="7"/>
      <c r="W33" s="7"/>
      <c r="X33" s="7"/>
      <c r="Y33" s="7"/>
      <c r="Z33" s="7"/>
    </row>
    <row r="34" spans="1:26" ht="16.5" customHeight="1">
      <c r="A34" s="40">
        <v>28</v>
      </c>
      <c r="B34" s="40" t="s">
        <v>48</v>
      </c>
      <c r="C34" s="31"/>
      <c r="D34" s="42" t="s">
        <v>161</v>
      </c>
      <c r="E34" s="94" t="s">
        <v>165</v>
      </c>
      <c r="F34" s="97"/>
      <c r="G34" s="97"/>
      <c r="H34" s="97"/>
      <c r="I34" s="97"/>
      <c r="J34" s="97"/>
      <c r="K34" s="97"/>
      <c r="L34" s="97"/>
      <c r="M34" s="40" t="s">
        <v>116</v>
      </c>
      <c r="N34" s="7"/>
      <c r="O34" s="7"/>
      <c r="P34" s="7"/>
      <c r="Q34" s="7"/>
      <c r="R34" s="7"/>
      <c r="S34" s="7"/>
      <c r="T34" s="7"/>
      <c r="U34" s="7"/>
      <c r="V34" s="7"/>
      <c r="W34" s="7"/>
      <c r="X34" s="7"/>
      <c r="Y34" s="7"/>
      <c r="Z34" s="7"/>
    </row>
    <row r="35" spans="1:26" ht="16.5" customHeight="1">
      <c r="A35" s="40">
        <v>29</v>
      </c>
      <c r="B35" s="40" t="s">
        <v>48</v>
      </c>
      <c r="C35" s="31"/>
      <c r="D35" s="42" t="s">
        <v>161</v>
      </c>
      <c r="E35" s="94" t="s">
        <v>165</v>
      </c>
      <c r="F35" s="97"/>
      <c r="G35" s="97"/>
      <c r="H35" s="97"/>
      <c r="I35" s="97"/>
      <c r="J35" s="97"/>
      <c r="K35" s="97"/>
      <c r="L35" s="97"/>
      <c r="M35" s="40" t="s">
        <v>116</v>
      </c>
      <c r="N35" s="7"/>
      <c r="O35" s="7"/>
      <c r="P35" s="7"/>
      <c r="Q35" s="7"/>
      <c r="R35" s="7"/>
      <c r="S35" s="7"/>
      <c r="T35" s="7"/>
      <c r="U35" s="7"/>
      <c r="V35" s="7"/>
      <c r="W35" s="7"/>
      <c r="X35" s="7"/>
      <c r="Y35" s="7"/>
      <c r="Z35" s="7"/>
    </row>
    <row r="36" spans="1:26" ht="16.5" customHeight="1">
      <c r="A36" s="40">
        <v>30</v>
      </c>
      <c r="B36" s="40" t="s">
        <v>280</v>
      </c>
      <c r="C36" s="40" t="s">
        <v>126</v>
      </c>
      <c r="D36" s="42" t="s">
        <v>161</v>
      </c>
      <c r="E36" s="94" t="s">
        <v>165</v>
      </c>
      <c r="F36" s="97"/>
      <c r="G36" s="97"/>
      <c r="H36" s="97"/>
      <c r="I36" s="97"/>
      <c r="J36" s="97"/>
      <c r="K36" s="97"/>
      <c r="L36" s="97"/>
      <c r="M36" s="40" t="s">
        <v>116</v>
      </c>
      <c r="N36" s="7"/>
      <c r="O36" s="7"/>
      <c r="P36" s="7"/>
      <c r="Q36" s="7"/>
      <c r="R36" s="7"/>
      <c r="S36" s="7"/>
      <c r="T36" s="7"/>
      <c r="U36" s="7"/>
      <c r="V36" s="7"/>
      <c r="W36" s="7"/>
      <c r="X36" s="7"/>
      <c r="Y36" s="7"/>
      <c r="Z36" s="7"/>
    </row>
    <row r="37" spans="1:26" ht="16.5" customHeight="1">
      <c r="A37" s="40">
        <v>31</v>
      </c>
      <c r="B37" s="40" t="s">
        <v>48</v>
      </c>
      <c r="C37" s="40" t="s">
        <v>126</v>
      </c>
      <c r="D37" s="42" t="s">
        <v>161</v>
      </c>
      <c r="E37" s="94" t="s">
        <v>165</v>
      </c>
      <c r="F37" s="97"/>
      <c r="G37" s="97"/>
      <c r="H37" s="97"/>
      <c r="I37" s="97"/>
      <c r="J37" s="97"/>
      <c r="K37" s="97"/>
      <c r="L37" s="97"/>
      <c r="M37" s="40" t="s">
        <v>116</v>
      </c>
      <c r="N37" s="7"/>
      <c r="O37" s="7"/>
      <c r="P37" s="7"/>
      <c r="Q37" s="7"/>
      <c r="R37" s="7"/>
      <c r="S37" s="7"/>
      <c r="T37" s="7"/>
      <c r="U37" s="7"/>
      <c r="V37" s="7"/>
      <c r="W37" s="7"/>
      <c r="X37" s="7"/>
      <c r="Y37" s="7"/>
      <c r="Z37" s="7"/>
    </row>
    <row r="38" spans="1:26" ht="16.5" customHeight="1">
      <c r="A38" s="40">
        <v>32</v>
      </c>
      <c r="B38" s="40" t="s">
        <v>281</v>
      </c>
      <c r="C38" s="40" t="s">
        <v>146</v>
      </c>
      <c r="D38" s="42" t="s">
        <v>160</v>
      </c>
      <c r="E38" s="94" t="s">
        <v>165</v>
      </c>
      <c r="F38" s="97"/>
      <c r="G38" s="97"/>
      <c r="H38" s="97"/>
      <c r="I38" s="97"/>
      <c r="J38" s="97"/>
      <c r="K38" s="97"/>
      <c r="L38" s="97"/>
      <c r="M38" s="40" t="s">
        <v>116</v>
      </c>
      <c r="N38" s="7"/>
      <c r="O38" s="7"/>
      <c r="P38" s="7"/>
      <c r="Q38" s="7"/>
      <c r="R38" s="7"/>
      <c r="S38" s="7"/>
      <c r="T38" s="7"/>
      <c r="U38" s="7"/>
      <c r="V38" s="7"/>
      <c r="W38" s="7"/>
      <c r="X38" s="7"/>
      <c r="Y38" s="7"/>
      <c r="Z38" s="7"/>
    </row>
    <row r="39" spans="1:26" ht="16.5" customHeight="1">
      <c r="A39" s="40">
        <v>33</v>
      </c>
      <c r="B39" s="40" t="s">
        <v>282</v>
      </c>
      <c r="C39" s="40" t="s">
        <v>138</v>
      </c>
      <c r="D39" s="42" t="s">
        <v>161</v>
      </c>
      <c r="E39" s="94" t="s">
        <v>165</v>
      </c>
      <c r="F39" s="97"/>
      <c r="G39" s="97"/>
      <c r="H39" s="97"/>
      <c r="I39" s="97"/>
      <c r="J39" s="97"/>
      <c r="K39" s="97"/>
      <c r="L39" s="97"/>
      <c r="M39" s="40" t="s">
        <v>116</v>
      </c>
      <c r="N39" s="7"/>
      <c r="O39" s="7"/>
      <c r="P39" s="7"/>
      <c r="Q39" s="7"/>
      <c r="R39" s="7"/>
      <c r="S39" s="7"/>
      <c r="T39" s="7"/>
      <c r="U39" s="7"/>
      <c r="V39" s="7"/>
      <c r="W39" s="7"/>
      <c r="X39" s="7"/>
      <c r="Y39" s="7"/>
      <c r="Z39" s="7"/>
    </row>
    <row r="40" spans="1:26" ht="16.5" customHeight="1">
      <c r="A40" s="40">
        <v>34</v>
      </c>
      <c r="B40" s="40" t="s">
        <v>283</v>
      </c>
      <c r="C40" s="40" t="s">
        <v>138</v>
      </c>
      <c r="D40" s="42" t="s">
        <v>160</v>
      </c>
      <c r="E40" s="94" t="s">
        <v>165</v>
      </c>
      <c r="F40" s="97"/>
      <c r="G40" s="97"/>
      <c r="H40" s="97"/>
      <c r="I40" s="97"/>
      <c r="J40" s="97"/>
      <c r="K40" s="97"/>
      <c r="L40" s="97"/>
      <c r="M40" s="40" t="s">
        <v>157</v>
      </c>
      <c r="N40" s="7"/>
      <c r="O40" s="7"/>
      <c r="P40" s="7"/>
      <c r="Q40" s="7"/>
      <c r="R40" s="7"/>
      <c r="S40" s="7"/>
      <c r="T40" s="7"/>
      <c r="U40" s="7"/>
      <c r="V40" s="7"/>
      <c r="W40" s="7"/>
      <c r="X40" s="7"/>
      <c r="Y40" s="7"/>
      <c r="Z40" s="7"/>
    </row>
    <row r="41" spans="1:26" ht="16.5" customHeight="1">
      <c r="A41" s="40">
        <v>35</v>
      </c>
      <c r="B41" s="40" t="s">
        <v>283</v>
      </c>
      <c r="C41" s="40" t="s">
        <v>138</v>
      </c>
      <c r="D41" s="42" t="s">
        <v>161</v>
      </c>
      <c r="E41" s="94" t="s">
        <v>101</v>
      </c>
      <c r="F41" s="97"/>
      <c r="G41" s="97"/>
      <c r="H41" s="97"/>
      <c r="I41" s="97"/>
      <c r="J41" s="97"/>
      <c r="K41" s="97"/>
      <c r="L41" s="97"/>
      <c r="M41" s="40" t="s">
        <v>116</v>
      </c>
      <c r="N41" s="7"/>
      <c r="O41" s="7"/>
      <c r="P41" s="7"/>
      <c r="Q41" s="7"/>
      <c r="R41" s="7"/>
      <c r="S41" s="7"/>
      <c r="T41" s="7"/>
      <c r="U41" s="7"/>
      <c r="V41" s="7"/>
      <c r="W41" s="7"/>
      <c r="X41" s="7"/>
      <c r="Y41" s="7"/>
      <c r="Z41" s="7"/>
    </row>
    <row r="42" spans="1:26" ht="16.5" customHeight="1">
      <c r="A42" s="40">
        <v>36</v>
      </c>
      <c r="B42" s="40" t="s">
        <v>284</v>
      </c>
      <c r="C42" s="40" t="s">
        <v>146</v>
      </c>
      <c r="D42" s="42" t="s">
        <v>161</v>
      </c>
      <c r="E42" s="94" t="s">
        <v>101</v>
      </c>
      <c r="F42" s="97"/>
      <c r="G42" s="111" t="s">
        <v>101</v>
      </c>
      <c r="H42" s="97"/>
      <c r="I42" s="97"/>
      <c r="J42" s="97"/>
      <c r="K42" s="97"/>
      <c r="L42" s="97"/>
      <c r="M42" s="40" t="s">
        <v>116</v>
      </c>
      <c r="N42" s="7"/>
      <c r="O42" s="7"/>
      <c r="P42" s="7"/>
      <c r="Q42" s="7"/>
      <c r="R42" s="7"/>
      <c r="S42" s="7"/>
      <c r="T42" s="7"/>
      <c r="U42" s="7"/>
      <c r="V42" s="7"/>
      <c r="W42" s="7"/>
      <c r="X42" s="7"/>
      <c r="Y42" s="7"/>
      <c r="Z42" s="7"/>
    </row>
    <row r="43" spans="1:26" ht="16.5" customHeight="1">
      <c r="A43" s="40">
        <v>37</v>
      </c>
      <c r="B43" s="40" t="s">
        <v>285</v>
      </c>
      <c r="C43" s="40" t="s">
        <v>144</v>
      </c>
      <c r="D43" s="42" t="s">
        <v>160</v>
      </c>
      <c r="E43" s="94" t="s">
        <v>101</v>
      </c>
      <c r="F43" s="111" t="s">
        <v>101</v>
      </c>
      <c r="G43" s="97"/>
      <c r="H43" s="97"/>
      <c r="I43" s="97"/>
      <c r="J43" s="97"/>
      <c r="K43" s="97"/>
      <c r="L43" s="97"/>
      <c r="M43" s="40" t="s">
        <v>116</v>
      </c>
      <c r="N43" s="7"/>
      <c r="O43" s="7"/>
      <c r="P43" s="7"/>
      <c r="Q43" s="7"/>
      <c r="R43" s="7"/>
      <c r="S43" s="7"/>
      <c r="T43" s="7"/>
      <c r="U43" s="7"/>
      <c r="V43" s="7"/>
      <c r="W43" s="7"/>
      <c r="X43" s="7"/>
      <c r="Y43" s="7"/>
      <c r="Z43" s="7"/>
    </row>
    <row r="44" spans="1:26" ht="16.5" customHeight="1">
      <c r="A44" s="40">
        <v>38</v>
      </c>
      <c r="B44" s="40" t="s">
        <v>286</v>
      </c>
      <c r="C44" s="40" t="s">
        <v>142</v>
      </c>
      <c r="D44" s="42" t="s">
        <v>160</v>
      </c>
      <c r="E44" s="94" t="s">
        <v>165</v>
      </c>
      <c r="F44" s="111"/>
      <c r="G44" s="97"/>
      <c r="H44" s="97"/>
      <c r="I44" s="97"/>
      <c r="J44" s="97"/>
      <c r="K44" s="97"/>
      <c r="L44" s="97"/>
      <c r="M44" s="40" t="s">
        <v>116</v>
      </c>
      <c r="N44" s="7"/>
      <c r="O44" s="7"/>
      <c r="P44" s="7"/>
      <c r="Q44" s="7"/>
      <c r="R44" s="7"/>
      <c r="S44" s="7"/>
      <c r="T44" s="7"/>
      <c r="U44" s="7"/>
      <c r="V44" s="7"/>
      <c r="W44" s="7"/>
      <c r="X44" s="7"/>
      <c r="Y44" s="7"/>
      <c r="Z44" s="7"/>
    </row>
    <row r="45" spans="1:26" ht="16.5" customHeight="1">
      <c r="A45" s="40">
        <v>39</v>
      </c>
      <c r="B45" s="40" t="s">
        <v>48</v>
      </c>
      <c r="C45" s="40"/>
      <c r="D45" s="42" t="s">
        <v>161</v>
      </c>
      <c r="E45" s="94" t="s">
        <v>165</v>
      </c>
      <c r="F45" s="111"/>
      <c r="G45" s="97"/>
      <c r="H45" s="97"/>
      <c r="I45" s="97"/>
      <c r="J45" s="97"/>
      <c r="K45" s="97"/>
      <c r="L45" s="97"/>
      <c r="M45" s="40" t="s">
        <v>116</v>
      </c>
      <c r="N45" s="7"/>
      <c r="O45" s="7"/>
      <c r="P45" s="7"/>
      <c r="Q45" s="7"/>
      <c r="R45" s="7"/>
      <c r="S45" s="7"/>
      <c r="T45" s="7"/>
      <c r="U45" s="7"/>
      <c r="V45" s="7"/>
      <c r="W45" s="7"/>
      <c r="X45" s="7"/>
      <c r="Y45" s="7"/>
      <c r="Z45" s="7"/>
    </row>
    <row r="46" spans="1:26" ht="16.5" customHeight="1">
      <c r="A46" s="40">
        <v>40</v>
      </c>
      <c r="B46" s="40" t="s">
        <v>48</v>
      </c>
      <c r="C46" s="40"/>
      <c r="D46" s="42" t="s">
        <v>161</v>
      </c>
      <c r="E46" s="94" t="s">
        <v>165</v>
      </c>
      <c r="F46" s="111"/>
      <c r="G46" s="97"/>
      <c r="H46" s="97"/>
      <c r="I46" s="97"/>
      <c r="J46" s="97"/>
      <c r="K46" s="97"/>
      <c r="L46" s="97"/>
      <c r="M46" s="40" t="s">
        <v>116</v>
      </c>
      <c r="N46" s="7"/>
      <c r="O46" s="7"/>
      <c r="P46" s="7"/>
      <c r="Q46" s="7"/>
      <c r="R46" s="7"/>
      <c r="S46" s="7"/>
      <c r="T46" s="7"/>
      <c r="U46" s="7"/>
      <c r="V46" s="7"/>
      <c r="W46" s="7"/>
      <c r="X46" s="7"/>
      <c r="Y46" s="7"/>
      <c r="Z46" s="7"/>
    </row>
    <row r="47" spans="1:26" ht="16.5" customHeight="1">
      <c r="A47" s="40">
        <v>41</v>
      </c>
      <c r="B47" s="40" t="s">
        <v>48</v>
      </c>
      <c r="C47" s="40"/>
      <c r="D47" s="42" t="s">
        <v>161</v>
      </c>
      <c r="E47" s="94" t="s">
        <v>165</v>
      </c>
      <c r="F47" s="111"/>
      <c r="G47" s="97"/>
      <c r="H47" s="97"/>
      <c r="I47" s="97"/>
      <c r="J47" s="97"/>
      <c r="K47" s="97"/>
      <c r="L47" s="97"/>
      <c r="M47" s="40" t="s">
        <v>116</v>
      </c>
      <c r="N47" s="7"/>
      <c r="O47" s="7"/>
      <c r="P47" s="7"/>
      <c r="Q47" s="7"/>
      <c r="R47" s="7"/>
      <c r="S47" s="7"/>
      <c r="T47" s="7"/>
      <c r="U47" s="7"/>
      <c r="V47" s="7"/>
      <c r="W47" s="7"/>
      <c r="X47" s="7"/>
      <c r="Y47" s="7"/>
      <c r="Z47" s="7"/>
    </row>
    <row r="48" spans="1:26" ht="16.5" customHeight="1">
      <c r="A48" s="40">
        <v>42</v>
      </c>
      <c r="B48" s="40" t="s">
        <v>48</v>
      </c>
      <c r="C48" s="40"/>
      <c r="D48" s="42" t="s">
        <v>160</v>
      </c>
      <c r="E48" s="94" t="s">
        <v>165</v>
      </c>
      <c r="F48" s="111"/>
      <c r="G48" s="97"/>
      <c r="H48" s="97"/>
      <c r="I48" s="97"/>
      <c r="J48" s="97"/>
      <c r="K48" s="97"/>
      <c r="L48" s="97"/>
      <c r="M48" s="40" t="s">
        <v>116</v>
      </c>
      <c r="N48" s="7"/>
      <c r="O48" s="7"/>
      <c r="P48" s="7"/>
      <c r="Q48" s="7"/>
      <c r="R48" s="7"/>
      <c r="S48" s="7"/>
      <c r="T48" s="7"/>
      <c r="U48" s="7"/>
      <c r="V48" s="7"/>
      <c r="W48" s="7"/>
      <c r="X48" s="7"/>
      <c r="Y48" s="7"/>
      <c r="Z48" s="7"/>
    </row>
    <row r="49" spans="1:26" ht="16.5" customHeight="1">
      <c r="A49" s="40">
        <v>43</v>
      </c>
      <c r="B49" s="40" t="s">
        <v>48</v>
      </c>
      <c r="C49" s="40"/>
      <c r="D49" s="42" t="s">
        <v>160</v>
      </c>
      <c r="E49" s="94" t="s">
        <v>165</v>
      </c>
      <c r="F49" s="111"/>
      <c r="G49" s="97"/>
      <c r="H49" s="97"/>
      <c r="I49" s="97"/>
      <c r="J49" s="97"/>
      <c r="K49" s="97"/>
      <c r="L49" s="97"/>
      <c r="M49" s="40" t="s">
        <v>116</v>
      </c>
      <c r="N49" s="7"/>
      <c r="O49" s="7"/>
      <c r="P49" s="7"/>
      <c r="Q49" s="7"/>
      <c r="R49" s="7"/>
      <c r="S49" s="7"/>
      <c r="T49" s="7"/>
      <c r="U49" s="7"/>
      <c r="V49" s="7"/>
      <c r="W49" s="7"/>
      <c r="X49" s="7"/>
      <c r="Y49" s="7"/>
      <c r="Z49" s="7"/>
    </row>
    <row r="50" spans="1:26" ht="16.5" customHeight="1">
      <c r="A50" s="40">
        <v>44</v>
      </c>
      <c r="B50" s="40" t="s">
        <v>48</v>
      </c>
      <c r="C50" s="40"/>
      <c r="D50" s="42" t="s">
        <v>161</v>
      </c>
      <c r="E50" s="94" t="s">
        <v>165</v>
      </c>
      <c r="F50" s="111"/>
      <c r="G50" s="97"/>
      <c r="H50" s="97"/>
      <c r="I50" s="97"/>
      <c r="J50" s="97"/>
      <c r="K50" s="97"/>
      <c r="L50" s="97"/>
      <c r="M50" s="40" t="s">
        <v>116</v>
      </c>
      <c r="N50" s="7"/>
      <c r="O50" s="7"/>
      <c r="P50" s="7"/>
      <c r="Q50" s="7"/>
      <c r="R50" s="7"/>
      <c r="S50" s="7"/>
      <c r="T50" s="7"/>
      <c r="U50" s="7"/>
      <c r="V50" s="7"/>
      <c r="W50" s="7"/>
      <c r="X50" s="7"/>
      <c r="Y50" s="7"/>
      <c r="Z50" s="7"/>
    </row>
    <row r="51" spans="1:26" ht="16.5" customHeight="1">
      <c r="A51" s="40">
        <v>45</v>
      </c>
      <c r="B51" s="40" t="s">
        <v>287</v>
      </c>
      <c r="C51" s="40"/>
      <c r="D51" s="42" t="s">
        <v>160</v>
      </c>
      <c r="E51" s="94" t="s">
        <v>165</v>
      </c>
      <c r="F51" s="111"/>
      <c r="G51" s="97"/>
      <c r="H51" s="97"/>
      <c r="I51" s="97"/>
      <c r="J51" s="97"/>
      <c r="K51" s="97"/>
      <c r="L51" s="97"/>
      <c r="M51" s="40" t="s">
        <v>116</v>
      </c>
      <c r="N51" s="7"/>
      <c r="O51" s="7"/>
      <c r="P51" s="7"/>
      <c r="Q51" s="7"/>
      <c r="R51" s="7"/>
      <c r="S51" s="7"/>
      <c r="T51" s="7"/>
      <c r="U51" s="7"/>
      <c r="V51" s="7"/>
      <c r="W51" s="7"/>
      <c r="X51" s="7"/>
      <c r="Y51" s="7"/>
      <c r="Z51" s="7"/>
    </row>
    <row r="52" spans="1:26" ht="16.5" customHeight="1">
      <c r="A52" s="40">
        <v>46</v>
      </c>
      <c r="B52" s="40" t="s">
        <v>48</v>
      </c>
      <c r="C52" s="40"/>
      <c r="D52" s="42" t="s">
        <v>161</v>
      </c>
      <c r="E52" s="94" t="s">
        <v>165</v>
      </c>
      <c r="F52" s="111"/>
      <c r="G52" s="97"/>
      <c r="H52" s="97"/>
      <c r="I52" s="97"/>
      <c r="J52" s="97"/>
      <c r="K52" s="97"/>
      <c r="L52" s="97"/>
      <c r="M52" s="40" t="s">
        <v>116</v>
      </c>
      <c r="N52" s="7"/>
      <c r="O52" s="7"/>
      <c r="P52" s="7"/>
      <c r="Q52" s="7"/>
      <c r="R52" s="7"/>
      <c r="S52" s="7"/>
      <c r="T52" s="7"/>
      <c r="U52" s="7"/>
      <c r="V52" s="7"/>
      <c r="W52" s="7"/>
      <c r="X52" s="7"/>
      <c r="Y52" s="7"/>
      <c r="Z52" s="7"/>
    </row>
    <row r="53" spans="1:26" ht="16.5" customHeight="1">
      <c r="A53" s="40">
        <v>47</v>
      </c>
      <c r="B53" s="40" t="s">
        <v>48</v>
      </c>
      <c r="C53" s="40"/>
      <c r="D53" s="42" t="s">
        <v>161</v>
      </c>
      <c r="E53" s="94" t="s">
        <v>165</v>
      </c>
      <c r="F53" s="111"/>
      <c r="G53" s="97"/>
      <c r="H53" s="97"/>
      <c r="I53" s="97"/>
      <c r="J53" s="97"/>
      <c r="K53" s="97"/>
      <c r="L53" s="97"/>
      <c r="M53" s="40" t="s">
        <v>116</v>
      </c>
      <c r="N53" s="7"/>
      <c r="O53" s="7"/>
      <c r="P53" s="7"/>
      <c r="Q53" s="7"/>
      <c r="R53" s="7"/>
      <c r="S53" s="7"/>
      <c r="T53" s="7"/>
      <c r="U53" s="7"/>
      <c r="V53" s="7"/>
      <c r="W53" s="7"/>
      <c r="X53" s="7"/>
      <c r="Y53" s="7"/>
      <c r="Z53" s="7"/>
    </row>
    <row r="54" spans="1:26" ht="16.5" customHeight="1">
      <c r="A54" s="40">
        <v>48</v>
      </c>
      <c r="B54" s="40" t="s">
        <v>48</v>
      </c>
      <c r="C54" s="40"/>
      <c r="D54" s="42" t="s">
        <v>161</v>
      </c>
      <c r="E54" s="94" t="s">
        <v>165</v>
      </c>
      <c r="F54" s="111"/>
      <c r="G54" s="97"/>
      <c r="H54" s="97"/>
      <c r="I54" s="97"/>
      <c r="J54" s="97"/>
      <c r="K54" s="97"/>
      <c r="L54" s="97"/>
      <c r="M54" s="40" t="s">
        <v>116</v>
      </c>
      <c r="N54" s="7"/>
      <c r="O54" s="7"/>
      <c r="P54" s="7"/>
      <c r="Q54" s="7"/>
      <c r="R54" s="7"/>
      <c r="S54" s="7"/>
      <c r="T54" s="7"/>
      <c r="U54" s="7"/>
      <c r="V54" s="7"/>
      <c r="W54" s="7"/>
      <c r="X54" s="7"/>
      <c r="Y54" s="7"/>
      <c r="Z54" s="7"/>
    </row>
    <row r="55" spans="1:26" ht="16.5" customHeight="1">
      <c r="A55" s="40">
        <v>49</v>
      </c>
      <c r="B55" s="40" t="s">
        <v>48</v>
      </c>
      <c r="C55" s="40"/>
      <c r="D55" s="42" t="s">
        <v>160</v>
      </c>
      <c r="E55" s="94" t="s">
        <v>165</v>
      </c>
      <c r="F55" s="111"/>
      <c r="G55" s="97"/>
      <c r="H55" s="97"/>
      <c r="I55" s="97"/>
      <c r="J55" s="97"/>
      <c r="K55" s="97"/>
      <c r="L55" s="97"/>
      <c r="M55" s="40" t="s">
        <v>116</v>
      </c>
      <c r="N55" s="7"/>
      <c r="O55" s="7"/>
      <c r="P55" s="7"/>
      <c r="Q55" s="7"/>
      <c r="R55" s="7"/>
      <c r="S55" s="7"/>
      <c r="T55" s="7"/>
      <c r="U55" s="7"/>
      <c r="V55" s="7"/>
      <c r="W55" s="7"/>
      <c r="X55" s="7"/>
      <c r="Y55" s="7"/>
      <c r="Z55" s="7"/>
    </row>
    <row r="56" spans="1:26" ht="16.5" customHeight="1">
      <c r="A56" s="40">
        <v>50</v>
      </c>
      <c r="B56" s="40" t="s">
        <v>48</v>
      </c>
      <c r="C56" s="40"/>
      <c r="D56" s="42" t="s">
        <v>160</v>
      </c>
      <c r="E56" s="94" t="s">
        <v>165</v>
      </c>
      <c r="F56" s="111"/>
      <c r="G56" s="97"/>
      <c r="H56" s="97"/>
      <c r="I56" s="97"/>
      <c r="J56" s="97"/>
      <c r="K56" s="97"/>
      <c r="L56" s="97"/>
      <c r="M56" s="40" t="s">
        <v>116</v>
      </c>
      <c r="N56" s="7"/>
      <c r="O56" s="7"/>
      <c r="P56" s="7"/>
      <c r="Q56" s="7"/>
      <c r="R56" s="7"/>
      <c r="S56" s="7"/>
      <c r="T56" s="7"/>
      <c r="U56" s="7"/>
      <c r="V56" s="7"/>
      <c r="W56" s="7"/>
      <c r="X56" s="7"/>
      <c r="Y56" s="7"/>
      <c r="Z56" s="7"/>
    </row>
    <row r="57" spans="1:26" ht="16.5" customHeight="1">
      <c r="A57" s="40">
        <v>51</v>
      </c>
      <c r="B57" s="40" t="s">
        <v>48</v>
      </c>
      <c r="C57" s="40"/>
      <c r="D57" s="42" t="s">
        <v>160</v>
      </c>
      <c r="E57" s="94" t="s">
        <v>165</v>
      </c>
      <c r="F57" s="111"/>
      <c r="G57" s="97"/>
      <c r="H57" s="97"/>
      <c r="I57" s="97"/>
      <c r="J57" s="97"/>
      <c r="K57" s="97"/>
      <c r="L57" s="97"/>
      <c r="M57" s="40" t="s">
        <v>116</v>
      </c>
      <c r="N57" s="7"/>
      <c r="O57" s="7"/>
      <c r="P57" s="7"/>
      <c r="Q57" s="7"/>
      <c r="R57" s="7"/>
      <c r="S57" s="7"/>
      <c r="T57" s="7"/>
      <c r="U57" s="7"/>
      <c r="V57" s="7"/>
      <c r="W57" s="7"/>
      <c r="X57" s="7"/>
      <c r="Y57" s="7"/>
      <c r="Z57" s="7"/>
    </row>
    <row r="58" spans="1:26" ht="16.5" customHeight="1">
      <c r="A58" s="40">
        <v>52</v>
      </c>
      <c r="B58" s="40" t="s">
        <v>48</v>
      </c>
      <c r="C58" s="40"/>
      <c r="D58" s="42" t="s">
        <v>160</v>
      </c>
      <c r="E58" s="94" t="s">
        <v>165</v>
      </c>
      <c r="F58" s="111"/>
      <c r="G58" s="97"/>
      <c r="H58" s="97"/>
      <c r="I58" s="97"/>
      <c r="J58" s="97"/>
      <c r="K58" s="97"/>
      <c r="L58" s="97"/>
      <c r="M58" s="40" t="s">
        <v>116</v>
      </c>
      <c r="N58" s="7"/>
      <c r="O58" s="7"/>
      <c r="P58" s="7"/>
      <c r="Q58" s="7"/>
      <c r="R58" s="7"/>
      <c r="S58" s="7"/>
      <c r="T58" s="7"/>
      <c r="U58" s="7"/>
      <c r="V58" s="7"/>
      <c r="W58" s="7"/>
      <c r="X58" s="7"/>
      <c r="Y58" s="7"/>
      <c r="Z58" s="7"/>
    </row>
    <row r="59" spans="1:26" ht="16.5" customHeight="1">
      <c r="A59" s="40">
        <v>53</v>
      </c>
      <c r="B59" s="40" t="s">
        <v>48</v>
      </c>
      <c r="C59" s="40"/>
      <c r="D59" s="42" t="s">
        <v>160</v>
      </c>
      <c r="E59" s="94" t="s">
        <v>165</v>
      </c>
      <c r="F59" s="111"/>
      <c r="G59" s="97"/>
      <c r="H59" s="97"/>
      <c r="I59" s="97"/>
      <c r="J59" s="97"/>
      <c r="K59" s="97"/>
      <c r="L59" s="97"/>
      <c r="M59" s="40" t="s">
        <v>116</v>
      </c>
      <c r="N59" s="7"/>
      <c r="O59" s="7"/>
      <c r="P59" s="7"/>
      <c r="Q59" s="7"/>
      <c r="R59" s="7"/>
      <c r="S59" s="7"/>
      <c r="T59" s="7"/>
      <c r="U59" s="7"/>
      <c r="V59" s="7"/>
      <c r="W59" s="7"/>
      <c r="X59" s="7"/>
      <c r="Y59" s="7"/>
      <c r="Z59" s="7"/>
    </row>
    <row r="60" spans="1:26" ht="16.5" customHeight="1">
      <c r="A60" s="40">
        <v>54</v>
      </c>
      <c r="B60" s="40" t="s">
        <v>288</v>
      </c>
      <c r="C60" s="40"/>
      <c r="D60" s="42" t="s">
        <v>161</v>
      </c>
      <c r="E60" s="94" t="s">
        <v>165</v>
      </c>
      <c r="F60" s="111"/>
      <c r="G60" s="97"/>
      <c r="H60" s="97"/>
      <c r="I60" s="97"/>
      <c r="J60" s="97"/>
      <c r="K60" s="97"/>
      <c r="L60" s="97"/>
      <c r="M60" s="40" t="s">
        <v>116</v>
      </c>
      <c r="N60" s="7"/>
      <c r="O60" s="7"/>
      <c r="P60" s="7"/>
      <c r="Q60" s="7"/>
      <c r="R60" s="7"/>
      <c r="S60" s="7"/>
      <c r="T60" s="7"/>
      <c r="U60" s="7"/>
      <c r="V60" s="7"/>
      <c r="W60" s="7"/>
      <c r="X60" s="7"/>
      <c r="Y60" s="7"/>
      <c r="Z60" s="7"/>
    </row>
    <row r="61" spans="1:26" ht="16.5" customHeight="1">
      <c r="A61" s="40">
        <v>55</v>
      </c>
      <c r="B61" s="40" t="s">
        <v>48</v>
      </c>
      <c r="C61" s="40"/>
      <c r="D61" s="42" t="s">
        <v>160</v>
      </c>
      <c r="E61" s="94" t="s">
        <v>165</v>
      </c>
      <c r="F61" s="111"/>
      <c r="G61" s="97"/>
      <c r="H61" s="97"/>
      <c r="I61" s="97"/>
      <c r="J61" s="97"/>
      <c r="K61" s="97"/>
      <c r="L61" s="97"/>
      <c r="M61" s="40" t="s">
        <v>116</v>
      </c>
      <c r="N61" s="7"/>
      <c r="O61" s="7"/>
      <c r="P61" s="7"/>
      <c r="Q61" s="7"/>
      <c r="R61" s="7"/>
      <c r="S61" s="7"/>
      <c r="T61" s="7"/>
      <c r="U61" s="7"/>
      <c r="V61" s="7"/>
      <c r="W61" s="7"/>
      <c r="X61" s="7"/>
      <c r="Y61" s="7"/>
      <c r="Z61" s="7"/>
    </row>
    <row r="62" spans="1:26" ht="16.5" customHeight="1">
      <c r="A62" s="40">
        <v>56</v>
      </c>
      <c r="B62" s="40" t="s">
        <v>48</v>
      </c>
      <c r="C62" s="40"/>
      <c r="D62" s="42" t="s">
        <v>161</v>
      </c>
      <c r="E62" s="94" t="s">
        <v>165</v>
      </c>
      <c r="F62" s="111"/>
      <c r="G62" s="97"/>
      <c r="H62" s="97"/>
      <c r="I62" s="97"/>
      <c r="J62" s="97"/>
      <c r="K62" s="97"/>
      <c r="L62" s="97"/>
      <c r="M62" s="40" t="s">
        <v>116</v>
      </c>
      <c r="N62" s="7"/>
      <c r="O62" s="7"/>
      <c r="P62" s="7"/>
      <c r="Q62" s="7"/>
      <c r="R62" s="7"/>
      <c r="S62" s="7"/>
      <c r="T62" s="7"/>
      <c r="U62" s="7"/>
      <c r="V62" s="7"/>
      <c r="W62" s="7"/>
      <c r="X62" s="7"/>
      <c r="Y62" s="7"/>
      <c r="Z62" s="7"/>
    </row>
    <row r="63" spans="1:26" ht="16.5" customHeight="1">
      <c r="A63" s="40">
        <v>57</v>
      </c>
      <c r="B63" s="40" t="s">
        <v>48</v>
      </c>
      <c r="C63" s="40"/>
      <c r="D63" s="42" t="s">
        <v>160</v>
      </c>
      <c r="E63" s="94" t="s">
        <v>165</v>
      </c>
      <c r="F63" s="111"/>
      <c r="G63" s="97"/>
      <c r="H63" s="97"/>
      <c r="I63" s="97"/>
      <c r="J63" s="97"/>
      <c r="K63" s="97"/>
      <c r="L63" s="97"/>
      <c r="M63" s="40" t="s">
        <v>116</v>
      </c>
      <c r="N63" s="7"/>
      <c r="O63" s="7"/>
      <c r="P63" s="7"/>
      <c r="Q63" s="7"/>
      <c r="R63" s="7"/>
      <c r="S63" s="7"/>
      <c r="T63" s="7"/>
      <c r="U63" s="7"/>
      <c r="V63" s="7"/>
      <c r="W63" s="7"/>
      <c r="X63" s="7"/>
      <c r="Y63" s="7"/>
      <c r="Z63" s="7"/>
    </row>
    <row r="64" spans="1:26" ht="16.5" customHeight="1">
      <c r="A64" s="40">
        <v>58</v>
      </c>
      <c r="B64" s="40" t="s">
        <v>48</v>
      </c>
      <c r="C64" s="40"/>
      <c r="D64" s="42" t="s">
        <v>160</v>
      </c>
      <c r="E64" s="94" t="s">
        <v>165</v>
      </c>
      <c r="F64" s="111"/>
      <c r="G64" s="97"/>
      <c r="H64" s="97"/>
      <c r="I64" s="97"/>
      <c r="J64" s="97"/>
      <c r="K64" s="97"/>
      <c r="L64" s="97"/>
      <c r="M64" s="40" t="s">
        <v>116</v>
      </c>
      <c r="N64" s="7"/>
      <c r="O64" s="7"/>
      <c r="P64" s="7"/>
      <c r="Q64" s="7"/>
      <c r="R64" s="7"/>
      <c r="S64" s="7"/>
      <c r="T64" s="7"/>
      <c r="U64" s="7"/>
      <c r="V64" s="7"/>
      <c r="W64" s="7"/>
      <c r="X64" s="7"/>
      <c r="Y64" s="7"/>
      <c r="Z64" s="7"/>
    </row>
    <row r="65" spans="1:26" ht="16.5" customHeight="1">
      <c r="A65" s="40">
        <v>59</v>
      </c>
      <c r="B65" s="40" t="s">
        <v>234</v>
      </c>
      <c r="C65" s="40"/>
      <c r="D65" s="42" t="s">
        <v>161</v>
      </c>
      <c r="E65" s="94" t="s">
        <v>165</v>
      </c>
      <c r="F65" s="111"/>
      <c r="G65" s="97"/>
      <c r="H65" s="97"/>
      <c r="I65" s="97"/>
      <c r="J65" s="97"/>
      <c r="K65" s="97"/>
      <c r="L65" s="97"/>
      <c r="M65" s="40" t="s">
        <v>116</v>
      </c>
      <c r="N65" s="7"/>
      <c r="O65" s="7"/>
      <c r="P65" s="7"/>
      <c r="Q65" s="7"/>
      <c r="R65" s="7"/>
      <c r="S65" s="7"/>
      <c r="T65" s="7"/>
      <c r="U65" s="7"/>
      <c r="V65" s="7"/>
      <c r="W65" s="7"/>
      <c r="X65" s="7"/>
      <c r="Y65" s="7"/>
      <c r="Z65" s="7"/>
    </row>
    <row r="66" spans="1:26" ht="16.5" customHeight="1">
      <c r="A66" s="40">
        <v>60</v>
      </c>
      <c r="B66" s="40" t="s">
        <v>234</v>
      </c>
      <c r="C66" s="40"/>
      <c r="D66" s="42" t="s">
        <v>160</v>
      </c>
      <c r="E66" s="94" t="s">
        <v>165</v>
      </c>
      <c r="F66" s="111"/>
      <c r="G66" s="97"/>
      <c r="H66" s="97"/>
      <c r="I66" s="97"/>
      <c r="J66" s="97"/>
      <c r="K66" s="97"/>
      <c r="L66" s="97"/>
      <c r="M66" s="40" t="s">
        <v>116</v>
      </c>
      <c r="N66" s="7"/>
      <c r="O66" s="7"/>
      <c r="P66" s="7"/>
      <c r="Q66" s="7"/>
      <c r="R66" s="7"/>
      <c r="S66" s="7"/>
      <c r="T66" s="7"/>
      <c r="U66" s="7"/>
      <c r="V66" s="7"/>
      <c r="W66" s="7"/>
      <c r="X66" s="7"/>
      <c r="Y66" s="7"/>
      <c r="Z66" s="7"/>
    </row>
    <row r="67" spans="1:26" ht="16.5" customHeight="1">
      <c r="A67" s="40">
        <v>61</v>
      </c>
      <c r="B67" s="40" t="s">
        <v>234</v>
      </c>
      <c r="C67" s="40"/>
      <c r="D67" s="42" t="s">
        <v>160</v>
      </c>
      <c r="E67" s="94" t="s">
        <v>165</v>
      </c>
      <c r="F67" s="111"/>
      <c r="G67" s="97"/>
      <c r="H67" s="97"/>
      <c r="I67" s="97"/>
      <c r="J67" s="97"/>
      <c r="K67" s="97"/>
      <c r="L67" s="97"/>
      <c r="M67" s="40" t="s">
        <v>116</v>
      </c>
      <c r="N67" s="7"/>
      <c r="O67" s="7"/>
      <c r="P67" s="7"/>
      <c r="Q67" s="7"/>
      <c r="R67" s="7"/>
      <c r="S67" s="7"/>
      <c r="T67" s="7"/>
      <c r="U67" s="7"/>
      <c r="V67" s="7"/>
      <c r="W67" s="7"/>
      <c r="X67" s="7"/>
      <c r="Y67" s="7"/>
      <c r="Z67" s="7"/>
    </row>
    <row r="68" spans="1:26" ht="16.5" customHeight="1">
      <c r="A68" s="40">
        <v>62</v>
      </c>
      <c r="B68" s="40" t="s">
        <v>48</v>
      </c>
      <c r="C68" s="40"/>
      <c r="D68" s="42" t="s">
        <v>160</v>
      </c>
      <c r="E68" s="94" t="s">
        <v>165</v>
      </c>
      <c r="F68" s="111"/>
      <c r="G68" s="97"/>
      <c r="H68" s="97"/>
      <c r="I68" s="97"/>
      <c r="J68" s="97"/>
      <c r="K68" s="97"/>
      <c r="L68" s="97"/>
      <c r="M68" s="40" t="s">
        <v>116</v>
      </c>
      <c r="N68" s="7"/>
      <c r="O68" s="7"/>
      <c r="P68" s="7"/>
      <c r="Q68" s="7"/>
      <c r="R68" s="7"/>
      <c r="S68" s="7"/>
      <c r="T68" s="7"/>
      <c r="U68" s="7"/>
      <c r="V68" s="7"/>
      <c r="W68" s="7"/>
      <c r="X68" s="7"/>
      <c r="Y68" s="7"/>
      <c r="Z68" s="7"/>
    </row>
    <row r="69" spans="1:26" ht="16.5" customHeight="1">
      <c r="A69" s="40">
        <v>63</v>
      </c>
      <c r="B69" s="40" t="s">
        <v>48</v>
      </c>
      <c r="C69" s="40"/>
      <c r="D69" s="42" t="s">
        <v>161</v>
      </c>
      <c r="E69" s="94" t="s">
        <v>165</v>
      </c>
      <c r="F69" s="111"/>
      <c r="G69" s="97"/>
      <c r="H69" s="97"/>
      <c r="I69" s="97"/>
      <c r="J69" s="97"/>
      <c r="K69" s="97"/>
      <c r="L69" s="97"/>
      <c r="M69" s="40" t="s">
        <v>116</v>
      </c>
      <c r="N69" s="7"/>
      <c r="O69" s="7"/>
      <c r="P69" s="7"/>
      <c r="Q69" s="7"/>
      <c r="R69" s="7"/>
      <c r="S69" s="7"/>
      <c r="T69" s="7"/>
      <c r="U69" s="7"/>
      <c r="V69" s="7"/>
      <c r="W69" s="7"/>
      <c r="X69" s="7"/>
      <c r="Y69" s="7"/>
      <c r="Z69" s="7"/>
    </row>
    <row r="70" spans="1:26" ht="16.5" customHeight="1">
      <c r="A70" s="40">
        <v>64</v>
      </c>
      <c r="B70" s="40" t="s">
        <v>48</v>
      </c>
      <c r="C70" s="40"/>
      <c r="D70" s="42" t="s">
        <v>161</v>
      </c>
      <c r="E70" s="94" t="s">
        <v>165</v>
      </c>
      <c r="F70" s="111"/>
      <c r="G70" s="97"/>
      <c r="H70" s="97"/>
      <c r="I70" s="97"/>
      <c r="J70" s="97"/>
      <c r="K70" s="97"/>
      <c r="L70" s="97"/>
      <c r="M70" s="40" t="s">
        <v>116</v>
      </c>
      <c r="N70" s="7"/>
      <c r="O70" s="7"/>
      <c r="P70" s="7"/>
      <c r="Q70" s="7"/>
      <c r="R70" s="7"/>
      <c r="S70" s="7"/>
      <c r="T70" s="7"/>
      <c r="U70" s="7"/>
      <c r="V70" s="7"/>
      <c r="W70" s="7"/>
      <c r="X70" s="7"/>
      <c r="Y70" s="7"/>
      <c r="Z70" s="7"/>
    </row>
    <row r="71" spans="1:26" ht="16.5" customHeight="1">
      <c r="A71" s="40">
        <v>65</v>
      </c>
      <c r="B71" s="40" t="s">
        <v>48</v>
      </c>
      <c r="C71" s="40"/>
      <c r="D71" s="42" t="s">
        <v>161</v>
      </c>
      <c r="E71" s="94" t="s">
        <v>165</v>
      </c>
      <c r="F71" s="111"/>
      <c r="G71" s="97"/>
      <c r="H71" s="97"/>
      <c r="I71" s="97"/>
      <c r="J71" s="97"/>
      <c r="K71" s="97"/>
      <c r="L71" s="97"/>
      <c r="M71" s="40" t="s">
        <v>116</v>
      </c>
      <c r="N71" s="7"/>
      <c r="O71" s="7"/>
      <c r="P71" s="7"/>
      <c r="Q71" s="7"/>
      <c r="R71" s="7"/>
      <c r="S71" s="7"/>
      <c r="T71" s="7"/>
      <c r="U71" s="7"/>
      <c r="V71" s="7"/>
      <c r="W71" s="7"/>
      <c r="X71" s="7"/>
      <c r="Y71" s="7"/>
      <c r="Z71" s="7"/>
    </row>
    <row r="72" spans="1:26" ht="16.5" customHeight="1">
      <c r="A72" s="40">
        <v>66</v>
      </c>
      <c r="B72" s="40" t="s">
        <v>48</v>
      </c>
      <c r="C72" s="40"/>
      <c r="D72" s="42" t="s">
        <v>161</v>
      </c>
      <c r="E72" s="94" t="s">
        <v>165</v>
      </c>
      <c r="F72" s="111"/>
      <c r="G72" s="97"/>
      <c r="H72" s="97"/>
      <c r="I72" s="97"/>
      <c r="J72" s="97"/>
      <c r="K72" s="97"/>
      <c r="L72" s="97"/>
      <c r="M72" s="40" t="s">
        <v>116</v>
      </c>
      <c r="N72" s="7"/>
      <c r="O72" s="7"/>
      <c r="P72" s="7"/>
      <c r="Q72" s="7"/>
      <c r="R72" s="7"/>
      <c r="S72" s="7"/>
      <c r="T72" s="7"/>
      <c r="U72" s="7"/>
      <c r="V72" s="7"/>
      <c r="W72" s="7"/>
      <c r="X72" s="7"/>
      <c r="Y72" s="7"/>
      <c r="Z72" s="7"/>
    </row>
    <row r="73" spans="1:26" ht="16.5" customHeight="1">
      <c r="A73" s="40">
        <v>67</v>
      </c>
      <c r="B73" s="40" t="s">
        <v>48</v>
      </c>
      <c r="C73" s="40"/>
      <c r="D73" s="42" t="s">
        <v>161</v>
      </c>
      <c r="E73" s="94" t="s">
        <v>165</v>
      </c>
      <c r="F73" s="111"/>
      <c r="G73" s="97"/>
      <c r="H73" s="97"/>
      <c r="I73" s="97"/>
      <c r="J73" s="97"/>
      <c r="K73" s="97"/>
      <c r="L73" s="97"/>
      <c r="M73" s="40" t="s">
        <v>116</v>
      </c>
      <c r="N73" s="7"/>
      <c r="O73" s="7"/>
      <c r="P73" s="7"/>
      <c r="Q73" s="7"/>
      <c r="R73" s="7"/>
      <c r="S73" s="7"/>
      <c r="T73" s="7"/>
      <c r="U73" s="7"/>
      <c r="V73" s="7"/>
      <c r="W73" s="7"/>
      <c r="X73" s="7"/>
      <c r="Y73" s="7"/>
      <c r="Z73" s="7"/>
    </row>
    <row r="74" spans="1:26" ht="16.5" customHeight="1">
      <c r="A74" s="40">
        <v>68</v>
      </c>
      <c r="B74" s="40" t="s">
        <v>48</v>
      </c>
      <c r="C74" s="40"/>
      <c r="D74" s="42" t="s">
        <v>161</v>
      </c>
      <c r="E74" s="94" t="s">
        <v>165</v>
      </c>
      <c r="F74" s="111"/>
      <c r="G74" s="97"/>
      <c r="H74" s="97"/>
      <c r="I74" s="97"/>
      <c r="J74" s="97"/>
      <c r="K74" s="97"/>
      <c r="L74" s="97"/>
      <c r="M74" s="40" t="s">
        <v>116</v>
      </c>
      <c r="N74" s="7"/>
      <c r="O74" s="7"/>
      <c r="P74" s="7"/>
      <c r="Q74" s="7"/>
      <c r="R74" s="7"/>
      <c r="S74" s="7"/>
      <c r="T74" s="7"/>
      <c r="U74" s="7"/>
      <c r="V74" s="7"/>
      <c r="W74" s="7"/>
      <c r="X74" s="7"/>
      <c r="Y74" s="7"/>
      <c r="Z74" s="7"/>
    </row>
    <row r="75" spans="1:26" ht="16.5" customHeight="1">
      <c r="A75" s="40">
        <v>69</v>
      </c>
      <c r="B75" s="40" t="s">
        <v>48</v>
      </c>
      <c r="C75" s="40"/>
      <c r="D75" s="42" t="s">
        <v>161</v>
      </c>
      <c r="E75" s="94" t="s">
        <v>165</v>
      </c>
      <c r="F75" s="111"/>
      <c r="G75" s="97"/>
      <c r="H75" s="97"/>
      <c r="I75" s="97"/>
      <c r="J75" s="97"/>
      <c r="K75" s="97"/>
      <c r="L75" s="97"/>
      <c r="M75" s="40" t="s">
        <v>116</v>
      </c>
      <c r="N75" s="7"/>
      <c r="O75" s="7"/>
      <c r="P75" s="7"/>
      <c r="Q75" s="7"/>
      <c r="R75" s="7"/>
      <c r="S75" s="7"/>
      <c r="T75" s="7"/>
      <c r="U75" s="7"/>
      <c r="V75" s="7"/>
      <c r="W75" s="7"/>
      <c r="X75" s="7"/>
      <c r="Y75" s="7"/>
      <c r="Z75" s="7"/>
    </row>
    <row r="76" spans="1:26" ht="16.5" customHeight="1">
      <c r="A76" s="40">
        <v>70</v>
      </c>
      <c r="B76" s="40" t="s">
        <v>287</v>
      </c>
      <c r="C76" s="40"/>
      <c r="D76" s="42" t="s">
        <v>161</v>
      </c>
      <c r="E76" s="94" t="s">
        <v>165</v>
      </c>
      <c r="F76" s="111"/>
      <c r="G76" s="97"/>
      <c r="H76" s="97"/>
      <c r="I76" s="97"/>
      <c r="J76" s="97"/>
      <c r="K76" s="97"/>
      <c r="L76" s="97"/>
      <c r="M76" s="40" t="s">
        <v>116</v>
      </c>
      <c r="N76" s="7"/>
      <c r="O76" s="7"/>
      <c r="P76" s="7"/>
      <c r="Q76" s="7"/>
      <c r="R76" s="7"/>
      <c r="S76" s="7"/>
      <c r="T76" s="7"/>
      <c r="U76" s="7"/>
      <c r="V76" s="7"/>
      <c r="W76" s="7"/>
      <c r="X76" s="7"/>
      <c r="Y76" s="7"/>
      <c r="Z76" s="7"/>
    </row>
    <row r="77" spans="1:26" ht="16.5" customHeight="1">
      <c r="A77" s="40">
        <v>71</v>
      </c>
      <c r="B77" s="40" t="s">
        <v>287</v>
      </c>
      <c r="C77" s="40"/>
      <c r="D77" s="42" t="s">
        <v>161</v>
      </c>
      <c r="E77" s="94" t="s">
        <v>165</v>
      </c>
      <c r="F77" s="111"/>
      <c r="G77" s="97"/>
      <c r="H77" s="97"/>
      <c r="I77" s="97"/>
      <c r="J77" s="97"/>
      <c r="K77" s="97"/>
      <c r="L77" s="97"/>
      <c r="M77" s="40" t="s">
        <v>116</v>
      </c>
      <c r="N77" s="7"/>
      <c r="O77" s="7"/>
      <c r="P77" s="7"/>
      <c r="Q77" s="7"/>
      <c r="R77" s="7"/>
      <c r="S77" s="7"/>
      <c r="T77" s="7"/>
      <c r="U77" s="7"/>
      <c r="V77" s="7"/>
      <c r="W77" s="7"/>
      <c r="X77" s="7"/>
      <c r="Y77" s="7"/>
      <c r="Z77" s="7"/>
    </row>
    <row r="78" spans="1:26" ht="16.5" customHeight="1">
      <c r="A78" s="40">
        <v>72</v>
      </c>
      <c r="B78" s="40" t="s">
        <v>287</v>
      </c>
      <c r="C78" s="40"/>
      <c r="D78" s="42" t="s">
        <v>161</v>
      </c>
      <c r="E78" s="94" t="s">
        <v>165</v>
      </c>
      <c r="F78" s="111"/>
      <c r="G78" s="97"/>
      <c r="H78" s="97"/>
      <c r="I78" s="97"/>
      <c r="J78" s="97"/>
      <c r="K78" s="97"/>
      <c r="L78" s="97"/>
      <c r="M78" s="40" t="s">
        <v>116</v>
      </c>
      <c r="N78" s="7"/>
      <c r="O78" s="7"/>
      <c r="P78" s="7"/>
      <c r="Q78" s="7"/>
      <c r="R78" s="7"/>
      <c r="S78" s="7"/>
      <c r="T78" s="7"/>
      <c r="U78" s="7"/>
      <c r="V78" s="7"/>
      <c r="W78" s="7"/>
      <c r="X78" s="7"/>
      <c r="Y78" s="7"/>
      <c r="Z78" s="7"/>
    </row>
    <row r="79" spans="1:26" ht="16.5" customHeight="1">
      <c r="A79" s="40">
        <v>73</v>
      </c>
      <c r="B79" s="40" t="s">
        <v>48</v>
      </c>
      <c r="C79" s="40"/>
      <c r="D79" s="42" t="s">
        <v>161</v>
      </c>
      <c r="E79" s="94" t="s">
        <v>165</v>
      </c>
      <c r="F79" s="111"/>
      <c r="G79" s="97"/>
      <c r="H79" s="97"/>
      <c r="I79" s="97"/>
      <c r="J79" s="97"/>
      <c r="K79" s="97"/>
      <c r="L79" s="97"/>
      <c r="M79" s="40" t="s">
        <v>116</v>
      </c>
      <c r="N79" s="7"/>
      <c r="O79" s="7"/>
      <c r="P79" s="7"/>
      <c r="Q79" s="7"/>
      <c r="R79" s="7"/>
      <c r="S79" s="7"/>
      <c r="T79" s="7"/>
      <c r="U79" s="7"/>
      <c r="V79" s="7"/>
      <c r="W79" s="7"/>
      <c r="X79" s="7"/>
      <c r="Y79" s="7"/>
      <c r="Z79" s="7"/>
    </row>
    <row r="80" spans="1:26" ht="16.5" customHeight="1">
      <c r="A80" s="40">
        <v>74</v>
      </c>
      <c r="B80" s="40" t="s">
        <v>48</v>
      </c>
      <c r="C80" s="40"/>
      <c r="D80" s="42" t="s">
        <v>160</v>
      </c>
      <c r="E80" s="94" t="s">
        <v>165</v>
      </c>
      <c r="F80" s="111"/>
      <c r="G80" s="97"/>
      <c r="H80" s="97"/>
      <c r="I80" s="97"/>
      <c r="J80" s="97"/>
      <c r="K80" s="97"/>
      <c r="L80" s="97"/>
      <c r="M80" s="40" t="s">
        <v>116</v>
      </c>
      <c r="N80" s="7"/>
      <c r="O80" s="7"/>
      <c r="P80" s="7"/>
      <c r="Q80" s="7"/>
      <c r="R80" s="7"/>
      <c r="S80" s="7"/>
      <c r="T80" s="7"/>
      <c r="U80" s="7"/>
      <c r="V80" s="7"/>
      <c r="W80" s="7"/>
      <c r="X80" s="7"/>
      <c r="Y80" s="7"/>
      <c r="Z80" s="7"/>
    </row>
    <row r="81" spans="1:26" ht="16.5" customHeight="1">
      <c r="A81" s="40">
        <v>75</v>
      </c>
      <c r="B81" s="40" t="s">
        <v>48</v>
      </c>
      <c r="C81" s="40"/>
      <c r="D81" s="42" t="s">
        <v>161</v>
      </c>
      <c r="E81" s="94" t="s">
        <v>165</v>
      </c>
      <c r="F81" s="111"/>
      <c r="G81" s="97"/>
      <c r="H81" s="97"/>
      <c r="I81" s="97"/>
      <c r="J81" s="97"/>
      <c r="K81" s="97"/>
      <c r="L81" s="97"/>
      <c r="M81" s="40" t="s">
        <v>116</v>
      </c>
      <c r="N81" s="7"/>
      <c r="O81" s="7"/>
      <c r="P81" s="7"/>
      <c r="Q81" s="7"/>
      <c r="R81" s="7"/>
      <c r="S81" s="7"/>
      <c r="T81" s="7"/>
      <c r="U81" s="7"/>
      <c r="V81" s="7"/>
      <c r="W81" s="7"/>
      <c r="X81" s="7"/>
      <c r="Y81" s="7"/>
      <c r="Z81" s="7"/>
    </row>
    <row r="82" spans="1:26" ht="16.5" customHeight="1">
      <c r="A82" s="40">
        <v>76</v>
      </c>
      <c r="B82" s="40" t="s">
        <v>48</v>
      </c>
      <c r="C82" s="40"/>
      <c r="D82" s="42" t="s">
        <v>161</v>
      </c>
      <c r="E82" s="94" t="s">
        <v>165</v>
      </c>
      <c r="F82" s="111"/>
      <c r="G82" s="97"/>
      <c r="H82" s="97"/>
      <c r="I82" s="97"/>
      <c r="J82" s="97"/>
      <c r="K82" s="97"/>
      <c r="L82" s="97"/>
      <c r="M82" s="40" t="s">
        <v>116</v>
      </c>
      <c r="N82" s="7"/>
      <c r="O82" s="7"/>
      <c r="P82" s="7"/>
      <c r="Q82" s="7"/>
      <c r="R82" s="7"/>
      <c r="S82" s="7"/>
      <c r="T82" s="7"/>
      <c r="U82" s="7"/>
      <c r="V82" s="7"/>
      <c r="W82" s="7"/>
      <c r="X82" s="7"/>
      <c r="Y82" s="7"/>
      <c r="Z82" s="7"/>
    </row>
    <row r="83" spans="1:26" ht="16.5" customHeight="1">
      <c r="A83" s="40">
        <v>77</v>
      </c>
      <c r="B83" s="40" t="s">
        <v>48</v>
      </c>
      <c r="C83" s="40"/>
      <c r="D83" s="42" t="s">
        <v>160</v>
      </c>
      <c r="E83" s="94" t="s">
        <v>165</v>
      </c>
      <c r="F83" s="111"/>
      <c r="G83" s="97"/>
      <c r="H83" s="97"/>
      <c r="I83" s="97"/>
      <c r="J83" s="97"/>
      <c r="K83" s="97"/>
      <c r="L83" s="97"/>
      <c r="M83" s="40" t="s">
        <v>116</v>
      </c>
      <c r="N83" s="7"/>
      <c r="O83" s="7"/>
      <c r="P83" s="7"/>
      <c r="Q83" s="7"/>
      <c r="R83" s="7"/>
      <c r="S83" s="7"/>
      <c r="T83" s="7"/>
      <c r="U83" s="7"/>
      <c r="V83" s="7"/>
      <c r="W83" s="7"/>
      <c r="X83" s="7"/>
      <c r="Y83" s="7"/>
      <c r="Z83" s="7"/>
    </row>
    <row r="84" spans="1:26" ht="16.5" customHeight="1">
      <c r="A84" s="40">
        <v>78</v>
      </c>
      <c r="B84" s="40" t="s">
        <v>48</v>
      </c>
      <c r="C84" s="40"/>
      <c r="D84" s="42" t="s">
        <v>161</v>
      </c>
      <c r="E84" s="94" t="s">
        <v>165</v>
      </c>
      <c r="F84" s="111"/>
      <c r="G84" s="97"/>
      <c r="H84" s="97"/>
      <c r="I84" s="97"/>
      <c r="J84" s="97"/>
      <c r="K84" s="97"/>
      <c r="L84" s="97"/>
      <c r="M84" s="40" t="s">
        <v>116</v>
      </c>
      <c r="N84" s="7"/>
      <c r="O84" s="7"/>
      <c r="P84" s="7"/>
      <c r="Q84" s="7"/>
      <c r="R84" s="7"/>
      <c r="S84" s="7"/>
      <c r="T84" s="7"/>
      <c r="U84" s="7"/>
      <c r="V84" s="7"/>
      <c r="W84" s="7"/>
      <c r="X84" s="7"/>
      <c r="Y84" s="7"/>
      <c r="Z84" s="7"/>
    </row>
    <row r="85" spans="1:26" ht="16.5" customHeight="1">
      <c r="A85" s="40">
        <v>79</v>
      </c>
      <c r="B85" s="40" t="s">
        <v>48</v>
      </c>
      <c r="C85" s="40"/>
      <c r="D85" s="42" t="s">
        <v>161</v>
      </c>
      <c r="E85" s="94" t="s">
        <v>165</v>
      </c>
      <c r="F85" s="111"/>
      <c r="G85" s="97"/>
      <c r="H85" s="97"/>
      <c r="I85" s="97"/>
      <c r="J85" s="97"/>
      <c r="K85" s="97"/>
      <c r="L85" s="97"/>
      <c r="M85" s="40" t="s">
        <v>116</v>
      </c>
      <c r="N85" s="7"/>
      <c r="O85" s="7"/>
      <c r="P85" s="7"/>
      <c r="Q85" s="7"/>
      <c r="R85" s="7"/>
      <c r="S85" s="7"/>
      <c r="T85" s="7"/>
      <c r="U85" s="7"/>
      <c r="V85" s="7"/>
      <c r="W85" s="7"/>
      <c r="X85" s="7"/>
      <c r="Y85" s="7"/>
      <c r="Z85" s="7"/>
    </row>
    <row r="86" spans="1:26" ht="16.5" customHeight="1">
      <c r="A86" s="40">
        <v>80</v>
      </c>
      <c r="B86" s="40" t="s">
        <v>48</v>
      </c>
      <c r="C86" s="40"/>
      <c r="D86" s="42" t="s">
        <v>161</v>
      </c>
      <c r="E86" s="94" t="s">
        <v>165</v>
      </c>
      <c r="F86" s="111"/>
      <c r="G86" s="97"/>
      <c r="H86" s="97"/>
      <c r="I86" s="97"/>
      <c r="J86" s="97"/>
      <c r="K86" s="97"/>
      <c r="L86" s="97"/>
      <c r="M86" s="40" t="s">
        <v>116</v>
      </c>
      <c r="N86" s="7"/>
      <c r="O86" s="7"/>
      <c r="P86" s="7"/>
      <c r="Q86" s="7"/>
      <c r="R86" s="7"/>
      <c r="S86" s="7"/>
      <c r="T86" s="7"/>
      <c r="U86" s="7"/>
      <c r="V86" s="7"/>
      <c r="W86" s="7"/>
      <c r="X86" s="7"/>
      <c r="Y86" s="7"/>
      <c r="Z86" s="7"/>
    </row>
    <row r="87" spans="1:26" ht="16.5" customHeight="1">
      <c r="A87" s="40">
        <v>81</v>
      </c>
      <c r="B87" s="40" t="s">
        <v>48</v>
      </c>
      <c r="C87" s="40"/>
      <c r="D87" s="42" t="s">
        <v>161</v>
      </c>
      <c r="E87" s="94" t="s">
        <v>165</v>
      </c>
      <c r="F87" s="111"/>
      <c r="G87" s="97"/>
      <c r="H87" s="97"/>
      <c r="I87" s="97"/>
      <c r="J87" s="97"/>
      <c r="K87" s="97"/>
      <c r="L87" s="97"/>
      <c r="M87" s="40" t="s">
        <v>116</v>
      </c>
      <c r="N87" s="7"/>
      <c r="O87" s="7"/>
      <c r="P87" s="7"/>
      <c r="Q87" s="7"/>
      <c r="R87" s="7"/>
      <c r="S87" s="7"/>
      <c r="T87" s="7"/>
      <c r="U87" s="7"/>
      <c r="V87" s="7"/>
      <c r="W87" s="7"/>
      <c r="X87" s="7"/>
      <c r="Y87" s="7"/>
      <c r="Z87" s="7"/>
    </row>
    <row r="88" spans="1:26" ht="16.5" customHeight="1">
      <c r="A88" s="40">
        <v>82</v>
      </c>
      <c r="B88" s="40" t="s">
        <v>48</v>
      </c>
      <c r="C88" s="40"/>
      <c r="D88" s="42" t="s">
        <v>161</v>
      </c>
      <c r="E88" s="94" t="s">
        <v>165</v>
      </c>
      <c r="F88" s="111"/>
      <c r="G88" s="97"/>
      <c r="H88" s="97"/>
      <c r="I88" s="97"/>
      <c r="J88" s="97"/>
      <c r="K88" s="97"/>
      <c r="L88" s="97"/>
      <c r="M88" s="40" t="s">
        <v>116</v>
      </c>
      <c r="N88" s="7"/>
      <c r="O88" s="7"/>
      <c r="P88" s="7"/>
      <c r="Q88" s="7"/>
      <c r="R88" s="7"/>
      <c r="S88" s="7"/>
      <c r="T88" s="7"/>
      <c r="U88" s="7"/>
      <c r="V88" s="7"/>
      <c r="W88" s="7"/>
      <c r="X88" s="7"/>
      <c r="Y88" s="7"/>
      <c r="Z88" s="7"/>
    </row>
    <row r="89" spans="1:26" ht="16.5" customHeight="1">
      <c r="A89" s="40">
        <v>83</v>
      </c>
      <c r="B89" s="40" t="s">
        <v>48</v>
      </c>
      <c r="C89" s="40"/>
      <c r="D89" s="42" t="s">
        <v>160</v>
      </c>
      <c r="E89" s="94" t="s">
        <v>165</v>
      </c>
      <c r="F89" s="111"/>
      <c r="G89" s="97"/>
      <c r="H89" s="97"/>
      <c r="I89" s="97"/>
      <c r="J89" s="97"/>
      <c r="K89" s="97"/>
      <c r="L89" s="97"/>
      <c r="M89" s="40" t="s">
        <v>116</v>
      </c>
      <c r="N89" s="7"/>
      <c r="O89" s="7"/>
      <c r="P89" s="7"/>
      <c r="Q89" s="7"/>
      <c r="R89" s="7"/>
      <c r="S89" s="7"/>
      <c r="T89" s="7"/>
      <c r="U89" s="7"/>
      <c r="V89" s="7"/>
      <c r="W89" s="7"/>
      <c r="X89" s="7"/>
      <c r="Y89" s="7"/>
      <c r="Z89" s="7"/>
    </row>
    <row r="90" spans="1:26" ht="16.5" customHeight="1">
      <c r="A90" s="40">
        <v>84</v>
      </c>
      <c r="B90" s="40" t="s">
        <v>48</v>
      </c>
      <c r="C90" s="40"/>
      <c r="D90" s="42" t="s">
        <v>160</v>
      </c>
      <c r="E90" s="94" t="s">
        <v>165</v>
      </c>
      <c r="F90" s="111"/>
      <c r="G90" s="97"/>
      <c r="H90" s="97"/>
      <c r="I90" s="97"/>
      <c r="J90" s="97"/>
      <c r="K90" s="97"/>
      <c r="L90" s="97"/>
      <c r="M90" s="40" t="s">
        <v>116</v>
      </c>
      <c r="N90" s="7"/>
      <c r="O90" s="7"/>
      <c r="P90" s="7"/>
      <c r="Q90" s="7"/>
      <c r="R90" s="7"/>
      <c r="S90" s="7"/>
      <c r="T90" s="7"/>
      <c r="U90" s="7"/>
      <c r="V90" s="7"/>
      <c r="W90" s="7"/>
      <c r="X90" s="7"/>
      <c r="Y90" s="7"/>
      <c r="Z90" s="7"/>
    </row>
    <row r="91" spans="1:26" ht="16.5" customHeight="1">
      <c r="A91" s="40">
        <v>85</v>
      </c>
      <c r="B91" s="40" t="s">
        <v>48</v>
      </c>
      <c r="C91" s="40"/>
      <c r="D91" s="42" t="s">
        <v>160</v>
      </c>
      <c r="E91" s="94" t="s">
        <v>165</v>
      </c>
      <c r="F91" s="111"/>
      <c r="G91" s="97"/>
      <c r="H91" s="97"/>
      <c r="I91" s="97"/>
      <c r="J91" s="97"/>
      <c r="K91" s="97"/>
      <c r="L91" s="97"/>
      <c r="M91" s="40" t="s">
        <v>116</v>
      </c>
      <c r="N91" s="7"/>
      <c r="O91" s="7"/>
      <c r="P91" s="7"/>
      <c r="Q91" s="7"/>
      <c r="R91" s="7"/>
      <c r="S91" s="7"/>
      <c r="T91" s="7"/>
      <c r="U91" s="7"/>
      <c r="V91" s="7"/>
      <c r="W91" s="7"/>
      <c r="X91" s="7"/>
      <c r="Y91" s="7"/>
      <c r="Z91" s="7"/>
    </row>
    <row r="92" spans="1:26" ht="16.5" customHeight="1">
      <c r="A92" s="40">
        <v>86</v>
      </c>
      <c r="B92" s="40" t="s">
        <v>48</v>
      </c>
      <c r="C92" s="40"/>
      <c r="D92" s="42" t="s">
        <v>161</v>
      </c>
      <c r="E92" s="94" t="s">
        <v>165</v>
      </c>
      <c r="F92" s="111"/>
      <c r="G92" s="97"/>
      <c r="H92" s="97"/>
      <c r="I92" s="97"/>
      <c r="J92" s="97"/>
      <c r="K92" s="97"/>
      <c r="L92" s="97"/>
      <c r="M92" s="40" t="s">
        <v>116</v>
      </c>
      <c r="N92" s="7"/>
      <c r="O92" s="7"/>
      <c r="P92" s="7"/>
      <c r="Q92" s="7"/>
      <c r="R92" s="7"/>
      <c r="S92" s="7"/>
      <c r="T92" s="7"/>
      <c r="U92" s="7"/>
      <c r="V92" s="7"/>
      <c r="W92" s="7"/>
      <c r="X92" s="7"/>
      <c r="Y92" s="7"/>
      <c r="Z92" s="7"/>
    </row>
    <row r="93" spans="1:26" ht="16.5" customHeight="1">
      <c r="A93" s="40">
        <v>87</v>
      </c>
      <c r="B93" s="40" t="s">
        <v>48</v>
      </c>
      <c r="C93" s="40"/>
      <c r="D93" s="42" t="s">
        <v>160</v>
      </c>
      <c r="E93" s="94" t="s">
        <v>165</v>
      </c>
      <c r="F93" s="111"/>
      <c r="G93" s="97"/>
      <c r="H93" s="97"/>
      <c r="I93" s="97"/>
      <c r="J93" s="97"/>
      <c r="K93" s="97"/>
      <c r="L93" s="97"/>
      <c r="M93" s="40" t="s">
        <v>116</v>
      </c>
      <c r="N93" s="7"/>
      <c r="O93" s="7"/>
      <c r="P93" s="7"/>
      <c r="Q93" s="7"/>
      <c r="R93" s="7"/>
      <c r="S93" s="7"/>
      <c r="T93" s="7"/>
      <c r="U93" s="7"/>
      <c r="V93" s="7"/>
      <c r="W93" s="7"/>
      <c r="X93" s="7"/>
      <c r="Y93" s="7"/>
      <c r="Z93" s="7"/>
    </row>
    <row r="94" spans="1:26" ht="16.5" customHeight="1">
      <c r="A94" s="40">
        <v>88</v>
      </c>
      <c r="B94" s="40" t="s">
        <v>48</v>
      </c>
      <c r="C94" s="40"/>
      <c r="D94" s="42" t="s">
        <v>160</v>
      </c>
      <c r="E94" s="94" t="s">
        <v>165</v>
      </c>
      <c r="F94" s="111"/>
      <c r="G94" s="97"/>
      <c r="H94" s="97"/>
      <c r="I94" s="97"/>
      <c r="J94" s="97"/>
      <c r="K94" s="97"/>
      <c r="L94" s="97"/>
      <c r="M94" s="40" t="s">
        <v>116</v>
      </c>
      <c r="N94" s="7"/>
      <c r="O94" s="7"/>
      <c r="P94" s="7"/>
      <c r="Q94" s="7"/>
      <c r="R94" s="7"/>
      <c r="S94" s="7"/>
      <c r="T94" s="7"/>
      <c r="U94" s="7"/>
      <c r="V94" s="7"/>
      <c r="W94" s="7"/>
      <c r="X94" s="7"/>
      <c r="Y94" s="7"/>
      <c r="Z94" s="7"/>
    </row>
    <row r="95" spans="1:26" ht="16.5" customHeight="1">
      <c r="A95" s="40">
        <v>89</v>
      </c>
      <c r="B95" s="40" t="s">
        <v>48</v>
      </c>
      <c r="C95" s="40"/>
      <c r="D95" s="42" t="s">
        <v>161</v>
      </c>
      <c r="E95" s="94" t="s">
        <v>165</v>
      </c>
      <c r="F95" s="111"/>
      <c r="G95" s="97"/>
      <c r="H95" s="97"/>
      <c r="I95" s="97"/>
      <c r="J95" s="97"/>
      <c r="K95" s="97"/>
      <c r="L95" s="97"/>
      <c r="M95" s="40" t="s">
        <v>116</v>
      </c>
      <c r="N95" s="7"/>
      <c r="O95" s="7"/>
      <c r="P95" s="7"/>
      <c r="Q95" s="7"/>
      <c r="R95" s="7"/>
      <c r="S95" s="7"/>
      <c r="T95" s="7"/>
      <c r="U95" s="7"/>
      <c r="V95" s="7"/>
      <c r="W95" s="7"/>
      <c r="X95" s="7"/>
      <c r="Y95" s="7"/>
      <c r="Z95" s="7"/>
    </row>
    <row r="96" spans="1:26" ht="16.5" customHeight="1">
      <c r="A96" s="40">
        <v>90</v>
      </c>
      <c r="B96" s="40" t="s">
        <v>48</v>
      </c>
      <c r="C96" s="40"/>
      <c r="D96" s="42" t="s">
        <v>160</v>
      </c>
      <c r="E96" s="94" t="s">
        <v>165</v>
      </c>
      <c r="F96" s="111"/>
      <c r="G96" s="97"/>
      <c r="H96" s="97"/>
      <c r="I96" s="97"/>
      <c r="J96" s="97"/>
      <c r="K96" s="97"/>
      <c r="L96" s="97"/>
      <c r="M96" s="40" t="s">
        <v>116</v>
      </c>
      <c r="N96" s="7"/>
      <c r="O96" s="7"/>
      <c r="P96" s="7"/>
      <c r="Q96" s="7"/>
      <c r="R96" s="7"/>
      <c r="S96" s="7"/>
      <c r="T96" s="7"/>
      <c r="U96" s="7"/>
      <c r="V96" s="7"/>
      <c r="W96" s="7"/>
      <c r="X96" s="7"/>
      <c r="Y96" s="7"/>
      <c r="Z96" s="7"/>
    </row>
    <row r="97" spans="1:26" ht="16.5" customHeight="1">
      <c r="A97" s="40">
        <v>91</v>
      </c>
      <c r="B97" s="40" t="s">
        <v>48</v>
      </c>
      <c r="C97" s="40"/>
      <c r="D97" s="42" t="s">
        <v>161</v>
      </c>
      <c r="E97" s="94" t="s">
        <v>165</v>
      </c>
      <c r="F97" s="111"/>
      <c r="G97" s="97"/>
      <c r="H97" s="97"/>
      <c r="I97" s="97"/>
      <c r="J97" s="97"/>
      <c r="K97" s="97"/>
      <c r="L97" s="97"/>
      <c r="M97" s="40" t="s">
        <v>116</v>
      </c>
      <c r="N97" s="7"/>
      <c r="O97" s="7"/>
      <c r="P97" s="7"/>
      <c r="Q97" s="7"/>
      <c r="R97" s="7"/>
      <c r="S97" s="7"/>
      <c r="T97" s="7"/>
      <c r="U97" s="7"/>
      <c r="V97" s="7"/>
      <c r="W97" s="7"/>
      <c r="X97" s="7"/>
      <c r="Y97" s="7"/>
      <c r="Z97" s="7"/>
    </row>
    <row r="98" spans="1:26" ht="16.5" customHeight="1">
      <c r="A98" s="40">
        <v>92</v>
      </c>
      <c r="B98" s="40" t="s">
        <v>299</v>
      </c>
      <c r="C98" s="40"/>
      <c r="D98" s="42" t="s">
        <v>160</v>
      </c>
      <c r="E98" s="94" t="s">
        <v>165</v>
      </c>
      <c r="F98" s="111"/>
      <c r="G98" s="97"/>
      <c r="H98" s="97"/>
      <c r="I98" s="97"/>
      <c r="J98" s="97"/>
      <c r="K98" s="97"/>
      <c r="L98" s="97"/>
      <c r="M98" s="40" t="s">
        <v>116</v>
      </c>
      <c r="N98" s="7"/>
      <c r="O98" s="7"/>
      <c r="P98" s="7"/>
      <c r="Q98" s="7"/>
      <c r="R98" s="7"/>
      <c r="S98" s="7"/>
      <c r="T98" s="7"/>
      <c r="U98" s="7"/>
      <c r="V98" s="7"/>
      <c r="W98" s="7"/>
      <c r="X98" s="7"/>
      <c r="Y98" s="7"/>
      <c r="Z98" s="7"/>
    </row>
    <row r="99" spans="1:26" ht="16.5" customHeight="1">
      <c r="A99" s="40">
        <v>93</v>
      </c>
      <c r="B99" s="40" t="s">
        <v>299</v>
      </c>
      <c r="C99" s="40"/>
      <c r="D99" s="42" t="s">
        <v>161</v>
      </c>
      <c r="E99" s="94" t="s">
        <v>165</v>
      </c>
      <c r="F99" s="111"/>
      <c r="G99" s="97"/>
      <c r="H99" s="97"/>
      <c r="I99" s="97"/>
      <c r="J99" s="97"/>
      <c r="K99" s="97"/>
      <c r="L99" s="97"/>
      <c r="M99" s="40" t="s">
        <v>116</v>
      </c>
      <c r="N99" s="7"/>
      <c r="O99" s="7"/>
      <c r="P99" s="7"/>
      <c r="Q99" s="7"/>
      <c r="R99" s="7"/>
      <c r="S99" s="7"/>
      <c r="T99" s="7"/>
      <c r="U99" s="7"/>
      <c r="V99" s="7"/>
      <c r="W99" s="7"/>
      <c r="X99" s="7"/>
      <c r="Y99" s="7"/>
      <c r="Z99" s="7"/>
    </row>
    <row r="100" spans="1:26" ht="16.5" customHeight="1">
      <c r="A100" s="40">
        <v>94</v>
      </c>
      <c r="B100" s="40" t="s">
        <v>299</v>
      </c>
      <c r="C100" s="40"/>
      <c r="D100" s="42" t="s">
        <v>160</v>
      </c>
      <c r="E100" s="94" t="s">
        <v>101</v>
      </c>
      <c r="F100" s="111"/>
      <c r="G100" s="97"/>
      <c r="H100" s="97"/>
      <c r="I100" s="97"/>
      <c r="J100" s="97"/>
      <c r="K100" s="97"/>
      <c r="L100" s="97"/>
      <c r="M100" s="40" t="s">
        <v>116</v>
      </c>
      <c r="N100" s="7"/>
      <c r="O100" s="7"/>
      <c r="P100" s="7"/>
      <c r="Q100" s="7"/>
      <c r="R100" s="7"/>
      <c r="S100" s="7"/>
      <c r="T100" s="7"/>
      <c r="U100" s="7"/>
      <c r="V100" s="7"/>
      <c r="W100" s="7"/>
      <c r="X100" s="7"/>
      <c r="Y100" s="7"/>
      <c r="Z100" s="7"/>
    </row>
    <row r="101" spans="1:26" ht="16.5" customHeight="1">
      <c r="A101" s="40">
        <v>95</v>
      </c>
      <c r="B101" s="40" t="s">
        <v>299</v>
      </c>
      <c r="C101" s="40"/>
      <c r="D101" s="42" t="s">
        <v>161</v>
      </c>
      <c r="E101" s="94" t="s">
        <v>165</v>
      </c>
      <c r="F101" s="111"/>
      <c r="G101" s="97"/>
      <c r="H101" s="97"/>
      <c r="I101" s="97"/>
      <c r="J101" s="97"/>
      <c r="K101" s="97"/>
      <c r="L101" s="97"/>
      <c r="M101" s="40" t="s">
        <v>116</v>
      </c>
      <c r="N101" s="7"/>
      <c r="O101" s="7"/>
      <c r="P101" s="7"/>
      <c r="Q101" s="7"/>
      <c r="R101" s="7"/>
      <c r="S101" s="7"/>
      <c r="T101" s="7"/>
      <c r="U101" s="7"/>
      <c r="V101" s="7"/>
      <c r="W101" s="7"/>
      <c r="X101" s="7"/>
      <c r="Y101" s="7"/>
      <c r="Z101" s="7"/>
    </row>
    <row r="102" spans="1:26" ht="16.5" customHeight="1">
      <c r="A102" s="40">
        <v>96</v>
      </c>
      <c r="B102" s="40" t="s">
        <v>299</v>
      </c>
      <c r="C102" s="40"/>
      <c r="D102" s="42" t="s">
        <v>160</v>
      </c>
      <c r="E102" s="94" t="s">
        <v>165</v>
      </c>
      <c r="F102" s="111"/>
      <c r="G102" s="97"/>
      <c r="H102" s="97"/>
      <c r="I102" s="97"/>
      <c r="J102" s="97"/>
      <c r="K102" s="97"/>
      <c r="L102" s="97"/>
      <c r="M102" s="40" t="s">
        <v>116</v>
      </c>
      <c r="N102" s="7"/>
      <c r="O102" s="7"/>
      <c r="P102" s="7"/>
      <c r="Q102" s="7"/>
      <c r="R102" s="7"/>
      <c r="S102" s="7"/>
      <c r="T102" s="7"/>
      <c r="U102" s="7"/>
      <c r="V102" s="7"/>
      <c r="W102" s="7"/>
      <c r="X102" s="7"/>
      <c r="Y102" s="7"/>
      <c r="Z102" s="7"/>
    </row>
    <row r="103" spans="1:26" ht="16.5" customHeight="1">
      <c r="A103" s="40">
        <v>97</v>
      </c>
      <c r="B103" s="40" t="s">
        <v>48</v>
      </c>
      <c r="C103" s="40"/>
      <c r="D103" s="42" t="s">
        <v>161</v>
      </c>
      <c r="E103" s="94" t="s">
        <v>165</v>
      </c>
      <c r="F103" s="111"/>
      <c r="G103" s="97"/>
      <c r="H103" s="97"/>
      <c r="I103" s="97"/>
      <c r="J103" s="97"/>
      <c r="K103" s="97"/>
      <c r="L103" s="97"/>
      <c r="M103" s="40" t="s">
        <v>116</v>
      </c>
      <c r="N103" s="7"/>
      <c r="O103" s="7"/>
      <c r="P103" s="7"/>
      <c r="Q103" s="7"/>
      <c r="R103" s="7"/>
      <c r="S103" s="7"/>
      <c r="T103" s="7"/>
      <c r="U103" s="7"/>
      <c r="V103" s="7"/>
      <c r="W103" s="7"/>
      <c r="X103" s="7"/>
      <c r="Y103" s="7"/>
      <c r="Z103" s="7"/>
    </row>
    <row r="104" spans="1:26" ht="16.5" customHeight="1">
      <c r="A104" s="40">
        <v>98</v>
      </c>
      <c r="B104" s="40" t="s">
        <v>48</v>
      </c>
      <c r="C104" s="40"/>
      <c r="D104" s="42" t="s">
        <v>161</v>
      </c>
      <c r="E104" s="94" t="s">
        <v>165</v>
      </c>
      <c r="F104" s="111"/>
      <c r="G104" s="97"/>
      <c r="H104" s="97"/>
      <c r="I104" s="97"/>
      <c r="J104" s="97"/>
      <c r="K104" s="97"/>
      <c r="L104" s="97"/>
      <c r="M104" s="40" t="s">
        <v>116</v>
      </c>
      <c r="N104" s="7"/>
      <c r="O104" s="7"/>
      <c r="P104" s="7"/>
      <c r="Q104" s="7"/>
      <c r="R104" s="7"/>
      <c r="S104" s="7"/>
      <c r="T104" s="7"/>
      <c r="U104" s="7"/>
      <c r="V104" s="7"/>
      <c r="W104" s="7"/>
      <c r="X104" s="7"/>
      <c r="Y104" s="7"/>
      <c r="Z104" s="7"/>
    </row>
    <row r="105" spans="1:26" ht="16.5" customHeight="1">
      <c r="A105" s="40">
        <v>99</v>
      </c>
      <c r="B105" s="40" t="s">
        <v>48</v>
      </c>
      <c r="C105" s="40"/>
      <c r="D105" s="42" t="s">
        <v>160</v>
      </c>
      <c r="E105" s="94" t="s">
        <v>165</v>
      </c>
      <c r="F105" s="111"/>
      <c r="G105" s="97"/>
      <c r="H105" s="97"/>
      <c r="I105" s="97"/>
      <c r="J105" s="97"/>
      <c r="K105" s="97"/>
      <c r="L105" s="97"/>
      <c r="M105" s="40" t="s">
        <v>116</v>
      </c>
      <c r="N105" s="7"/>
      <c r="O105" s="7"/>
      <c r="P105" s="7"/>
      <c r="Q105" s="7"/>
      <c r="R105" s="7"/>
      <c r="S105" s="7"/>
      <c r="T105" s="7"/>
      <c r="U105" s="7"/>
      <c r="V105" s="7"/>
      <c r="W105" s="7"/>
      <c r="X105" s="7"/>
      <c r="Y105" s="7"/>
      <c r="Z105" s="7"/>
    </row>
    <row r="106" spans="1:26" ht="16.5" customHeight="1">
      <c r="A106" s="40">
        <v>100</v>
      </c>
      <c r="B106" s="40" t="s">
        <v>48</v>
      </c>
      <c r="C106" s="40"/>
      <c r="D106" s="42" t="s">
        <v>161</v>
      </c>
      <c r="E106" s="94" t="s">
        <v>165</v>
      </c>
      <c r="F106" s="111"/>
      <c r="G106" s="97"/>
      <c r="H106" s="97"/>
      <c r="I106" s="97"/>
      <c r="J106" s="97"/>
      <c r="K106" s="97"/>
      <c r="L106" s="97"/>
      <c r="M106" s="40" t="s">
        <v>116</v>
      </c>
      <c r="N106" s="7"/>
      <c r="O106" s="7"/>
      <c r="P106" s="7"/>
      <c r="Q106" s="7"/>
      <c r="R106" s="7"/>
      <c r="S106" s="7"/>
      <c r="T106" s="7"/>
      <c r="U106" s="7"/>
      <c r="V106" s="7"/>
      <c r="W106" s="7"/>
      <c r="X106" s="7"/>
      <c r="Y106" s="7"/>
      <c r="Z106" s="7"/>
    </row>
    <row r="107" spans="1:26" ht="16.5" customHeight="1">
      <c r="A107" s="40">
        <v>101</v>
      </c>
      <c r="B107" s="40" t="s">
        <v>48</v>
      </c>
      <c r="C107" s="40"/>
      <c r="D107" s="42" t="s">
        <v>161</v>
      </c>
      <c r="E107" s="94" t="s">
        <v>165</v>
      </c>
      <c r="F107" s="111"/>
      <c r="G107" s="97"/>
      <c r="H107" s="97"/>
      <c r="I107" s="97"/>
      <c r="J107" s="97"/>
      <c r="K107" s="97"/>
      <c r="L107" s="97"/>
      <c r="M107" s="40" t="s">
        <v>116</v>
      </c>
      <c r="N107" s="7"/>
      <c r="O107" s="7"/>
      <c r="P107" s="7"/>
      <c r="Q107" s="7"/>
      <c r="R107" s="7"/>
      <c r="S107" s="7"/>
      <c r="T107" s="7"/>
      <c r="U107" s="7"/>
      <c r="V107" s="7"/>
      <c r="W107" s="7"/>
      <c r="X107" s="7"/>
      <c r="Y107" s="7"/>
      <c r="Z107" s="7"/>
    </row>
    <row r="108" spans="1:26" ht="16.5" customHeight="1">
      <c r="A108" s="40">
        <v>102</v>
      </c>
      <c r="B108" s="40" t="s">
        <v>48</v>
      </c>
      <c r="C108" s="40"/>
      <c r="D108" s="42" t="s">
        <v>161</v>
      </c>
      <c r="E108" s="94" t="s">
        <v>165</v>
      </c>
      <c r="F108" s="111"/>
      <c r="G108" s="97"/>
      <c r="H108" s="97"/>
      <c r="I108" s="97"/>
      <c r="J108" s="97"/>
      <c r="K108" s="97"/>
      <c r="L108" s="97"/>
      <c r="M108" s="40" t="s">
        <v>116</v>
      </c>
      <c r="N108" s="7"/>
      <c r="O108" s="7"/>
      <c r="P108" s="7"/>
      <c r="Q108" s="7"/>
      <c r="R108" s="7"/>
      <c r="S108" s="7"/>
      <c r="T108" s="7"/>
      <c r="U108" s="7"/>
      <c r="V108" s="7"/>
      <c r="W108" s="7"/>
      <c r="X108" s="7"/>
      <c r="Y108" s="7"/>
      <c r="Z108" s="7"/>
    </row>
    <row r="109" spans="1:26" ht="16.5" customHeight="1">
      <c r="A109" s="40">
        <v>103</v>
      </c>
      <c r="B109" s="40" t="s">
        <v>48</v>
      </c>
      <c r="C109" s="40"/>
      <c r="D109" s="42" t="s">
        <v>161</v>
      </c>
      <c r="E109" s="94" t="s">
        <v>165</v>
      </c>
      <c r="F109" s="111"/>
      <c r="G109" s="97"/>
      <c r="H109" s="97"/>
      <c r="I109" s="97"/>
      <c r="J109" s="97"/>
      <c r="K109" s="97"/>
      <c r="L109" s="97"/>
      <c r="M109" s="40" t="s">
        <v>116</v>
      </c>
      <c r="N109" s="7"/>
      <c r="O109" s="7"/>
      <c r="P109" s="7"/>
      <c r="Q109" s="7"/>
      <c r="R109" s="7"/>
      <c r="S109" s="7"/>
      <c r="T109" s="7"/>
      <c r="U109" s="7"/>
      <c r="V109" s="7"/>
      <c r="W109" s="7"/>
      <c r="X109" s="7"/>
      <c r="Y109" s="7"/>
      <c r="Z109" s="7"/>
    </row>
    <row r="110" spans="1:26" ht="16.5" customHeight="1">
      <c r="A110" s="40">
        <v>104</v>
      </c>
      <c r="B110" s="40" t="s">
        <v>48</v>
      </c>
      <c r="C110" s="40"/>
      <c r="D110" s="42" t="s">
        <v>161</v>
      </c>
      <c r="E110" s="94" t="s">
        <v>165</v>
      </c>
      <c r="F110" s="111"/>
      <c r="G110" s="97"/>
      <c r="H110" s="97"/>
      <c r="I110" s="97"/>
      <c r="J110" s="97"/>
      <c r="K110" s="97"/>
      <c r="L110" s="97"/>
      <c r="M110" s="40" t="s">
        <v>116</v>
      </c>
      <c r="N110" s="7"/>
      <c r="O110" s="7"/>
      <c r="P110" s="7"/>
      <c r="Q110" s="7"/>
      <c r="R110" s="7"/>
      <c r="S110" s="7"/>
      <c r="T110" s="7"/>
      <c r="U110" s="7"/>
      <c r="V110" s="7"/>
      <c r="W110" s="7"/>
      <c r="X110" s="7"/>
      <c r="Y110" s="7"/>
      <c r="Z110" s="7"/>
    </row>
    <row r="111" spans="1:26" ht="16.5" customHeight="1">
      <c r="A111" s="40">
        <v>105</v>
      </c>
      <c r="B111" s="40" t="s">
        <v>48</v>
      </c>
      <c r="C111" s="40"/>
      <c r="D111" s="42" t="s">
        <v>160</v>
      </c>
      <c r="E111" s="94" t="s">
        <v>165</v>
      </c>
      <c r="F111" s="111"/>
      <c r="G111" s="97"/>
      <c r="H111" s="97"/>
      <c r="I111" s="97"/>
      <c r="J111" s="97"/>
      <c r="K111" s="97"/>
      <c r="L111" s="97"/>
      <c r="M111" s="40" t="s">
        <v>116</v>
      </c>
      <c r="N111" s="7"/>
      <c r="O111" s="7"/>
      <c r="P111" s="7"/>
      <c r="Q111" s="7"/>
      <c r="R111" s="7"/>
      <c r="S111" s="7"/>
      <c r="T111" s="7"/>
      <c r="U111" s="7"/>
      <c r="V111" s="7"/>
      <c r="W111" s="7"/>
      <c r="X111" s="7"/>
      <c r="Y111" s="7"/>
      <c r="Z111" s="7"/>
    </row>
    <row r="112" spans="1:26" ht="16.5" customHeight="1">
      <c r="A112" s="40">
        <v>106</v>
      </c>
      <c r="B112" s="40" t="s">
        <v>48</v>
      </c>
      <c r="C112" s="40"/>
      <c r="D112" s="42" t="s">
        <v>161</v>
      </c>
      <c r="E112" s="94" t="s">
        <v>165</v>
      </c>
      <c r="F112" s="111"/>
      <c r="G112" s="97"/>
      <c r="H112" s="97"/>
      <c r="I112" s="97"/>
      <c r="J112" s="97"/>
      <c r="K112" s="97"/>
      <c r="L112" s="97"/>
      <c r="M112" s="40" t="s">
        <v>116</v>
      </c>
      <c r="N112" s="7"/>
      <c r="O112" s="7"/>
      <c r="P112" s="7"/>
      <c r="Q112" s="7"/>
      <c r="R112" s="7"/>
      <c r="S112" s="7"/>
      <c r="T112" s="7"/>
      <c r="U112" s="7"/>
      <c r="V112" s="7"/>
      <c r="W112" s="7"/>
      <c r="X112" s="7"/>
      <c r="Y112" s="7"/>
      <c r="Z112" s="7"/>
    </row>
    <row r="113" spans="1:26" ht="16.5" customHeight="1">
      <c r="A113" s="40">
        <v>107</v>
      </c>
      <c r="B113" s="40" t="s">
        <v>300</v>
      </c>
      <c r="C113" s="40"/>
      <c r="D113" s="42" t="s">
        <v>161</v>
      </c>
      <c r="E113" s="94" t="s">
        <v>165</v>
      </c>
      <c r="F113" s="111"/>
      <c r="G113" s="97"/>
      <c r="H113" s="97"/>
      <c r="I113" s="97"/>
      <c r="J113" s="97"/>
      <c r="K113" s="97"/>
      <c r="L113" s="97"/>
      <c r="M113" s="40" t="s">
        <v>116</v>
      </c>
      <c r="N113" s="7"/>
      <c r="O113" s="7"/>
      <c r="P113" s="7"/>
      <c r="Q113" s="7"/>
      <c r="R113" s="7"/>
      <c r="S113" s="7"/>
      <c r="T113" s="7"/>
      <c r="U113" s="7"/>
      <c r="V113" s="7"/>
      <c r="W113" s="7"/>
      <c r="X113" s="7"/>
      <c r="Y113" s="7"/>
      <c r="Z113" s="7"/>
    </row>
    <row r="114" spans="1:26" ht="16.5" customHeight="1">
      <c r="A114" s="40">
        <v>108</v>
      </c>
      <c r="B114" s="40" t="s">
        <v>272</v>
      </c>
      <c r="C114" s="40"/>
      <c r="D114" s="42" t="s">
        <v>161</v>
      </c>
      <c r="E114" s="94" t="s">
        <v>165</v>
      </c>
      <c r="F114" s="111"/>
      <c r="G114" s="97"/>
      <c r="H114" s="97"/>
      <c r="I114" s="97"/>
      <c r="J114" s="97"/>
      <c r="K114" s="97"/>
      <c r="L114" s="97"/>
      <c r="M114" s="40" t="s">
        <v>116</v>
      </c>
      <c r="N114" s="7"/>
      <c r="O114" s="7"/>
      <c r="P114" s="7"/>
      <c r="Q114" s="7"/>
      <c r="R114" s="7"/>
      <c r="S114" s="7"/>
      <c r="T114" s="7"/>
      <c r="U114" s="7"/>
      <c r="V114" s="7"/>
      <c r="W114" s="7"/>
      <c r="X114" s="7"/>
      <c r="Y114" s="7"/>
      <c r="Z114" s="7"/>
    </row>
    <row r="115" spans="1:26" ht="16.5" customHeight="1">
      <c r="A115" s="40">
        <v>109</v>
      </c>
      <c r="B115" s="40" t="s">
        <v>48</v>
      </c>
      <c r="C115" s="40"/>
      <c r="D115" s="42" t="s">
        <v>161</v>
      </c>
      <c r="E115" s="94" t="s">
        <v>165</v>
      </c>
      <c r="F115" s="111"/>
      <c r="G115" s="97"/>
      <c r="H115" s="97"/>
      <c r="I115" s="97"/>
      <c r="J115" s="97"/>
      <c r="K115" s="97"/>
      <c r="L115" s="97"/>
      <c r="M115" s="40" t="s">
        <v>116</v>
      </c>
      <c r="N115" s="7"/>
      <c r="O115" s="7"/>
      <c r="P115" s="7"/>
      <c r="Q115" s="7"/>
      <c r="R115" s="7"/>
      <c r="S115" s="7"/>
      <c r="T115" s="7"/>
      <c r="U115" s="7"/>
      <c r="V115" s="7"/>
      <c r="W115" s="7"/>
      <c r="X115" s="7"/>
      <c r="Y115" s="7"/>
      <c r="Z115" s="7"/>
    </row>
    <row r="116" spans="1:26" ht="16.5" customHeight="1">
      <c r="A116" s="40">
        <v>110</v>
      </c>
      <c r="B116" s="40" t="s">
        <v>48</v>
      </c>
      <c r="C116" s="40"/>
      <c r="D116" s="42" t="s">
        <v>161</v>
      </c>
      <c r="E116" s="94" t="s">
        <v>165</v>
      </c>
      <c r="F116" s="111"/>
      <c r="G116" s="97"/>
      <c r="H116" s="97"/>
      <c r="I116" s="97"/>
      <c r="J116" s="97"/>
      <c r="K116" s="97"/>
      <c r="L116" s="97"/>
      <c r="M116" s="40" t="s">
        <v>116</v>
      </c>
      <c r="N116" s="7"/>
      <c r="O116" s="7"/>
      <c r="P116" s="7"/>
      <c r="Q116" s="7"/>
      <c r="R116" s="7"/>
      <c r="S116" s="7"/>
      <c r="T116" s="7"/>
      <c r="U116" s="7"/>
      <c r="V116" s="7"/>
      <c r="W116" s="7"/>
      <c r="X116" s="7"/>
      <c r="Y116" s="7"/>
      <c r="Z116" s="7"/>
    </row>
    <row r="117" spans="1:26" ht="16.5" customHeight="1">
      <c r="A117" s="40">
        <v>111</v>
      </c>
      <c r="B117" s="40" t="s">
        <v>48</v>
      </c>
      <c r="C117" s="40"/>
      <c r="D117" s="42" t="s">
        <v>160</v>
      </c>
      <c r="E117" s="94" t="s">
        <v>165</v>
      </c>
      <c r="F117" s="111"/>
      <c r="G117" s="97"/>
      <c r="H117" s="97"/>
      <c r="I117" s="97"/>
      <c r="J117" s="97"/>
      <c r="K117" s="97"/>
      <c r="L117" s="97"/>
      <c r="M117" s="40" t="s">
        <v>116</v>
      </c>
      <c r="N117" s="7"/>
      <c r="O117" s="7"/>
      <c r="P117" s="7"/>
      <c r="Q117" s="7"/>
      <c r="R117" s="7"/>
      <c r="S117" s="7"/>
      <c r="T117" s="7"/>
      <c r="U117" s="7"/>
      <c r="V117" s="7"/>
      <c r="W117" s="7"/>
      <c r="X117" s="7"/>
      <c r="Y117" s="7"/>
      <c r="Z117" s="7"/>
    </row>
    <row r="118" spans="1:26" ht="16.5" customHeight="1">
      <c r="A118" s="40">
        <v>112</v>
      </c>
      <c r="B118" s="40" t="s">
        <v>48</v>
      </c>
      <c r="C118" s="40"/>
      <c r="D118" s="42" t="s">
        <v>160</v>
      </c>
      <c r="E118" s="94" t="s">
        <v>165</v>
      </c>
      <c r="F118" s="111"/>
      <c r="G118" s="97"/>
      <c r="H118" s="97"/>
      <c r="I118" s="97"/>
      <c r="J118" s="97"/>
      <c r="K118" s="97"/>
      <c r="L118" s="97"/>
      <c r="M118" s="40" t="s">
        <v>116</v>
      </c>
      <c r="N118" s="7"/>
      <c r="O118" s="7"/>
      <c r="P118" s="7"/>
      <c r="Q118" s="7"/>
      <c r="R118" s="7"/>
      <c r="S118" s="7"/>
      <c r="T118" s="7"/>
      <c r="U118" s="7"/>
      <c r="V118" s="7"/>
      <c r="W118" s="7"/>
      <c r="X118" s="7"/>
      <c r="Y118" s="7"/>
      <c r="Z118" s="7"/>
    </row>
    <row r="119" spans="1:26" ht="16.5" customHeight="1">
      <c r="A119" s="40">
        <v>113</v>
      </c>
      <c r="B119" s="40" t="s">
        <v>48</v>
      </c>
      <c r="C119" s="40"/>
      <c r="D119" s="42" t="s">
        <v>160</v>
      </c>
      <c r="E119" s="94" t="s">
        <v>165</v>
      </c>
      <c r="F119" s="111"/>
      <c r="G119" s="97"/>
      <c r="H119" s="97"/>
      <c r="I119" s="97"/>
      <c r="J119" s="97"/>
      <c r="K119" s="97"/>
      <c r="L119" s="97"/>
      <c r="M119" s="40" t="s">
        <v>116</v>
      </c>
      <c r="N119" s="7"/>
      <c r="O119" s="7"/>
      <c r="P119" s="7"/>
      <c r="Q119" s="7"/>
      <c r="R119" s="7"/>
      <c r="S119" s="7"/>
      <c r="T119" s="7"/>
      <c r="U119" s="7"/>
      <c r="V119" s="7"/>
      <c r="W119" s="7"/>
      <c r="X119" s="7"/>
      <c r="Y119" s="7"/>
      <c r="Z119" s="7"/>
    </row>
    <row r="120" spans="1:26" ht="16.5" customHeight="1">
      <c r="A120" s="40">
        <v>114</v>
      </c>
      <c r="B120" s="40" t="s">
        <v>48</v>
      </c>
      <c r="C120" s="40"/>
      <c r="D120" s="42" t="s">
        <v>161</v>
      </c>
      <c r="E120" s="94" t="s">
        <v>165</v>
      </c>
      <c r="F120" s="111"/>
      <c r="G120" s="97"/>
      <c r="H120" s="97"/>
      <c r="I120" s="97"/>
      <c r="J120" s="97"/>
      <c r="K120" s="97"/>
      <c r="L120" s="97"/>
      <c r="M120" s="40" t="s">
        <v>116</v>
      </c>
      <c r="N120" s="7"/>
      <c r="O120" s="7"/>
      <c r="P120" s="7"/>
      <c r="Q120" s="7"/>
      <c r="R120" s="7"/>
      <c r="S120" s="7"/>
      <c r="T120" s="7"/>
      <c r="U120" s="7"/>
      <c r="V120" s="7"/>
      <c r="W120" s="7"/>
      <c r="X120" s="7"/>
      <c r="Y120" s="7"/>
      <c r="Z120" s="7"/>
    </row>
    <row r="121" spans="1:26" ht="16.5" customHeight="1">
      <c r="A121" s="40">
        <v>115</v>
      </c>
      <c r="B121" s="40" t="s">
        <v>48</v>
      </c>
      <c r="C121" s="40"/>
      <c r="D121" s="42" t="s">
        <v>160</v>
      </c>
      <c r="E121" s="94" t="s">
        <v>165</v>
      </c>
      <c r="F121" s="111"/>
      <c r="G121" s="97"/>
      <c r="H121" s="97"/>
      <c r="I121" s="97"/>
      <c r="J121" s="97"/>
      <c r="K121" s="97"/>
      <c r="L121" s="97"/>
      <c r="M121" s="40" t="s">
        <v>116</v>
      </c>
      <c r="N121" s="7"/>
      <c r="O121" s="7"/>
      <c r="P121" s="7"/>
      <c r="Q121" s="7"/>
      <c r="R121" s="7"/>
      <c r="S121" s="7"/>
      <c r="T121" s="7"/>
      <c r="U121" s="7"/>
      <c r="V121" s="7"/>
      <c r="W121" s="7"/>
      <c r="X121" s="7"/>
      <c r="Y121" s="7"/>
      <c r="Z121" s="7"/>
    </row>
    <row r="122" spans="1:26" ht="16.5" customHeight="1">
      <c r="A122" s="40">
        <v>116</v>
      </c>
      <c r="B122" s="40" t="s">
        <v>48</v>
      </c>
      <c r="C122" s="40"/>
      <c r="D122" s="42" t="s">
        <v>160</v>
      </c>
      <c r="E122" s="94" t="s">
        <v>165</v>
      </c>
      <c r="F122" s="111"/>
      <c r="G122" s="97"/>
      <c r="H122" s="97"/>
      <c r="I122" s="97"/>
      <c r="J122" s="97"/>
      <c r="K122" s="97"/>
      <c r="L122" s="97"/>
      <c r="M122" s="40" t="s">
        <v>116</v>
      </c>
      <c r="N122" s="7"/>
      <c r="O122" s="7"/>
      <c r="P122" s="7"/>
      <c r="Q122" s="7"/>
      <c r="R122" s="7"/>
      <c r="S122" s="7"/>
      <c r="T122" s="7"/>
      <c r="U122" s="7"/>
      <c r="V122" s="7"/>
      <c r="W122" s="7"/>
      <c r="X122" s="7"/>
      <c r="Y122" s="7"/>
      <c r="Z122" s="7"/>
    </row>
    <row r="123" spans="1:26" ht="16.5" customHeight="1">
      <c r="A123" s="40">
        <v>117</v>
      </c>
      <c r="B123" s="40" t="s">
        <v>48</v>
      </c>
      <c r="C123" s="40"/>
      <c r="D123" s="42" t="s">
        <v>161</v>
      </c>
      <c r="E123" s="94" t="s">
        <v>165</v>
      </c>
      <c r="F123" s="111"/>
      <c r="G123" s="97"/>
      <c r="H123" s="97"/>
      <c r="I123" s="97"/>
      <c r="J123" s="97"/>
      <c r="K123" s="97"/>
      <c r="L123" s="97"/>
      <c r="M123" s="40" t="s">
        <v>116</v>
      </c>
      <c r="N123" s="7"/>
      <c r="O123" s="7"/>
      <c r="P123" s="7"/>
      <c r="Q123" s="7"/>
      <c r="R123" s="7"/>
      <c r="S123" s="7"/>
      <c r="T123" s="7"/>
      <c r="U123" s="7"/>
      <c r="V123" s="7"/>
      <c r="W123" s="7"/>
      <c r="X123" s="7"/>
      <c r="Y123" s="7"/>
      <c r="Z123" s="7"/>
    </row>
    <row r="124" spans="1:26" ht="16.5" customHeight="1">
      <c r="A124" s="40">
        <v>118</v>
      </c>
      <c r="B124" s="40" t="s">
        <v>48</v>
      </c>
      <c r="C124" s="40"/>
      <c r="D124" s="42" t="s">
        <v>161</v>
      </c>
      <c r="E124" s="94" t="s">
        <v>165</v>
      </c>
      <c r="F124" s="111"/>
      <c r="G124" s="97"/>
      <c r="H124" s="97"/>
      <c r="I124" s="97"/>
      <c r="J124" s="97"/>
      <c r="K124" s="97"/>
      <c r="L124" s="97"/>
      <c r="M124" s="40" t="s">
        <v>116</v>
      </c>
      <c r="N124" s="7"/>
      <c r="O124" s="7"/>
      <c r="P124" s="7"/>
      <c r="Q124" s="7"/>
      <c r="R124" s="7"/>
      <c r="S124" s="7"/>
      <c r="T124" s="7"/>
      <c r="U124" s="7"/>
      <c r="V124" s="7"/>
      <c r="W124" s="7"/>
      <c r="X124" s="7"/>
      <c r="Y124" s="7"/>
      <c r="Z124" s="7"/>
    </row>
    <row r="125" spans="1:26" ht="16.5" customHeight="1">
      <c r="A125" s="40">
        <v>119</v>
      </c>
      <c r="B125" s="40" t="s">
        <v>48</v>
      </c>
      <c r="C125" s="40"/>
      <c r="D125" s="42" t="s">
        <v>160</v>
      </c>
      <c r="E125" s="94" t="s">
        <v>165</v>
      </c>
      <c r="F125" s="111"/>
      <c r="G125" s="97"/>
      <c r="H125" s="97"/>
      <c r="I125" s="97"/>
      <c r="J125" s="97"/>
      <c r="K125" s="97"/>
      <c r="L125" s="97"/>
      <c r="M125" s="40" t="s">
        <v>116</v>
      </c>
      <c r="N125" s="7"/>
      <c r="O125" s="7"/>
      <c r="P125" s="7"/>
      <c r="Q125" s="7"/>
      <c r="R125" s="7"/>
      <c r="S125" s="7"/>
      <c r="T125" s="7"/>
      <c r="U125" s="7"/>
      <c r="V125" s="7"/>
      <c r="W125" s="7"/>
      <c r="X125" s="7"/>
      <c r="Y125" s="7"/>
      <c r="Z125" s="7"/>
    </row>
    <row r="126" spans="1:26" ht="16.5" customHeight="1">
      <c r="A126" s="40">
        <v>120</v>
      </c>
      <c r="B126" s="40" t="s">
        <v>48</v>
      </c>
      <c r="C126" s="40"/>
      <c r="D126" s="42" t="s">
        <v>161</v>
      </c>
      <c r="E126" s="94" t="s">
        <v>165</v>
      </c>
      <c r="F126" s="111"/>
      <c r="G126" s="97"/>
      <c r="H126" s="97"/>
      <c r="I126" s="97"/>
      <c r="J126" s="97"/>
      <c r="K126" s="97"/>
      <c r="L126" s="97"/>
      <c r="M126" s="40" t="s">
        <v>116</v>
      </c>
      <c r="N126" s="7"/>
      <c r="O126" s="7"/>
      <c r="P126" s="7"/>
      <c r="Q126" s="7"/>
      <c r="R126" s="7"/>
      <c r="S126" s="7"/>
      <c r="T126" s="7"/>
      <c r="U126" s="7"/>
      <c r="V126" s="7"/>
      <c r="W126" s="7"/>
      <c r="X126" s="7"/>
      <c r="Y126" s="7"/>
      <c r="Z126" s="7"/>
    </row>
    <row r="127" spans="1:26" ht="16.5" customHeight="1">
      <c r="A127" s="40">
        <v>121</v>
      </c>
      <c r="B127" s="40" t="s">
        <v>48</v>
      </c>
      <c r="C127" s="40"/>
      <c r="D127" s="42" t="s">
        <v>161</v>
      </c>
      <c r="E127" s="94" t="s">
        <v>165</v>
      </c>
      <c r="F127" s="111"/>
      <c r="G127" s="97"/>
      <c r="H127" s="97"/>
      <c r="I127" s="97"/>
      <c r="J127" s="97"/>
      <c r="K127" s="97"/>
      <c r="L127" s="97"/>
      <c r="M127" s="40" t="s">
        <v>116</v>
      </c>
      <c r="N127" s="7"/>
      <c r="O127" s="7"/>
      <c r="P127" s="7"/>
      <c r="Q127" s="7"/>
      <c r="R127" s="7"/>
      <c r="S127" s="7"/>
      <c r="T127" s="7"/>
      <c r="U127" s="7"/>
      <c r="V127" s="7"/>
      <c r="W127" s="7"/>
      <c r="X127" s="7"/>
      <c r="Y127" s="7"/>
      <c r="Z127" s="7"/>
    </row>
    <row r="128" spans="1:26" ht="16.5" customHeight="1">
      <c r="A128" s="40">
        <v>122</v>
      </c>
      <c r="B128" s="40" t="s">
        <v>48</v>
      </c>
      <c r="C128" s="40"/>
      <c r="D128" s="42" t="s">
        <v>160</v>
      </c>
      <c r="E128" s="94" t="s">
        <v>165</v>
      </c>
      <c r="F128" s="111"/>
      <c r="G128" s="97"/>
      <c r="H128" s="97"/>
      <c r="I128" s="97"/>
      <c r="J128" s="97"/>
      <c r="K128" s="97"/>
      <c r="L128" s="97"/>
      <c r="M128" s="40" t="s">
        <v>116</v>
      </c>
      <c r="N128" s="7"/>
      <c r="O128" s="7"/>
      <c r="P128" s="7"/>
      <c r="Q128" s="7"/>
      <c r="R128" s="7"/>
      <c r="S128" s="7"/>
      <c r="T128" s="7"/>
      <c r="U128" s="7"/>
      <c r="V128" s="7"/>
      <c r="W128" s="7"/>
      <c r="X128" s="7"/>
      <c r="Y128" s="7"/>
      <c r="Z128" s="7"/>
    </row>
    <row r="129" spans="1:26" ht="16.5" customHeight="1">
      <c r="A129" s="40">
        <v>123</v>
      </c>
      <c r="B129" s="40" t="s">
        <v>48</v>
      </c>
      <c r="C129" s="40"/>
      <c r="D129" s="42" t="s">
        <v>161</v>
      </c>
      <c r="E129" s="94" t="s">
        <v>165</v>
      </c>
      <c r="F129" s="111"/>
      <c r="G129" s="97"/>
      <c r="H129" s="97"/>
      <c r="I129" s="97"/>
      <c r="J129" s="97"/>
      <c r="K129" s="97"/>
      <c r="L129" s="97"/>
      <c r="M129" s="40" t="s">
        <v>116</v>
      </c>
      <c r="N129" s="7"/>
      <c r="O129" s="7"/>
      <c r="P129" s="7"/>
      <c r="Q129" s="7"/>
      <c r="R129" s="7"/>
      <c r="S129" s="7"/>
      <c r="T129" s="7"/>
      <c r="U129" s="7"/>
      <c r="V129" s="7"/>
      <c r="W129" s="7"/>
      <c r="X129" s="7"/>
      <c r="Y129" s="7"/>
      <c r="Z129" s="7"/>
    </row>
    <row r="130" spans="1:26" ht="16.5" customHeight="1">
      <c r="A130" s="40">
        <v>124</v>
      </c>
      <c r="B130" s="40" t="s">
        <v>48</v>
      </c>
      <c r="C130" s="40"/>
      <c r="D130" s="42" t="s">
        <v>160</v>
      </c>
      <c r="E130" s="94" t="s">
        <v>165</v>
      </c>
      <c r="F130" s="111"/>
      <c r="G130" s="97"/>
      <c r="H130" s="97"/>
      <c r="I130" s="97"/>
      <c r="J130" s="97"/>
      <c r="K130" s="97"/>
      <c r="L130" s="97"/>
      <c r="M130" s="40" t="s">
        <v>116</v>
      </c>
      <c r="N130" s="7"/>
      <c r="O130" s="7"/>
      <c r="P130" s="7"/>
      <c r="Q130" s="7"/>
      <c r="R130" s="7"/>
      <c r="S130" s="7"/>
      <c r="T130" s="7"/>
      <c r="U130" s="7"/>
      <c r="V130" s="7"/>
      <c r="W130" s="7"/>
      <c r="X130" s="7"/>
      <c r="Y130" s="7"/>
      <c r="Z130" s="7"/>
    </row>
    <row r="131" spans="1:26" ht="16.5" customHeight="1">
      <c r="A131" s="40">
        <v>125</v>
      </c>
      <c r="B131" s="40" t="s">
        <v>48</v>
      </c>
      <c r="C131" s="40"/>
      <c r="D131" s="42" t="s">
        <v>161</v>
      </c>
      <c r="E131" s="94" t="s">
        <v>165</v>
      </c>
      <c r="F131" s="111"/>
      <c r="G131" s="97"/>
      <c r="H131" s="97"/>
      <c r="I131" s="97"/>
      <c r="J131" s="97"/>
      <c r="K131" s="97"/>
      <c r="L131" s="97"/>
      <c r="M131" s="40" t="s">
        <v>116</v>
      </c>
      <c r="N131" s="7"/>
      <c r="O131" s="7"/>
      <c r="P131" s="7"/>
      <c r="Q131" s="7"/>
      <c r="R131" s="7"/>
      <c r="S131" s="7"/>
      <c r="T131" s="7"/>
      <c r="U131" s="7"/>
      <c r="V131" s="7"/>
      <c r="W131" s="7"/>
      <c r="X131" s="7"/>
      <c r="Y131" s="7"/>
      <c r="Z131" s="7"/>
    </row>
    <row r="132" spans="1:26" ht="16.5" customHeight="1">
      <c r="A132" s="40">
        <v>126</v>
      </c>
      <c r="B132" s="40" t="s">
        <v>48</v>
      </c>
      <c r="C132" s="40"/>
      <c r="D132" s="42" t="s">
        <v>160</v>
      </c>
      <c r="E132" s="94" t="s">
        <v>165</v>
      </c>
      <c r="F132" s="111"/>
      <c r="G132" s="97"/>
      <c r="H132" s="97"/>
      <c r="I132" s="97"/>
      <c r="J132" s="97"/>
      <c r="K132" s="97"/>
      <c r="L132" s="97"/>
      <c r="M132" s="40" t="s">
        <v>116</v>
      </c>
      <c r="N132" s="7"/>
      <c r="O132" s="7"/>
      <c r="P132" s="7"/>
      <c r="Q132" s="7"/>
      <c r="R132" s="7"/>
      <c r="S132" s="7"/>
      <c r="T132" s="7"/>
      <c r="U132" s="7"/>
      <c r="V132" s="7"/>
      <c r="W132" s="7"/>
      <c r="X132" s="7"/>
      <c r="Y132" s="7"/>
      <c r="Z132" s="7"/>
    </row>
    <row r="133" spans="1:26" ht="16.5" customHeight="1">
      <c r="A133" s="40">
        <v>127</v>
      </c>
      <c r="B133" s="40" t="s">
        <v>48</v>
      </c>
      <c r="C133" s="40" t="s">
        <v>142</v>
      </c>
      <c r="D133" s="42" t="s">
        <v>161</v>
      </c>
      <c r="E133" s="94" t="s">
        <v>101</v>
      </c>
      <c r="F133" s="111"/>
      <c r="G133" s="97"/>
      <c r="H133" s="97"/>
      <c r="I133" s="97"/>
      <c r="J133" s="111" t="s">
        <v>101</v>
      </c>
      <c r="K133" s="97"/>
      <c r="L133" s="97"/>
      <c r="M133" s="40" t="s">
        <v>116</v>
      </c>
      <c r="N133" s="7"/>
      <c r="O133" s="7"/>
      <c r="P133" s="7"/>
      <c r="Q133" s="7"/>
      <c r="R133" s="7"/>
      <c r="S133" s="7"/>
      <c r="T133" s="7"/>
      <c r="U133" s="7"/>
      <c r="V133" s="7"/>
      <c r="W133" s="7"/>
      <c r="X133" s="7"/>
      <c r="Y133" s="7"/>
      <c r="Z133" s="7"/>
    </row>
    <row r="134" spans="1:26" ht="16.5" customHeight="1">
      <c r="A134" s="40">
        <v>128</v>
      </c>
      <c r="B134" s="40" t="s">
        <v>48</v>
      </c>
      <c r="C134" s="40" t="s">
        <v>126</v>
      </c>
      <c r="D134" s="42" t="s">
        <v>160</v>
      </c>
      <c r="E134" s="94" t="s">
        <v>165</v>
      </c>
      <c r="F134" s="111"/>
      <c r="G134" s="97"/>
      <c r="H134" s="97"/>
      <c r="I134" s="97"/>
      <c r="J134" s="97"/>
      <c r="K134" s="97"/>
      <c r="L134" s="97"/>
      <c r="M134" s="40" t="s">
        <v>116</v>
      </c>
      <c r="N134" s="7"/>
      <c r="O134" s="7"/>
      <c r="P134" s="7"/>
      <c r="Q134" s="7"/>
      <c r="R134" s="7"/>
      <c r="S134" s="7"/>
      <c r="T134" s="7"/>
      <c r="U134" s="7"/>
      <c r="V134" s="7"/>
      <c r="W134" s="7"/>
      <c r="X134" s="7"/>
      <c r="Y134" s="7"/>
      <c r="Z134" s="7"/>
    </row>
    <row r="135" spans="1:26" ht="16.5" customHeight="1">
      <c r="A135" s="40">
        <v>129</v>
      </c>
      <c r="B135" s="40" t="s">
        <v>236</v>
      </c>
      <c r="C135" s="40" t="s">
        <v>148</v>
      </c>
      <c r="D135" s="42" t="s">
        <v>160</v>
      </c>
      <c r="E135" s="94" t="s">
        <v>165</v>
      </c>
      <c r="F135" s="111"/>
      <c r="G135" s="97"/>
      <c r="H135" s="97"/>
      <c r="I135" s="97"/>
      <c r="J135" s="97"/>
      <c r="K135" s="97"/>
      <c r="L135" s="97"/>
      <c r="M135" s="40" t="s">
        <v>116</v>
      </c>
      <c r="N135" s="7"/>
      <c r="O135" s="7"/>
      <c r="P135" s="7"/>
      <c r="Q135" s="7"/>
      <c r="R135" s="7"/>
      <c r="S135" s="7"/>
      <c r="T135" s="7"/>
      <c r="U135" s="7"/>
      <c r="V135" s="7"/>
      <c r="W135" s="7"/>
      <c r="X135" s="7"/>
      <c r="Y135" s="7"/>
      <c r="Z135" s="7"/>
    </row>
    <row r="136" spans="1:26" ht="16.5" customHeight="1">
      <c r="A136" s="40">
        <v>130</v>
      </c>
      <c r="B136" s="40" t="s">
        <v>236</v>
      </c>
      <c r="C136" s="40" t="s">
        <v>146</v>
      </c>
      <c r="D136" s="42" t="s">
        <v>161</v>
      </c>
      <c r="E136" s="94" t="s">
        <v>101</v>
      </c>
      <c r="F136" s="111"/>
      <c r="G136" s="97"/>
      <c r="H136" s="97"/>
      <c r="I136" s="97"/>
      <c r="J136" s="97"/>
      <c r="K136" s="97"/>
      <c r="L136" s="97"/>
      <c r="M136" s="40" t="s">
        <v>116</v>
      </c>
      <c r="N136" s="7"/>
      <c r="O136" s="7"/>
      <c r="P136" s="7"/>
      <c r="Q136" s="7"/>
      <c r="R136" s="7"/>
      <c r="S136" s="7"/>
      <c r="T136" s="7"/>
      <c r="U136" s="7"/>
      <c r="V136" s="7"/>
      <c r="W136" s="7"/>
      <c r="X136" s="7"/>
      <c r="Y136" s="7"/>
      <c r="Z136" s="7"/>
    </row>
    <row r="137" spans="1:26" ht="16.5" customHeight="1">
      <c r="A137" s="40">
        <v>131</v>
      </c>
      <c r="B137" s="40"/>
      <c r="C137" s="40"/>
      <c r="D137" s="42"/>
      <c r="E137" s="94"/>
      <c r="F137" s="111"/>
      <c r="G137" s="97"/>
      <c r="H137" s="97"/>
      <c r="I137" s="97"/>
      <c r="J137" s="97"/>
      <c r="K137" s="97"/>
      <c r="L137" s="97"/>
      <c r="M137" s="40"/>
      <c r="N137" s="7"/>
      <c r="O137" s="7"/>
      <c r="P137" s="7"/>
      <c r="Q137" s="7"/>
      <c r="R137" s="7"/>
      <c r="S137" s="7"/>
      <c r="T137" s="7"/>
      <c r="U137" s="7"/>
      <c r="V137" s="7"/>
      <c r="W137" s="7"/>
      <c r="X137" s="7"/>
      <c r="Y137" s="7"/>
      <c r="Z137" s="7"/>
    </row>
    <row r="138" spans="1:26" ht="16.5" customHeight="1">
      <c r="A138" s="40">
        <v>132</v>
      </c>
      <c r="B138" s="40"/>
      <c r="C138" s="40"/>
      <c r="D138" s="42"/>
      <c r="E138" s="94"/>
      <c r="F138" s="111"/>
      <c r="G138" s="97"/>
      <c r="H138" s="97"/>
      <c r="I138" s="97"/>
      <c r="J138" s="97"/>
      <c r="K138" s="97"/>
      <c r="L138" s="97"/>
      <c r="M138" s="40"/>
      <c r="N138" s="7"/>
      <c r="O138" s="7"/>
      <c r="P138" s="7"/>
      <c r="Q138" s="7"/>
      <c r="R138" s="7"/>
      <c r="S138" s="7"/>
      <c r="T138" s="7"/>
      <c r="U138" s="7"/>
      <c r="V138" s="7"/>
      <c r="W138" s="7"/>
      <c r="X138" s="7"/>
      <c r="Y138" s="7"/>
      <c r="Z138" s="7"/>
    </row>
    <row r="139" spans="1:26" ht="16.5" customHeight="1">
      <c r="A139" s="40">
        <v>133</v>
      </c>
      <c r="B139" s="40"/>
      <c r="C139" s="40"/>
      <c r="D139" s="42"/>
      <c r="E139" s="94"/>
      <c r="F139" s="111"/>
      <c r="G139" s="97"/>
      <c r="H139" s="97"/>
      <c r="I139" s="97"/>
      <c r="J139" s="97"/>
      <c r="K139" s="97"/>
      <c r="L139" s="97"/>
      <c r="M139" s="40"/>
      <c r="N139" s="7"/>
      <c r="O139" s="7"/>
      <c r="P139" s="7"/>
      <c r="Q139" s="7"/>
      <c r="R139" s="7"/>
      <c r="S139" s="7"/>
      <c r="T139" s="7"/>
      <c r="U139" s="7"/>
      <c r="V139" s="7"/>
      <c r="W139" s="7"/>
      <c r="X139" s="7"/>
      <c r="Y139" s="7"/>
      <c r="Z139" s="7"/>
    </row>
    <row r="140" spans="1:26" ht="16.5" customHeight="1">
      <c r="A140" s="40">
        <v>134</v>
      </c>
      <c r="B140" s="40"/>
      <c r="C140" s="40"/>
      <c r="D140" s="42"/>
      <c r="E140" s="94"/>
      <c r="F140" s="111"/>
      <c r="G140" s="97"/>
      <c r="H140" s="97"/>
      <c r="I140" s="97"/>
      <c r="J140" s="97"/>
      <c r="K140" s="97"/>
      <c r="L140" s="97"/>
      <c r="M140" s="40"/>
      <c r="N140" s="7"/>
      <c r="O140" s="7"/>
      <c r="P140" s="7"/>
      <c r="Q140" s="7"/>
      <c r="R140" s="7"/>
      <c r="S140" s="7"/>
      <c r="T140" s="7"/>
      <c r="U140" s="7"/>
      <c r="V140" s="7"/>
      <c r="W140" s="7"/>
      <c r="X140" s="7"/>
      <c r="Y140" s="7"/>
      <c r="Z140" s="7"/>
    </row>
    <row r="141" spans="1:26" ht="16.5" customHeight="1">
      <c r="A141" s="40">
        <v>135</v>
      </c>
      <c r="B141" s="40"/>
      <c r="C141" s="40"/>
      <c r="D141" s="42"/>
      <c r="E141" s="94"/>
      <c r="F141" s="111"/>
      <c r="G141" s="97"/>
      <c r="H141" s="97"/>
      <c r="I141" s="97"/>
      <c r="J141" s="97"/>
      <c r="K141" s="97"/>
      <c r="L141" s="97"/>
      <c r="M141" s="40"/>
      <c r="N141" s="7"/>
      <c r="O141" s="7"/>
      <c r="P141" s="7"/>
      <c r="Q141" s="7"/>
      <c r="R141" s="7"/>
      <c r="S141" s="7"/>
      <c r="T141" s="7"/>
      <c r="U141" s="7"/>
      <c r="V141" s="7"/>
      <c r="W141" s="7"/>
      <c r="X141" s="7"/>
      <c r="Y141" s="7"/>
      <c r="Z141" s="7"/>
    </row>
    <row r="142" spans="1:26" ht="16.5" customHeight="1">
      <c r="A142" s="40">
        <v>136</v>
      </c>
      <c r="B142" s="40"/>
      <c r="C142" s="40"/>
      <c r="D142" s="42"/>
      <c r="E142" s="94"/>
      <c r="F142" s="111"/>
      <c r="G142" s="97"/>
      <c r="H142" s="97"/>
      <c r="I142" s="97"/>
      <c r="J142" s="97"/>
      <c r="K142" s="97"/>
      <c r="L142" s="97"/>
      <c r="M142" s="40"/>
      <c r="N142" s="7"/>
      <c r="O142" s="7"/>
      <c r="P142" s="7"/>
      <c r="Q142" s="7"/>
      <c r="R142" s="7"/>
      <c r="S142" s="7"/>
      <c r="T142" s="7"/>
      <c r="U142" s="7"/>
      <c r="V142" s="7"/>
      <c r="W142" s="7"/>
      <c r="X142" s="7"/>
      <c r="Y142" s="7"/>
      <c r="Z142" s="7"/>
    </row>
    <row r="143" spans="1:26" ht="16.5" customHeight="1">
      <c r="A143" s="40">
        <v>137</v>
      </c>
      <c r="B143" s="40"/>
      <c r="C143" s="40"/>
      <c r="D143" s="42"/>
      <c r="E143" s="94"/>
      <c r="F143" s="111"/>
      <c r="G143" s="97"/>
      <c r="H143" s="97"/>
      <c r="I143" s="97"/>
      <c r="J143" s="97"/>
      <c r="K143" s="97"/>
      <c r="L143" s="97"/>
      <c r="M143" s="40"/>
      <c r="N143" s="7"/>
      <c r="O143" s="7"/>
      <c r="P143" s="7"/>
      <c r="Q143" s="7"/>
      <c r="R143" s="7"/>
      <c r="S143" s="7"/>
      <c r="T143" s="7"/>
      <c r="U143" s="7"/>
      <c r="V143" s="7"/>
      <c r="W143" s="7"/>
      <c r="X143" s="7"/>
      <c r="Y143" s="7"/>
      <c r="Z143" s="7"/>
    </row>
    <row r="144" spans="1:26" ht="16.5" customHeight="1">
      <c r="A144" s="40">
        <v>138</v>
      </c>
      <c r="B144" s="40"/>
      <c r="C144" s="40"/>
      <c r="D144" s="42"/>
      <c r="E144" s="94"/>
      <c r="F144" s="111"/>
      <c r="G144" s="97"/>
      <c r="H144" s="97"/>
      <c r="I144" s="97"/>
      <c r="J144" s="97"/>
      <c r="K144" s="97"/>
      <c r="L144" s="97"/>
      <c r="M144" s="40"/>
      <c r="N144" s="7"/>
      <c r="O144" s="7"/>
      <c r="P144" s="7"/>
      <c r="Q144" s="7"/>
      <c r="R144" s="7"/>
      <c r="S144" s="7"/>
      <c r="T144" s="7"/>
      <c r="U144" s="7"/>
      <c r="V144" s="7"/>
      <c r="W144" s="7"/>
      <c r="X144" s="7"/>
      <c r="Y144" s="7"/>
      <c r="Z144" s="7"/>
    </row>
    <row r="145" spans="1:26" ht="16.5" customHeight="1">
      <c r="A145" s="40">
        <v>139</v>
      </c>
      <c r="B145" s="40"/>
      <c r="C145" s="40"/>
      <c r="D145" s="42"/>
      <c r="E145" s="94"/>
      <c r="F145" s="111"/>
      <c r="G145" s="97"/>
      <c r="H145" s="97"/>
      <c r="I145" s="97"/>
      <c r="J145" s="97"/>
      <c r="K145" s="97"/>
      <c r="L145" s="97"/>
      <c r="M145" s="40"/>
      <c r="N145" s="7"/>
      <c r="O145" s="7"/>
      <c r="P145" s="7"/>
      <c r="Q145" s="7"/>
      <c r="R145" s="7"/>
      <c r="S145" s="7"/>
      <c r="T145" s="7"/>
      <c r="U145" s="7"/>
      <c r="V145" s="7"/>
      <c r="W145" s="7"/>
      <c r="X145" s="7"/>
      <c r="Y145" s="7"/>
      <c r="Z145" s="7"/>
    </row>
    <row r="146" spans="1:26" ht="16.5" customHeight="1">
      <c r="A146" s="40">
        <v>140</v>
      </c>
      <c r="B146" s="40"/>
      <c r="C146" s="40"/>
      <c r="D146" s="42"/>
      <c r="E146" s="94"/>
      <c r="F146" s="111"/>
      <c r="G146" s="97"/>
      <c r="H146" s="97"/>
      <c r="I146" s="97"/>
      <c r="J146" s="97"/>
      <c r="K146" s="97"/>
      <c r="L146" s="97"/>
      <c r="M146" s="40"/>
      <c r="N146" s="7"/>
      <c r="O146" s="7"/>
      <c r="P146" s="7"/>
      <c r="Q146" s="7"/>
      <c r="R146" s="7"/>
      <c r="S146" s="7"/>
      <c r="T146" s="7"/>
      <c r="U146" s="7"/>
      <c r="V146" s="7"/>
      <c r="W146" s="7"/>
      <c r="X146" s="7"/>
      <c r="Y146" s="7"/>
      <c r="Z146" s="7"/>
    </row>
    <row r="147" spans="1:26" ht="16.5" customHeight="1">
      <c r="A147" s="40">
        <v>141</v>
      </c>
      <c r="B147" s="40"/>
      <c r="C147" s="40"/>
      <c r="D147" s="42"/>
      <c r="E147" s="94"/>
      <c r="F147" s="111"/>
      <c r="G147" s="97"/>
      <c r="H147" s="97"/>
      <c r="I147" s="97"/>
      <c r="J147" s="97"/>
      <c r="K147" s="97"/>
      <c r="L147" s="97"/>
      <c r="M147" s="40"/>
      <c r="N147" s="7"/>
      <c r="O147" s="7"/>
      <c r="P147" s="7"/>
      <c r="Q147" s="7"/>
      <c r="R147" s="7"/>
      <c r="S147" s="7"/>
      <c r="T147" s="7"/>
      <c r="U147" s="7"/>
      <c r="V147" s="7"/>
      <c r="W147" s="7"/>
      <c r="X147" s="7"/>
      <c r="Y147" s="7"/>
      <c r="Z147" s="7"/>
    </row>
    <row r="148" spans="1:26" ht="16.5" customHeight="1">
      <c r="A148" s="40">
        <v>142</v>
      </c>
      <c r="B148" s="40"/>
      <c r="C148" s="40"/>
      <c r="D148" s="42"/>
      <c r="E148" s="94"/>
      <c r="F148" s="111"/>
      <c r="G148" s="97"/>
      <c r="H148" s="97"/>
      <c r="I148" s="97"/>
      <c r="J148" s="97"/>
      <c r="K148" s="97"/>
      <c r="L148" s="97"/>
      <c r="M148" s="40"/>
      <c r="N148" s="7"/>
      <c r="O148" s="7"/>
      <c r="P148" s="7"/>
      <c r="Q148" s="7"/>
      <c r="R148" s="7"/>
      <c r="S148" s="7"/>
      <c r="T148" s="7"/>
      <c r="U148" s="7"/>
      <c r="V148" s="7"/>
      <c r="W148" s="7"/>
      <c r="X148" s="7"/>
      <c r="Y148" s="7"/>
      <c r="Z148" s="7"/>
    </row>
    <row r="149" spans="1:26" ht="16.5" customHeight="1">
      <c r="A149" s="40">
        <v>143</v>
      </c>
      <c r="B149" s="40"/>
      <c r="C149" s="40"/>
      <c r="D149" s="42"/>
      <c r="E149" s="94"/>
      <c r="F149" s="111"/>
      <c r="G149" s="97"/>
      <c r="H149" s="97"/>
      <c r="I149" s="97"/>
      <c r="J149" s="97"/>
      <c r="K149" s="97"/>
      <c r="L149" s="97"/>
      <c r="M149" s="40"/>
      <c r="N149" s="7"/>
      <c r="O149" s="7"/>
      <c r="P149" s="7"/>
      <c r="Q149" s="7"/>
      <c r="R149" s="7"/>
      <c r="S149" s="7"/>
      <c r="T149" s="7"/>
      <c r="U149" s="7"/>
      <c r="V149" s="7"/>
      <c r="W149" s="7"/>
      <c r="X149" s="7"/>
      <c r="Y149" s="7"/>
      <c r="Z149" s="7"/>
    </row>
    <row r="150" spans="1:26" ht="16.5" customHeight="1">
      <c r="A150" s="40">
        <v>144</v>
      </c>
      <c r="B150" s="40"/>
      <c r="C150" s="40"/>
      <c r="D150" s="42"/>
      <c r="E150" s="94"/>
      <c r="F150" s="111"/>
      <c r="G150" s="97"/>
      <c r="H150" s="97"/>
      <c r="I150" s="97"/>
      <c r="J150" s="97"/>
      <c r="K150" s="97"/>
      <c r="L150" s="97"/>
      <c r="M150" s="40"/>
      <c r="N150" s="7"/>
      <c r="O150" s="7"/>
      <c r="P150" s="7"/>
      <c r="Q150" s="7"/>
      <c r="R150" s="7"/>
      <c r="S150" s="7"/>
      <c r="T150" s="7"/>
      <c r="U150" s="7"/>
      <c r="V150" s="7"/>
      <c r="W150" s="7"/>
      <c r="X150" s="7"/>
      <c r="Y150" s="7"/>
      <c r="Z150" s="7"/>
    </row>
    <row r="151" spans="1:26" ht="16.5" customHeight="1">
      <c r="A151" s="40">
        <v>145</v>
      </c>
      <c r="B151" s="40"/>
      <c r="C151" s="40"/>
      <c r="D151" s="42"/>
      <c r="E151" s="94"/>
      <c r="F151" s="111"/>
      <c r="G151" s="97"/>
      <c r="H151" s="97"/>
      <c r="I151" s="97"/>
      <c r="J151" s="97"/>
      <c r="K151" s="97"/>
      <c r="L151" s="97"/>
      <c r="M151" s="40"/>
      <c r="N151" s="7"/>
      <c r="O151" s="7"/>
      <c r="P151" s="7"/>
      <c r="Q151" s="7"/>
      <c r="R151" s="7"/>
      <c r="S151" s="7"/>
      <c r="T151" s="7"/>
      <c r="U151" s="7"/>
      <c r="V151" s="7"/>
      <c r="W151" s="7"/>
      <c r="X151" s="7"/>
      <c r="Y151" s="7"/>
      <c r="Z151" s="7"/>
    </row>
    <row r="152" spans="1:26" ht="16.5" customHeight="1">
      <c r="A152" s="46" t="s">
        <v>53</v>
      </c>
      <c r="B152" s="47"/>
      <c r="C152" s="47"/>
      <c r="D152" s="47"/>
      <c r="E152" s="47"/>
      <c r="F152" s="47"/>
      <c r="G152" s="47"/>
      <c r="H152" s="47"/>
      <c r="I152" s="47"/>
      <c r="J152" s="47"/>
      <c r="K152" s="47"/>
      <c r="L152" s="47"/>
      <c r="M152" s="103"/>
      <c r="N152" s="7"/>
      <c r="O152" s="7"/>
      <c r="P152" s="7"/>
      <c r="Q152" s="7"/>
      <c r="R152" s="7"/>
      <c r="S152" s="7"/>
      <c r="T152" s="7"/>
      <c r="U152" s="7"/>
      <c r="V152" s="7"/>
      <c r="W152" s="7"/>
      <c r="X152" s="7"/>
      <c r="Y152" s="7"/>
      <c r="Z152" s="7"/>
    </row>
    <row r="153" spans="1:26" ht="16.5" customHeight="1">
      <c r="A153" s="7"/>
      <c r="B153" s="7"/>
      <c r="C153" s="51"/>
      <c r="D153" s="51"/>
      <c r="E153" s="7"/>
      <c r="F153" s="7"/>
      <c r="G153" s="7"/>
      <c r="H153" s="7"/>
      <c r="I153" s="7"/>
      <c r="J153" s="7"/>
      <c r="K153" s="7"/>
      <c r="L153" s="7"/>
      <c r="M153" s="7"/>
      <c r="N153" s="7"/>
      <c r="O153" s="7"/>
      <c r="P153" s="7"/>
      <c r="Q153" s="7"/>
      <c r="R153" s="7"/>
      <c r="S153" s="7"/>
      <c r="T153" s="7"/>
      <c r="U153" s="7"/>
      <c r="V153" s="7"/>
      <c r="W153" s="7"/>
      <c r="X153" s="7"/>
      <c r="Y153" s="7"/>
      <c r="Z153" s="7"/>
    </row>
    <row r="154" spans="1:26" ht="16.5" customHeight="1">
      <c r="A154" s="7"/>
      <c r="B154" s="7"/>
      <c r="C154" s="51"/>
      <c r="D154" s="51"/>
      <c r="E154" s="7"/>
      <c r="F154" s="7"/>
      <c r="G154" s="7"/>
      <c r="H154" s="7"/>
      <c r="I154" s="7"/>
      <c r="J154" s="7"/>
      <c r="K154" s="7"/>
      <c r="L154" s="7"/>
      <c r="M154" s="7"/>
      <c r="N154" s="7"/>
      <c r="O154" s="7"/>
      <c r="P154" s="7"/>
      <c r="Q154" s="7"/>
      <c r="R154" s="7"/>
      <c r="S154" s="7"/>
      <c r="T154" s="7"/>
      <c r="U154" s="7"/>
      <c r="V154" s="7"/>
      <c r="W154" s="7"/>
      <c r="X154" s="7"/>
      <c r="Y154" s="7"/>
      <c r="Z154" s="7"/>
    </row>
    <row r="155" spans="1:26" ht="16.5" customHeight="1">
      <c r="A155" s="7"/>
      <c r="B155" s="7"/>
      <c r="C155" s="51"/>
      <c r="D155" s="51"/>
      <c r="E155" s="7"/>
      <c r="F155" s="7"/>
      <c r="G155" s="7"/>
      <c r="H155" s="7"/>
      <c r="I155" s="7"/>
      <c r="J155" s="7"/>
      <c r="K155" s="7"/>
      <c r="L155" s="7"/>
      <c r="M155" s="7"/>
      <c r="N155" s="7"/>
      <c r="O155" s="7"/>
      <c r="P155" s="7"/>
      <c r="Q155" s="7"/>
      <c r="R155" s="7"/>
      <c r="S155" s="7"/>
      <c r="T155" s="7"/>
      <c r="U155" s="7"/>
      <c r="V155" s="7"/>
      <c r="W155" s="7"/>
      <c r="X155" s="7"/>
      <c r="Y155" s="7"/>
      <c r="Z155" s="7"/>
    </row>
    <row r="156" spans="1:26" ht="16.5" customHeight="1">
      <c r="A156" s="7"/>
      <c r="B156" s="7"/>
      <c r="C156" s="51"/>
      <c r="D156" s="51"/>
      <c r="E156" s="7"/>
      <c r="F156" s="7"/>
      <c r="G156" s="7"/>
      <c r="H156" s="7"/>
      <c r="I156" s="7"/>
      <c r="J156" s="7"/>
      <c r="K156" s="7"/>
      <c r="L156" s="7"/>
      <c r="M156" s="7"/>
      <c r="N156" s="7"/>
      <c r="O156" s="7"/>
      <c r="P156" s="7"/>
      <c r="Q156" s="7"/>
      <c r="R156" s="7"/>
      <c r="S156" s="7"/>
      <c r="T156" s="7"/>
      <c r="U156" s="7"/>
      <c r="V156" s="7"/>
      <c r="W156" s="7"/>
      <c r="X156" s="7"/>
      <c r="Y156" s="7"/>
      <c r="Z156" s="7"/>
    </row>
    <row r="157" spans="1:26" ht="16.5" customHeight="1">
      <c r="A157" s="7"/>
      <c r="B157" s="7"/>
      <c r="C157" s="51"/>
      <c r="D157" s="51"/>
      <c r="E157" s="7"/>
      <c r="F157" s="7"/>
      <c r="G157" s="7"/>
      <c r="H157" s="7"/>
      <c r="I157" s="7"/>
      <c r="J157" s="7"/>
      <c r="K157" s="7"/>
      <c r="L157" s="7"/>
      <c r="M157" s="7"/>
      <c r="N157" s="7"/>
      <c r="O157" s="7"/>
      <c r="P157" s="7"/>
      <c r="Q157" s="7"/>
      <c r="R157" s="7"/>
      <c r="S157" s="7"/>
      <c r="T157" s="7"/>
      <c r="U157" s="7"/>
      <c r="V157" s="7"/>
      <c r="W157" s="7"/>
      <c r="X157" s="7"/>
      <c r="Y157" s="7"/>
      <c r="Z157" s="7"/>
    </row>
    <row r="158" spans="1:26" ht="16.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6.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6.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6.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6.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6.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6.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6.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6.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6.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6.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6.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6.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6.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6.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6.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6.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6.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6.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6.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6.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6.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6.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6.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6.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6.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6.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6.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6.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6.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6.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6.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6.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6.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6.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6.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6.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6.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6.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6.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6.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6.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6.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6.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6.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6.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6.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6.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6.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6.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6.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6.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6.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6.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6.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6.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6.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6.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6.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6.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6.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6.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6.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6.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6.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6.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6.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6.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6.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6.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6.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6.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6.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6.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6.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6.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6.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6.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6.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6.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6.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6.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6.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6.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6.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6.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6.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6.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6.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6.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6.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6.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6.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6.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6.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6.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6.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6.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6.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6.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6.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6.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6.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6.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6.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6.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6.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6.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6.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6.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6.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6.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6.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6.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6.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6.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6.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6.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6.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6.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6.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6.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6.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6.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6.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6.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6.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6.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6.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6.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6.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6.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6.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6.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6.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6.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6.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6.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6.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6.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6.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6.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6.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6.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6.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6.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6.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6.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6.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6.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6.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6.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6.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6.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6.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6.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6.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6.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6.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6.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6.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6.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6.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6.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6.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6.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6.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6.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6.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6.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6.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6.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6.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6.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6.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6.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6.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6.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6.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6.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6.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6.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6.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6.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6.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6.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6.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6.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6.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6.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6.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6.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6.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6.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6.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6.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6.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6.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6.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6.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6.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6.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6.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6.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6.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6.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6.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6.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6.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6.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6.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6.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6.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6.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6.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6.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6.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6.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6.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6.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6.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6.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6.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6.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6.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6.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6.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6.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6.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6.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6.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6.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6.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6.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6.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6.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6.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6.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6.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6.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6.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6.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6.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6.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6.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6.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6.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6.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6.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6.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6.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6.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6.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6.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6.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6.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6.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6.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6.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6.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6.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6.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6.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6.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6.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6.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6.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6.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6.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6.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6.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6.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6.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6.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6.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6.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6.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6.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6.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6.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6.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6.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6.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6.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6.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6.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6.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6.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6.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6.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6.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6.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6.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6.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6.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6.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6.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6.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6.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6.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6.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6.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6.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6.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6.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6.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6.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6.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6.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6.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6.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6.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6.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6.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6.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6.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6.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6.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6.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6.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6.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6.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6.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6.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6.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6.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6.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6.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6.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6.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6.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6.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6.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6.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6.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6.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6.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6.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6.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6.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6.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6.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6.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6.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6.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6.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6.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6.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6.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6.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6.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6.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6.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6.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6.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6.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6.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6.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6.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6.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6.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6.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6.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6.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6.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6.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6.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6.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6.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6.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6.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6.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6.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6.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6.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6.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6.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6.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6.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6.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6.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6.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6.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6.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6.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6.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6.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6.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6.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6.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6.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6.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6.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6.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6.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6.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6.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6.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6.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6.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6.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6.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6.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6.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6.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6.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6.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6.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6.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6.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6.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6.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6.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6.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6.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6.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6.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6.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6.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6.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6.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6.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6.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6.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6.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6.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6.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6.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6.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6.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6.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6.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6.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6.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6.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6.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6.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6.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6.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6.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6.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6.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6.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6.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6.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6.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6.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6.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6.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6.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6.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6.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6.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6.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6.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6.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6.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6.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6.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6.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6.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6.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6.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6.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6.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6.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6.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6.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6.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6.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6.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6.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6.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6.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6.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6.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6.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6.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6.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6.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6.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6.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6.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6.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6.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6.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6.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6.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6.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6.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6.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6.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6.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6.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6.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6.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6.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6.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6.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6.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6.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6.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6.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6.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6.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6.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6.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6.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6.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6.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6.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6.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6.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6.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6.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6.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6.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6.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6.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6.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6.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6.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6.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6.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6.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6.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6.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6.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6.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6.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6.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6.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6.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6.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6.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6.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6.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6.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6.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6.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6.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6.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6.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6.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6.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6.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6.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6.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6.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6.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6.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6.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6.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6.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6.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6.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6.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6.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6.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6.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6.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6.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6.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6.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6.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6.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6.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6.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6.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6.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6.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6.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6.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6.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6.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6.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6.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6.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6.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6.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6.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6.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6.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6.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6.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6.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6.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6.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6.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6.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6.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6.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6.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6.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6.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6.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6.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6.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6.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6.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6.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6.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6.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6.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6.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6.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6.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6.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6.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6.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6.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6.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6.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6.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6.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6.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6.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6.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6.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6.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6.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6.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6.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6.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6.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6.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6.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6.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6.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6.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6.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6.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6.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6.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6.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6.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6.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6.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6.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6.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6.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6.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6.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6.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6.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6.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6.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6.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6.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6.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6.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6.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6.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6.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6.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6.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6.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6.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6.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6.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6.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6.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6.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6.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6.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6.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6.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6.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6.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6.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6.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6.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6.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6.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6.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6.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6.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6.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6.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6.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6.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6.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6.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6.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6.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6.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6.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6.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6.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6.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6.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6.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6.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6.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6.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6.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6.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6.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6.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6.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6.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6.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6.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6.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6.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6.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6.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6.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6.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6.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6.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6.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6.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6.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6.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6.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6.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6.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6.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6.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6.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6.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6.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6.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6.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6.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6.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6.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6.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6.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6.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6.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6.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6.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6.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6.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6.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6.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6.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6.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6.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6.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6.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6.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6.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6.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6.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6.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6.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6.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6.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6.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6.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6.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6.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6.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6.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6.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6.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6.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6.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6.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6.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6.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6.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6.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6.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6.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6.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6.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6.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6.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6.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6.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6.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6.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6.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6.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6.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6.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6.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6.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6.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6.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6.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6.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6.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6.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6.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6.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6.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6.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6.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6.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6.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6.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6.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6.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6.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6.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6.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6.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6.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6.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6.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6.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6.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6.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6.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6.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6.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6.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6.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6.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6.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6.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6.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6.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6.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6.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6.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6.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6.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6.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6.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6.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6.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6.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6.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6.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6.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6.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6.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6.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6.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6.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6.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6.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6.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6.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6.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6.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6.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6.5" customHeight="1">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ht="16.5" customHeight="1">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row r="1003" spans="1:26" ht="16.5" customHeight="1">
      <c r="A1003" s="7"/>
      <c r="B1003" s="7"/>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row>
    <row r="1004" spans="1:26" ht="16.5" customHeight="1">
      <c r="A1004" s="7"/>
      <c r="B1004" s="7"/>
      <c r="C1004" s="7"/>
      <c r="D1004" s="7"/>
      <c r="E1004" s="7"/>
      <c r="F1004" s="7"/>
      <c r="G1004" s="7"/>
      <c r="H1004" s="7"/>
      <c r="I1004" s="7"/>
      <c r="J1004" s="7"/>
      <c r="K1004" s="7"/>
      <c r="L1004" s="7"/>
      <c r="M1004" s="7"/>
      <c r="N1004" s="7"/>
      <c r="O1004" s="7"/>
      <c r="P1004" s="7"/>
      <c r="Q1004" s="7"/>
      <c r="R1004" s="7"/>
      <c r="S1004" s="7"/>
      <c r="T1004" s="7"/>
      <c r="U1004" s="7"/>
      <c r="V1004" s="7"/>
      <c r="W1004" s="7"/>
      <c r="X1004" s="7"/>
      <c r="Y1004" s="7"/>
      <c r="Z1004" s="7"/>
    </row>
    <row r="1005" spans="1:26" ht="16.5" customHeight="1">
      <c r="A1005" s="7"/>
      <c r="B1005" s="7"/>
      <c r="C1005" s="7"/>
      <c r="D1005" s="7"/>
      <c r="E1005" s="7"/>
      <c r="F1005" s="7"/>
      <c r="G1005" s="7"/>
      <c r="H1005" s="7"/>
      <c r="I1005" s="7"/>
      <c r="J1005" s="7"/>
      <c r="K1005" s="7"/>
      <c r="L1005" s="7"/>
      <c r="M1005" s="7"/>
      <c r="N1005" s="7"/>
      <c r="O1005" s="7"/>
      <c r="P1005" s="7"/>
      <c r="Q1005" s="7"/>
      <c r="R1005" s="7"/>
      <c r="S1005" s="7"/>
      <c r="T1005" s="7"/>
      <c r="U1005" s="7"/>
      <c r="V1005" s="7"/>
      <c r="W1005" s="7"/>
      <c r="X1005" s="7"/>
      <c r="Y1005" s="7"/>
      <c r="Z1005" s="7"/>
    </row>
    <row r="1006" spans="1:26" ht="16.5" customHeight="1">
      <c r="A1006" s="7"/>
      <c r="B1006" s="7"/>
      <c r="C1006" s="7"/>
      <c r="D1006" s="7"/>
      <c r="E1006" s="7"/>
      <c r="F1006" s="7"/>
      <c r="G1006" s="7"/>
      <c r="H1006" s="7"/>
      <c r="I1006" s="7"/>
      <c r="J1006" s="7"/>
      <c r="K1006" s="7"/>
      <c r="L1006" s="7"/>
      <c r="M1006" s="7"/>
      <c r="N1006" s="7"/>
      <c r="O1006" s="7"/>
      <c r="P1006" s="7"/>
      <c r="Q1006" s="7"/>
      <c r="R1006" s="7"/>
      <c r="S1006" s="7"/>
      <c r="T1006" s="7"/>
      <c r="U1006" s="7"/>
      <c r="V1006" s="7"/>
      <c r="W1006" s="7"/>
      <c r="X1006" s="7"/>
      <c r="Y1006" s="7"/>
      <c r="Z1006" s="7"/>
    </row>
    <row r="1007" spans="1:26" ht="16.5" customHeight="1">
      <c r="A1007" s="7"/>
      <c r="B1007" s="7"/>
      <c r="C1007" s="7"/>
      <c r="D1007" s="7"/>
      <c r="E1007" s="7"/>
      <c r="F1007" s="7"/>
      <c r="G1007" s="7"/>
      <c r="H1007" s="7"/>
      <c r="I1007" s="7"/>
      <c r="J1007" s="7"/>
      <c r="K1007" s="7"/>
      <c r="L1007" s="7"/>
      <c r="M1007" s="7"/>
      <c r="N1007" s="7"/>
      <c r="O1007" s="7"/>
      <c r="P1007" s="7"/>
      <c r="Q1007" s="7"/>
      <c r="R1007" s="7"/>
      <c r="S1007" s="7"/>
      <c r="T1007" s="7"/>
      <c r="U1007" s="7"/>
      <c r="V1007" s="7"/>
      <c r="W1007" s="7"/>
      <c r="X1007" s="7"/>
      <c r="Y1007" s="7"/>
      <c r="Z1007" s="7"/>
    </row>
    <row r="1008" spans="1:26" ht="16.5" customHeight="1">
      <c r="A1008" s="7"/>
      <c r="B1008" s="7"/>
      <c r="C1008" s="7"/>
      <c r="D1008" s="7"/>
      <c r="E1008" s="7"/>
      <c r="F1008" s="7"/>
      <c r="G1008" s="7"/>
      <c r="H1008" s="7"/>
      <c r="I1008" s="7"/>
      <c r="J1008" s="7"/>
      <c r="K1008" s="7"/>
      <c r="L1008" s="7"/>
      <c r="M1008" s="7"/>
      <c r="N1008" s="7"/>
      <c r="O1008" s="7"/>
      <c r="P1008" s="7"/>
      <c r="Q1008" s="7"/>
      <c r="R1008" s="7"/>
      <c r="S1008" s="7"/>
      <c r="T1008" s="7"/>
      <c r="U1008" s="7"/>
      <c r="V1008" s="7"/>
      <c r="W1008" s="7"/>
      <c r="X1008" s="7"/>
      <c r="Y1008" s="7"/>
      <c r="Z1008" s="7"/>
    </row>
    <row r="1009" spans="1:26" ht="16.5" customHeight="1">
      <c r="A1009" s="7"/>
      <c r="B1009" s="7"/>
      <c r="C1009" s="7"/>
      <c r="D1009" s="7"/>
      <c r="E1009" s="7"/>
      <c r="F1009" s="7"/>
      <c r="G1009" s="7"/>
      <c r="H1009" s="7"/>
      <c r="I1009" s="7"/>
      <c r="J1009" s="7"/>
      <c r="K1009" s="7"/>
      <c r="L1009" s="7"/>
      <c r="M1009" s="7"/>
      <c r="N1009" s="7"/>
      <c r="O1009" s="7"/>
      <c r="P1009" s="7"/>
      <c r="Q1009" s="7"/>
      <c r="R1009" s="7"/>
      <c r="S1009" s="7"/>
      <c r="T1009" s="7"/>
      <c r="U1009" s="7"/>
      <c r="V1009" s="7"/>
      <c r="W1009" s="7"/>
      <c r="X1009" s="7"/>
      <c r="Y1009" s="7"/>
      <c r="Z1009" s="7"/>
    </row>
    <row r="1010" spans="1:26" ht="16.5" customHeight="1">
      <c r="A1010" s="7"/>
      <c r="B1010" s="7"/>
      <c r="C1010" s="7"/>
      <c r="D1010" s="7"/>
      <c r="E1010" s="7"/>
      <c r="F1010" s="7"/>
      <c r="G1010" s="7"/>
      <c r="H1010" s="7"/>
      <c r="I1010" s="7"/>
      <c r="J1010" s="7"/>
      <c r="K1010" s="7"/>
      <c r="L1010" s="7"/>
      <c r="M1010" s="7"/>
      <c r="N1010" s="7"/>
      <c r="O1010" s="7"/>
      <c r="P1010" s="7"/>
      <c r="Q1010" s="7"/>
      <c r="R1010" s="7"/>
      <c r="S1010" s="7"/>
      <c r="T1010" s="7"/>
      <c r="U1010" s="7"/>
      <c r="V1010" s="7"/>
      <c r="W1010" s="7"/>
      <c r="X1010" s="7"/>
      <c r="Y1010" s="7"/>
      <c r="Z1010" s="7"/>
    </row>
    <row r="1011" spans="1:26" ht="16.5" customHeight="1">
      <c r="A1011" s="7"/>
      <c r="B1011" s="7"/>
      <c r="C1011" s="7"/>
      <c r="D1011" s="7"/>
      <c r="E1011" s="7"/>
      <c r="F1011" s="7"/>
      <c r="G1011" s="7"/>
      <c r="H1011" s="7"/>
      <c r="I1011" s="7"/>
      <c r="J1011" s="7"/>
      <c r="K1011" s="7"/>
      <c r="L1011" s="7"/>
      <c r="M1011" s="7"/>
      <c r="N1011" s="7"/>
      <c r="O1011" s="7"/>
      <c r="P1011" s="7"/>
      <c r="Q1011" s="7"/>
      <c r="R1011" s="7"/>
      <c r="S1011" s="7"/>
      <c r="T1011" s="7"/>
      <c r="U1011" s="7"/>
      <c r="V1011" s="7"/>
      <c r="W1011" s="7"/>
      <c r="X1011" s="7"/>
      <c r="Y1011" s="7"/>
      <c r="Z1011" s="7"/>
    </row>
    <row r="1012" spans="1:26" ht="16.5" customHeight="1">
      <c r="A1012" s="7"/>
      <c r="B1012" s="7"/>
      <c r="C1012" s="7"/>
      <c r="D1012" s="7"/>
      <c r="E1012" s="7"/>
      <c r="F1012" s="7"/>
      <c r="G1012" s="7"/>
      <c r="H1012" s="7"/>
      <c r="I1012" s="7"/>
      <c r="J1012" s="7"/>
      <c r="K1012" s="7"/>
      <c r="L1012" s="7"/>
      <c r="M1012" s="7"/>
      <c r="N1012" s="7"/>
      <c r="O1012" s="7"/>
      <c r="P1012" s="7"/>
      <c r="Q1012" s="7"/>
      <c r="R1012" s="7"/>
      <c r="S1012" s="7"/>
      <c r="T1012" s="7"/>
      <c r="U1012" s="7"/>
      <c r="V1012" s="7"/>
      <c r="W1012" s="7"/>
      <c r="X1012" s="7"/>
      <c r="Y1012" s="7"/>
      <c r="Z1012" s="7"/>
    </row>
    <row r="1013" spans="1:26" ht="16.5" customHeight="1">
      <c r="A1013" s="7"/>
      <c r="B1013" s="7"/>
      <c r="C1013" s="7"/>
      <c r="D1013" s="7"/>
      <c r="E1013" s="7"/>
      <c r="F1013" s="7"/>
      <c r="G1013" s="7"/>
      <c r="H1013" s="7"/>
      <c r="I1013" s="7"/>
      <c r="J1013" s="7"/>
      <c r="K1013" s="7"/>
      <c r="L1013" s="7"/>
      <c r="M1013" s="7"/>
      <c r="N1013" s="7"/>
      <c r="O1013" s="7"/>
      <c r="P1013" s="7"/>
      <c r="Q1013" s="7"/>
      <c r="R1013" s="7"/>
      <c r="S1013" s="7"/>
      <c r="T1013" s="7"/>
      <c r="U1013" s="7"/>
      <c r="V1013" s="7"/>
      <c r="W1013" s="7"/>
      <c r="X1013" s="7"/>
      <c r="Y1013" s="7"/>
      <c r="Z1013" s="7"/>
    </row>
    <row r="1014" spans="1:26" ht="16.5" customHeight="1">
      <c r="A1014" s="7"/>
      <c r="B1014" s="7"/>
      <c r="C1014" s="7"/>
      <c r="D1014" s="7"/>
      <c r="E1014" s="7"/>
      <c r="F1014" s="7"/>
      <c r="G1014" s="7"/>
      <c r="H1014" s="7"/>
      <c r="I1014" s="7"/>
      <c r="J1014" s="7"/>
      <c r="K1014" s="7"/>
      <c r="L1014" s="7"/>
      <c r="M1014" s="7"/>
      <c r="N1014" s="7"/>
      <c r="O1014" s="7"/>
      <c r="P1014" s="7"/>
      <c r="Q1014" s="7"/>
      <c r="R1014" s="7"/>
      <c r="S1014" s="7"/>
      <c r="T1014" s="7"/>
      <c r="U1014" s="7"/>
      <c r="V1014" s="7"/>
      <c r="W1014" s="7"/>
      <c r="X1014" s="7"/>
      <c r="Y1014" s="7"/>
      <c r="Z1014" s="7"/>
    </row>
    <row r="1015" spans="1:26" ht="16.5" customHeight="1">
      <c r="A1015" s="7"/>
      <c r="B1015" s="7"/>
      <c r="C1015" s="7"/>
      <c r="D1015" s="7"/>
      <c r="E1015" s="7"/>
      <c r="F1015" s="7"/>
      <c r="G1015" s="7"/>
      <c r="H1015" s="7"/>
      <c r="I1015" s="7"/>
      <c r="J1015" s="7"/>
      <c r="K1015" s="7"/>
      <c r="L1015" s="7"/>
      <c r="M1015" s="7"/>
      <c r="N1015" s="7"/>
      <c r="O1015" s="7"/>
      <c r="P1015" s="7"/>
      <c r="Q1015" s="7"/>
      <c r="R1015" s="7"/>
      <c r="S1015" s="7"/>
      <c r="T1015" s="7"/>
      <c r="U1015" s="7"/>
      <c r="V1015" s="7"/>
      <c r="W1015" s="7"/>
      <c r="X1015" s="7"/>
      <c r="Y1015" s="7"/>
      <c r="Z1015" s="7"/>
    </row>
    <row r="1016" spans="1:26" ht="16.5" customHeight="1">
      <c r="A1016" s="7"/>
      <c r="B1016" s="7"/>
      <c r="C1016" s="7"/>
      <c r="D1016" s="7"/>
      <c r="E1016" s="7"/>
      <c r="F1016" s="7"/>
      <c r="G1016" s="7"/>
      <c r="H1016" s="7"/>
      <c r="I1016" s="7"/>
      <c r="J1016" s="7"/>
      <c r="K1016" s="7"/>
      <c r="L1016" s="7"/>
      <c r="M1016" s="7"/>
      <c r="N1016" s="7"/>
      <c r="O1016" s="7"/>
      <c r="P1016" s="7"/>
      <c r="Q1016" s="7"/>
      <c r="R1016" s="7"/>
      <c r="S1016" s="7"/>
      <c r="T1016" s="7"/>
      <c r="U1016" s="7"/>
      <c r="V1016" s="7"/>
      <c r="W1016" s="7"/>
      <c r="X1016" s="7"/>
      <c r="Y1016" s="7"/>
      <c r="Z1016" s="7"/>
    </row>
    <row r="1017" spans="1:26" ht="16.5" customHeight="1">
      <c r="A1017" s="7"/>
      <c r="B1017" s="7"/>
      <c r="C1017" s="7"/>
      <c r="D1017" s="7"/>
      <c r="E1017" s="7"/>
      <c r="F1017" s="7"/>
      <c r="G1017" s="7"/>
      <c r="H1017" s="7"/>
      <c r="I1017" s="7"/>
      <c r="J1017" s="7"/>
      <c r="K1017" s="7"/>
      <c r="L1017" s="7"/>
      <c r="M1017" s="7"/>
      <c r="N1017" s="7"/>
      <c r="O1017" s="7"/>
      <c r="P1017" s="7"/>
      <c r="Q1017" s="7"/>
      <c r="R1017" s="7"/>
      <c r="S1017" s="7"/>
      <c r="T1017" s="7"/>
      <c r="U1017" s="7"/>
      <c r="V1017" s="7"/>
      <c r="W1017" s="7"/>
      <c r="X1017" s="7"/>
      <c r="Y1017" s="7"/>
      <c r="Z1017" s="7"/>
    </row>
    <row r="1018" spans="1:26" ht="16.5" customHeight="1">
      <c r="A1018" s="7"/>
      <c r="B1018" s="7"/>
      <c r="C1018" s="7"/>
      <c r="D1018" s="7"/>
      <c r="E1018" s="7"/>
      <c r="F1018" s="7"/>
      <c r="G1018" s="7"/>
      <c r="H1018" s="7"/>
      <c r="I1018" s="7"/>
      <c r="J1018" s="7"/>
      <c r="K1018" s="7"/>
      <c r="L1018" s="7"/>
      <c r="M1018" s="7"/>
      <c r="N1018" s="7"/>
      <c r="O1018" s="7"/>
      <c r="P1018" s="7"/>
      <c r="Q1018" s="7"/>
      <c r="R1018" s="7"/>
      <c r="S1018" s="7"/>
      <c r="T1018" s="7"/>
      <c r="U1018" s="7"/>
      <c r="V1018" s="7"/>
      <c r="W1018" s="7"/>
      <c r="X1018" s="7"/>
      <c r="Y1018" s="7"/>
      <c r="Z1018" s="7"/>
    </row>
    <row r="1019" spans="1:26" ht="16.5" customHeight="1">
      <c r="A1019" s="7"/>
      <c r="B1019" s="7"/>
      <c r="C1019" s="7"/>
      <c r="D1019" s="7"/>
      <c r="E1019" s="7"/>
      <c r="F1019" s="7"/>
      <c r="G1019" s="7"/>
      <c r="H1019" s="7"/>
      <c r="I1019" s="7"/>
      <c r="J1019" s="7"/>
      <c r="K1019" s="7"/>
      <c r="L1019" s="7"/>
      <c r="M1019" s="7"/>
      <c r="N1019" s="7"/>
      <c r="O1019" s="7"/>
      <c r="P1019" s="7"/>
      <c r="Q1019" s="7"/>
      <c r="R1019" s="7"/>
      <c r="S1019" s="7"/>
      <c r="T1019" s="7"/>
      <c r="U1019" s="7"/>
      <c r="V1019" s="7"/>
      <c r="W1019" s="7"/>
      <c r="X1019" s="7"/>
      <c r="Y1019" s="7"/>
      <c r="Z1019" s="7"/>
    </row>
    <row r="1020" spans="1:26" ht="16.5" customHeight="1">
      <c r="A1020" s="7"/>
      <c r="B1020" s="7"/>
      <c r="C1020" s="7"/>
      <c r="D1020" s="7"/>
      <c r="E1020" s="7"/>
      <c r="F1020" s="7"/>
      <c r="G1020" s="7"/>
      <c r="H1020" s="7"/>
      <c r="I1020" s="7"/>
      <c r="J1020" s="7"/>
      <c r="K1020" s="7"/>
      <c r="L1020" s="7"/>
      <c r="M1020" s="7"/>
      <c r="N1020" s="7"/>
      <c r="O1020" s="7"/>
      <c r="P1020" s="7"/>
      <c r="Q1020" s="7"/>
      <c r="R1020" s="7"/>
      <c r="S1020" s="7"/>
      <c r="T1020" s="7"/>
      <c r="U1020" s="7"/>
      <c r="V1020" s="7"/>
      <c r="W1020" s="7"/>
      <c r="X1020" s="7"/>
      <c r="Y1020" s="7"/>
      <c r="Z1020" s="7"/>
    </row>
    <row r="1021" spans="1:26" ht="16.5" customHeight="1">
      <c r="A1021" s="7"/>
      <c r="B1021" s="7"/>
      <c r="C1021" s="7"/>
      <c r="D1021" s="7"/>
      <c r="E1021" s="7"/>
      <c r="F1021" s="7"/>
      <c r="G1021" s="7"/>
      <c r="H1021" s="7"/>
      <c r="I1021" s="7"/>
      <c r="J1021" s="7"/>
      <c r="K1021" s="7"/>
      <c r="L1021" s="7"/>
      <c r="M1021" s="7"/>
      <c r="N1021" s="7"/>
      <c r="O1021" s="7"/>
      <c r="P1021" s="7"/>
      <c r="Q1021" s="7"/>
      <c r="R1021" s="7"/>
      <c r="S1021" s="7"/>
      <c r="T1021" s="7"/>
      <c r="U1021" s="7"/>
      <c r="V1021" s="7"/>
      <c r="W1021" s="7"/>
      <c r="X1021" s="7"/>
      <c r="Y1021" s="7"/>
      <c r="Z1021" s="7"/>
    </row>
    <row r="1022" spans="1:26" ht="16.5" customHeight="1">
      <c r="A1022" s="7"/>
      <c r="B1022" s="7"/>
      <c r="C1022" s="7"/>
      <c r="D1022" s="7"/>
      <c r="E1022" s="7"/>
      <c r="F1022" s="7"/>
      <c r="G1022" s="7"/>
      <c r="H1022" s="7"/>
      <c r="I1022" s="7"/>
      <c r="J1022" s="7"/>
      <c r="K1022" s="7"/>
      <c r="L1022" s="7"/>
      <c r="M1022" s="7"/>
      <c r="N1022" s="7"/>
      <c r="O1022" s="7"/>
      <c r="P1022" s="7"/>
      <c r="Q1022" s="7"/>
      <c r="R1022" s="7"/>
      <c r="S1022" s="7"/>
      <c r="T1022" s="7"/>
      <c r="U1022" s="7"/>
      <c r="V1022" s="7"/>
      <c r="W1022" s="7"/>
      <c r="X1022" s="7"/>
      <c r="Y1022" s="7"/>
      <c r="Z1022" s="7"/>
    </row>
    <row r="1023" spans="1:26" ht="16.5" customHeight="1">
      <c r="A1023" s="7"/>
      <c r="B1023" s="7"/>
      <c r="C1023" s="7"/>
      <c r="D1023" s="7"/>
      <c r="E1023" s="7"/>
      <c r="F1023" s="7"/>
      <c r="G1023" s="7"/>
      <c r="H1023" s="7"/>
      <c r="I1023" s="7"/>
      <c r="J1023" s="7"/>
      <c r="K1023" s="7"/>
      <c r="L1023" s="7"/>
      <c r="M1023" s="7"/>
      <c r="N1023" s="7"/>
      <c r="O1023" s="7"/>
      <c r="P1023" s="7"/>
      <c r="Q1023" s="7"/>
      <c r="R1023" s="7"/>
      <c r="S1023" s="7"/>
      <c r="T1023" s="7"/>
      <c r="U1023" s="7"/>
      <c r="V1023" s="7"/>
      <c r="W1023" s="7"/>
      <c r="X1023" s="7"/>
      <c r="Y1023" s="7"/>
      <c r="Z1023" s="7"/>
    </row>
    <row r="1024" spans="1:26" ht="16.5" customHeight="1">
      <c r="A1024" s="7"/>
      <c r="B1024" s="7"/>
      <c r="C1024" s="7"/>
      <c r="D1024" s="7"/>
      <c r="E1024" s="7"/>
      <c r="F1024" s="7"/>
      <c r="G1024" s="7"/>
      <c r="H1024" s="7"/>
      <c r="I1024" s="7"/>
      <c r="J1024" s="7"/>
      <c r="K1024" s="7"/>
      <c r="L1024" s="7"/>
      <c r="M1024" s="7"/>
      <c r="N1024" s="7"/>
      <c r="O1024" s="7"/>
      <c r="P1024" s="7"/>
      <c r="Q1024" s="7"/>
      <c r="R1024" s="7"/>
      <c r="S1024" s="7"/>
      <c r="T1024" s="7"/>
      <c r="U1024" s="7"/>
      <c r="V1024" s="7"/>
      <c r="W1024" s="7"/>
      <c r="X1024" s="7"/>
      <c r="Y1024" s="7"/>
      <c r="Z1024" s="7"/>
    </row>
    <row r="1025" spans="1:26" ht="16.5" customHeight="1">
      <c r="A1025" s="7"/>
      <c r="B1025" s="7"/>
      <c r="C1025" s="7"/>
      <c r="D1025" s="7"/>
      <c r="E1025" s="7"/>
      <c r="F1025" s="7"/>
      <c r="G1025" s="7"/>
      <c r="H1025" s="7"/>
      <c r="I1025" s="7"/>
      <c r="J1025" s="7"/>
      <c r="K1025" s="7"/>
      <c r="L1025" s="7"/>
      <c r="M1025" s="7"/>
      <c r="N1025" s="7"/>
      <c r="O1025" s="7"/>
      <c r="P1025" s="7"/>
      <c r="Q1025" s="7"/>
      <c r="R1025" s="7"/>
      <c r="S1025" s="7"/>
      <c r="T1025" s="7"/>
      <c r="U1025" s="7"/>
      <c r="V1025" s="7"/>
      <c r="W1025" s="7"/>
      <c r="X1025" s="7"/>
      <c r="Y1025" s="7"/>
      <c r="Z1025" s="7"/>
    </row>
    <row r="1026" spans="1:26" ht="16.5" customHeight="1">
      <c r="A1026" s="7"/>
      <c r="B1026" s="7"/>
      <c r="C1026" s="7"/>
      <c r="D1026" s="7"/>
      <c r="E1026" s="7"/>
      <c r="F1026" s="7"/>
      <c r="G1026" s="7"/>
      <c r="H1026" s="7"/>
      <c r="I1026" s="7"/>
      <c r="J1026" s="7"/>
      <c r="K1026" s="7"/>
      <c r="L1026" s="7"/>
      <c r="M1026" s="7"/>
      <c r="N1026" s="7"/>
      <c r="O1026" s="7"/>
      <c r="P1026" s="7"/>
      <c r="Q1026" s="7"/>
      <c r="R1026" s="7"/>
      <c r="S1026" s="7"/>
      <c r="T1026" s="7"/>
      <c r="U1026" s="7"/>
      <c r="V1026" s="7"/>
      <c r="W1026" s="7"/>
      <c r="X1026" s="7"/>
      <c r="Y1026" s="7"/>
      <c r="Z1026" s="7"/>
    </row>
    <row r="1027" spans="1:26" ht="16.5" customHeight="1">
      <c r="A1027" s="7"/>
      <c r="B1027" s="7"/>
      <c r="C1027" s="7"/>
      <c r="D1027" s="7"/>
      <c r="E1027" s="7"/>
      <c r="F1027" s="7"/>
      <c r="G1027" s="7"/>
      <c r="H1027" s="7"/>
      <c r="I1027" s="7"/>
      <c r="J1027" s="7"/>
      <c r="K1027" s="7"/>
      <c r="L1027" s="7"/>
      <c r="M1027" s="7"/>
      <c r="N1027" s="7"/>
      <c r="O1027" s="7"/>
      <c r="P1027" s="7"/>
      <c r="Q1027" s="7"/>
      <c r="R1027" s="7"/>
      <c r="S1027" s="7"/>
      <c r="T1027" s="7"/>
      <c r="U1027" s="7"/>
      <c r="V1027" s="7"/>
      <c r="W1027" s="7"/>
      <c r="X1027" s="7"/>
      <c r="Y1027" s="7"/>
      <c r="Z1027" s="7"/>
    </row>
    <row r="1028" spans="1:26" ht="16.5" customHeight="1">
      <c r="A1028" s="7"/>
      <c r="B1028" s="7"/>
      <c r="C1028" s="7"/>
      <c r="D1028" s="7"/>
      <c r="E1028" s="7"/>
      <c r="F1028" s="7"/>
      <c r="G1028" s="7"/>
      <c r="H1028" s="7"/>
      <c r="I1028" s="7"/>
      <c r="J1028" s="7"/>
      <c r="K1028" s="7"/>
      <c r="L1028" s="7"/>
      <c r="M1028" s="7"/>
      <c r="N1028" s="7"/>
      <c r="O1028" s="7"/>
      <c r="P1028" s="7"/>
      <c r="Q1028" s="7"/>
      <c r="R1028" s="7"/>
      <c r="S1028" s="7"/>
      <c r="T1028" s="7"/>
      <c r="U1028" s="7"/>
      <c r="V1028" s="7"/>
      <c r="W1028" s="7"/>
      <c r="X1028" s="7"/>
      <c r="Y1028" s="7"/>
      <c r="Z1028" s="7"/>
    </row>
    <row r="1029" spans="1:26" ht="16.5" customHeight="1">
      <c r="A1029" s="7"/>
      <c r="B1029" s="7"/>
      <c r="C1029" s="7"/>
      <c r="D1029" s="7"/>
      <c r="E1029" s="7"/>
      <c r="F1029" s="7"/>
      <c r="G1029" s="7"/>
      <c r="H1029" s="7"/>
      <c r="I1029" s="7"/>
      <c r="J1029" s="7"/>
      <c r="K1029" s="7"/>
      <c r="L1029" s="7"/>
      <c r="M1029" s="7"/>
      <c r="N1029" s="7"/>
      <c r="O1029" s="7"/>
      <c r="P1029" s="7"/>
      <c r="Q1029" s="7"/>
      <c r="R1029" s="7"/>
      <c r="S1029" s="7"/>
      <c r="T1029" s="7"/>
      <c r="U1029" s="7"/>
      <c r="V1029" s="7"/>
      <c r="W1029" s="7"/>
      <c r="X1029" s="7"/>
      <c r="Y1029" s="7"/>
      <c r="Z1029" s="7"/>
    </row>
    <row r="1030" spans="1:26" ht="16.5" customHeight="1">
      <c r="A1030" s="7"/>
      <c r="B1030" s="7"/>
      <c r="C1030" s="7"/>
      <c r="D1030" s="7"/>
      <c r="E1030" s="7"/>
      <c r="F1030" s="7"/>
      <c r="G1030" s="7"/>
      <c r="H1030" s="7"/>
      <c r="I1030" s="7"/>
      <c r="J1030" s="7"/>
      <c r="K1030" s="7"/>
      <c r="L1030" s="7"/>
      <c r="M1030" s="7"/>
      <c r="N1030" s="7"/>
      <c r="O1030" s="7"/>
      <c r="P1030" s="7"/>
      <c r="Q1030" s="7"/>
      <c r="R1030" s="7"/>
      <c r="S1030" s="7"/>
      <c r="T1030" s="7"/>
      <c r="U1030" s="7"/>
      <c r="V1030" s="7"/>
      <c r="W1030" s="7"/>
      <c r="X1030" s="7"/>
      <c r="Y1030" s="7"/>
      <c r="Z1030" s="7"/>
    </row>
    <row r="1031" spans="1:26" ht="16.5" customHeight="1">
      <c r="A1031" s="7"/>
      <c r="B1031" s="7"/>
      <c r="C1031" s="7"/>
      <c r="D1031" s="7"/>
      <c r="E1031" s="7"/>
      <c r="F1031" s="7"/>
      <c r="G1031" s="7"/>
      <c r="H1031" s="7"/>
      <c r="I1031" s="7"/>
      <c r="J1031" s="7"/>
      <c r="K1031" s="7"/>
      <c r="L1031" s="7"/>
      <c r="M1031" s="7"/>
      <c r="N1031" s="7"/>
      <c r="O1031" s="7"/>
      <c r="P1031" s="7"/>
      <c r="Q1031" s="7"/>
      <c r="R1031" s="7"/>
      <c r="S1031" s="7"/>
      <c r="T1031" s="7"/>
      <c r="U1031" s="7"/>
      <c r="V1031" s="7"/>
      <c r="W1031" s="7"/>
      <c r="X1031" s="7"/>
      <c r="Y1031" s="7"/>
      <c r="Z1031" s="7"/>
    </row>
    <row r="1032" spans="1:26" ht="16.5" customHeight="1">
      <c r="A1032" s="7"/>
      <c r="B1032" s="7"/>
      <c r="C1032" s="7"/>
      <c r="D1032" s="7"/>
      <c r="E1032" s="7"/>
      <c r="F1032" s="7"/>
      <c r="G1032" s="7"/>
      <c r="H1032" s="7"/>
      <c r="I1032" s="7"/>
      <c r="J1032" s="7"/>
      <c r="K1032" s="7"/>
      <c r="L1032" s="7"/>
      <c r="M1032" s="7"/>
      <c r="N1032" s="7"/>
      <c r="O1032" s="7"/>
      <c r="P1032" s="7"/>
      <c r="Q1032" s="7"/>
      <c r="R1032" s="7"/>
      <c r="S1032" s="7"/>
      <c r="T1032" s="7"/>
      <c r="U1032" s="7"/>
      <c r="V1032" s="7"/>
      <c r="W1032" s="7"/>
      <c r="X1032" s="7"/>
      <c r="Y1032" s="7"/>
      <c r="Z1032" s="7"/>
    </row>
    <row r="1033" spans="1:26" ht="16.5" customHeight="1">
      <c r="A1033" s="7"/>
      <c r="B1033" s="7"/>
      <c r="C1033" s="7"/>
      <c r="D1033" s="7"/>
      <c r="E1033" s="7"/>
      <c r="F1033" s="7"/>
      <c r="G1033" s="7"/>
      <c r="H1033" s="7"/>
      <c r="I1033" s="7"/>
      <c r="J1033" s="7"/>
      <c r="K1033" s="7"/>
      <c r="L1033" s="7"/>
      <c r="M1033" s="7"/>
      <c r="N1033" s="7"/>
      <c r="O1033" s="7"/>
      <c r="P1033" s="7"/>
      <c r="Q1033" s="7"/>
      <c r="R1033" s="7"/>
      <c r="S1033" s="7"/>
      <c r="T1033" s="7"/>
      <c r="U1033" s="7"/>
      <c r="V1033" s="7"/>
      <c r="W1033" s="7"/>
      <c r="X1033" s="7"/>
      <c r="Y1033" s="7"/>
      <c r="Z1033" s="7"/>
    </row>
    <row r="1034" spans="1:26" ht="16.5" customHeight="1">
      <c r="A1034" s="7"/>
      <c r="B1034" s="7"/>
      <c r="C1034" s="7"/>
      <c r="D1034" s="7"/>
      <c r="E1034" s="7"/>
      <c r="F1034" s="7"/>
      <c r="G1034" s="7"/>
      <c r="H1034" s="7"/>
      <c r="I1034" s="7"/>
      <c r="J1034" s="7"/>
      <c r="K1034" s="7"/>
      <c r="L1034" s="7"/>
      <c r="M1034" s="7"/>
      <c r="N1034" s="7"/>
      <c r="O1034" s="7"/>
      <c r="P1034" s="7"/>
      <c r="Q1034" s="7"/>
      <c r="R1034" s="7"/>
      <c r="S1034" s="7"/>
      <c r="T1034" s="7"/>
      <c r="U1034" s="7"/>
      <c r="V1034" s="7"/>
      <c r="W1034" s="7"/>
      <c r="X1034" s="7"/>
      <c r="Y1034" s="7"/>
      <c r="Z1034" s="7"/>
    </row>
    <row r="1035" spans="1:26" ht="16.5" customHeight="1">
      <c r="A1035" s="7"/>
      <c r="B1035" s="7"/>
      <c r="C1035" s="7"/>
      <c r="D1035" s="7"/>
      <c r="E1035" s="7"/>
      <c r="F1035" s="7"/>
      <c r="G1035" s="7"/>
      <c r="H1035" s="7"/>
      <c r="I1035" s="7"/>
      <c r="J1035" s="7"/>
      <c r="K1035" s="7"/>
      <c r="L1035" s="7"/>
      <c r="M1035" s="7"/>
      <c r="N1035" s="7"/>
      <c r="O1035" s="7"/>
      <c r="P1035" s="7"/>
      <c r="Q1035" s="7"/>
      <c r="R1035" s="7"/>
      <c r="S1035" s="7"/>
      <c r="T1035" s="7"/>
      <c r="U1035" s="7"/>
      <c r="V1035" s="7"/>
      <c r="W1035" s="7"/>
      <c r="X1035" s="7"/>
      <c r="Y1035" s="7"/>
      <c r="Z1035" s="7"/>
    </row>
    <row r="1036" spans="1:26" ht="16.5" customHeight="1">
      <c r="A1036" s="7"/>
      <c r="B1036" s="7"/>
      <c r="C1036" s="7"/>
      <c r="D1036" s="7"/>
      <c r="E1036" s="7"/>
      <c r="F1036" s="7"/>
      <c r="G1036" s="7"/>
      <c r="H1036" s="7"/>
      <c r="I1036" s="7"/>
      <c r="J1036" s="7"/>
      <c r="K1036" s="7"/>
      <c r="L1036" s="7"/>
      <c r="M1036" s="7"/>
      <c r="N1036" s="7"/>
      <c r="O1036" s="7"/>
      <c r="P1036" s="7"/>
      <c r="Q1036" s="7"/>
      <c r="R1036" s="7"/>
      <c r="S1036" s="7"/>
      <c r="T1036" s="7"/>
      <c r="U1036" s="7"/>
      <c r="V1036" s="7"/>
      <c r="W1036" s="7"/>
      <c r="X1036" s="7"/>
      <c r="Y1036" s="7"/>
      <c r="Z1036" s="7"/>
    </row>
    <row r="1037" spans="1:26" ht="16.5" customHeight="1">
      <c r="A1037" s="7"/>
      <c r="B1037" s="7"/>
      <c r="C1037" s="7"/>
      <c r="D1037" s="7"/>
      <c r="E1037" s="7"/>
      <c r="F1037" s="7"/>
      <c r="G1037" s="7"/>
      <c r="H1037" s="7"/>
      <c r="I1037" s="7"/>
      <c r="J1037" s="7"/>
      <c r="K1037" s="7"/>
      <c r="L1037" s="7"/>
      <c r="M1037" s="7"/>
      <c r="N1037" s="7"/>
      <c r="O1037" s="7"/>
      <c r="P1037" s="7"/>
      <c r="Q1037" s="7"/>
      <c r="R1037" s="7"/>
      <c r="S1037" s="7"/>
      <c r="T1037" s="7"/>
      <c r="U1037" s="7"/>
      <c r="V1037" s="7"/>
      <c r="W1037" s="7"/>
      <c r="X1037" s="7"/>
      <c r="Y1037" s="7"/>
      <c r="Z1037" s="7"/>
    </row>
    <row r="1038" spans="1:26" ht="16.5" customHeight="1">
      <c r="A1038" s="7"/>
      <c r="B1038" s="7"/>
      <c r="C1038" s="7"/>
      <c r="D1038" s="7"/>
      <c r="E1038" s="7"/>
      <c r="F1038" s="7"/>
      <c r="G1038" s="7"/>
      <c r="H1038" s="7"/>
      <c r="I1038" s="7"/>
      <c r="J1038" s="7"/>
      <c r="K1038" s="7"/>
      <c r="L1038" s="7"/>
      <c r="M1038" s="7"/>
      <c r="N1038" s="7"/>
      <c r="O1038" s="7"/>
      <c r="P1038" s="7"/>
      <c r="Q1038" s="7"/>
      <c r="R1038" s="7"/>
      <c r="S1038" s="7"/>
      <c r="T1038" s="7"/>
      <c r="U1038" s="7"/>
      <c r="V1038" s="7"/>
      <c r="W1038" s="7"/>
      <c r="X1038" s="7"/>
      <c r="Y1038" s="7"/>
      <c r="Z1038" s="7"/>
    </row>
    <row r="1039" spans="1:26" ht="16.5" customHeight="1">
      <c r="A1039" s="7"/>
      <c r="B1039" s="7"/>
      <c r="C1039" s="7"/>
      <c r="D1039" s="7"/>
      <c r="E1039" s="7"/>
      <c r="F1039" s="7"/>
      <c r="G1039" s="7"/>
      <c r="H1039" s="7"/>
      <c r="I1039" s="7"/>
      <c r="J1039" s="7"/>
      <c r="K1039" s="7"/>
      <c r="L1039" s="7"/>
      <c r="M1039" s="7"/>
      <c r="N1039" s="7"/>
      <c r="O1039" s="7"/>
      <c r="P1039" s="7"/>
      <c r="Q1039" s="7"/>
      <c r="R1039" s="7"/>
      <c r="S1039" s="7"/>
      <c r="T1039" s="7"/>
      <c r="U1039" s="7"/>
      <c r="V1039" s="7"/>
      <c r="W1039" s="7"/>
      <c r="X1039" s="7"/>
      <c r="Y1039" s="7"/>
      <c r="Z1039" s="7"/>
    </row>
    <row r="1040" spans="1:26" ht="16.5" customHeight="1">
      <c r="A1040" s="7"/>
      <c r="B1040" s="7"/>
      <c r="C1040" s="7"/>
      <c r="D1040" s="7"/>
      <c r="E1040" s="7"/>
      <c r="F1040" s="7"/>
      <c r="G1040" s="7"/>
      <c r="H1040" s="7"/>
      <c r="I1040" s="7"/>
      <c r="J1040" s="7"/>
      <c r="K1040" s="7"/>
      <c r="L1040" s="7"/>
      <c r="M1040" s="7"/>
      <c r="N1040" s="7"/>
      <c r="O1040" s="7"/>
      <c r="P1040" s="7"/>
      <c r="Q1040" s="7"/>
      <c r="R1040" s="7"/>
      <c r="S1040" s="7"/>
      <c r="T1040" s="7"/>
      <c r="U1040" s="7"/>
      <c r="V1040" s="7"/>
      <c r="W1040" s="7"/>
      <c r="X1040" s="7"/>
      <c r="Y1040" s="7"/>
      <c r="Z1040" s="7"/>
    </row>
    <row r="1041" spans="1:26" ht="16.5" customHeight="1">
      <c r="A1041" s="7"/>
      <c r="B1041" s="7"/>
      <c r="C1041" s="7"/>
      <c r="D1041" s="7"/>
      <c r="E1041" s="7"/>
      <c r="F1041" s="7"/>
      <c r="G1041" s="7"/>
      <c r="H1041" s="7"/>
      <c r="I1041" s="7"/>
      <c r="J1041" s="7"/>
      <c r="K1041" s="7"/>
      <c r="L1041" s="7"/>
      <c r="M1041" s="7"/>
      <c r="N1041" s="7"/>
      <c r="O1041" s="7"/>
      <c r="P1041" s="7"/>
      <c r="Q1041" s="7"/>
      <c r="R1041" s="7"/>
      <c r="S1041" s="7"/>
      <c r="T1041" s="7"/>
      <c r="U1041" s="7"/>
      <c r="V1041" s="7"/>
      <c r="W1041" s="7"/>
      <c r="X1041" s="7"/>
      <c r="Y1041" s="7"/>
      <c r="Z1041" s="7"/>
    </row>
    <row r="1042" spans="1:26" ht="16.5" customHeight="1">
      <c r="A1042" s="7"/>
      <c r="B1042" s="7"/>
      <c r="C1042" s="7"/>
      <c r="D1042" s="7"/>
      <c r="E1042" s="7"/>
      <c r="F1042" s="7"/>
      <c r="G1042" s="7"/>
      <c r="H1042" s="7"/>
      <c r="I1042" s="7"/>
      <c r="J1042" s="7"/>
      <c r="K1042" s="7"/>
      <c r="L1042" s="7"/>
      <c r="M1042" s="7"/>
      <c r="N1042" s="7"/>
      <c r="O1042" s="7"/>
      <c r="P1042" s="7"/>
      <c r="Q1042" s="7"/>
      <c r="R1042" s="7"/>
      <c r="S1042" s="7"/>
      <c r="T1042" s="7"/>
      <c r="U1042" s="7"/>
      <c r="V1042" s="7"/>
      <c r="W1042" s="7"/>
      <c r="X1042" s="7"/>
      <c r="Y1042" s="7"/>
      <c r="Z1042" s="7"/>
    </row>
    <row r="1043" spans="1:26" ht="16.5" customHeight="1">
      <c r="A1043" s="7"/>
      <c r="B1043" s="7"/>
      <c r="C1043" s="7"/>
      <c r="D1043" s="7"/>
      <c r="E1043" s="7"/>
      <c r="F1043" s="7"/>
      <c r="G1043" s="7"/>
      <c r="H1043" s="7"/>
      <c r="I1043" s="7"/>
      <c r="J1043" s="7"/>
      <c r="K1043" s="7"/>
      <c r="L1043" s="7"/>
      <c r="M1043" s="7"/>
      <c r="N1043" s="7"/>
      <c r="O1043" s="7"/>
      <c r="P1043" s="7"/>
      <c r="Q1043" s="7"/>
      <c r="R1043" s="7"/>
      <c r="S1043" s="7"/>
      <c r="T1043" s="7"/>
      <c r="U1043" s="7"/>
      <c r="V1043" s="7"/>
      <c r="W1043" s="7"/>
      <c r="X1043" s="7"/>
      <c r="Y1043" s="7"/>
      <c r="Z1043" s="7"/>
    </row>
    <row r="1044" spans="1:26" ht="16.5" customHeight="1">
      <c r="A1044" s="7"/>
      <c r="B1044" s="7"/>
      <c r="C1044" s="7"/>
      <c r="D1044" s="7"/>
      <c r="E1044" s="7"/>
      <c r="F1044" s="7"/>
      <c r="G1044" s="7"/>
      <c r="H1044" s="7"/>
      <c r="I1044" s="7"/>
      <c r="J1044" s="7"/>
      <c r="K1044" s="7"/>
      <c r="L1044" s="7"/>
      <c r="M1044" s="7"/>
      <c r="N1044" s="7"/>
      <c r="O1044" s="7"/>
      <c r="P1044" s="7"/>
      <c r="Q1044" s="7"/>
      <c r="R1044" s="7"/>
      <c r="S1044" s="7"/>
      <c r="T1044" s="7"/>
      <c r="U1044" s="7"/>
      <c r="V1044" s="7"/>
      <c r="W1044" s="7"/>
      <c r="X1044" s="7"/>
      <c r="Y1044" s="7"/>
      <c r="Z1044" s="7"/>
    </row>
    <row r="1045" spans="1:26" ht="16.5" customHeight="1">
      <c r="A1045" s="7"/>
      <c r="B1045" s="7"/>
      <c r="C1045" s="7"/>
      <c r="D1045" s="7"/>
      <c r="E1045" s="7"/>
      <c r="F1045" s="7"/>
      <c r="G1045" s="7"/>
      <c r="H1045" s="7"/>
      <c r="I1045" s="7"/>
      <c r="J1045" s="7"/>
      <c r="K1045" s="7"/>
      <c r="L1045" s="7"/>
      <c r="M1045" s="7"/>
      <c r="N1045" s="7"/>
      <c r="O1045" s="7"/>
      <c r="P1045" s="7"/>
      <c r="Q1045" s="7"/>
      <c r="R1045" s="7"/>
      <c r="S1045" s="7"/>
      <c r="T1045" s="7"/>
      <c r="U1045" s="7"/>
      <c r="V1045" s="7"/>
      <c r="W1045" s="7"/>
      <c r="X1045" s="7"/>
      <c r="Y1045" s="7"/>
      <c r="Z1045" s="7"/>
    </row>
    <row r="1046" spans="1:26" ht="16.5" customHeight="1">
      <c r="A1046" s="7"/>
      <c r="B1046" s="7"/>
      <c r="C1046" s="7"/>
      <c r="D1046" s="7"/>
      <c r="E1046" s="7"/>
      <c r="F1046" s="7"/>
      <c r="G1046" s="7"/>
      <c r="H1046" s="7"/>
      <c r="I1046" s="7"/>
      <c r="J1046" s="7"/>
      <c r="K1046" s="7"/>
      <c r="L1046" s="7"/>
      <c r="M1046" s="7"/>
      <c r="N1046" s="7"/>
      <c r="O1046" s="7"/>
      <c r="P1046" s="7"/>
      <c r="Q1046" s="7"/>
      <c r="R1046" s="7"/>
      <c r="S1046" s="7"/>
      <c r="T1046" s="7"/>
      <c r="U1046" s="7"/>
      <c r="V1046" s="7"/>
      <c r="W1046" s="7"/>
      <c r="X1046" s="7"/>
      <c r="Y1046" s="7"/>
      <c r="Z1046" s="7"/>
    </row>
    <row r="1047" spans="1:26" ht="16.5" customHeight="1">
      <c r="A1047" s="7"/>
      <c r="B1047" s="7"/>
      <c r="C1047" s="7"/>
      <c r="D1047" s="7"/>
      <c r="E1047" s="7"/>
      <c r="F1047" s="7"/>
      <c r="G1047" s="7"/>
      <c r="H1047" s="7"/>
      <c r="I1047" s="7"/>
      <c r="J1047" s="7"/>
      <c r="K1047" s="7"/>
      <c r="L1047" s="7"/>
      <c r="M1047" s="7"/>
      <c r="N1047" s="7"/>
      <c r="O1047" s="7"/>
      <c r="P1047" s="7"/>
      <c r="Q1047" s="7"/>
      <c r="R1047" s="7"/>
      <c r="S1047" s="7"/>
      <c r="T1047" s="7"/>
      <c r="U1047" s="7"/>
      <c r="V1047" s="7"/>
      <c r="W1047" s="7"/>
      <c r="X1047" s="7"/>
      <c r="Y1047" s="7"/>
      <c r="Z1047" s="7"/>
    </row>
    <row r="1048" spans="1:26" ht="16.5" customHeight="1">
      <c r="A1048" s="7"/>
      <c r="B1048" s="7"/>
      <c r="C1048" s="7"/>
      <c r="D1048" s="7"/>
      <c r="E1048" s="7"/>
      <c r="F1048" s="7"/>
      <c r="G1048" s="7"/>
      <c r="H1048" s="7"/>
      <c r="I1048" s="7"/>
      <c r="J1048" s="7"/>
      <c r="K1048" s="7"/>
      <c r="L1048" s="7"/>
      <c r="M1048" s="7"/>
      <c r="N1048" s="7"/>
      <c r="O1048" s="7"/>
      <c r="P1048" s="7"/>
      <c r="Q1048" s="7"/>
      <c r="R1048" s="7"/>
      <c r="S1048" s="7"/>
      <c r="T1048" s="7"/>
      <c r="U1048" s="7"/>
      <c r="V1048" s="7"/>
      <c r="W1048" s="7"/>
      <c r="X1048" s="7"/>
      <c r="Y1048" s="7"/>
      <c r="Z1048" s="7"/>
    </row>
    <row r="1049" spans="1:26" ht="16.5" customHeight="1">
      <c r="A1049" s="7"/>
      <c r="B1049" s="7"/>
      <c r="C1049" s="7"/>
      <c r="D1049" s="7"/>
      <c r="E1049" s="7"/>
      <c r="F1049" s="7"/>
      <c r="G1049" s="7"/>
      <c r="H1049" s="7"/>
      <c r="I1049" s="7"/>
      <c r="J1049" s="7"/>
      <c r="K1049" s="7"/>
      <c r="L1049" s="7"/>
      <c r="M1049" s="7"/>
      <c r="N1049" s="7"/>
      <c r="O1049" s="7"/>
      <c r="P1049" s="7"/>
      <c r="Q1049" s="7"/>
      <c r="R1049" s="7"/>
      <c r="S1049" s="7"/>
      <c r="T1049" s="7"/>
      <c r="U1049" s="7"/>
      <c r="V1049" s="7"/>
      <c r="W1049" s="7"/>
      <c r="X1049" s="7"/>
      <c r="Y1049" s="7"/>
      <c r="Z1049" s="7"/>
    </row>
    <row r="1050" spans="1:26" ht="16.5" customHeight="1">
      <c r="A1050" s="7"/>
      <c r="B1050" s="7"/>
      <c r="C1050" s="7"/>
      <c r="D1050" s="7"/>
      <c r="E1050" s="7"/>
      <c r="F1050" s="7"/>
      <c r="G1050" s="7"/>
      <c r="H1050" s="7"/>
      <c r="I1050" s="7"/>
      <c r="J1050" s="7"/>
      <c r="K1050" s="7"/>
      <c r="L1050" s="7"/>
      <c r="M1050" s="7"/>
      <c r="N1050" s="7"/>
      <c r="O1050" s="7"/>
      <c r="P1050" s="7"/>
      <c r="Q1050" s="7"/>
      <c r="R1050" s="7"/>
      <c r="S1050" s="7"/>
      <c r="T1050" s="7"/>
      <c r="U1050" s="7"/>
      <c r="V1050" s="7"/>
      <c r="W1050" s="7"/>
      <c r="X1050" s="7"/>
      <c r="Y1050" s="7"/>
      <c r="Z1050" s="7"/>
    </row>
    <row r="1051" spans="1:26" ht="16.5" customHeight="1">
      <c r="A1051" s="7"/>
      <c r="B1051" s="7"/>
      <c r="C1051" s="7"/>
      <c r="D1051" s="7"/>
      <c r="E1051" s="7"/>
      <c r="F1051" s="7"/>
      <c r="G1051" s="7"/>
      <c r="H1051" s="7"/>
      <c r="I1051" s="7"/>
      <c r="J1051" s="7"/>
      <c r="K1051" s="7"/>
      <c r="L1051" s="7"/>
      <c r="M1051" s="7"/>
      <c r="N1051" s="7"/>
      <c r="O1051" s="7"/>
      <c r="P1051" s="7"/>
      <c r="Q1051" s="7"/>
      <c r="R1051" s="7"/>
      <c r="S1051" s="7"/>
      <c r="T1051" s="7"/>
      <c r="U1051" s="7"/>
      <c r="V1051" s="7"/>
      <c r="W1051" s="7"/>
      <c r="X1051" s="7"/>
      <c r="Y1051" s="7"/>
      <c r="Z1051" s="7"/>
    </row>
    <row r="1052" spans="1:26" ht="16.5" customHeight="1">
      <c r="A1052" s="7"/>
      <c r="B1052" s="7"/>
      <c r="C1052" s="7"/>
      <c r="D1052" s="7"/>
      <c r="E1052" s="7"/>
      <c r="F1052" s="7"/>
      <c r="G1052" s="7"/>
      <c r="H1052" s="7"/>
      <c r="I1052" s="7"/>
      <c r="J1052" s="7"/>
      <c r="K1052" s="7"/>
      <c r="L1052" s="7"/>
      <c r="M1052" s="7"/>
      <c r="N1052" s="7"/>
      <c r="O1052" s="7"/>
      <c r="P1052" s="7"/>
      <c r="Q1052" s="7"/>
      <c r="R1052" s="7"/>
      <c r="S1052" s="7"/>
      <c r="T1052" s="7"/>
      <c r="U1052" s="7"/>
      <c r="V1052" s="7"/>
      <c r="W1052" s="7"/>
      <c r="X1052" s="7"/>
      <c r="Y1052" s="7"/>
      <c r="Z1052" s="7"/>
    </row>
    <row r="1053" spans="1:26" ht="16.5" customHeight="1">
      <c r="A1053" s="7"/>
      <c r="B1053" s="7"/>
      <c r="C1053" s="7"/>
      <c r="D1053" s="7"/>
      <c r="E1053" s="7"/>
      <c r="F1053" s="7"/>
      <c r="G1053" s="7"/>
      <c r="H1053" s="7"/>
      <c r="I1053" s="7"/>
      <c r="J1053" s="7"/>
      <c r="K1053" s="7"/>
      <c r="L1053" s="7"/>
      <c r="M1053" s="7"/>
      <c r="N1053" s="7"/>
      <c r="O1053" s="7"/>
      <c r="P1053" s="7"/>
      <c r="Q1053" s="7"/>
      <c r="R1053" s="7"/>
      <c r="S1053" s="7"/>
      <c r="T1053" s="7"/>
      <c r="U1053" s="7"/>
      <c r="V1053" s="7"/>
      <c r="W1053" s="7"/>
      <c r="X1053" s="7"/>
      <c r="Y1053" s="7"/>
      <c r="Z1053" s="7"/>
    </row>
    <row r="1054" spans="1:26" ht="16.5" customHeight="1">
      <c r="A1054" s="7"/>
      <c r="B1054" s="7"/>
      <c r="C1054" s="7"/>
      <c r="D1054" s="7"/>
      <c r="E1054" s="7"/>
      <c r="F1054" s="7"/>
      <c r="G1054" s="7"/>
      <c r="H1054" s="7"/>
      <c r="I1054" s="7"/>
      <c r="J1054" s="7"/>
      <c r="K1054" s="7"/>
      <c r="L1054" s="7"/>
      <c r="M1054" s="7"/>
      <c r="N1054" s="7"/>
      <c r="O1054" s="7"/>
      <c r="P1054" s="7"/>
      <c r="Q1054" s="7"/>
      <c r="R1054" s="7"/>
      <c r="S1054" s="7"/>
      <c r="T1054" s="7"/>
      <c r="U1054" s="7"/>
      <c r="V1054" s="7"/>
      <c r="W1054" s="7"/>
      <c r="X1054" s="7"/>
      <c r="Y1054" s="7"/>
      <c r="Z1054" s="7"/>
    </row>
    <row r="1055" spans="1:26" ht="16.5" customHeight="1">
      <c r="A1055" s="7"/>
      <c r="B1055" s="7"/>
      <c r="C1055" s="7"/>
      <c r="D1055" s="7"/>
      <c r="E1055" s="7"/>
      <c r="F1055" s="7"/>
      <c r="G1055" s="7"/>
      <c r="H1055" s="7"/>
      <c r="I1055" s="7"/>
      <c r="J1055" s="7"/>
      <c r="K1055" s="7"/>
      <c r="L1055" s="7"/>
      <c r="M1055" s="7"/>
      <c r="N1055" s="7"/>
      <c r="O1055" s="7"/>
      <c r="P1055" s="7"/>
      <c r="Q1055" s="7"/>
      <c r="R1055" s="7"/>
      <c r="S1055" s="7"/>
      <c r="T1055" s="7"/>
      <c r="U1055" s="7"/>
      <c r="V1055" s="7"/>
      <c r="W1055" s="7"/>
      <c r="X1055" s="7"/>
      <c r="Y1055" s="7"/>
      <c r="Z1055" s="7"/>
    </row>
    <row r="1056" spans="1:26" ht="16.5" customHeight="1">
      <c r="A1056" s="7"/>
      <c r="B1056" s="7"/>
      <c r="C1056" s="7"/>
      <c r="D1056" s="7"/>
      <c r="E1056" s="7"/>
      <c r="F1056" s="7"/>
      <c r="G1056" s="7"/>
      <c r="H1056" s="7"/>
      <c r="I1056" s="7"/>
      <c r="J1056" s="7"/>
      <c r="K1056" s="7"/>
      <c r="L1056" s="7"/>
      <c r="M1056" s="7"/>
      <c r="N1056" s="7"/>
      <c r="O1056" s="7"/>
      <c r="P1056" s="7"/>
      <c r="Q1056" s="7"/>
      <c r="R1056" s="7"/>
      <c r="S1056" s="7"/>
      <c r="T1056" s="7"/>
      <c r="U1056" s="7"/>
      <c r="V1056" s="7"/>
      <c r="W1056" s="7"/>
      <c r="X1056" s="7"/>
      <c r="Y1056" s="7"/>
      <c r="Z1056" s="7"/>
    </row>
    <row r="1057" spans="1:26" ht="16.5" customHeight="1">
      <c r="A1057" s="7"/>
      <c r="B1057" s="7"/>
      <c r="C1057" s="7"/>
      <c r="D1057" s="7"/>
      <c r="E1057" s="7"/>
      <c r="F1057" s="7"/>
      <c r="G1057" s="7"/>
      <c r="H1057" s="7"/>
      <c r="I1057" s="7"/>
      <c r="J1057" s="7"/>
      <c r="K1057" s="7"/>
      <c r="L1057" s="7"/>
      <c r="M1057" s="7"/>
      <c r="N1057" s="7"/>
      <c r="O1057" s="7"/>
      <c r="P1057" s="7"/>
      <c r="Q1057" s="7"/>
      <c r="R1057" s="7"/>
      <c r="S1057" s="7"/>
      <c r="T1057" s="7"/>
      <c r="U1057" s="7"/>
      <c r="V1057" s="7"/>
      <c r="W1057" s="7"/>
      <c r="X1057" s="7"/>
      <c r="Y1057" s="7"/>
      <c r="Z1057" s="7"/>
    </row>
    <row r="1058" spans="1:26" ht="16.5" customHeight="1">
      <c r="A1058" s="7"/>
      <c r="B1058" s="7"/>
      <c r="C1058" s="7"/>
      <c r="D1058" s="7"/>
      <c r="E1058" s="7"/>
      <c r="F1058" s="7"/>
      <c r="G1058" s="7"/>
      <c r="H1058" s="7"/>
      <c r="I1058" s="7"/>
      <c r="J1058" s="7"/>
      <c r="K1058" s="7"/>
      <c r="L1058" s="7"/>
      <c r="M1058" s="7"/>
      <c r="N1058" s="7"/>
      <c r="O1058" s="7"/>
      <c r="P1058" s="7"/>
      <c r="Q1058" s="7"/>
      <c r="R1058" s="7"/>
      <c r="S1058" s="7"/>
      <c r="T1058" s="7"/>
      <c r="U1058" s="7"/>
      <c r="V1058" s="7"/>
      <c r="W1058" s="7"/>
      <c r="X1058" s="7"/>
      <c r="Y1058" s="7"/>
      <c r="Z1058" s="7"/>
    </row>
    <row r="1059" spans="1:26" ht="16.5" customHeight="1">
      <c r="A1059" s="7"/>
      <c r="B1059" s="7"/>
      <c r="C1059" s="7"/>
      <c r="D1059" s="7"/>
      <c r="E1059" s="7"/>
      <c r="F1059" s="7"/>
      <c r="G1059" s="7"/>
      <c r="H1059" s="7"/>
      <c r="I1059" s="7"/>
      <c r="J1059" s="7"/>
      <c r="K1059" s="7"/>
      <c r="L1059" s="7"/>
      <c r="M1059" s="7"/>
      <c r="N1059" s="7"/>
      <c r="O1059" s="7"/>
      <c r="P1059" s="7"/>
      <c r="Q1059" s="7"/>
      <c r="R1059" s="7"/>
      <c r="S1059" s="7"/>
      <c r="T1059" s="7"/>
      <c r="U1059" s="7"/>
      <c r="V1059" s="7"/>
      <c r="W1059" s="7"/>
      <c r="X1059" s="7"/>
      <c r="Y1059" s="7"/>
      <c r="Z1059" s="7"/>
    </row>
    <row r="1060" spans="1:26" ht="16.5" customHeight="1">
      <c r="A1060" s="7"/>
      <c r="B1060" s="7"/>
      <c r="C1060" s="7"/>
      <c r="D1060" s="7"/>
      <c r="E1060" s="7"/>
      <c r="F1060" s="7"/>
      <c r="G1060" s="7"/>
      <c r="H1060" s="7"/>
      <c r="I1060" s="7"/>
      <c r="J1060" s="7"/>
      <c r="K1060" s="7"/>
      <c r="L1060" s="7"/>
      <c r="M1060" s="7"/>
      <c r="N1060" s="7"/>
      <c r="O1060" s="7"/>
      <c r="P1060" s="7"/>
      <c r="Q1060" s="7"/>
      <c r="R1060" s="7"/>
      <c r="S1060" s="7"/>
      <c r="T1060" s="7"/>
      <c r="U1060" s="7"/>
      <c r="V1060" s="7"/>
      <c r="W1060" s="7"/>
      <c r="X1060" s="7"/>
      <c r="Y1060" s="7"/>
      <c r="Z1060" s="7"/>
    </row>
    <row r="1061" spans="1:26" ht="16.5" customHeight="1">
      <c r="A1061" s="7"/>
      <c r="B1061" s="7"/>
      <c r="C1061" s="7"/>
      <c r="D1061" s="7"/>
      <c r="E1061" s="7"/>
      <c r="F1061" s="7"/>
      <c r="G1061" s="7"/>
      <c r="H1061" s="7"/>
      <c r="I1061" s="7"/>
      <c r="J1061" s="7"/>
      <c r="K1061" s="7"/>
      <c r="L1061" s="7"/>
      <c r="M1061" s="7"/>
      <c r="N1061" s="7"/>
      <c r="O1061" s="7"/>
      <c r="P1061" s="7"/>
      <c r="Q1061" s="7"/>
      <c r="R1061" s="7"/>
      <c r="S1061" s="7"/>
      <c r="T1061" s="7"/>
      <c r="U1061" s="7"/>
      <c r="V1061" s="7"/>
      <c r="W1061" s="7"/>
      <c r="X1061" s="7"/>
      <c r="Y1061" s="7"/>
      <c r="Z1061" s="7"/>
    </row>
    <row r="1062" spans="1:26" ht="16.5" customHeight="1">
      <c r="A1062" s="7"/>
      <c r="B1062" s="7"/>
      <c r="C1062" s="7"/>
      <c r="D1062" s="7"/>
      <c r="E1062" s="7"/>
      <c r="F1062" s="7"/>
      <c r="G1062" s="7"/>
      <c r="H1062" s="7"/>
      <c r="I1062" s="7"/>
      <c r="J1062" s="7"/>
      <c r="K1062" s="7"/>
      <c r="L1062" s="7"/>
      <c r="M1062" s="7"/>
      <c r="N1062" s="7"/>
      <c r="O1062" s="7"/>
      <c r="P1062" s="7"/>
      <c r="Q1062" s="7"/>
      <c r="R1062" s="7"/>
      <c r="S1062" s="7"/>
      <c r="T1062" s="7"/>
      <c r="U1062" s="7"/>
      <c r="V1062" s="7"/>
      <c r="W1062" s="7"/>
      <c r="X1062" s="7"/>
      <c r="Y1062" s="7"/>
      <c r="Z1062" s="7"/>
    </row>
    <row r="1063" spans="1:26" ht="16.5" customHeight="1">
      <c r="A1063" s="7"/>
      <c r="B1063" s="7"/>
      <c r="C1063" s="7"/>
      <c r="D1063" s="7"/>
      <c r="E1063" s="7"/>
      <c r="F1063" s="7"/>
      <c r="G1063" s="7"/>
      <c r="H1063" s="7"/>
      <c r="I1063" s="7"/>
      <c r="J1063" s="7"/>
      <c r="K1063" s="7"/>
      <c r="L1063" s="7"/>
      <c r="M1063" s="7"/>
      <c r="N1063" s="7"/>
      <c r="O1063" s="7"/>
      <c r="P1063" s="7"/>
      <c r="Q1063" s="7"/>
      <c r="R1063" s="7"/>
      <c r="S1063" s="7"/>
      <c r="T1063" s="7"/>
      <c r="U1063" s="7"/>
      <c r="V1063" s="7"/>
      <c r="W1063" s="7"/>
      <c r="X1063" s="7"/>
      <c r="Y1063" s="7"/>
      <c r="Z1063" s="7"/>
    </row>
    <row r="1064" spans="1:26" ht="16.5" customHeight="1">
      <c r="A1064" s="7"/>
      <c r="B1064" s="7"/>
      <c r="C1064" s="7"/>
      <c r="D1064" s="7"/>
      <c r="E1064" s="7"/>
      <c r="F1064" s="7"/>
      <c r="G1064" s="7"/>
      <c r="H1064" s="7"/>
      <c r="I1064" s="7"/>
      <c r="J1064" s="7"/>
      <c r="K1064" s="7"/>
      <c r="L1064" s="7"/>
      <c r="M1064" s="7"/>
      <c r="N1064" s="7"/>
      <c r="O1064" s="7"/>
      <c r="P1064" s="7"/>
      <c r="Q1064" s="7"/>
      <c r="R1064" s="7"/>
      <c r="S1064" s="7"/>
      <c r="T1064" s="7"/>
      <c r="U1064" s="7"/>
      <c r="V1064" s="7"/>
      <c r="W1064" s="7"/>
      <c r="X1064" s="7"/>
      <c r="Y1064" s="7"/>
      <c r="Z1064" s="7"/>
    </row>
    <row r="1065" spans="1:26" ht="16.5" customHeight="1">
      <c r="A1065" s="7"/>
      <c r="B1065" s="7"/>
      <c r="C1065" s="7"/>
      <c r="D1065" s="7"/>
      <c r="E1065" s="7"/>
      <c r="F1065" s="7"/>
      <c r="G1065" s="7"/>
      <c r="H1065" s="7"/>
      <c r="I1065" s="7"/>
      <c r="J1065" s="7"/>
      <c r="K1065" s="7"/>
      <c r="L1065" s="7"/>
      <c r="M1065" s="7"/>
      <c r="N1065" s="7"/>
      <c r="O1065" s="7"/>
      <c r="P1065" s="7"/>
      <c r="Q1065" s="7"/>
      <c r="R1065" s="7"/>
      <c r="S1065" s="7"/>
      <c r="T1065" s="7"/>
      <c r="U1065" s="7"/>
      <c r="V1065" s="7"/>
      <c r="W1065" s="7"/>
      <c r="X1065" s="7"/>
      <c r="Y1065" s="7"/>
      <c r="Z1065" s="7"/>
    </row>
    <row r="1066" spans="1:26" ht="16.5" customHeight="1">
      <c r="A1066" s="7"/>
      <c r="B1066" s="7"/>
      <c r="C1066" s="7"/>
      <c r="D1066" s="7"/>
      <c r="E1066" s="7"/>
      <c r="F1066" s="7"/>
      <c r="G1066" s="7"/>
      <c r="H1066" s="7"/>
      <c r="I1066" s="7"/>
      <c r="J1066" s="7"/>
      <c r="K1066" s="7"/>
      <c r="L1066" s="7"/>
      <c r="M1066" s="7"/>
      <c r="N1066" s="7"/>
      <c r="O1066" s="7"/>
      <c r="P1066" s="7"/>
      <c r="Q1066" s="7"/>
      <c r="R1066" s="7"/>
      <c r="S1066" s="7"/>
      <c r="T1066" s="7"/>
      <c r="U1066" s="7"/>
      <c r="V1066" s="7"/>
      <c r="W1066" s="7"/>
      <c r="X1066" s="7"/>
      <c r="Y1066" s="7"/>
      <c r="Z1066" s="7"/>
    </row>
    <row r="1067" spans="1:26" ht="16.5" customHeight="1">
      <c r="A1067" s="7"/>
      <c r="B1067" s="7"/>
      <c r="C1067" s="7"/>
      <c r="D1067" s="7"/>
      <c r="E1067" s="7"/>
      <c r="F1067" s="7"/>
      <c r="G1067" s="7"/>
      <c r="H1067" s="7"/>
      <c r="I1067" s="7"/>
      <c r="J1067" s="7"/>
      <c r="K1067" s="7"/>
      <c r="L1067" s="7"/>
      <c r="M1067" s="7"/>
      <c r="N1067" s="7"/>
      <c r="O1067" s="7"/>
      <c r="P1067" s="7"/>
      <c r="Q1067" s="7"/>
      <c r="R1067" s="7"/>
      <c r="S1067" s="7"/>
      <c r="T1067" s="7"/>
      <c r="U1067" s="7"/>
      <c r="V1067" s="7"/>
      <c r="W1067" s="7"/>
      <c r="X1067" s="7"/>
      <c r="Y1067" s="7"/>
      <c r="Z1067" s="7"/>
    </row>
    <row r="1068" spans="1:26" ht="16.5" customHeight="1">
      <c r="A1068" s="7"/>
      <c r="B1068" s="7"/>
      <c r="C1068" s="7"/>
      <c r="D1068" s="7"/>
      <c r="E1068" s="7"/>
      <c r="F1068" s="7"/>
      <c r="G1068" s="7"/>
      <c r="H1068" s="7"/>
      <c r="I1068" s="7"/>
      <c r="J1068" s="7"/>
      <c r="K1068" s="7"/>
      <c r="L1068" s="7"/>
      <c r="M1068" s="7"/>
      <c r="N1068" s="7"/>
      <c r="O1068" s="7"/>
      <c r="P1068" s="7"/>
      <c r="Q1068" s="7"/>
      <c r="R1068" s="7"/>
      <c r="S1068" s="7"/>
      <c r="T1068" s="7"/>
      <c r="U1068" s="7"/>
      <c r="V1068" s="7"/>
      <c r="W1068" s="7"/>
      <c r="X1068" s="7"/>
      <c r="Y1068" s="7"/>
      <c r="Z1068" s="7"/>
    </row>
    <row r="1069" spans="1:26" ht="16.5" customHeight="1">
      <c r="A1069" s="7"/>
      <c r="B1069" s="7"/>
      <c r="C1069" s="7"/>
      <c r="D1069" s="7"/>
      <c r="E1069" s="7"/>
      <c r="F1069" s="7"/>
      <c r="G1069" s="7"/>
      <c r="H1069" s="7"/>
      <c r="I1069" s="7"/>
      <c r="J1069" s="7"/>
      <c r="K1069" s="7"/>
      <c r="L1069" s="7"/>
      <c r="M1069" s="7"/>
      <c r="N1069" s="7"/>
      <c r="O1069" s="7"/>
      <c r="P1069" s="7"/>
      <c r="Q1069" s="7"/>
      <c r="R1069" s="7"/>
      <c r="S1069" s="7"/>
      <c r="T1069" s="7"/>
      <c r="U1069" s="7"/>
      <c r="V1069" s="7"/>
      <c r="W1069" s="7"/>
      <c r="X1069" s="7"/>
      <c r="Y1069" s="7"/>
      <c r="Z1069" s="7"/>
    </row>
    <row r="1070" spans="1:26" ht="16.5" customHeight="1">
      <c r="A1070" s="7"/>
      <c r="B1070" s="7"/>
      <c r="C1070" s="7"/>
      <c r="D1070" s="7"/>
      <c r="E1070" s="7"/>
      <c r="F1070" s="7"/>
      <c r="G1070" s="7"/>
      <c r="H1070" s="7"/>
      <c r="I1070" s="7"/>
      <c r="J1070" s="7"/>
      <c r="K1070" s="7"/>
      <c r="L1070" s="7"/>
      <c r="M1070" s="7"/>
      <c r="N1070" s="7"/>
      <c r="O1070" s="7"/>
      <c r="P1070" s="7"/>
      <c r="Q1070" s="7"/>
      <c r="R1070" s="7"/>
      <c r="S1070" s="7"/>
      <c r="T1070" s="7"/>
      <c r="U1070" s="7"/>
      <c r="V1070" s="7"/>
      <c r="W1070" s="7"/>
      <c r="X1070" s="7"/>
      <c r="Y1070" s="7"/>
      <c r="Z1070" s="7"/>
    </row>
    <row r="1071" spans="1:26" ht="16.5" customHeight="1">
      <c r="A1071" s="7"/>
      <c r="B1071" s="7"/>
      <c r="C1071" s="7"/>
      <c r="D1071" s="7"/>
      <c r="E1071" s="7"/>
      <c r="F1071" s="7"/>
      <c r="G1071" s="7"/>
      <c r="H1071" s="7"/>
      <c r="I1071" s="7"/>
      <c r="J1071" s="7"/>
      <c r="K1071" s="7"/>
      <c r="L1071" s="7"/>
      <c r="M1071" s="7"/>
      <c r="N1071" s="7"/>
      <c r="O1071" s="7"/>
      <c r="P1071" s="7"/>
      <c r="Q1071" s="7"/>
      <c r="R1071" s="7"/>
      <c r="S1071" s="7"/>
      <c r="T1071" s="7"/>
      <c r="U1071" s="7"/>
      <c r="V1071" s="7"/>
      <c r="W1071" s="7"/>
      <c r="X1071" s="7"/>
      <c r="Y1071" s="7"/>
      <c r="Z1071" s="7"/>
    </row>
    <row r="1072" spans="1:26" ht="16.5" customHeight="1">
      <c r="A1072" s="7"/>
      <c r="B1072" s="7"/>
      <c r="C1072" s="7"/>
      <c r="D1072" s="7"/>
      <c r="E1072" s="7"/>
      <c r="F1072" s="7"/>
      <c r="G1072" s="7"/>
      <c r="H1072" s="7"/>
      <c r="I1072" s="7"/>
      <c r="J1072" s="7"/>
      <c r="K1072" s="7"/>
      <c r="L1072" s="7"/>
      <c r="M1072" s="7"/>
      <c r="N1072" s="7"/>
      <c r="O1072" s="7"/>
      <c r="P1072" s="7"/>
      <c r="Q1072" s="7"/>
      <c r="R1072" s="7"/>
      <c r="S1072" s="7"/>
      <c r="T1072" s="7"/>
      <c r="U1072" s="7"/>
      <c r="V1072" s="7"/>
      <c r="W1072" s="7"/>
      <c r="X1072" s="7"/>
      <c r="Y1072" s="7"/>
      <c r="Z1072" s="7"/>
    </row>
    <row r="1073" spans="1:26" ht="16.5" customHeight="1">
      <c r="A1073" s="7"/>
      <c r="B1073" s="7"/>
      <c r="C1073" s="7"/>
      <c r="D1073" s="7"/>
      <c r="E1073" s="7"/>
      <c r="F1073" s="7"/>
      <c r="G1073" s="7"/>
      <c r="H1073" s="7"/>
      <c r="I1073" s="7"/>
      <c r="J1073" s="7"/>
      <c r="K1073" s="7"/>
      <c r="L1073" s="7"/>
      <c r="M1073" s="7"/>
      <c r="N1073" s="7"/>
      <c r="O1073" s="7"/>
      <c r="P1073" s="7"/>
      <c r="Q1073" s="7"/>
      <c r="R1073" s="7"/>
      <c r="S1073" s="7"/>
      <c r="T1073" s="7"/>
      <c r="U1073" s="7"/>
      <c r="V1073" s="7"/>
      <c r="W1073" s="7"/>
      <c r="X1073" s="7"/>
      <c r="Y1073" s="7"/>
      <c r="Z1073" s="7"/>
    </row>
    <row r="1074" spans="1:26" ht="16.5" customHeight="1">
      <c r="A1074" s="7"/>
      <c r="B1074" s="7"/>
      <c r="C1074" s="7"/>
      <c r="D1074" s="7"/>
      <c r="E1074" s="7"/>
      <c r="F1074" s="7"/>
      <c r="G1074" s="7"/>
      <c r="H1074" s="7"/>
      <c r="I1074" s="7"/>
      <c r="J1074" s="7"/>
      <c r="K1074" s="7"/>
      <c r="L1074" s="7"/>
      <c r="M1074" s="7"/>
      <c r="N1074" s="7"/>
      <c r="O1074" s="7"/>
      <c r="P1074" s="7"/>
      <c r="Q1074" s="7"/>
      <c r="R1074" s="7"/>
      <c r="S1074" s="7"/>
      <c r="T1074" s="7"/>
      <c r="U1074" s="7"/>
      <c r="V1074" s="7"/>
      <c r="W1074" s="7"/>
      <c r="X1074" s="7"/>
      <c r="Y1074" s="7"/>
      <c r="Z1074" s="7"/>
    </row>
    <row r="1075" spans="1:26" ht="16.5" customHeight="1">
      <c r="A1075" s="7"/>
      <c r="B1075" s="7"/>
      <c r="C1075" s="7"/>
      <c r="D1075" s="7"/>
      <c r="E1075" s="7"/>
      <c r="F1075" s="7"/>
      <c r="G1075" s="7"/>
      <c r="H1075" s="7"/>
      <c r="I1075" s="7"/>
      <c r="J1075" s="7"/>
      <c r="K1075" s="7"/>
      <c r="L1075" s="7"/>
      <c r="M1075" s="7"/>
      <c r="N1075" s="7"/>
      <c r="O1075" s="7"/>
      <c r="P1075" s="7"/>
      <c r="Q1075" s="7"/>
      <c r="R1075" s="7"/>
      <c r="S1075" s="7"/>
      <c r="T1075" s="7"/>
      <c r="U1075" s="7"/>
      <c r="V1075" s="7"/>
      <c r="W1075" s="7"/>
      <c r="X1075" s="7"/>
      <c r="Y1075" s="7"/>
      <c r="Z1075" s="7"/>
    </row>
    <row r="1076" spans="1:26" ht="16.5" customHeight="1">
      <c r="A1076" s="7"/>
      <c r="B1076" s="7"/>
      <c r="C1076" s="7"/>
      <c r="D1076" s="7"/>
      <c r="E1076" s="7"/>
      <c r="F1076" s="7"/>
      <c r="G1076" s="7"/>
      <c r="H1076" s="7"/>
      <c r="I1076" s="7"/>
      <c r="J1076" s="7"/>
      <c r="K1076" s="7"/>
      <c r="L1076" s="7"/>
      <c r="M1076" s="7"/>
      <c r="N1076" s="7"/>
      <c r="O1076" s="7"/>
      <c r="P1076" s="7"/>
      <c r="Q1076" s="7"/>
      <c r="R1076" s="7"/>
      <c r="S1076" s="7"/>
      <c r="T1076" s="7"/>
      <c r="U1076" s="7"/>
      <c r="V1076" s="7"/>
      <c r="W1076" s="7"/>
      <c r="X1076" s="7"/>
      <c r="Y1076" s="7"/>
      <c r="Z1076" s="7"/>
    </row>
    <row r="1077" spans="1:26" ht="16.5" customHeight="1">
      <c r="A1077" s="7"/>
      <c r="B1077" s="7"/>
      <c r="C1077" s="7"/>
      <c r="D1077" s="7"/>
      <c r="E1077" s="7"/>
      <c r="F1077" s="7"/>
      <c r="G1077" s="7"/>
      <c r="H1077" s="7"/>
      <c r="I1077" s="7"/>
      <c r="J1077" s="7"/>
      <c r="K1077" s="7"/>
      <c r="L1077" s="7"/>
      <c r="M1077" s="7"/>
      <c r="N1077" s="7"/>
      <c r="O1077" s="7"/>
      <c r="P1077" s="7"/>
      <c r="Q1077" s="7"/>
      <c r="R1077" s="7"/>
      <c r="S1077" s="7"/>
      <c r="T1077" s="7"/>
      <c r="U1077" s="7"/>
      <c r="V1077" s="7"/>
      <c r="W1077" s="7"/>
      <c r="X1077" s="7"/>
      <c r="Y1077" s="7"/>
      <c r="Z1077" s="7"/>
    </row>
    <row r="1078" spans="1:26" ht="16.5" customHeight="1">
      <c r="A1078" s="7"/>
      <c r="B1078" s="7"/>
      <c r="C1078" s="7"/>
      <c r="D1078" s="7"/>
      <c r="E1078" s="7"/>
      <c r="F1078" s="7"/>
      <c r="G1078" s="7"/>
      <c r="H1078" s="7"/>
      <c r="I1078" s="7"/>
      <c r="J1078" s="7"/>
      <c r="K1078" s="7"/>
      <c r="L1078" s="7"/>
      <c r="M1078" s="7"/>
      <c r="N1078" s="7"/>
      <c r="O1078" s="7"/>
      <c r="P1078" s="7"/>
      <c r="Q1078" s="7"/>
      <c r="R1078" s="7"/>
      <c r="S1078" s="7"/>
      <c r="T1078" s="7"/>
      <c r="U1078" s="7"/>
      <c r="V1078" s="7"/>
      <c r="W1078" s="7"/>
      <c r="X1078" s="7"/>
      <c r="Y1078" s="7"/>
      <c r="Z1078" s="7"/>
    </row>
    <row r="1079" spans="1:26" ht="16.5" customHeight="1">
      <c r="A1079" s="7"/>
      <c r="B1079" s="7"/>
      <c r="C1079" s="7"/>
      <c r="D1079" s="7"/>
      <c r="E1079" s="7"/>
      <c r="F1079" s="7"/>
      <c r="G1079" s="7"/>
      <c r="H1079" s="7"/>
      <c r="I1079" s="7"/>
      <c r="J1079" s="7"/>
      <c r="K1079" s="7"/>
      <c r="L1079" s="7"/>
      <c r="M1079" s="7"/>
      <c r="N1079" s="7"/>
      <c r="O1079" s="7"/>
      <c r="P1079" s="7"/>
      <c r="Q1079" s="7"/>
      <c r="R1079" s="7"/>
      <c r="S1079" s="7"/>
      <c r="T1079" s="7"/>
      <c r="U1079" s="7"/>
      <c r="V1079" s="7"/>
      <c r="W1079" s="7"/>
      <c r="X1079" s="7"/>
      <c r="Y1079" s="7"/>
      <c r="Z1079" s="7"/>
    </row>
    <row r="1080" spans="1:26" ht="16.5" customHeight="1">
      <c r="A1080" s="7"/>
      <c r="B1080" s="7"/>
      <c r="C1080" s="7"/>
      <c r="D1080" s="7"/>
      <c r="E1080" s="7"/>
      <c r="F1080" s="7"/>
      <c r="G1080" s="7"/>
      <c r="H1080" s="7"/>
      <c r="I1080" s="7"/>
      <c r="J1080" s="7"/>
      <c r="K1080" s="7"/>
      <c r="L1080" s="7"/>
      <c r="M1080" s="7"/>
      <c r="N1080" s="7"/>
      <c r="O1080" s="7"/>
      <c r="P1080" s="7"/>
      <c r="Q1080" s="7"/>
      <c r="R1080" s="7"/>
      <c r="S1080" s="7"/>
      <c r="T1080" s="7"/>
      <c r="U1080" s="7"/>
      <c r="V1080" s="7"/>
      <c r="W1080" s="7"/>
      <c r="X1080" s="7"/>
      <c r="Y1080" s="7"/>
      <c r="Z1080" s="7"/>
    </row>
    <row r="1081" spans="1:26" ht="16.5" customHeight="1">
      <c r="A1081" s="7"/>
      <c r="B1081" s="7"/>
      <c r="C1081" s="7"/>
      <c r="D1081" s="7"/>
      <c r="E1081" s="7"/>
      <c r="F1081" s="7"/>
      <c r="G1081" s="7"/>
      <c r="H1081" s="7"/>
      <c r="I1081" s="7"/>
      <c r="J1081" s="7"/>
      <c r="K1081" s="7"/>
      <c r="L1081" s="7"/>
      <c r="M1081" s="7"/>
      <c r="N1081" s="7"/>
      <c r="O1081" s="7"/>
      <c r="P1081" s="7"/>
      <c r="Q1081" s="7"/>
      <c r="R1081" s="7"/>
      <c r="S1081" s="7"/>
      <c r="T1081" s="7"/>
      <c r="U1081" s="7"/>
      <c r="V1081" s="7"/>
      <c r="W1081" s="7"/>
      <c r="X1081" s="7"/>
      <c r="Y1081" s="7"/>
      <c r="Z1081" s="7"/>
    </row>
    <row r="1082" spans="1:26" ht="16.5" customHeight="1">
      <c r="A1082" s="7"/>
      <c r="B1082" s="7"/>
      <c r="C1082" s="7"/>
      <c r="D1082" s="7"/>
      <c r="E1082" s="7"/>
      <c r="F1082" s="7"/>
      <c r="G1082" s="7"/>
      <c r="H1082" s="7"/>
      <c r="I1082" s="7"/>
      <c r="J1082" s="7"/>
      <c r="K1082" s="7"/>
      <c r="L1082" s="7"/>
      <c r="M1082" s="7"/>
      <c r="N1082" s="7"/>
      <c r="O1082" s="7"/>
      <c r="P1082" s="7"/>
      <c r="Q1082" s="7"/>
      <c r="R1082" s="7"/>
      <c r="S1082" s="7"/>
      <c r="T1082" s="7"/>
      <c r="U1082" s="7"/>
      <c r="V1082" s="7"/>
      <c r="W1082" s="7"/>
      <c r="X1082" s="7"/>
      <c r="Y1082" s="7"/>
      <c r="Z1082" s="7"/>
    </row>
    <row r="1083" spans="1:26" ht="16.5" customHeight="1">
      <c r="A1083" s="7"/>
      <c r="B1083" s="7"/>
      <c r="C1083" s="7"/>
      <c r="D1083" s="7"/>
      <c r="E1083" s="7"/>
      <c r="F1083" s="7"/>
      <c r="G1083" s="7"/>
      <c r="H1083" s="7"/>
      <c r="I1083" s="7"/>
      <c r="J1083" s="7"/>
      <c r="K1083" s="7"/>
      <c r="L1083" s="7"/>
      <c r="M1083" s="7"/>
      <c r="N1083" s="7"/>
      <c r="O1083" s="7"/>
      <c r="P1083" s="7"/>
      <c r="Q1083" s="7"/>
      <c r="R1083" s="7"/>
      <c r="S1083" s="7"/>
      <c r="T1083" s="7"/>
      <c r="U1083" s="7"/>
      <c r="V1083" s="7"/>
      <c r="W1083" s="7"/>
      <c r="X1083" s="7"/>
      <c r="Y1083" s="7"/>
      <c r="Z1083" s="7"/>
    </row>
    <row r="1084" spans="1:26" ht="16.5" customHeight="1">
      <c r="A1084" s="7"/>
      <c r="B1084" s="7"/>
      <c r="C1084" s="7"/>
      <c r="D1084" s="7"/>
      <c r="E1084" s="7"/>
      <c r="F1084" s="7"/>
      <c r="G1084" s="7"/>
      <c r="H1084" s="7"/>
      <c r="I1084" s="7"/>
      <c r="J1084" s="7"/>
      <c r="K1084" s="7"/>
      <c r="L1084" s="7"/>
      <c r="M1084" s="7"/>
      <c r="N1084" s="7"/>
      <c r="O1084" s="7"/>
      <c r="P1084" s="7"/>
      <c r="Q1084" s="7"/>
      <c r="R1084" s="7"/>
      <c r="S1084" s="7"/>
      <c r="T1084" s="7"/>
      <c r="U1084" s="7"/>
      <c r="V1084" s="7"/>
      <c r="W1084" s="7"/>
      <c r="X1084" s="7"/>
      <c r="Y1084" s="7"/>
      <c r="Z1084" s="7"/>
    </row>
    <row r="1085" spans="1:26" ht="16.5" customHeight="1">
      <c r="A1085" s="7"/>
      <c r="B1085" s="7"/>
      <c r="C1085" s="7"/>
      <c r="D1085" s="7"/>
      <c r="E1085" s="7"/>
      <c r="F1085" s="7"/>
      <c r="G1085" s="7"/>
      <c r="H1085" s="7"/>
      <c r="I1085" s="7"/>
      <c r="J1085" s="7"/>
      <c r="K1085" s="7"/>
      <c r="L1085" s="7"/>
      <c r="M1085" s="7"/>
      <c r="N1085" s="7"/>
      <c r="O1085" s="7"/>
      <c r="P1085" s="7"/>
      <c r="Q1085" s="7"/>
      <c r="R1085" s="7"/>
      <c r="S1085" s="7"/>
      <c r="T1085" s="7"/>
      <c r="U1085" s="7"/>
      <c r="V1085" s="7"/>
      <c r="W1085" s="7"/>
      <c r="X1085" s="7"/>
      <c r="Y1085" s="7"/>
      <c r="Z1085" s="7"/>
    </row>
    <row r="1086" spans="1:26" ht="16.5" customHeight="1">
      <c r="A1086" s="7"/>
      <c r="B1086" s="7"/>
      <c r="C1086" s="7"/>
      <c r="D1086" s="7"/>
      <c r="E1086" s="7"/>
      <c r="F1086" s="7"/>
      <c r="G1086" s="7"/>
      <c r="H1086" s="7"/>
      <c r="I1086" s="7"/>
      <c r="J1086" s="7"/>
      <c r="K1086" s="7"/>
      <c r="L1086" s="7"/>
      <c r="M1086" s="7"/>
      <c r="N1086" s="7"/>
      <c r="O1086" s="7"/>
      <c r="P1086" s="7"/>
      <c r="Q1086" s="7"/>
      <c r="R1086" s="7"/>
      <c r="S1086" s="7"/>
      <c r="T1086" s="7"/>
      <c r="U1086" s="7"/>
      <c r="V1086" s="7"/>
      <c r="W1086" s="7"/>
      <c r="X1086" s="7"/>
      <c r="Y1086" s="7"/>
      <c r="Z1086" s="7"/>
    </row>
    <row r="1087" spans="1:26" ht="16.5" customHeight="1">
      <c r="A1087" s="7"/>
      <c r="B1087" s="7"/>
      <c r="C1087" s="7"/>
      <c r="D1087" s="7"/>
      <c r="E1087" s="7"/>
      <c r="F1087" s="7"/>
      <c r="G1087" s="7"/>
      <c r="H1087" s="7"/>
      <c r="I1087" s="7"/>
      <c r="J1087" s="7"/>
      <c r="K1087" s="7"/>
      <c r="L1087" s="7"/>
      <c r="M1087" s="7"/>
      <c r="N1087" s="7"/>
      <c r="O1087" s="7"/>
      <c r="P1087" s="7"/>
      <c r="Q1087" s="7"/>
      <c r="R1087" s="7"/>
      <c r="S1087" s="7"/>
      <c r="T1087" s="7"/>
      <c r="U1087" s="7"/>
      <c r="V1087" s="7"/>
      <c r="W1087" s="7"/>
      <c r="X1087" s="7"/>
      <c r="Y1087" s="7"/>
      <c r="Z1087" s="7"/>
    </row>
    <row r="1088" spans="1:26" ht="16.5" customHeight="1">
      <c r="A1088" s="7"/>
      <c r="B1088" s="7"/>
      <c r="C1088" s="7"/>
      <c r="D1088" s="7"/>
      <c r="E1088" s="7"/>
      <c r="F1088" s="7"/>
      <c r="G1088" s="7"/>
      <c r="H1088" s="7"/>
      <c r="I1088" s="7"/>
      <c r="J1088" s="7"/>
      <c r="K1088" s="7"/>
      <c r="L1088" s="7"/>
      <c r="M1088" s="7"/>
      <c r="N1088" s="7"/>
      <c r="O1088" s="7"/>
      <c r="P1088" s="7"/>
      <c r="Q1088" s="7"/>
      <c r="R1088" s="7"/>
      <c r="S1088" s="7"/>
      <c r="T1088" s="7"/>
      <c r="U1088" s="7"/>
      <c r="V1088" s="7"/>
      <c r="W1088" s="7"/>
      <c r="X1088" s="7"/>
      <c r="Y1088" s="7"/>
      <c r="Z1088" s="7"/>
    </row>
    <row r="1089" spans="1:26" ht="16.5" customHeight="1">
      <c r="A1089" s="7"/>
      <c r="B1089" s="7"/>
      <c r="C1089" s="7"/>
      <c r="D1089" s="7"/>
      <c r="E1089" s="7"/>
      <c r="F1089" s="7"/>
      <c r="G1089" s="7"/>
      <c r="H1089" s="7"/>
      <c r="I1089" s="7"/>
      <c r="J1089" s="7"/>
      <c r="K1089" s="7"/>
      <c r="L1089" s="7"/>
      <c r="M1089" s="7"/>
      <c r="N1089" s="7"/>
      <c r="O1089" s="7"/>
      <c r="P1089" s="7"/>
      <c r="Q1089" s="7"/>
      <c r="R1089" s="7"/>
      <c r="S1089" s="7"/>
      <c r="T1089" s="7"/>
      <c r="U1089" s="7"/>
      <c r="V1089" s="7"/>
      <c r="W1089" s="7"/>
      <c r="X1089" s="7"/>
      <c r="Y1089" s="7"/>
      <c r="Z1089" s="7"/>
    </row>
    <row r="1090" spans="1:26" ht="16.5" customHeight="1">
      <c r="A1090" s="7"/>
      <c r="B1090" s="7"/>
      <c r="C1090" s="7"/>
      <c r="D1090" s="7"/>
      <c r="E1090" s="7"/>
      <c r="F1090" s="7"/>
      <c r="G1090" s="7"/>
      <c r="H1090" s="7"/>
      <c r="I1090" s="7"/>
      <c r="J1090" s="7"/>
      <c r="K1090" s="7"/>
      <c r="L1090" s="7"/>
      <c r="M1090" s="7"/>
      <c r="N1090" s="7"/>
      <c r="O1090" s="7"/>
      <c r="P1090" s="7"/>
      <c r="Q1090" s="7"/>
      <c r="R1090" s="7"/>
      <c r="S1090" s="7"/>
      <c r="T1090" s="7"/>
      <c r="U1090" s="7"/>
      <c r="V1090" s="7"/>
      <c r="W1090" s="7"/>
      <c r="X1090" s="7"/>
      <c r="Y1090" s="7"/>
      <c r="Z1090" s="7"/>
    </row>
    <row r="1091" spans="1:26" ht="16.5" customHeight="1">
      <c r="A1091" s="7"/>
      <c r="B1091" s="7"/>
      <c r="C1091" s="7"/>
      <c r="D1091" s="7"/>
      <c r="E1091" s="7"/>
      <c r="F1091" s="7"/>
      <c r="G1091" s="7"/>
      <c r="H1091" s="7"/>
      <c r="I1091" s="7"/>
      <c r="J1091" s="7"/>
      <c r="K1091" s="7"/>
      <c r="L1091" s="7"/>
      <c r="M1091" s="7"/>
      <c r="N1091" s="7"/>
      <c r="O1091" s="7"/>
      <c r="P1091" s="7"/>
      <c r="Q1091" s="7"/>
      <c r="R1091" s="7"/>
      <c r="S1091" s="7"/>
      <c r="T1091" s="7"/>
      <c r="U1091" s="7"/>
      <c r="V1091" s="7"/>
      <c r="W1091" s="7"/>
      <c r="X1091" s="7"/>
      <c r="Y1091" s="7"/>
      <c r="Z1091" s="7"/>
    </row>
    <row r="1092" spans="1:26" ht="16.5" customHeight="1">
      <c r="A1092" s="7"/>
      <c r="B1092" s="7"/>
      <c r="C1092" s="7"/>
      <c r="D1092" s="7"/>
      <c r="E1092" s="7"/>
      <c r="F1092" s="7"/>
      <c r="G1092" s="7"/>
      <c r="H1092" s="7"/>
      <c r="I1092" s="7"/>
      <c r="J1092" s="7"/>
      <c r="K1092" s="7"/>
      <c r="L1092" s="7"/>
      <c r="M1092" s="7"/>
      <c r="N1092" s="7"/>
      <c r="O1092" s="7"/>
      <c r="P1092" s="7"/>
      <c r="Q1092" s="7"/>
      <c r="R1092" s="7"/>
      <c r="S1092" s="7"/>
      <c r="T1092" s="7"/>
      <c r="U1092" s="7"/>
      <c r="V1092" s="7"/>
      <c r="W1092" s="7"/>
      <c r="X1092" s="7"/>
      <c r="Y1092" s="7"/>
      <c r="Z1092" s="7"/>
    </row>
    <row r="1093" spans="1:26" ht="16.5" customHeight="1">
      <c r="A1093" s="7"/>
      <c r="B1093" s="7"/>
      <c r="C1093" s="7"/>
      <c r="D1093" s="7"/>
      <c r="E1093" s="7"/>
      <c r="F1093" s="7"/>
      <c r="G1093" s="7"/>
      <c r="H1093" s="7"/>
      <c r="I1093" s="7"/>
      <c r="J1093" s="7"/>
      <c r="K1093" s="7"/>
      <c r="L1093" s="7"/>
      <c r="M1093" s="7"/>
      <c r="N1093" s="7"/>
      <c r="O1093" s="7"/>
      <c r="P1093" s="7"/>
      <c r="Q1093" s="7"/>
      <c r="R1093" s="7"/>
      <c r="S1093" s="7"/>
      <c r="T1093" s="7"/>
      <c r="U1093" s="7"/>
      <c r="V1093" s="7"/>
      <c r="W1093" s="7"/>
      <c r="X1093" s="7"/>
      <c r="Y1093" s="7"/>
      <c r="Z1093" s="7"/>
    </row>
    <row r="1094" spans="1:26" ht="16.5" customHeight="1">
      <c r="A1094" s="7"/>
      <c r="B1094" s="7"/>
      <c r="C1094" s="7"/>
      <c r="D1094" s="7"/>
      <c r="E1094" s="7"/>
      <c r="F1094" s="7"/>
      <c r="G1094" s="7"/>
      <c r="H1094" s="7"/>
      <c r="I1094" s="7"/>
      <c r="J1094" s="7"/>
      <c r="K1094" s="7"/>
      <c r="L1094" s="7"/>
      <c r="M1094" s="7"/>
      <c r="N1094" s="7"/>
      <c r="O1094" s="7"/>
      <c r="P1094" s="7"/>
      <c r="Q1094" s="7"/>
      <c r="R1094" s="7"/>
      <c r="S1094" s="7"/>
      <c r="T1094" s="7"/>
      <c r="U1094" s="7"/>
      <c r="V1094" s="7"/>
      <c r="W1094" s="7"/>
      <c r="X1094" s="7"/>
      <c r="Y1094" s="7"/>
      <c r="Z1094" s="7"/>
    </row>
    <row r="1095" spans="1:26" ht="16.5" customHeight="1">
      <c r="A1095" s="7"/>
      <c r="B1095" s="7"/>
      <c r="C1095" s="7"/>
      <c r="D1095" s="7"/>
      <c r="E1095" s="7"/>
      <c r="F1095" s="7"/>
      <c r="G1095" s="7"/>
      <c r="H1095" s="7"/>
      <c r="I1095" s="7"/>
      <c r="J1095" s="7"/>
      <c r="K1095" s="7"/>
      <c r="L1095" s="7"/>
      <c r="M1095" s="7"/>
      <c r="N1095" s="7"/>
      <c r="O1095" s="7"/>
      <c r="P1095" s="7"/>
      <c r="Q1095" s="7"/>
      <c r="R1095" s="7"/>
      <c r="S1095" s="7"/>
      <c r="T1095" s="7"/>
      <c r="U1095" s="7"/>
      <c r="V1095" s="7"/>
      <c r="W1095" s="7"/>
      <c r="X1095" s="7"/>
      <c r="Y1095" s="7"/>
      <c r="Z1095" s="7"/>
    </row>
    <row r="1096" spans="1:26" ht="16.5" customHeight="1">
      <c r="A1096" s="7"/>
      <c r="B1096" s="7"/>
      <c r="C1096" s="7"/>
      <c r="D1096" s="7"/>
      <c r="E1096" s="7"/>
      <c r="F1096" s="7"/>
      <c r="G1096" s="7"/>
      <c r="H1096" s="7"/>
      <c r="I1096" s="7"/>
      <c r="J1096" s="7"/>
      <c r="K1096" s="7"/>
      <c r="L1096" s="7"/>
      <c r="M1096" s="7"/>
      <c r="N1096" s="7"/>
      <c r="O1096" s="7"/>
      <c r="P1096" s="7"/>
      <c r="Q1096" s="7"/>
      <c r="R1096" s="7"/>
      <c r="S1096" s="7"/>
      <c r="T1096" s="7"/>
      <c r="U1096" s="7"/>
      <c r="V1096" s="7"/>
      <c r="W1096" s="7"/>
      <c r="X1096" s="7"/>
      <c r="Y1096" s="7"/>
      <c r="Z1096" s="7"/>
    </row>
    <row r="1097" spans="1:26" ht="16.5" customHeight="1">
      <c r="A1097" s="7"/>
      <c r="B1097" s="7"/>
      <c r="C1097" s="7"/>
      <c r="D1097" s="7"/>
      <c r="E1097" s="7"/>
      <c r="F1097" s="7"/>
      <c r="G1097" s="7"/>
      <c r="H1097" s="7"/>
      <c r="I1097" s="7"/>
      <c r="J1097" s="7"/>
      <c r="K1097" s="7"/>
      <c r="L1097" s="7"/>
      <c r="M1097" s="7"/>
      <c r="N1097" s="7"/>
      <c r="O1097" s="7"/>
      <c r="P1097" s="7"/>
      <c r="Q1097" s="7"/>
      <c r="R1097" s="7"/>
      <c r="S1097" s="7"/>
      <c r="T1097" s="7"/>
      <c r="U1097" s="7"/>
      <c r="V1097" s="7"/>
      <c r="W1097" s="7"/>
      <c r="X1097" s="7"/>
      <c r="Y1097" s="7"/>
      <c r="Z1097" s="7"/>
    </row>
    <row r="1098" spans="1:26" ht="16.5" customHeight="1">
      <c r="A1098" s="7"/>
      <c r="B1098" s="7"/>
      <c r="C1098" s="7"/>
      <c r="D1098" s="7"/>
      <c r="E1098" s="7"/>
      <c r="F1098" s="7"/>
      <c r="G1098" s="7"/>
      <c r="H1098" s="7"/>
      <c r="I1098" s="7"/>
      <c r="J1098" s="7"/>
      <c r="K1098" s="7"/>
      <c r="L1098" s="7"/>
      <c r="M1098" s="7"/>
      <c r="N1098" s="7"/>
      <c r="O1098" s="7"/>
      <c r="P1098" s="7"/>
      <c r="Q1098" s="7"/>
      <c r="R1098" s="7"/>
      <c r="S1098" s="7"/>
      <c r="T1098" s="7"/>
      <c r="U1098" s="7"/>
      <c r="V1098" s="7"/>
      <c r="W1098" s="7"/>
      <c r="X1098" s="7"/>
      <c r="Y1098" s="7"/>
      <c r="Z1098" s="7"/>
    </row>
    <row r="1099" spans="1:26" ht="16.5" customHeight="1">
      <c r="A1099" s="7"/>
      <c r="B1099" s="7"/>
      <c r="C1099" s="7"/>
      <c r="D1099" s="7"/>
      <c r="E1099" s="7"/>
      <c r="F1099" s="7"/>
      <c r="G1099" s="7"/>
      <c r="H1099" s="7"/>
      <c r="I1099" s="7"/>
      <c r="J1099" s="7"/>
      <c r="K1099" s="7"/>
      <c r="L1099" s="7"/>
      <c r="M1099" s="7"/>
      <c r="N1099" s="7"/>
      <c r="O1099" s="7"/>
      <c r="P1099" s="7"/>
      <c r="Q1099" s="7"/>
      <c r="R1099" s="7"/>
      <c r="S1099" s="7"/>
      <c r="T1099" s="7"/>
      <c r="U1099" s="7"/>
      <c r="V1099" s="7"/>
      <c r="W1099" s="7"/>
      <c r="X1099" s="7"/>
      <c r="Y1099" s="7"/>
      <c r="Z1099" s="7"/>
    </row>
    <row r="1100" spans="1:26" ht="16.5" customHeight="1">
      <c r="A1100" s="7"/>
      <c r="B1100" s="7"/>
      <c r="C1100" s="7"/>
      <c r="D1100" s="7"/>
      <c r="E1100" s="7"/>
      <c r="F1100" s="7"/>
      <c r="G1100" s="7"/>
      <c r="H1100" s="7"/>
      <c r="I1100" s="7"/>
      <c r="J1100" s="7"/>
      <c r="K1100" s="7"/>
      <c r="L1100" s="7"/>
      <c r="M1100" s="7"/>
      <c r="N1100" s="7"/>
      <c r="O1100" s="7"/>
      <c r="P1100" s="7"/>
      <c r="Q1100" s="7"/>
      <c r="R1100" s="7"/>
      <c r="S1100" s="7"/>
      <c r="T1100" s="7"/>
      <c r="U1100" s="7"/>
      <c r="V1100" s="7"/>
      <c r="W1100" s="7"/>
      <c r="X1100" s="7"/>
      <c r="Y1100" s="7"/>
      <c r="Z1100" s="7"/>
    </row>
    <row r="1101" spans="1:26" ht="16.5" customHeight="1">
      <c r="A1101" s="7"/>
      <c r="B1101" s="7"/>
      <c r="C1101" s="7"/>
      <c r="D1101" s="7"/>
      <c r="E1101" s="7"/>
      <c r="F1101" s="7"/>
      <c r="G1101" s="7"/>
      <c r="H1101" s="7"/>
      <c r="I1101" s="7"/>
      <c r="J1101" s="7"/>
      <c r="K1101" s="7"/>
      <c r="L1101" s="7"/>
      <c r="M1101" s="7"/>
      <c r="N1101" s="7"/>
      <c r="O1101" s="7"/>
      <c r="P1101" s="7"/>
      <c r="Q1101" s="7"/>
      <c r="R1101" s="7"/>
      <c r="S1101" s="7"/>
      <c r="T1101" s="7"/>
      <c r="U1101" s="7"/>
      <c r="V1101" s="7"/>
      <c r="W1101" s="7"/>
      <c r="X1101" s="7"/>
      <c r="Y1101" s="7"/>
      <c r="Z1101" s="7"/>
    </row>
    <row r="1102" spans="1:26" ht="16.5" customHeight="1">
      <c r="A1102" s="7"/>
      <c r="B1102" s="7"/>
      <c r="C1102" s="7"/>
      <c r="D1102" s="7"/>
      <c r="E1102" s="7"/>
      <c r="F1102" s="7"/>
      <c r="G1102" s="7"/>
      <c r="H1102" s="7"/>
      <c r="I1102" s="7"/>
      <c r="J1102" s="7"/>
      <c r="K1102" s="7"/>
      <c r="L1102" s="7"/>
      <c r="M1102" s="7"/>
      <c r="N1102" s="7"/>
      <c r="O1102" s="7"/>
      <c r="P1102" s="7"/>
      <c r="Q1102" s="7"/>
      <c r="R1102" s="7"/>
      <c r="S1102" s="7"/>
      <c r="T1102" s="7"/>
      <c r="U1102" s="7"/>
      <c r="V1102" s="7"/>
      <c r="W1102" s="7"/>
      <c r="X1102" s="7"/>
      <c r="Y1102" s="7"/>
      <c r="Z1102" s="7"/>
    </row>
    <row r="1103" spans="1:26" ht="16.5" customHeight="1">
      <c r="A1103" s="7"/>
      <c r="B1103" s="7"/>
      <c r="C1103" s="7"/>
      <c r="D1103" s="7"/>
      <c r="E1103" s="7"/>
      <c r="F1103" s="7"/>
      <c r="G1103" s="7"/>
      <c r="H1103" s="7"/>
      <c r="I1103" s="7"/>
      <c r="J1103" s="7"/>
      <c r="K1103" s="7"/>
      <c r="L1103" s="7"/>
      <c r="M1103" s="7"/>
      <c r="N1103" s="7"/>
      <c r="O1103" s="7"/>
      <c r="P1103" s="7"/>
      <c r="Q1103" s="7"/>
      <c r="R1103" s="7"/>
      <c r="S1103" s="7"/>
      <c r="T1103" s="7"/>
      <c r="U1103" s="7"/>
      <c r="V1103" s="7"/>
      <c r="W1103" s="7"/>
      <c r="X1103" s="7"/>
      <c r="Y1103" s="7"/>
      <c r="Z1103" s="7"/>
    </row>
    <row r="1104" spans="1:26" ht="16.5" customHeight="1">
      <c r="A1104" s="7"/>
      <c r="B1104" s="7"/>
      <c r="C1104" s="7"/>
      <c r="D1104" s="7"/>
      <c r="E1104" s="7"/>
      <c r="F1104" s="7"/>
      <c r="G1104" s="7"/>
      <c r="H1104" s="7"/>
      <c r="I1104" s="7"/>
      <c r="J1104" s="7"/>
      <c r="K1104" s="7"/>
      <c r="L1104" s="7"/>
      <c r="M1104" s="7"/>
      <c r="N1104" s="7"/>
      <c r="O1104" s="7"/>
      <c r="P1104" s="7"/>
      <c r="Q1104" s="7"/>
      <c r="R1104" s="7"/>
      <c r="S1104" s="7"/>
      <c r="T1104" s="7"/>
      <c r="U1104" s="7"/>
      <c r="V1104" s="7"/>
      <c r="W1104" s="7"/>
      <c r="X1104" s="7"/>
      <c r="Y1104" s="7"/>
      <c r="Z1104" s="7"/>
    </row>
    <row r="1105" spans="1:26" ht="16.5" customHeight="1">
      <c r="A1105" s="7"/>
      <c r="B1105" s="7"/>
      <c r="C1105" s="7"/>
      <c r="D1105" s="7"/>
      <c r="E1105" s="7"/>
      <c r="F1105" s="7"/>
      <c r="G1105" s="7"/>
      <c r="H1105" s="7"/>
      <c r="I1105" s="7"/>
      <c r="J1105" s="7"/>
      <c r="K1105" s="7"/>
      <c r="L1105" s="7"/>
      <c r="M1105" s="7"/>
      <c r="N1105" s="7"/>
      <c r="O1105" s="7"/>
      <c r="P1105" s="7"/>
      <c r="Q1105" s="7"/>
      <c r="R1105" s="7"/>
      <c r="S1105" s="7"/>
      <c r="T1105" s="7"/>
      <c r="U1105" s="7"/>
      <c r="V1105" s="7"/>
      <c r="W1105" s="7"/>
      <c r="X1105" s="7"/>
      <c r="Y1105" s="7"/>
      <c r="Z1105" s="7"/>
    </row>
    <row r="1106" spans="1:26" ht="16.5" customHeight="1">
      <c r="A1106" s="7"/>
      <c r="B1106" s="7"/>
      <c r="C1106" s="7"/>
      <c r="D1106" s="7"/>
      <c r="E1106" s="7"/>
      <c r="F1106" s="7"/>
      <c r="G1106" s="7"/>
      <c r="H1106" s="7"/>
      <c r="I1106" s="7"/>
      <c r="J1106" s="7"/>
      <c r="K1106" s="7"/>
      <c r="L1106" s="7"/>
      <c r="M1106" s="7"/>
      <c r="N1106" s="7"/>
      <c r="O1106" s="7"/>
      <c r="P1106" s="7"/>
      <c r="Q1106" s="7"/>
      <c r="R1106" s="7"/>
      <c r="S1106" s="7"/>
      <c r="T1106" s="7"/>
      <c r="U1106" s="7"/>
      <c r="V1106" s="7"/>
      <c r="W1106" s="7"/>
      <c r="X1106" s="7"/>
      <c r="Y1106" s="7"/>
      <c r="Z1106" s="7"/>
    </row>
    <row r="1107" spans="1:26" ht="16.5" customHeight="1">
      <c r="A1107" s="7"/>
      <c r="B1107" s="7"/>
      <c r="C1107" s="7"/>
      <c r="D1107" s="7"/>
      <c r="E1107" s="7"/>
      <c r="F1107" s="7"/>
      <c r="G1107" s="7"/>
      <c r="H1107" s="7"/>
      <c r="I1107" s="7"/>
      <c r="J1107" s="7"/>
      <c r="K1107" s="7"/>
      <c r="L1107" s="7"/>
      <c r="M1107" s="7"/>
      <c r="N1107" s="7"/>
      <c r="O1107" s="7"/>
      <c r="P1107" s="7"/>
      <c r="Q1107" s="7"/>
      <c r="R1107" s="7"/>
      <c r="S1107" s="7"/>
      <c r="T1107" s="7"/>
      <c r="U1107" s="7"/>
      <c r="V1107" s="7"/>
      <c r="W1107" s="7"/>
      <c r="X1107" s="7"/>
      <c r="Y1107" s="7"/>
      <c r="Z1107" s="7"/>
    </row>
    <row r="1108" spans="1:26" ht="16.5" customHeight="1">
      <c r="A1108" s="7"/>
      <c r="B1108" s="7"/>
      <c r="C1108" s="7"/>
      <c r="D1108" s="7"/>
      <c r="E1108" s="7"/>
      <c r="F1108" s="7"/>
      <c r="G1108" s="7"/>
      <c r="H1108" s="7"/>
      <c r="I1108" s="7"/>
      <c r="J1108" s="7"/>
      <c r="K1108" s="7"/>
      <c r="L1108" s="7"/>
      <c r="M1108" s="7"/>
      <c r="N1108" s="7"/>
      <c r="O1108" s="7"/>
      <c r="P1108" s="7"/>
      <c r="Q1108" s="7"/>
      <c r="R1108" s="7"/>
      <c r="S1108" s="7"/>
      <c r="T1108" s="7"/>
      <c r="U1108" s="7"/>
      <c r="V1108" s="7"/>
      <c r="W1108" s="7"/>
      <c r="X1108" s="7"/>
      <c r="Y1108" s="7"/>
      <c r="Z1108" s="7"/>
    </row>
    <row r="1109" spans="1:26" ht="16.5" customHeight="1">
      <c r="A1109" s="7"/>
      <c r="B1109" s="7"/>
      <c r="C1109" s="7"/>
      <c r="D1109" s="7"/>
      <c r="E1109" s="7"/>
      <c r="F1109" s="7"/>
      <c r="G1109" s="7"/>
      <c r="H1109" s="7"/>
      <c r="I1109" s="7"/>
      <c r="J1109" s="7"/>
      <c r="K1109" s="7"/>
      <c r="L1109" s="7"/>
      <c r="M1109" s="7"/>
      <c r="N1109" s="7"/>
      <c r="O1109" s="7"/>
      <c r="P1109" s="7"/>
      <c r="Q1109" s="7"/>
      <c r="R1109" s="7"/>
      <c r="S1109" s="7"/>
      <c r="T1109" s="7"/>
      <c r="U1109" s="7"/>
      <c r="V1109" s="7"/>
      <c r="W1109" s="7"/>
      <c r="X1109" s="7"/>
      <c r="Y1109" s="7"/>
      <c r="Z1109" s="7"/>
    </row>
    <row r="1110" spans="1:26" ht="16.5" customHeight="1">
      <c r="A1110" s="7"/>
      <c r="B1110" s="7"/>
      <c r="C1110" s="7"/>
      <c r="D1110" s="7"/>
      <c r="E1110" s="7"/>
      <c r="F1110" s="7"/>
      <c r="G1110" s="7"/>
      <c r="H1110" s="7"/>
      <c r="I1110" s="7"/>
      <c r="J1110" s="7"/>
      <c r="K1110" s="7"/>
      <c r="L1110" s="7"/>
      <c r="M1110" s="7"/>
      <c r="N1110" s="7"/>
      <c r="O1110" s="7"/>
      <c r="P1110" s="7"/>
      <c r="Q1110" s="7"/>
      <c r="R1110" s="7"/>
      <c r="S1110" s="7"/>
      <c r="T1110" s="7"/>
      <c r="U1110" s="7"/>
      <c r="V1110" s="7"/>
      <c r="W1110" s="7"/>
      <c r="X1110" s="7"/>
      <c r="Y1110" s="7"/>
      <c r="Z1110" s="7"/>
    </row>
    <row r="1111" spans="1:26" ht="16.5" customHeight="1">
      <c r="A1111" s="7"/>
      <c r="B1111" s="7"/>
      <c r="C1111" s="7"/>
      <c r="D1111" s="7"/>
      <c r="E1111" s="7"/>
      <c r="F1111" s="7"/>
      <c r="G1111" s="7"/>
      <c r="H1111" s="7"/>
      <c r="I1111" s="7"/>
      <c r="J1111" s="7"/>
      <c r="K1111" s="7"/>
      <c r="L1111" s="7"/>
      <c r="M1111" s="7"/>
      <c r="N1111" s="7"/>
      <c r="O1111" s="7"/>
      <c r="P1111" s="7"/>
      <c r="Q1111" s="7"/>
      <c r="R1111" s="7"/>
      <c r="S1111" s="7"/>
      <c r="T1111" s="7"/>
      <c r="U1111" s="7"/>
      <c r="V1111" s="7"/>
      <c r="W1111" s="7"/>
      <c r="X1111" s="7"/>
      <c r="Y1111" s="7"/>
      <c r="Z1111" s="7"/>
    </row>
    <row r="1112" spans="1:26" ht="16.5" customHeight="1">
      <c r="A1112" s="7"/>
      <c r="B1112" s="7"/>
      <c r="C1112" s="7"/>
      <c r="D1112" s="7"/>
      <c r="E1112" s="7"/>
      <c r="F1112" s="7"/>
      <c r="G1112" s="7"/>
      <c r="H1112" s="7"/>
      <c r="I1112" s="7"/>
      <c r="J1112" s="7"/>
      <c r="K1112" s="7"/>
      <c r="L1112" s="7"/>
      <c r="M1112" s="7"/>
      <c r="N1112" s="7"/>
      <c r="O1112" s="7"/>
      <c r="P1112" s="7"/>
      <c r="Q1112" s="7"/>
      <c r="R1112" s="7"/>
      <c r="S1112" s="7"/>
      <c r="T1112" s="7"/>
      <c r="U1112" s="7"/>
      <c r="V1112" s="7"/>
      <c r="W1112" s="7"/>
      <c r="X1112" s="7"/>
      <c r="Y1112" s="7"/>
      <c r="Z1112" s="7"/>
    </row>
    <row r="1113" spans="1:26" ht="16.5" customHeight="1">
      <c r="A1113" s="7"/>
      <c r="B1113" s="7"/>
      <c r="C1113" s="7"/>
      <c r="D1113" s="7"/>
      <c r="E1113" s="7"/>
      <c r="F1113" s="7"/>
      <c r="G1113" s="7"/>
      <c r="H1113" s="7"/>
      <c r="I1113" s="7"/>
      <c r="J1113" s="7"/>
      <c r="K1113" s="7"/>
      <c r="L1113" s="7"/>
      <c r="M1113" s="7"/>
      <c r="N1113" s="7"/>
      <c r="O1113" s="7"/>
      <c r="P1113" s="7"/>
      <c r="Q1113" s="7"/>
      <c r="R1113" s="7"/>
      <c r="S1113" s="7"/>
      <c r="T1113" s="7"/>
      <c r="U1113" s="7"/>
      <c r="V1113" s="7"/>
      <c r="W1113" s="7"/>
      <c r="X1113" s="7"/>
      <c r="Y1113" s="7"/>
      <c r="Z1113" s="7"/>
    </row>
    <row r="1114" spans="1:26" ht="16.5" customHeight="1">
      <c r="A1114" s="7"/>
      <c r="B1114" s="7"/>
      <c r="C1114" s="7"/>
      <c r="D1114" s="7"/>
      <c r="E1114" s="7"/>
      <c r="F1114" s="7"/>
      <c r="G1114" s="7"/>
      <c r="H1114" s="7"/>
      <c r="I1114" s="7"/>
      <c r="J1114" s="7"/>
      <c r="K1114" s="7"/>
      <c r="L1114" s="7"/>
      <c r="M1114" s="7"/>
      <c r="N1114" s="7"/>
      <c r="O1114" s="7"/>
      <c r="P1114" s="7"/>
      <c r="Q1114" s="7"/>
      <c r="R1114" s="7"/>
      <c r="S1114" s="7"/>
      <c r="T1114" s="7"/>
      <c r="U1114" s="7"/>
      <c r="V1114" s="7"/>
      <c r="W1114" s="7"/>
      <c r="X1114" s="7"/>
      <c r="Y1114" s="7"/>
      <c r="Z1114" s="7"/>
    </row>
    <row r="1115" spans="1:26" ht="16.5" customHeight="1">
      <c r="A1115" s="7"/>
      <c r="B1115" s="7"/>
      <c r="C1115" s="7"/>
      <c r="D1115" s="7"/>
      <c r="E1115" s="7"/>
      <c r="F1115" s="7"/>
      <c r="G1115" s="7"/>
      <c r="H1115" s="7"/>
      <c r="I1115" s="7"/>
      <c r="J1115" s="7"/>
      <c r="K1115" s="7"/>
      <c r="L1115" s="7"/>
      <c r="M1115" s="7"/>
      <c r="N1115" s="7"/>
      <c r="O1115" s="7"/>
      <c r="P1115" s="7"/>
      <c r="Q1115" s="7"/>
      <c r="R1115" s="7"/>
      <c r="S1115" s="7"/>
      <c r="T1115" s="7"/>
      <c r="U1115" s="7"/>
      <c r="V1115" s="7"/>
      <c r="W1115" s="7"/>
      <c r="X1115" s="7"/>
      <c r="Y1115" s="7"/>
      <c r="Z1115" s="7"/>
    </row>
    <row r="1116" spans="1:26" ht="16.5" customHeight="1">
      <c r="A1116" s="7"/>
      <c r="B1116" s="7"/>
      <c r="C1116" s="7"/>
      <c r="D1116" s="7"/>
      <c r="E1116" s="7"/>
      <c r="F1116" s="7"/>
      <c r="G1116" s="7"/>
      <c r="H1116" s="7"/>
      <c r="I1116" s="7"/>
      <c r="J1116" s="7"/>
      <c r="K1116" s="7"/>
      <c r="L1116" s="7"/>
      <c r="M1116" s="7"/>
      <c r="N1116" s="7"/>
      <c r="O1116" s="7"/>
      <c r="P1116" s="7"/>
      <c r="Q1116" s="7"/>
      <c r="R1116" s="7"/>
      <c r="S1116" s="7"/>
      <c r="T1116" s="7"/>
      <c r="U1116" s="7"/>
      <c r="V1116" s="7"/>
      <c r="W1116" s="7"/>
      <c r="X1116" s="7"/>
      <c r="Y1116" s="7"/>
      <c r="Z1116" s="7"/>
    </row>
    <row r="1117" spans="1:26" ht="16.5" customHeight="1">
      <c r="A1117" s="7"/>
      <c r="B1117" s="7"/>
      <c r="C1117" s="7"/>
      <c r="D1117" s="7"/>
      <c r="E1117" s="7"/>
      <c r="F1117" s="7"/>
      <c r="G1117" s="7"/>
      <c r="H1117" s="7"/>
      <c r="I1117" s="7"/>
      <c r="J1117" s="7"/>
      <c r="K1117" s="7"/>
      <c r="L1117" s="7"/>
      <c r="M1117" s="7"/>
      <c r="N1117" s="7"/>
      <c r="O1117" s="7"/>
      <c r="P1117" s="7"/>
      <c r="Q1117" s="7"/>
      <c r="R1117" s="7"/>
      <c r="S1117" s="7"/>
      <c r="T1117" s="7"/>
      <c r="U1117" s="7"/>
      <c r="V1117" s="7"/>
      <c r="W1117" s="7"/>
      <c r="X1117" s="7"/>
      <c r="Y1117" s="7"/>
      <c r="Z1117" s="7"/>
    </row>
    <row r="1118" spans="1:26" ht="16.5" customHeight="1">
      <c r="A1118" s="7"/>
      <c r="B1118" s="7"/>
      <c r="C1118" s="7"/>
      <c r="D1118" s="7"/>
      <c r="E1118" s="7"/>
      <c r="F1118" s="7"/>
      <c r="G1118" s="7"/>
      <c r="H1118" s="7"/>
      <c r="I1118" s="7"/>
      <c r="J1118" s="7"/>
      <c r="K1118" s="7"/>
      <c r="L1118" s="7"/>
      <c r="M1118" s="7"/>
      <c r="N1118" s="7"/>
      <c r="O1118" s="7"/>
      <c r="P1118" s="7"/>
      <c r="Q1118" s="7"/>
      <c r="R1118" s="7"/>
      <c r="S1118" s="7"/>
      <c r="T1118" s="7"/>
      <c r="U1118" s="7"/>
      <c r="V1118" s="7"/>
      <c r="W1118" s="7"/>
      <c r="X1118" s="7"/>
      <c r="Y1118" s="7"/>
      <c r="Z1118" s="7"/>
    </row>
    <row r="1119" spans="1:26" ht="16.5" customHeight="1">
      <c r="A1119" s="7"/>
      <c r="B1119" s="7"/>
      <c r="C1119" s="7"/>
      <c r="D1119" s="7"/>
      <c r="E1119" s="7"/>
      <c r="F1119" s="7"/>
      <c r="G1119" s="7"/>
      <c r="H1119" s="7"/>
      <c r="I1119" s="7"/>
      <c r="J1119" s="7"/>
      <c r="K1119" s="7"/>
      <c r="L1119" s="7"/>
      <c r="M1119" s="7"/>
      <c r="N1119" s="7"/>
      <c r="O1119" s="7"/>
      <c r="P1119" s="7"/>
      <c r="Q1119" s="7"/>
      <c r="R1119" s="7"/>
      <c r="S1119" s="7"/>
      <c r="T1119" s="7"/>
      <c r="U1119" s="7"/>
      <c r="V1119" s="7"/>
      <c r="W1119" s="7"/>
      <c r="X1119" s="7"/>
      <c r="Y1119" s="7"/>
      <c r="Z1119" s="7"/>
    </row>
    <row r="1120" spans="1:26" ht="16.5" customHeight="1">
      <c r="A1120" s="7"/>
      <c r="B1120" s="7"/>
      <c r="C1120" s="7"/>
      <c r="D1120" s="7"/>
      <c r="E1120" s="7"/>
      <c r="F1120" s="7"/>
      <c r="G1120" s="7"/>
      <c r="H1120" s="7"/>
      <c r="I1120" s="7"/>
      <c r="J1120" s="7"/>
      <c r="K1120" s="7"/>
      <c r="L1120" s="7"/>
      <c r="M1120" s="7"/>
      <c r="N1120" s="7"/>
      <c r="O1120" s="7"/>
      <c r="P1120" s="7"/>
      <c r="Q1120" s="7"/>
      <c r="R1120" s="7"/>
      <c r="S1120" s="7"/>
      <c r="T1120" s="7"/>
      <c r="U1120" s="7"/>
      <c r="V1120" s="7"/>
      <c r="W1120" s="7"/>
      <c r="X1120" s="7"/>
      <c r="Y1120" s="7"/>
      <c r="Z1120" s="7"/>
    </row>
    <row r="1121" spans="1:26" ht="16.5" customHeight="1">
      <c r="A1121" s="7"/>
      <c r="B1121" s="7"/>
      <c r="C1121" s="7"/>
      <c r="D1121" s="7"/>
      <c r="E1121" s="7"/>
      <c r="F1121" s="7"/>
      <c r="G1121" s="7"/>
      <c r="H1121" s="7"/>
      <c r="I1121" s="7"/>
      <c r="J1121" s="7"/>
      <c r="K1121" s="7"/>
      <c r="L1121" s="7"/>
      <c r="M1121" s="7"/>
      <c r="N1121" s="7"/>
      <c r="O1121" s="7"/>
      <c r="P1121" s="7"/>
      <c r="Q1121" s="7"/>
      <c r="R1121" s="7"/>
      <c r="S1121" s="7"/>
      <c r="T1121" s="7"/>
      <c r="U1121" s="7"/>
      <c r="V1121" s="7"/>
      <c r="W1121" s="7"/>
      <c r="X1121" s="7"/>
      <c r="Y1121" s="7"/>
      <c r="Z1121" s="7"/>
    </row>
    <row r="1122" spans="1:26" ht="16.5" customHeight="1">
      <c r="A1122" s="7"/>
      <c r="B1122" s="7"/>
      <c r="C1122" s="7"/>
      <c r="D1122" s="7"/>
      <c r="E1122" s="7"/>
      <c r="F1122" s="7"/>
      <c r="G1122" s="7"/>
      <c r="H1122" s="7"/>
      <c r="I1122" s="7"/>
      <c r="J1122" s="7"/>
      <c r="K1122" s="7"/>
      <c r="L1122" s="7"/>
      <c r="M1122" s="7"/>
      <c r="N1122" s="7"/>
      <c r="O1122" s="7"/>
      <c r="P1122" s="7"/>
      <c r="Q1122" s="7"/>
      <c r="R1122" s="7"/>
      <c r="S1122" s="7"/>
      <c r="T1122" s="7"/>
      <c r="U1122" s="7"/>
      <c r="V1122" s="7"/>
      <c r="W1122" s="7"/>
      <c r="X1122" s="7"/>
      <c r="Y1122" s="7"/>
      <c r="Z1122" s="7"/>
    </row>
    <row r="1123" spans="1:26" ht="16.5" customHeight="1">
      <c r="A1123" s="7"/>
      <c r="B1123" s="7"/>
      <c r="C1123" s="7"/>
      <c r="D1123" s="7"/>
      <c r="E1123" s="7"/>
      <c r="F1123" s="7"/>
      <c r="G1123" s="7"/>
      <c r="H1123" s="7"/>
      <c r="I1123" s="7"/>
      <c r="J1123" s="7"/>
      <c r="K1123" s="7"/>
      <c r="L1123" s="7"/>
      <c r="M1123" s="7"/>
      <c r="N1123" s="7"/>
      <c r="O1123" s="7"/>
      <c r="P1123" s="7"/>
      <c r="Q1123" s="7"/>
      <c r="R1123" s="7"/>
      <c r="S1123" s="7"/>
      <c r="T1123" s="7"/>
      <c r="U1123" s="7"/>
      <c r="V1123" s="7"/>
      <c r="W1123" s="7"/>
      <c r="X1123" s="7"/>
      <c r="Y1123" s="7"/>
      <c r="Z1123" s="7"/>
    </row>
    <row r="1124" spans="1:26" ht="16.5" customHeight="1">
      <c r="A1124" s="7"/>
      <c r="B1124" s="7"/>
      <c r="C1124" s="7"/>
      <c r="D1124" s="7"/>
      <c r="E1124" s="7"/>
      <c r="F1124" s="7"/>
      <c r="G1124" s="7"/>
      <c r="H1124" s="7"/>
      <c r="I1124" s="7"/>
      <c r="J1124" s="7"/>
      <c r="K1124" s="7"/>
      <c r="L1124" s="7"/>
      <c r="M1124" s="7"/>
      <c r="N1124" s="7"/>
      <c r="O1124" s="7"/>
      <c r="P1124" s="7"/>
      <c r="Q1124" s="7"/>
      <c r="R1124" s="7"/>
      <c r="S1124" s="7"/>
      <c r="T1124" s="7"/>
      <c r="U1124" s="7"/>
      <c r="V1124" s="7"/>
      <c r="W1124" s="7"/>
      <c r="X1124" s="7"/>
      <c r="Y1124" s="7"/>
      <c r="Z1124" s="7"/>
    </row>
    <row r="1125" spans="1:26" ht="16.5" customHeight="1">
      <c r="A1125" s="7"/>
      <c r="B1125" s="7"/>
      <c r="C1125" s="7"/>
      <c r="D1125" s="7"/>
      <c r="E1125" s="7"/>
      <c r="F1125" s="7"/>
      <c r="G1125" s="7"/>
      <c r="H1125" s="7"/>
      <c r="I1125" s="7"/>
      <c r="J1125" s="7"/>
      <c r="K1125" s="7"/>
      <c r="L1125" s="7"/>
      <c r="M1125" s="7"/>
      <c r="N1125" s="7"/>
      <c r="O1125" s="7"/>
      <c r="P1125" s="7"/>
      <c r="Q1125" s="7"/>
      <c r="R1125" s="7"/>
      <c r="S1125" s="7"/>
      <c r="T1125" s="7"/>
      <c r="U1125" s="7"/>
      <c r="V1125" s="7"/>
      <c r="W1125" s="7"/>
      <c r="X1125" s="7"/>
      <c r="Y1125" s="7"/>
      <c r="Z1125" s="7"/>
    </row>
    <row r="1126" spans="1:26" ht="16.5" customHeight="1">
      <c r="A1126" s="7"/>
      <c r="B1126" s="7"/>
      <c r="C1126" s="7"/>
      <c r="D1126" s="7"/>
      <c r="E1126" s="7"/>
      <c r="F1126" s="7"/>
      <c r="G1126" s="7"/>
      <c r="H1126" s="7"/>
      <c r="I1126" s="7"/>
      <c r="J1126" s="7"/>
      <c r="K1126" s="7"/>
      <c r="L1126" s="7"/>
      <c r="M1126" s="7"/>
      <c r="N1126" s="7"/>
      <c r="O1126" s="7"/>
      <c r="P1126" s="7"/>
      <c r="Q1126" s="7"/>
      <c r="R1126" s="7"/>
      <c r="S1126" s="7"/>
      <c r="T1126" s="7"/>
      <c r="U1126" s="7"/>
      <c r="V1126" s="7"/>
      <c r="W1126" s="7"/>
      <c r="X1126" s="7"/>
      <c r="Y1126" s="7"/>
      <c r="Z1126" s="7"/>
    </row>
    <row r="1127" spans="1:26" ht="16.5" customHeight="1">
      <c r="A1127" s="7"/>
      <c r="B1127" s="7"/>
      <c r="C1127" s="7"/>
      <c r="D1127" s="7"/>
      <c r="E1127" s="7"/>
      <c r="F1127" s="7"/>
      <c r="G1127" s="7"/>
      <c r="H1127" s="7"/>
      <c r="I1127" s="7"/>
      <c r="J1127" s="7"/>
      <c r="K1127" s="7"/>
      <c r="L1127" s="7"/>
      <c r="M1127" s="7"/>
      <c r="N1127" s="7"/>
      <c r="O1127" s="7"/>
      <c r="P1127" s="7"/>
      <c r="Q1127" s="7"/>
      <c r="R1127" s="7"/>
      <c r="S1127" s="7"/>
      <c r="T1127" s="7"/>
      <c r="U1127" s="7"/>
      <c r="V1127" s="7"/>
      <c r="W1127" s="7"/>
      <c r="X1127" s="7"/>
      <c r="Y1127" s="7"/>
      <c r="Z1127" s="7"/>
    </row>
    <row r="1128" spans="1:26" ht="16.5" customHeight="1">
      <c r="A1128" s="7"/>
      <c r="B1128" s="7"/>
      <c r="C1128" s="7"/>
      <c r="D1128" s="7"/>
      <c r="E1128" s="7"/>
      <c r="F1128" s="7"/>
      <c r="G1128" s="7"/>
      <c r="H1128" s="7"/>
      <c r="I1128" s="7"/>
      <c r="J1128" s="7"/>
      <c r="K1128" s="7"/>
      <c r="L1128" s="7"/>
      <c r="M1128" s="7"/>
      <c r="N1128" s="7"/>
      <c r="O1128" s="7"/>
      <c r="P1128" s="7"/>
      <c r="Q1128" s="7"/>
      <c r="R1128" s="7"/>
      <c r="S1128" s="7"/>
      <c r="T1128" s="7"/>
      <c r="U1128" s="7"/>
      <c r="V1128" s="7"/>
      <c r="W1128" s="7"/>
      <c r="X1128" s="7"/>
      <c r="Y1128" s="7"/>
      <c r="Z1128" s="7"/>
    </row>
    <row r="1129" spans="1:26" ht="16.5" customHeight="1">
      <c r="A1129" s="7"/>
      <c r="B1129" s="7"/>
      <c r="C1129" s="7"/>
      <c r="D1129" s="7"/>
      <c r="E1129" s="7"/>
      <c r="F1129" s="7"/>
      <c r="G1129" s="7"/>
      <c r="H1129" s="7"/>
      <c r="I1129" s="7"/>
      <c r="J1129" s="7"/>
      <c r="K1129" s="7"/>
      <c r="L1129" s="7"/>
      <c r="M1129" s="7"/>
      <c r="N1129" s="7"/>
      <c r="O1129" s="7"/>
      <c r="P1129" s="7"/>
      <c r="Q1129" s="7"/>
      <c r="R1129" s="7"/>
      <c r="S1129" s="7"/>
      <c r="T1129" s="7"/>
      <c r="U1129" s="7"/>
      <c r="V1129" s="7"/>
      <c r="W1129" s="7"/>
      <c r="X1129" s="7"/>
      <c r="Y1129" s="7"/>
      <c r="Z1129" s="7"/>
    </row>
    <row r="1130" spans="1:26" ht="16.5" customHeight="1">
      <c r="A1130" s="7"/>
      <c r="B1130" s="7"/>
      <c r="C1130" s="7"/>
      <c r="D1130" s="7"/>
      <c r="E1130" s="7"/>
      <c r="F1130" s="7"/>
      <c r="G1130" s="7"/>
      <c r="H1130" s="7"/>
      <c r="I1130" s="7"/>
      <c r="J1130" s="7"/>
      <c r="K1130" s="7"/>
      <c r="L1130" s="7"/>
      <c r="M1130" s="7"/>
      <c r="N1130" s="7"/>
      <c r="O1130" s="7"/>
      <c r="P1130" s="7"/>
      <c r="Q1130" s="7"/>
      <c r="R1130" s="7"/>
      <c r="S1130" s="7"/>
      <c r="T1130" s="7"/>
      <c r="U1130" s="7"/>
      <c r="V1130" s="7"/>
      <c r="W1130" s="7"/>
      <c r="X1130" s="7"/>
      <c r="Y1130" s="7"/>
      <c r="Z1130" s="7"/>
    </row>
    <row r="1131" spans="1:26" ht="16.5" customHeight="1">
      <c r="A1131" s="7"/>
      <c r="B1131" s="7"/>
      <c r="C1131" s="7"/>
      <c r="D1131" s="7"/>
      <c r="E1131" s="7"/>
      <c r="F1131" s="7"/>
      <c r="G1131" s="7"/>
      <c r="H1131" s="7"/>
      <c r="I1131" s="7"/>
      <c r="J1131" s="7"/>
      <c r="K1131" s="7"/>
      <c r="L1131" s="7"/>
      <c r="M1131" s="7"/>
      <c r="N1131" s="7"/>
      <c r="O1131" s="7"/>
      <c r="P1131" s="7"/>
      <c r="Q1131" s="7"/>
      <c r="R1131" s="7"/>
      <c r="S1131" s="7"/>
      <c r="T1131" s="7"/>
      <c r="U1131" s="7"/>
      <c r="V1131" s="7"/>
      <c r="W1131" s="7"/>
      <c r="X1131" s="7"/>
      <c r="Y1131" s="7"/>
      <c r="Z1131" s="7"/>
    </row>
    <row r="1132" spans="1:26" ht="16.5" customHeight="1">
      <c r="A1132" s="7"/>
      <c r="B1132" s="7"/>
      <c r="C1132" s="7"/>
      <c r="D1132" s="7"/>
      <c r="E1132" s="7"/>
      <c r="F1132" s="7"/>
      <c r="G1132" s="7"/>
      <c r="H1132" s="7"/>
      <c r="I1132" s="7"/>
      <c r="J1132" s="7"/>
      <c r="K1132" s="7"/>
      <c r="L1132" s="7"/>
      <c r="M1132" s="7"/>
      <c r="N1132" s="7"/>
      <c r="O1132" s="7"/>
      <c r="P1132" s="7"/>
      <c r="Q1132" s="7"/>
      <c r="R1132" s="7"/>
      <c r="S1132" s="7"/>
      <c r="T1132" s="7"/>
      <c r="U1132" s="7"/>
      <c r="V1132" s="7"/>
      <c r="W1132" s="7"/>
      <c r="X1132" s="7"/>
      <c r="Y1132" s="7"/>
      <c r="Z1132" s="7"/>
    </row>
    <row r="1133" spans="1:26" ht="16.5" customHeight="1">
      <c r="A1133" s="7"/>
      <c r="B1133" s="7"/>
      <c r="C1133" s="7"/>
      <c r="D1133" s="7"/>
      <c r="E1133" s="7"/>
      <c r="F1133" s="7"/>
      <c r="G1133" s="7"/>
      <c r="H1133" s="7"/>
      <c r="I1133" s="7"/>
      <c r="J1133" s="7"/>
      <c r="K1133" s="7"/>
      <c r="L1133" s="7"/>
      <c r="M1133" s="7"/>
      <c r="N1133" s="7"/>
      <c r="O1133" s="7"/>
      <c r="P1133" s="7"/>
      <c r="Q1133" s="7"/>
      <c r="R1133" s="7"/>
      <c r="S1133" s="7"/>
      <c r="T1133" s="7"/>
      <c r="U1133" s="7"/>
      <c r="V1133" s="7"/>
      <c r="W1133" s="7"/>
      <c r="X1133" s="7"/>
      <c r="Y1133" s="7"/>
      <c r="Z1133" s="7"/>
    </row>
    <row r="1134" spans="1:26" ht="16.5" customHeight="1">
      <c r="A1134" s="7"/>
      <c r="B1134" s="7"/>
      <c r="C1134" s="7"/>
      <c r="D1134" s="7"/>
      <c r="E1134" s="7"/>
      <c r="F1134" s="7"/>
      <c r="G1134" s="7"/>
      <c r="H1134" s="7"/>
      <c r="I1134" s="7"/>
      <c r="J1134" s="7"/>
      <c r="K1134" s="7"/>
      <c r="L1134" s="7"/>
      <c r="M1134" s="7"/>
      <c r="N1134" s="7"/>
      <c r="O1134" s="7"/>
      <c r="P1134" s="7"/>
      <c r="Q1134" s="7"/>
      <c r="R1134" s="7"/>
      <c r="S1134" s="7"/>
      <c r="T1134" s="7"/>
      <c r="U1134" s="7"/>
      <c r="V1134" s="7"/>
      <c r="W1134" s="7"/>
      <c r="X1134" s="7"/>
      <c r="Y1134" s="7"/>
      <c r="Z1134" s="7"/>
    </row>
    <row r="1135" spans="1:26" ht="16.5" customHeight="1">
      <c r="A1135" s="7"/>
      <c r="B1135" s="7"/>
      <c r="C1135" s="7"/>
      <c r="D1135" s="7"/>
      <c r="E1135" s="7"/>
      <c r="F1135" s="7"/>
      <c r="G1135" s="7"/>
      <c r="H1135" s="7"/>
      <c r="I1135" s="7"/>
      <c r="J1135" s="7"/>
      <c r="K1135" s="7"/>
      <c r="L1135" s="7"/>
      <c r="M1135" s="7"/>
      <c r="N1135" s="7"/>
      <c r="O1135" s="7"/>
      <c r="P1135" s="7"/>
      <c r="Q1135" s="7"/>
      <c r="R1135" s="7"/>
      <c r="S1135" s="7"/>
      <c r="T1135" s="7"/>
      <c r="U1135" s="7"/>
      <c r="V1135" s="7"/>
      <c r="W1135" s="7"/>
      <c r="X1135" s="7"/>
      <c r="Y1135" s="7"/>
      <c r="Z1135" s="7"/>
    </row>
  </sheetData>
  <mergeCells count="2">
    <mergeCell ref="A1:E1"/>
    <mergeCell ref="A4:M4"/>
  </mergeCells>
  <dataValidations count="5">
    <dataValidation type="list" allowBlank="1" showErrorMessage="1" sqref="E7:E151">
      <formula1>Disability</formula1>
    </dataValidation>
    <dataValidation type="list" allowBlank="1" showErrorMessage="1" sqref="F7:L151">
      <formula1>Yes</formula1>
    </dataValidation>
    <dataValidation type="list" allowBlank="1" showErrorMessage="1" sqref="M7:M151">
      <formula1>Ethnicity</formula1>
    </dataValidation>
    <dataValidation type="list" allowBlank="1" showErrorMessage="1" sqref="C7:C151">
      <formula1>AudienceAge</formula1>
    </dataValidation>
    <dataValidation type="list" allowBlank="1" showErrorMessage="1" sqref="D7:D151">
      <formula1>Gender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5.140625" defaultRowHeight="15" customHeight="1"/>
  <cols>
    <col min="1" max="1" width="34.42578125" customWidth="1"/>
    <col min="2" max="2" width="26.140625" customWidth="1"/>
    <col min="3" max="4" width="20.42578125" customWidth="1"/>
    <col min="5" max="5" width="16.5703125" customWidth="1"/>
    <col min="6" max="7" width="14.5703125" customWidth="1"/>
    <col min="8" max="8" width="4.28515625" customWidth="1"/>
    <col min="9" max="9" width="12.42578125" customWidth="1"/>
    <col min="10" max="10" width="60.42578125" customWidth="1"/>
    <col min="11" max="26" width="7.7109375" customWidth="1"/>
  </cols>
  <sheetData>
    <row r="1" spans="1:26" ht="24.75" customHeight="1">
      <c r="A1" s="112" t="s">
        <v>243</v>
      </c>
      <c r="B1" s="113"/>
      <c r="C1" s="113"/>
      <c r="D1" s="113"/>
      <c r="E1" s="113"/>
      <c r="F1" s="113"/>
      <c r="G1" s="113"/>
      <c r="H1" s="10"/>
      <c r="I1" s="10"/>
      <c r="J1" s="10"/>
      <c r="K1" s="10"/>
      <c r="L1" s="10"/>
      <c r="M1" s="10"/>
      <c r="N1" s="10"/>
      <c r="O1" s="10"/>
      <c r="P1" s="10"/>
      <c r="Q1" s="10"/>
      <c r="R1" s="10"/>
      <c r="S1" s="10"/>
      <c r="T1" s="10"/>
      <c r="U1" s="10"/>
      <c r="V1" s="10"/>
      <c r="W1" s="10"/>
      <c r="X1" s="10"/>
      <c r="Y1" s="10"/>
      <c r="Z1" s="10"/>
    </row>
    <row r="2" spans="1:26" ht="15" customHeight="1">
      <c r="A2" s="114"/>
      <c r="B2" s="115"/>
      <c r="C2" s="115"/>
      <c r="D2" s="115"/>
      <c r="E2" s="115"/>
      <c r="F2" s="115"/>
      <c r="G2" s="115"/>
      <c r="H2" s="10"/>
      <c r="I2" s="10"/>
      <c r="J2" s="10"/>
      <c r="K2" s="10"/>
      <c r="L2" s="10"/>
      <c r="M2" s="10"/>
      <c r="N2" s="10"/>
      <c r="O2" s="10"/>
      <c r="P2" s="10"/>
      <c r="Q2" s="10"/>
      <c r="R2" s="10"/>
      <c r="S2" s="10"/>
      <c r="T2" s="10"/>
      <c r="U2" s="10"/>
      <c r="V2" s="10"/>
      <c r="W2" s="10"/>
      <c r="X2" s="10"/>
      <c r="Y2" s="10"/>
      <c r="Z2" s="10"/>
    </row>
    <row r="3" spans="1:26" ht="24.75" customHeight="1">
      <c r="A3" s="74" t="s">
        <v>246</v>
      </c>
      <c r="B3" s="75" t="s">
        <v>247</v>
      </c>
      <c r="C3" s="75" t="s">
        <v>249</v>
      </c>
      <c r="D3" s="116"/>
      <c r="E3" s="116"/>
      <c r="F3" s="116"/>
      <c r="G3" s="116"/>
      <c r="H3" s="10"/>
      <c r="I3" s="10"/>
      <c r="J3" s="10"/>
      <c r="K3" s="10"/>
      <c r="L3" s="10"/>
      <c r="M3" s="10"/>
      <c r="N3" s="10"/>
      <c r="O3" s="10"/>
      <c r="P3" s="10"/>
      <c r="Q3" s="10"/>
      <c r="R3" s="10"/>
      <c r="S3" s="10"/>
      <c r="T3" s="10"/>
      <c r="U3" s="10"/>
      <c r="V3" s="10"/>
      <c r="W3" s="10"/>
      <c r="X3" s="10"/>
      <c r="Y3" s="10"/>
      <c r="Z3" s="10"/>
    </row>
    <row r="4" spans="1:26" ht="18.75" customHeight="1">
      <c r="A4" s="117"/>
      <c r="B4" s="118"/>
      <c r="C4" s="118"/>
      <c r="D4" s="119"/>
      <c r="E4" s="119"/>
      <c r="F4" s="119"/>
      <c r="G4" s="119"/>
      <c r="H4" s="10"/>
      <c r="I4" s="10"/>
      <c r="J4" s="10"/>
      <c r="K4" s="10"/>
      <c r="L4" s="10"/>
      <c r="M4" s="10"/>
      <c r="N4" s="10"/>
      <c r="O4" s="10"/>
      <c r="P4" s="10"/>
      <c r="Q4" s="10"/>
      <c r="R4" s="10"/>
      <c r="S4" s="10"/>
      <c r="T4" s="10"/>
      <c r="U4" s="10"/>
      <c r="V4" s="10"/>
      <c r="W4" s="10"/>
      <c r="X4" s="10"/>
      <c r="Y4" s="10"/>
      <c r="Z4" s="10"/>
    </row>
    <row r="5" spans="1:26">
      <c r="A5" s="109"/>
      <c r="B5" s="109"/>
      <c r="C5" s="109"/>
      <c r="D5" s="109"/>
      <c r="E5" s="109"/>
      <c r="F5" s="109"/>
      <c r="G5" s="109"/>
      <c r="H5" s="109"/>
      <c r="I5" s="109"/>
      <c r="J5" s="109"/>
    </row>
    <row r="6" spans="1:26" ht="33" customHeight="1">
      <c r="A6" s="74" t="s">
        <v>250</v>
      </c>
      <c r="B6" s="83" t="s">
        <v>251</v>
      </c>
      <c r="C6" s="83" t="s">
        <v>252</v>
      </c>
      <c r="D6" s="83" t="s">
        <v>253</v>
      </c>
      <c r="E6" s="83" t="s">
        <v>254</v>
      </c>
      <c r="F6" s="83" t="s">
        <v>255</v>
      </c>
      <c r="G6" s="83" t="s">
        <v>256</v>
      </c>
      <c r="H6" s="109"/>
      <c r="I6" s="14"/>
      <c r="J6" s="120"/>
    </row>
    <row r="7" spans="1:26" ht="16.5" customHeight="1">
      <c r="A7" s="179" t="s">
        <v>257</v>
      </c>
      <c r="B7" s="180"/>
      <c r="C7" s="180"/>
      <c r="D7" s="180"/>
      <c r="E7" s="180"/>
      <c r="F7" s="180"/>
      <c r="G7" s="180"/>
      <c r="H7" s="121"/>
      <c r="I7" s="122"/>
      <c r="J7" s="123"/>
      <c r="K7" s="124"/>
      <c r="L7" s="121"/>
      <c r="M7" s="121"/>
      <c r="N7" s="121"/>
      <c r="O7" s="121"/>
      <c r="P7" s="121"/>
      <c r="Q7" s="121"/>
      <c r="R7" s="121"/>
      <c r="S7" s="121"/>
      <c r="T7" s="121"/>
      <c r="U7" s="121"/>
      <c r="V7" s="121"/>
      <c r="W7" s="121"/>
      <c r="X7" s="121"/>
      <c r="Y7" s="121"/>
      <c r="Z7" s="121"/>
    </row>
    <row r="8" spans="1:26" ht="16.5" customHeight="1">
      <c r="A8" s="105" t="s">
        <v>31</v>
      </c>
      <c r="B8" s="125"/>
      <c r="C8" s="125"/>
      <c r="D8" s="125"/>
      <c r="E8" s="125"/>
      <c r="F8" s="125"/>
      <c r="G8" s="126"/>
      <c r="H8" s="121"/>
      <c r="I8" s="123"/>
      <c r="J8" s="123"/>
      <c r="K8" s="124"/>
      <c r="L8" s="121"/>
      <c r="M8" s="121"/>
      <c r="N8" s="121"/>
      <c r="O8" s="121"/>
      <c r="P8" s="121"/>
      <c r="Q8" s="121"/>
      <c r="R8" s="121"/>
      <c r="S8" s="121"/>
      <c r="T8" s="121"/>
      <c r="U8" s="121"/>
      <c r="V8" s="121"/>
      <c r="W8" s="121"/>
      <c r="X8" s="121"/>
      <c r="Y8" s="121"/>
      <c r="Z8" s="121"/>
    </row>
    <row r="9" spans="1:26" ht="16.5" customHeight="1">
      <c r="A9" s="93" t="s">
        <v>260</v>
      </c>
      <c r="B9" s="88" t="s">
        <v>261</v>
      </c>
      <c r="C9" s="88">
        <v>17</v>
      </c>
      <c r="D9" s="88">
        <v>178</v>
      </c>
      <c r="E9" s="127">
        <v>9.4700000000000006</v>
      </c>
      <c r="F9" s="88">
        <v>387</v>
      </c>
      <c r="G9" s="88">
        <v>67</v>
      </c>
      <c r="H9" s="121"/>
      <c r="I9" s="10"/>
      <c r="J9" s="7"/>
      <c r="K9" s="124"/>
      <c r="L9" s="121"/>
      <c r="M9" s="121"/>
      <c r="N9" s="121"/>
      <c r="O9" s="121"/>
      <c r="P9" s="121"/>
      <c r="Q9" s="121"/>
      <c r="R9" s="121"/>
      <c r="S9" s="121"/>
      <c r="T9" s="121"/>
      <c r="U9" s="121"/>
      <c r="V9" s="121"/>
      <c r="W9" s="121"/>
      <c r="X9" s="121"/>
      <c r="Y9" s="121"/>
      <c r="Z9" s="121"/>
    </row>
    <row r="10" spans="1:26" ht="16.5" customHeight="1">
      <c r="A10" s="31"/>
      <c r="B10" s="128"/>
      <c r="C10" s="129"/>
      <c r="D10" s="129"/>
      <c r="E10" s="130" t="e">
        <f t="shared" ref="E10:E19" si="0">(D10-C10)/C10</f>
        <v>#DIV/0!</v>
      </c>
      <c r="F10" s="41"/>
      <c r="G10" s="41"/>
      <c r="H10" s="109"/>
      <c r="I10" s="131"/>
      <c r="J10" s="7"/>
      <c r="K10" s="132"/>
    </row>
    <row r="11" spans="1:26" ht="16.5" customHeight="1">
      <c r="A11" s="31"/>
      <c r="B11" s="128"/>
      <c r="C11" s="129"/>
      <c r="D11" s="129"/>
      <c r="E11" s="130" t="e">
        <f t="shared" si="0"/>
        <v>#DIV/0!</v>
      </c>
      <c r="F11" s="41"/>
      <c r="G11" s="41"/>
      <c r="H11" s="109"/>
      <c r="I11" s="109"/>
      <c r="J11" s="109"/>
    </row>
    <row r="12" spans="1:26" ht="16.5" customHeight="1">
      <c r="A12" s="31"/>
      <c r="B12" s="128"/>
      <c r="C12" s="129"/>
      <c r="D12" s="129"/>
      <c r="E12" s="130" t="e">
        <f t="shared" si="0"/>
        <v>#DIV/0!</v>
      </c>
      <c r="F12" s="41"/>
      <c r="G12" s="41"/>
      <c r="H12" s="109"/>
      <c r="I12" s="109"/>
      <c r="J12" s="109"/>
    </row>
    <row r="13" spans="1:26" ht="16.5" customHeight="1">
      <c r="A13" s="31"/>
      <c r="B13" s="128"/>
      <c r="C13" s="129"/>
      <c r="D13" s="129"/>
      <c r="E13" s="130" t="e">
        <f t="shared" si="0"/>
        <v>#DIV/0!</v>
      </c>
      <c r="F13" s="41"/>
      <c r="G13" s="41"/>
      <c r="H13" s="109"/>
      <c r="I13" s="109"/>
      <c r="J13" s="109"/>
    </row>
    <row r="14" spans="1:26" ht="16.5" customHeight="1">
      <c r="A14" s="31"/>
      <c r="B14" s="128"/>
      <c r="C14" s="129"/>
      <c r="D14" s="129"/>
      <c r="E14" s="130" t="e">
        <f t="shared" si="0"/>
        <v>#DIV/0!</v>
      </c>
      <c r="F14" s="41"/>
      <c r="G14" s="41"/>
      <c r="H14" s="109"/>
      <c r="I14" s="109"/>
      <c r="J14" s="109"/>
    </row>
    <row r="15" spans="1:26" ht="16.5" customHeight="1">
      <c r="A15" s="31"/>
      <c r="B15" s="128"/>
      <c r="C15" s="129"/>
      <c r="D15" s="129"/>
      <c r="E15" s="130" t="e">
        <f t="shared" si="0"/>
        <v>#DIV/0!</v>
      </c>
      <c r="F15" s="41"/>
      <c r="G15" s="41"/>
      <c r="H15" s="109"/>
      <c r="I15" s="109"/>
      <c r="J15" s="109"/>
    </row>
    <row r="16" spans="1:26" ht="16.5" customHeight="1">
      <c r="A16" s="31"/>
      <c r="B16" s="128"/>
      <c r="C16" s="129"/>
      <c r="D16" s="129"/>
      <c r="E16" s="130" t="e">
        <f t="shared" si="0"/>
        <v>#DIV/0!</v>
      </c>
      <c r="F16" s="41"/>
      <c r="G16" s="41"/>
      <c r="H16" s="109"/>
      <c r="I16" s="109"/>
      <c r="J16" s="109"/>
    </row>
    <row r="17" spans="1:10" ht="16.5" customHeight="1">
      <c r="A17" s="31"/>
      <c r="B17" s="128"/>
      <c r="C17" s="129"/>
      <c r="D17" s="129"/>
      <c r="E17" s="130" t="e">
        <f t="shared" si="0"/>
        <v>#DIV/0!</v>
      </c>
      <c r="F17" s="41"/>
      <c r="G17" s="41"/>
      <c r="H17" s="109"/>
      <c r="I17" s="109"/>
      <c r="J17" s="109"/>
    </row>
    <row r="18" spans="1:10" ht="16.5" customHeight="1">
      <c r="A18" s="31"/>
      <c r="B18" s="128"/>
      <c r="C18" s="129"/>
      <c r="D18" s="129"/>
      <c r="E18" s="130" t="e">
        <f t="shared" si="0"/>
        <v>#DIV/0!</v>
      </c>
      <c r="F18" s="41"/>
      <c r="G18" s="41"/>
      <c r="H18" s="109"/>
      <c r="I18" s="109"/>
      <c r="J18" s="109"/>
    </row>
    <row r="19" spans="1:10" ht="16.5" customHeight="1">
      <c r="A19" s="31"/>
      <c r="B19" s="128"/>
      <c r="C19" s="129"/>
      <c r="D19" s="129"/>
      <c r="E19" s="130" t="e">
        <f t="shared" si="0"/>
        <v>#DIV/0!</v>
      </c>
      <c r="F19" s="41"/>
      <c r="G19" s="41"/>
      <c r="H19" s="109"/>
      <c r="I19" s="109"/>
      <c r="J19" s="109"/>
    </row>
    <row r="20" spans="1:10" ht="16.5" customHeight="1">
      <c r="A20" s="46" t="s">
        <v>53</v>
      </c>
      <c r="B20" s="101"/>
      <c r="C20" s="133"/>
      <c r="D20" s="133"/>
      <c r="E20" s="134"/>
      <c r="F20" s="47"/>
      <c r="G20" s="103"/>
      <c r="H20" s="109"/>
      <c r="I20" s="109"/>
      <c r="J20" s="109"/>
    </row>
    <row r="21" spans="1:10" ht="16.5" customHeight="1">
      <c r="A21" s="7"/>
      <c r="B21" s="7"/>
      <c r="C21" s="7"/>
      <c r="D21" s="7"/>
      <c r="E21" s="7"/>
      <c r="F21" s="7"/>
      <c r="G21" s="51"/>
      <c r="H21" s="109"/>
      <c r="I21" s="109"/>
      <c r="J21" s="109"/>
    </row>
    <row r="22" spans="1:10" ht="15.75" customHeight="1">
      <c r="A22" s="184" t="s">
        <v>268</v>
      </c>
      <c r="B22" s="171"/>
      <c r="C22" s="171"/>
      <c r="D22" s="172"/>
      <c r="E22" s="109"/>
      <c r="F22" s="109"/>
      <c r="G22" s="109"/>
      <c r="H22" s="109"/>
      <c r="I22" s="109"/>
      <c r="J22" s="109"/>
    </row>
    <row r="23" spans="1:10" ht="16.5" customHeight="1">
      <c r="A23" s="135" t="s">
        <v>269</v>
      </c>
      <c r="B23" s="182" t="s">
        <v>271</v>
      </c>
      <c r="C23" s="171"/>
      <c r="D23" s="172"/>
      <c r="E23" s="109"/>
      <c r="F23" s="109"/>
      <c r="G23" s="109"/>
      <c r="H23" s="109"/>
      <c r="I23" s="109"/>
      <c r="J23" s="109"/>
    </row>
    <row r="24" spans="1:10" ht="16.5" customHeight="1">
      <c r="A24" s="135" t="s">
        <v>273</v>
      </c>
      <c r="B24" s="182" t="s">
        <v>274</v>
      </c>
      <c r="C24" s="171"/>
      <c r="D24" s="172"/>
      <c r="E24" s="136"/>
      <c r="F24" s="136"/>
      <c r="G24" s="136"/>
      <c r="H24" s="109"/>
      <c r="I24" s="109"/>
      <c r="J24" s="109"/>
    </row>
    <row r="25" spans="1:10" ht="16.5" customHeight="1">
      <c r="A25" s="137" t="s">
        <v>276</v>
      </c>
      <c r="B25" s="183" t="s">
        <v>277</v>
      </c>
      <c r="C25" s="171"/>
      <c r="D25" s="172"/>
      <c r="E25" s="136"/>
      <c r="F25" s="136"/>
      <c r="G25" s="136"/>
      <c r="H25" s="109"/>
      <c r="I25" s="109"/>
      <c r="J25" s="109"/>
    </row>
    <row r="26" spans="1:10" ht="16.5" customHeight="1">
      <c r="A26" s="137" t="s">
        <v>278</v>
      </c>
      <c r="B26" s="183" t="s">
        <v>279</v>
      </c>
      <c r="C26" s="171"/>
      <c r="D26" s="172"/>
      <c r="E26" s="10"/>
      <c r="F26" s="109"/>
      <c r="G26" s="109"/>
      <c r="H26" s="109"/>
      <c r="I26" s="109"/>
      <c r="J26" s="109"/>
    </row>
    <row r="27" spans="1:10" ht="16.5" customHeight="1">
      <c r="A27" s="109"/>
      <c r="B27" s="109"/>
      <c r="C27" s="10"/>
      <c r="D27" s="10"/>
      <c r="E27" s="10"/>
      <c r="F27" s="109"/>
      <c r="G27" s="109"/>
      <c r="H27" s="109"/>
      <c r="I27" s="109"/>
      <c r="J27" s="109"/>
    </row>
    <row r="28" spans="1:10">
      <c r="A28" s="109"/>
      <c r="B28" s="109"/>
      <c r="C28" s="109"/>
      <c r="D28" s="109"/>
      <c r="E28" s="109"/>
      <c r="F28" s="109"/>
      <c r="G28" s="109"/>
      <c r="H28" s="109"/>
      <c r="I28" s="109"/>
      <c r="J28" s="109"/>
    </row>
    <row r="29" spans="1:10">
      <c r="A29" s="109"/>
      <c r="B29" s="109"/>
      <c r="C29" s="109"/>
      <c r="D29" s="109"/>
      <c r="E29" s="109"/>
      <c r="F29" s="109"/>
      <c r="G29" s="109"/>
      <c r="H29" s="109"/>
      <c r="I29" s="109"/>
      <c r="J29" s="109"/>
    </row>
    <row r="30" spans="1:10">
      <c r="A30" s="109"/>
      <c r="B30" s="109"/>
      <c r="C30" s="109"/>
      <c r="D30" s="109"/>
      <c r="E30" s="109"/>
      <c r="F30" s="109"/>
      <c r="G30" s="109"/>
      <c r="H30" s="109"/>
      <c r="I30" s="109"/>
      <c r="J30" s="109"/>
    </row>
    <row r="31" spans="1:10">
      <c r="A31" s="109"/>
      <c r="B31" s="109"/>
      <c r="C31" s="109"/>
      <c r="D31" s="109"/>
      <c r="E31" s="109"/>
      <c r="F31" s="109"/>
      <c r="G31" s="109"/>
      <c r="H31" s="109"/>
      <c r="I31" s="109"/>
      <c r="J31" s="109"/>
    </row>
    <row r="32" spans="1:10">
      <c r="A32" s="109"/>
      <c r="B32" s="109"/>
      <c r="C32" s="109"/>
      <c r="D32" s="109"/>
      <c r="E32" s="109"/>
      <c r="F32" s="109"/>
      <c r="G32" s="109"/>
      <c r="H32" s="109"/>
      <c r="I32" s="109"/>
      <c r="J32" s="109"/>
    </row>
    <row r="33" spans="1:10">
      <c r="A33" s="109"/>
      <c r="B33" s="109"/>
      <c r="C33" s="109"/>
      <c r="D33" s="109"/>
      <c r="E33" s="109"/>
      <c r="F33" s="109"/>
      <c r="G33" s="109"/>
      <c r="H33" s="109"/>
      <c r="I33" s="109"/>
      <c r="J33" s="109"/>
    </row>
    <row r="34" spans="1:10">
      <c r="A34" s="109"/>
      <c r="B34" s="109"/>
      <c r="C34" s="109"/>
      <c r="D34" s="109"/>
      <c r="E34" s="109"/>
      <c r="F34" s="109"/>
      <c r="G34" s="109"/>
      <c r="H34" s="109"/>
      <c r="I34" s="109"/>
      <c r="J34" s="109"/>
    </row>
    <row r="35" spans="1:10">
      <c r="A35" s="109"/>
      <c r="B35" s="109"/>
      <c r="C35" s="109"/>
      <c r="D35" s="109"/>
      <c r="E35" s="109"/>
      <c r="F35" s="109"/>
      <c r="G35" s="109"/>
      <c r="H35" s="109"/>
      <c r="I35" s="109"/>
      <c r="J35" s="109"/>
    </row>
    <row r="36" spans="1:10">
      <c r="A36" s="109"/>
      <c r="B36" s="109"/>
      <c r="C36" s="109"/>
      <c r="D36" s="109"/>
      <c r="E36" s="109"/>
      <c r="F36" s="109"/>
      <c r="G36" s="109"/>
      <c r="H36" s="109"/>
      <c r="I36" s="109"/>
      <c r="J36" s="109"/>
    </row>
    <row r="37" spans="1:10">
      <c r="A37" s="109"/>
      <c r="B37" s="109"/>
      <c r="C37" s="109"/>
      <c r="D37" s="109"/>
      <c r="E37" s="109"/>
      <c r="F37" s="109"/>
      <c r="G37" s="109"/>
      <c r="H37" s="109"/>
      <c r="I37" s="109"/>
      <c r="J37" s="109"/>
    </row>
    <row r="38" spans="1:10">
      <c r="A38" s="109"/>
      <c r="B38" s="109"/>
      <c r="C38" s="109"/>
      <c r="D38" s="109"/>
      <c r="E38" s="109"/>
      <c r="F38" s="109"/>
      <c r="G38" s="109"/>
      <c r="H38" s="109"/>
      <c r="I38" s="109"/>
      <c r="J38" s="109"/>
    </row>
    <row r="39" spans="1:10">
      <c r="A39" s="109"/>
      <c r="B39" s="109"/>
      <c r="C39" s="109"/>
      <c r="D39" s="109"/>
      <c r="E39" s="109"/>
      <c r="F39" s="109"/>
      <c r="G39" s="109"/>
      <c r="H39" s="109"/>
      <c r="I39" s="109"/>
      <c r="J39" s="109"/>
    </row>
    <row r="40" spans="1:10">
      <c r="A40" s="109"/>
      <c r="B40" s="109"/>
      <c r="C40" s="109"/>
      <c r="D40" s="109"/>
      <c r="E40" s="109"/>
      <c r="F40" s="109"/>
      <c r="G40" s="109"/>
      <c r="H40" s="109"/>
      <c r="I40" s="109"/>
      <c r="J40" s="109"/>
    </row>
    <row r="41" spans="1:10">
      <c r="A41" s="109"/>
      <c r="B41" s="109"/>
      <c r="C41" s="109"/>
      <c r="D41" s="109"/>
      <c r="E41" s="109"/>
      <c r="F41" s="109"/>
      <c r="G41" s="109"/>
      <c r="H41" s="109"/>
      <c r="I41" s="109"/>
      <c r="J41" s="109"/>
    </row>
    <row r="42" spans="1:10">
      <c r="A42" s="109"/>
      <c r="B42" s="109"/>
      <c r="C42" s="109"/>
      <c r="D42" s="109"/>
      <c r="E42" s="109"/>
      <c r="F42" s="109"/>
      <c r="G42" s="109"/>
      <c r="H42" s="109"/>
      <c r="I42" s="109"/>
      <c r="J42" s="109"/>
    </row>
    <row r="43" spans="1:10">
      <c r="A43" s="109"/>
      <c r="B43" s="109"/>
      <c r="C43" s="109"/>
      <c r="D43" s="109"/>
      <c r="E43" s="109"/>
      <c r="F43" s="109"/>
      <c r="G43" s="109"/>
      <c r="H43" s="109"/>
      <c r="I43" s="109"/>
      <c r="J43" s="109"/>
    </row>
    <row r="44" spans="1:10">
      <c r="A44" s="109"/>
      <c r="B44" s="109"/>
      <c r="C44" s="109"/>
      <c r="D44" s="109"/>
      <c r="E44" s="109"/>
      <c r="F44" s="109"/>
      <c r="G44" s="109"/>
      <c r="H44" s="109"/>
      <c r="I44" s="109"/>
      <c r="J44" s="109"/>
    </row>
    <row r="45" spans="1:10">
      <c r="A45" s="109"/>
      <c r="B45" s="109"/>
      <c r="C45" s="109"/>
      <c r="D45" s="109"/>
      <c r="E45" s="109"/>
      <c r="F45" s="109"/>
      <c r="G45" s="109"/>
      <c r="H45" s="109"/>
      <c r="I45" s="109"/>
      <c r="J45" s="109"/>
    </row>
    <row r="46" spans="1:10">
      <c r="A46" s="109"/>
      <c r="B46" s="109"/>
      <c r="C46" s="109"/>
      <c r="D46" s="109"/>
      <c r="E46" s="109"/>
      <c r="F46" s="109"/>
      <c r="G46" s="109"/>
      <c r="H46" s="109"/>
      <c r="I46" s="109"/>
      <c r="J46" s="109"/>
    </row>
    <row r="47" spans="1:10">
      <c r="A47" s="109"/>
      <c r="B47" s="109"/>
      <c r="C47" s="109"/>
      <c r="D47" s="109"/>
      <c r="E47" s="109"/>
      <c r="F47" s="109"/>
      <c r="G47" s="109"/>
      <c r="H47" s="109"/>
      <c r="I47" s="109"/>
      <c r="J47" s="109"/>
    </row>
    <row r="48" spans="1:10">
      <c r="A48" s="109"/>
      <c r="B48" s="109"/>
      <c r="C48" s="109"/>
      <c r="D48" s="109"/>
      <c r="E48" s="109"/>
      <c r="F48" s="109"/>
      <c r="G48" s="109"/>
      <c r="H48" s="109"/>
      <c r="I48" s="109"/>
      <c r="J48" s="109"/>
    </row>
    <row r="49" spans="1:10">
      <c r="A49" s="109"/>
      <c r="B49" s="109"/>
      <c r="C49" s="109"/>
      <c r="D49" s="109"/>
      <c r="E49" s="109"/>
      <c r="F49" s="109"/>
      <c r="G49" s="109"/>
      <c r="H49" s="109"/>
      <c r="I49" s="109"/>
      <c r="J49" s="109"/>
    </row>
    <row r="50" spans="1:10">
      <c r="A50" s="109"/>
      <c r="B50" s="109"/>
      <c r="C50" s="109"/>
      <c r="D50" s="109"/>
      <c r="E50" s="109"/>
      <c r="F50" s="109"/>
      <c r="G50" s="109"/>
      <c r="H50" s="109"/>
      <c r="I50" s="109"/>
      <c r="J50" s="109"/>
    </row>
    <row r="51" spans="1:10">
      <c r="A51" s="109"/>
      <c r="B51" s="109"/>
      <c r="C51" s="109"/>
      <c r="D51" s="109"/>
      <c r="E51" s="109"/>
      <c r="F51" s="109"/>
      <c r="G51" s="109"/>
      <c r="H51" s="109"/>
      <c r="I51" s="109"/>
      <c r="J51" s="109"/>
    </row>
    <row r="52" spans="1:10">
      <c r="A52" s="109"/>
      <c r="B52" s="109"/>
      <c r="C52" s="109"/>
      <c r="D52" s="109"/>
      <c r="E52" s="109"/>
      <c r="F52" s="109"/>
      <c r="G52" s="109"/>
      <c r="H52" s="109"/>
      <c r="I52" s="109"/>
      <c r="J52" s="109"/>
    </row>
    <row r="53" spans="1:10">
      <c r="A53" s="109"/>
      <c r="B53" s="109"/>
      <c r="C53" s="109"/>
      <c r="D53" s="109"/>
      <c r="E53" s="109"/>
      <c r="F53" s="109"/>
      <c r="G53" s="109"/>
      <c r="H53" s="109"/>
      <c r="I53" s="109"/>
      <c r="J53" s="109"/>
    </row>
    <row r="54" spans="1:10">
      <c r="A54" s="109"/>
      <c r="B54" s="109"/>
      <c r="C54" s="109"/>
      <c r="D54" s="109"/>
      <c r="E54" s="109"/>
      <c r="F54" s="109"/>
      <c r="G54" s="109"/>
      <c r="H54" s="109"/>
      <c r="I54" s="109"/>
      <c r="J54" s="109"/>
    </row>
    <row r="55" spans="1:10">
      <c r="A55" s="109"/>
      <c r="B55" s="109"/>
      <c r="C55" s="109"/>
      <c r="D55" s="109"/>
      <c r="E55" s="109"/>
      <c r="F55" s="109"/>
      <c r="G55" s="109"/>
      <c r="H55" s="109"/>
      <c r="I55" s="109"/>
      <c r="J55" s="109"/>
    </row>
    <row r="56" spans="1:10">
      <c r="A56" s="109"/>
      <c r="B56" s="109"/>
      <c r="C56" s="109"/>
      <c r="D56" s="109"/>
      <c r="E56" s="109"/>
      <c r="F56" s="109"/>
      <c r="G56" s="109"/>
      <c r="H56" s="109"/>
      <c r="I56" s="109"/>
      <c r="J56" s="109"/>
    </row>
    <row r="57" spans="1:10">
      <c r="A57" s="109"/>
      <c r="B57" s="109"/>
      <c r="C57" s="109"/>
      <c r="D57" s="109"/>
      <c r="E57" s="109"/>
      <c r="F57" s="109"/>
      <c r="G57" s="109"/>
      <c r="H57" s="109"/>
      <c r="I57" s="109"/>
      <c r="J57" s="109"/>
    </row>
    <row r="58" spans="1:10">
      <c r="A58" s="109"/>
      <c r="B58" s="109"/>
      <c r="C58" s="109"/>
      <c r="D58" s="109"/>
      <c r="E58" s="109"/>
      <c r="F58" s="109"/>
      <c r="G58" s="109"/>
      <c r="H58" s="109"/>
      <c r="I58" s="109"/>
      <c r="J58" s="109"/>
    </row>
    <row r="59" spans="1:10">
      <c r="A59" s="109"/>
      <c r="B59" s="109"/>
      <c r="C59" s="109"/>
      <c r="D59" s="109"/>
      <c r="E59" s="109"/>
      <c r="F59" s="109"/>
      <c r="G59" s="109"/>
      <c r="H59" s="109"/>
      <c r="I59" s="109"/>
      <c r="J59" s="109"/>
    </row>
    <row r="60" spans="1:10">
      <c r="A60" s="109"/>
      <c r="B60" s="109"/>
      <c r="C60" s="109"/>
      <c r="D60" s="109"/>
      <c r="E60" s="109"/>
      <c r="F60" s="109"/>
      <c r="G60" s="109"/>
      <c r="H60" s="109"/>
      <c r="I60" s="109"/>
      <c r="J60" s="109"/>
    </row>
    <row r="61" spans="1:10">
      <c r="A61" s="109"/>
      <c r="B61" s="109"/>
      <c r="C61" s="109"/>
      <c r="D61" s="109"/>
      <c r="E61" s="109"/>
      <c r="F61" s="109"/>
      <c r="G61" s="109"/>
      <c r="H61" s="109"/>
      <c r="I61" s="109"/>
      <c r="J61" s="109"/>
    </row>
    <row r="62" spans="1:10">
      <c r="A62" s="109"/>
      <c r="B62" s="109"/>
      <c r="C62" s="109"/>
      <c r="D62" s="109"/>
      <c r="E62" s="109"/>
      <c r="F62" s="109"/>
      <c r="G62" s="109"/>
      <c r="H62" s="109"/>
      <c r="I62" s="109"/>
      <c r="J62" s="109"/>
    </row>
    <row r="63" spans="1:10">
      <c r="A63" s="109"/>
      <c r="B63" s="109"/>
      <c r="C63" s="109"/>
      <c r="D63" s="109"/>
      <c r="E63" s="109"/>
      <c r="F63" s="109"/>
      <c r="G63" s="109"/>
      <c r="H63" s="109"/>
      <c r="I63" s="109"/>
      <c r="J63" s="109"/>
    </row>
    <row r="64" spans="1:10">
      <c r="A64" s="109"/>
      <c r="B64" s="109"/>
      <c r="C64" s="109"/>
      <c r="D64" s="109"/>
      <c r="E64" s="109"/>
      <c r="F64" s="109"/>
      <c r="G64" s="109"/>
      <c r="H64" s="109"/>
      <c r="I64" s="109"/>
      <c r="J64" s="109"/>
    </row>
    <row r="65" spans="1:10">
      <c r="A65" s="109"/>
      <c r="B65" s="109"/>
      <c r="C65" s="109"/>
      <c r="D65" s="109"/>
      <c r="E65" s="109"/>
      <c r="F65" s="109"/>
      <c r="G65" s="109"/>
      <c r="H65" s="109"/>
      <c r="I65" s="109"/>
      <c r="J65" s="109"/>
    </row>
    <row r="66" spans="1:10">
      <c r="A66" s="109"/>
      <c r="B66" s="109"/>
      <c r="C66" s="109"/>
      <c r="D66" s="109"/>
      <c r="E66" s="109"/>
      <c r="F66" s="109"/>
      <c r="G66" s="109"/>
      <c r="H66" s="109"/>
      <c r="I66" s="109"/>
      <c r="J66" s="109"/>
    </row>
    <row r="67" spans="1:10">
      <c r="A67" s="109"/>
      <c r="B67" s="109"/>
      <c r="C67" s="109"/>
      <c r="D67" s="109"/>
      <c r="E67" s="109"/>
      <c r="F67" s="109"/>
      <c r="G67" s="109"/>
      <c r="H67" s="109"/>
      <c r="I67" s="109"/>
      <c r="J67" s="109"/>
    </row>
    <row r="68" spans="1:10">
      <c r="A68" s="109"/>
      <c r="B68" s="109"/>
      <c r="C68" s="109"/>
      <c r="D68" s="109"/>
      <c r="E68" s="109"/>
      <c r="F68" s="109"/>
      <c r="G68" s="109"/>
      <c r="H68" s="109"/>
      <c r="I68" s="109"/>
      <c r="J68" s="109"/>
    </row>
    <row r="69" spans="1:10">
      <c r="A69" s="109"/>
      <c r="B69" s="109"/>
      <c r="C69" s="109"/>
      <c r="D69" s="109"/>
      <c r="E69" s="109"/>
      <c r="F69" s="109"/>
      <c r="G69" s="109"/>
      <c r="H69" s="109"/>
      <c r="I69" s="109"/>
      <c r="J69" s="109"/>
    </row>
    <row r="70" spans="1:10">
      <c r="A70" s="109"/>
      <c r="B70" s="109"/>
      <c r="C70" s="109"/>
      <c r="D70" s="109"/>
      <c r="E70" s="109"/>
      <c r="F70" s="109"/>
      <c r="G70" s="109"/>
      <c r="H70" s="109"/>
      <c r="I70" s="109"/>
      <c r="J70" s="109"/>
    </row>
    <row r="71" spans="1:10">
      <c r="A71" s="109"/>
      <c r="B71" s="109"/>
      <c r="C71" s="109"/>
      <c r="D71" s="109"/>
      <c r="E71" s="109"/>
      <c r="F71" s="109"/>
      <c r="G71" s="109"/>
      <c r="H71" s="109"/>
      <c r="I71" s="109"/>
      <c r="J71" s="109"/>
    </row>
    <row r="72" spans="1:10">
      <c r="A72" s="109"/>
      <c r="B72" s="109"/>
      <c r="C72" s="109"/>
      <c r="D72" s="109"/>
      <c r="E72" s="109"/>
      <c r="F72" s="109"/>
      <c r="G72" s="109"/>
      <c r="H72" s="109"/>
      <c r="I72" s="109"/>
      <c r="J72" s="109"/>
    </row>
    <row r="73" spans="1:10">
      <c r="A73" s="109"/>
      <c r="B73" s="109"/>
      <c r="C73" s="109"/>
      <c r="D73" s="109"/>
      <c r="E73" s="109"/>
      <c r="F73" s="109"/>
      <c r="G73" s="109"/>
      <c r="H73" s="109"/>
      <c r="I73" s="109"/>
      <c r="J73" s="109"/>
    </row>
    <row r="74" spans="1:10">
      <c r="A74" s="109"/>
      <c r="B74" s="109"/>
      <c r="C74" s="109"/>
      <c r="D74" s="109"/>
      <c r="E74" s="109"/>
      <c r="F74" s="109"/>
      <c r="G74" s="109"/>
      <c r="H74" s="109"/>
      <c r="I74" s="109"/>
      <c r="J74" s="109"/>
    </row>
    <row r="75" spans="1:10">
      <c r="A75" s="109"/>
      <c r="B75" s="109"/>
      <c r="C75" s="109"/>
      <c r="D75" s="109"/>
      <c r="E75" s="109"/>
      <c r="F75" s="109"/>
      <c r="G75" s="109"/>
      <c r="H75" s="109"/>
      <c r="I75" s="109"/>
      <c r="J75" s="109"/>
    </row>
    <row r="76" spans="1:10">
      <c r="A76" s="109"/>
      <c r="B76" s="109"/>
      <c r="C76" s="109"/>
      <c r="D76" s="109"/>
      <c r="E76" s="109"/>
      <c r="F76" s="109"/>
      <c r="G76" s="109"/>
      <c r="H76" s="109"/>
      <c r="I76" s="109"/>
      <c r="J76" s="109"/>
    </row>
    <row r="77" spans="1:10">
      <c r="A77" s="109"/>
      <c r="B77" s="109"/>
      <c r="C77" s="109"/>
      <c r="D77" s="109"/>
      <c r="E77" s="109"/>
      <c r="F77" s="109"/>
      <c r="G77" s="109"/>
      <c r="H77" s="109"/>
      <c r="I77" s="109"/>
      <c r="J77" s="109"/>
    </row>
    <row r="78" spans="1:10">
      <c r="A78" s="109"/>
      <c r="B78" s="109"/>
      <c r="C78" s="109"/>
      <c r="D78" s="109"/>
      <c r="E78" s="109"/>
      <c r="F78" s="109"/>
      <c r="G78" s="109"/>
      <c r="H78" s="109"/>
      <c r="I78" s="109"/>
      <c r="J78" s="109"/>
    </row>
    <row r="79" spans="1:10">
      <c r="A79" s="109"/>
      <c r="B79" s="109"/>
      <c r="C79" s="109"/>
      <c r="D79" s="109"/>
      <c r="E79" s="109"/>
      <c r="F79" s="109"/>
      <c r="G79" s="109"/>
      <c r="H79" s="109"/>
      <c r="I79" s="109"/>
      <c r="J79" s="109"/>
    </row>
    <row r="80" spans="1:10">
      <c r="A80" s="109"/>
      <c r="B80" s="109"/>
      <c r="C80" s="109"/>
      <c r="D80" s="109"/>
      <c r="E80" s="109"/>
      <c r="F80" s="109"/>
      <c r="G80" s="109"/>
      <c r="H80" s="109"/>
      <c r="I80" s="109"/>
      <c r="J80" s="109"/>
    </row>
    <row r="81" spans="1:10">
      <c r="A81" s="109"/>
      <c r="B81" s="109"/>
      <c r="C81" s="109"/>
      <c r="D81" s="109"/>
      <c r="E81" s="109"/>
      <c r="F81" s="109"/>
      <c r="G81" s="109"/>
      <c r="H81" s="109"/>
      <c r="I81" s="109"/>
      <c r="J81" s="109"/>
    </row>
    <row r="82" spans="1:10">
      <c r="A82" s="109"/>
      <c r="B82" s="109"/>
      <c r="C82" s="109"/>
      <c r="D82" s="109"/>
      <c r="E82" s="109"/>
      <c r="F82" s="109"/>
      <c r="G82" s="109"/>
      <c r="H82" s="109"/>
      <c r="I82" s="109"/>
      <c r="J82" s="109"/>
    </row>
    <row r="83" spans="1:10">
      <c r="A83" s="109"/>
      <c r="B83" s="109"/>
      <c r="C83" s="109"/>
      <c r="D83" s="109"/>
      <c r="E83" s="109"/>
      <c r="F83" s="109"/>
      <c r="G83" s="109"/>
      <c r="H83" s="109"/>
      <c r="I83" s="109"/>
      <c r="J83" s="109"/>
    </row>
    <row r="84" spans="1:10">
      <c r="A84" s="109"/>
      <c r="B84" s="109"/>
      <c r="C84" s="109"/>
      <c r="D84" s="109"/>
      <c r="E84" s="109"/>
      <c r="F84" s="109"/>
      <c r="G84" s="109"/>
      <c r="H84" s="109"/>
      <c r="I84" s="109"/>
      <c r="J84" s="109"/>
    </row>
    <row r="85" spans="1:10">
      <c r="A85" s="109"/>
      <c r="B85" s="109"/>
      <c r="C85" s="109"/>
      <c r="D85" s="109"/>
      <c r="E85" s="109"/>
      <c r="F85" s="109"/>
      <c r="G85" s="109"/>
      <c r="H85" s="109"/>
      <c r="I85" s="109"/>
      <c r="J85" s="109"/>
    </row>
    <row r="86" spans="1:10">
      <c r="A86" s="109"/>
      <c r="B86" s="109"/>
      <c r="C86" s="109"/>
      <c r="D86" s="109"/>
      <c r="E86" s="109"/>
      <c r="F86" s="109"/>
      <c r="G86" s="109"/>
      <c r="H86" s="109"/>
      <c r="I86" s="109"/>
      <c r="J86" s="109"/>
    </row>
    <row r="87" spans="1:10">
      <c r="A87" s="109"/>
      <c r="B87" s="109"/>
      <c r="C87" s="109"/>
      <c r="D87" s="109"/>
      <c r="E87" s="109"/>
      <c r="F87" s="109"/>
      <c r="G87" s="109"/>
      <c r="H87" s="109"/>
      <c r="I87" s="109"/>
      <c r="J87" s="109"/>
    </row>
    <row r="88" spans="1:10">
      <c r="A88" s="109"/>
      <c r="B88" s="109"/>
      <c r="C88" s="109"/>
      <c r="D88" s="109"/>
      <c r="E88" s="109"/>
      <c r="F88" s="109"/>
      <c r="G88" s="109"/>
      <c r="H88" s="109"/>
      <c r="I88" s="109"/>
      <c r="J88" s="109"/>
    </row>
    <row r="89" spans="1:10">
      <c r="A89" s="109"/>
      <c r="B89" s="109"/>
      <c r="C89" s="109"/>
      <c r="D89" s="109"/>
      <c r="E89" s="109"/>
      <c r="F89" s="109"/>
      <c r="G89" s="109"/>
      <c r="H89" s="109"/>
      <c r="I89" s="109"/>
      <c r="J89" s="109"/>
    </row>
    <row r="90" spans="1:10">
      <c r="A90" s="109"/>
      <c r="B90" s="109"/>
      <c r="C90" s="109"/>
      <c r="D90" s="109"/>
      <c r="E90" s="109"/>
      <c r="F90" s="109"/>
      <c r="G90" s="109"/>
      <c r="H90" s="109"/>
      <c r="I90" s="109"/>
      <c r="J90" s="109"/>
    </row>
    <row r="91" spans="1:10">
      <c r="A91" s="109"/>
      <c r="B91" s="109"/>
      <c r="C91" s="109"/>
      <c r="D91" s="109"/>
      <c r="E91" s="109"/>
      <c r="F91" s="109"/>
      <c r="G91" s="109"/>
      <c r="H91" s="109"/>
      <c r="I91" s="109"/>
      <c r="J91" s="109"/>
    </row>
    <row r="92" spans="1:10">
      <c r="A92" s="109"/>
      <c r="B92" s="109"/>
      <c r="C92" s="109"/>
      <c r="D92" s="109"/>
      <c r="E92" s="109"/>
      <c r="F92" s="109"/>
      <c r="G92" s="109"/>
      <c r="H92" s="109"/>
      <c r="I92" s="109"/>
      <c r="J92" s="109"/>
    </row>
    <row r="93" spans="1:10">
      <c r="A93" s="109"/>
      <c r="B93" s="109"/>
      <c r="C93" s="109"/>
      <c r="D93" s="109"/>
      <c r="E93" s="109"/>
      <c r="F93" s="109"/>
      <c r="G93" s="109"/>
      <c r="H93" s="109"/>
      <c r="I93" s="109"/>
      <c r="J93" s="109"/>
    </row>
    <row r="94" spans="1:10">
      <c r="A94" s="109"/>
      <c r="B94" s="109"/>
      <c r="C94" s="109"/>
      <c r="D94" s="109"/>
      <c r="E94" s="109"/>
      <c r="F94" s="109"/>
      <c r="G94" s="109"/>
      <c r="H94" s="109"/>
      <c r="I94" s="109"/>
      <c r="J94" s="109"/>
    </row>
    <row r="95" spans="1:10">
      <c r="A95" s="109"/>
      <c r="B95" s="109"/>
      <c r="C95" s="109"/>
      <c r="D95" s="109"/>
      <c r="E95" s="109"/>
      <c r="F95" s="109"/>
      <c r="G95" s="109"/>
      <c r="H95" s="109"/>
      <c r="I95" s="109"/>
      <c r="J95" s="109"/>
    </row>
    <row r="96" spans="1:10">
      <c r="A96" s="109"/>
      <c r="B96" s="109"/>
      <c r="C96" s="109"/>
      <c r="D96" s="109"/>
      <c r="E96" s="109"/>
      <c r="F96" s="109"/>
      <c r="G96" s="109"/>
      <c r="H96" s="109"/>
      <c r="I96" s="109"/>
      <c r="J96" s="109"/>
    </row>
    <row r="97" spans="1:10">
      <c r="A97" s="109"/>
      <c r="B97" s="109"/>
      <c r="C97" s="109"/>
      <c r="D97" s="109"/>
      <c r="E97" s="109"/>
      <c r="F97" s="109"/>
      <c r="G97" s="109"/>
      <c r="H97" s="109"/>
      <c r="I97" s="109"/>
      <c r="J97" s="109"/>
    </row>
    <row r="98" spans="1:10">
      <c r="A98" s="109"/>
      <c r="B98" s="109"/>
      <c r="C98" s="109"/>
      <c r="D98" s="109"/>
      <c r="E98" s="109"/>
      <c r="F98" s="109"/>
      <c r="G98" s="109"/>
      <c r="H98" s="109"/>
      <c r="I98" s="109"/>
      <c r="J98" s="109"/>
    </row>
    <row r="99" spans="1:10">
      <c r="A99" s="109"/>
      <c r="B99" s="109"/>
      <c r="C99" s="109"/>
      <c r="D99" s="109"/>
      <c r="E99" s="109"/>
      <c r="F99" s="109"/>
      <c r="G99" s="109"/>
      <c r="H99" s="109"/>
      <c r="I99" s="109"/>
      <c r="J99" s="109"/>
    </row>
    <row r="100" spans="1:10">
      <c r="A100" s="109"/>
      <c r="B100" s="109"/>
      <c r="C100" s="109"/>
      <c r="D100" s="109"/>
      <c r="E100" s="109"/>
      <c r="F100" s="109"/>
      <c r="G100" s="109"/>
      <c r="H100" s="109"/>
      <c r="I100" s="109"/>
      <c r="J100" s="109"/>
    </row>
    <row r="101" spans="1:10">
      <c r="A101" s="109"/>
      <c r="B101" s="109"/>
      <c r="C101" s="109"/>
      <c r="D101" s="109"/>
      <c r="E101" s="109"/>
      <c r="F101" s="109"/>
      <c r="G101" s="109"/>
      <c r="H101" s="109"/>
      <c r="I101" s="109"/>
      <c r="J101" s="109"/>
    </row>
    <row r="102" spans="1:10">
      <c r="A102" s="109"/>
      <c r="B102" s="109"/>
      <c r="C102" s="109"/>
      <c r="D102" s="109"/>
      <c r="E102" s="109"/>
      <c r="F102" s="109"/>
      <c r="G102" s="109"/>
      <c r="H102" s="109"/>
      <c r="I102" s="109"/>
      <c r="J102" s="109"/>
    </row>
    <row r="103" spans="1:10">
      <c r="A103" s="109"/>
      <c r="B103" s="109"/>
      <c r="C103" s="109"/>
      <c r="D103" s="109"/>
      <c r="E103" s="109"/>
      <c r="F103" s="109"/>
      <c r="G103" s="109"/>
      <c r="H103" s="109"/>
      <c r="I103" s="109"/>
      <c r="J103" s="109"/>
    </row>
    <row r="104" spans="1:10">
      <c r="A104" s="109"/>
      <c r="B104" s="109"/>
      <c r="C104" s="109"/>
      <c r="D104" s="109"/>
      <c r="E104" s="109"/>
      <c r="F104" s="109"/>
      <c r="G104" s="109"/>
      <c r="H104" s="109"/>
      <c r="I104" s="109"/>
      <c r="J104" s="109"/>
    </row>
    <row r="105" spans="1:10">
      <c r="A105" s="109"/>
      <c r="B105" s="109"/>
      <c r="C105" s="109"/>
      <c r="D105" s="109"/>
      <c r="E105" s="109"/>
      <c r="F105" s="109"/>
      <c r="G105" s="109"/>
      <c r="H105" s="109"/>
      <c r="I105" s="109"/>
      <c r="J105" s="109"/>
    </row>
    <row r="106" spans="1:10">
      <c r="A106" s="109"/>
      <c r="B106" s="109"/>
      <c r="C106" s="109"/>
      <c r="D106" s="109"/>
      <c r="E106" s="109"/>
      <c r="F106" s="109"/>
      <c r="G106" s="109"/>
      <c r="H106" s="109"/>
      <c r="I106" s="109"/>
      <c r="J106" s="109"/>
    </row>
    <row r="107" spans="1:10">
      <c r="A107" s="109"/>
      <c r="B107" s="109"/>
      <c r="C107" s="109"/>
      <c r="D107" s="109"/>
      <c r="E107" s="109"/>
      <c r="F107" s="109"/>
      <c r="G107" s="109"/>
      <c r="H107" s="109"/>
      <c r="I107" s="109"/>
      <c r="J107" s="109"/>
    </row>
    <row r="108" spans="1:10">
      <c r="A108" s="109"/>
      <c r="B108" s="109"/>
      <c r="C108" s="109"/>
      <c r="D108" s="109"/>
      <c r="E108" s="109"/>
      <c r="F108" s="109"/>
      <c r="G108" s="109"/>
      <c r="H108" s="109"/>
      <c r="I108" s="109"/>
      <c r="J108" s="109"/>
    </row>
    <row r="109" spans="1:10">
      <c r="A109" s="109"/>
      <c r="B109" s="109"/>
      <c r="C109" s="109"/>
      <c r="D109" s="109"/>
      <c r="E109" s="109"/>
      <c r="F109" s="109"/>
      <c r="G109" s="109"/>
      <c r="H109" s="109"/>
      <c r="I109" s="109"/>
      <c r="J109" s="109"/>
    </row>
    <row r="110" spans="1:10">
      <c r="A110" s="109"/>
      <c r="B110" s="109"/>
      <c r="C110" s="109"/>
      <c r="D110" s="109"/>
      <c r="E110" s="109"/>
      <c r="F110" s="109"/>
      <c r="G110" s="109"/>
      <c r="H110" s="109"/>
      <c r="I110" s="109"/>
      <c r="J110" s="109"/>
    </row>
    <row r="111" spans="1:10">
      <c r="A111" s="109"/>
      <c r="B111" s="109"/>
      <c r="C111" s="109"/>
      <c r="D111" s="109"/>
      <c r="E111" s="109"/>
      <c r="F111" s="109"/>
      <c r="G111" s="109"/>
      <c r="H111" s="109"/>
      <c r="I111" s="109"/>
      <c r="J111" s="109"/>
    </row>
    <row r="112" spans="1:10">
      <c r="A112" s="109"/>
      <c r="B112" s="109"/>
      <c r="C112" s="109"/>
      <c r="D112" s="109"/>
      <c r="E112" s="109"/>
      <c r="F112" s="109"/>
      <c r="G112" s="109"/>
      <c r="H112" s="109"/>
      <c r="I112" s="109"/>
      <c r="J112" s="109"/>
    </row>
    <row r="113" spans="1:10">
      <c r="A113" s="109"/>
      <c r="B113" s="109"/>
      <c r="C113" s="109"/>
      <c r="D113" s="109"/>
      <c r="E113" s="109"/>
      <c r="F113" s="109"/>
      <c r="G113" s="109"/>
      <c r="H113" s="109"/>
      <c r="I113" s="109"/>
      <c r="J113" s="109"/>
    </row>
    <row r="114" spans="1:10">
      <c r="A114" s="109"/>
      <c r="B114" s="109"/>
      <c r="C114" s="109"/>
      <c r="D114" s="109"/>
      <c r="E114" s="109"/>
      <c r="F114" s="109"/>
      <c r="G114" s="109"/>
      <c r="H114" s="109"/>
      <c r="I114" s="109"/>
      <c r="J114" s="109"/>
    </row>
    <row r="115" spans="1:10">
      <c r="A115" s="109"/>
      <c r="B115" s="109"/>
      <c r="C115" s="109"/>
      <c r="D115" s="109"/>
      <c r="E115" s="109"/>
      <c r="F115" s="109"/>
      <c r="G115" s="109"/>
      <c r="H115" s="109"/>
      <c r="I115" s="109"/>
      <c r="J115" s="109"/>
    </row>
    <row r="116" spans="1:10">
      <c r="A116" s="109"/>
      <c r="B116" s="109"/>
      <c r="C116" s="109"/>
      <c r="D116" s="109"/>
      <c r="E116" s="109"/>
      <c r="F116" s="109"/>
      <c r="G116" s="109"/>
      <c r="H116" s="109"/>
      <c r="I116" s="109"/>
      <c r="J116" s="109"/>
    </row>
    <row r="117" spans="1:10">
      <c r="A117" s="109"/>
      <c r="B117" s="109"/>
      <c r="C117" s="109"/>
      <c r="D117" s="109"/>
      <c r="E117" s="109"/>
      <c r="F117" s="109"/>
      <c r="G117" s="109"/>
      <c r="H117" s="109"/>
      <c r="I117" s="109"/>
      <c r="J117" s="109"/>
    </row>
    <row r="118" spans="1:10">
      <c r="A118" s="109"/>
      <c r="B118" s="109"/>
      <c r="C118" s="109"/>
      <c r="D118" s="109"/>
      <c r="E118" s="109"/>
      <c r="F118" s="109"/>
      <c r="G118" s="109"/>
      <c r="H118" s="109"/>
      <c r="I118" s="109"/>
      <c r="J118" s="109"/>
    </row>
    <row r="119" spans="1:10">
      <c r="A119" s="109"/>
      <c r="B119" s="109"/>
      <c r="C119" s="109"/>
      <c r="D119" s="109"/>
      <c r="E119" s="109"/>
      <c r="F119" s="109"/>
      <c r="G119" s="109"/>
      <c r="H119" s="109"/>
      <c r="I119" s="109"/>
      <c r="J119" s="109"/>
    </row>
    <row r="120" spans="1:10">
      <c r="A120" s="109"/>
      <c r="B120" s="109"/>
      <c r="C120" s="109"/>
      <c r="D120" s="109"/>
      <c r="E120" s="109"/>
      <c r="F120" s="109"/>
      <c r="G120" s="109"/>
      <c r="H120" s="109"/>
      <c r="I120" s="109"/>
      <c r="J120" s="109"/>
    </row>
    <row r="121" spans="1:10">
      <c r="A121" s="109"/>
      <c r="B121" s="109"/>
      <c r="C121" s="109"/>
      <c r="D121" s="109"/>
      <c r="E121" s="109"/>
      <c r="F121" s="109"/>
      <c r="G121" s="109"/>
      <c r="H121" s="109"/>
      <c r="I121" s="109"/>
      <c r="J121" s="109"/>
    </row>
    <row r="122" spans="1:10">
      <c r="A122" s="109"/>
      <c r="B122" s="109"/>
      <c r="C122" s="109"/>
      <c r="D122" s="109"/>
      <c r="E122" s="109"/>
      <c r="F122" s="109"/>
      <c r="G122" s="109"/>
      <c r="H122" s="109"/>
      <c r="I122" s="109"/>
      <c r="J122" s="109"/>
    </row>
    <row r="123" spans="1:10">
      <c r="A123" s="109"/>
      <c r="B123" s="109"/>
      <c r="C123" s="109"/>
      <c r="D123" s="109"/>
      <c r="E123" s="109"/>
      <c r="F123" s="109"/>
      <c r="G123" s="109"/>
      <c r="H123" s="109"/>
      <c r="I123" s="109"/>
      <c r="J123" s="109"/>
    </row>
    <row r="124" spans="1:10">
      <c r="A124" s="109"/>
      <c r="B124" s="109"/>
      <c r="C124" s="109"/>
      <c r="D124" s="109"/>
      <c r="E124" s="109"/>
      <c r="F124" s="109"/>
      <c r="G124" s="109"/>
      <c r="H124" s="109"/>
      <c r="I124" s="109"/>
      <c r="J124" s="109"/>
    </row>
    <row r="125" spans="1:10">
      <c r="A125" s="109"/>
      <c r="B125" s="109"/>
      <c r="C125" s="109"/>
      <c r="D125" s="109"/>
      <c r="E125" s="109"/>
      <c r="F125" s="109"/>
      <c r="G125" s="109"/>
      <c r="H125" s="109"/>
      <c r="I125" s="109"/>
      <c r="J125" s="109"/>
    </row>
    <row r="126" spans="1:10">
      <c r="A126" s="109"/>
      <c r="B126" s="109"/>
      <c r="C126" s="109"/>
      <c r="D126" s="109"/>
      <c r="E126" s="109"/>
      <c r="F126" s="109"/>
      <c r="G126" s="109"/>
      <c r="H126" s="109"/>
      <c r="I126" s="109"/>
      <c r="J126" s="109"/>
    </row>
    <row r="127" spans="1:10">
      <c r="A127" s="109"/>
      <c r="B127" s="109"/>
      <c r="C127" s="109"/>
      <c r="D127" s="109"/>
      <c r="E127" s="109"/>
      <c r="F127" s="109"/>
      <c r="G127" s="109"/>
      <c r="H127" s="109"/>
      <c r="I127" s="109"/>
      <c r="J127" s="109"/>
    </row>
    <row r="128" spans="1:10">
      <c r="A128" s="109"/>
      <c r="B128" s="109"/>
      <c r="C128" s="109"/>
      <c r="D128" s="109"/>
      <c r="E128" s="109"/>
      <c r="F128" s="109"/>
      <c r="G128" s="109"/>
      <c r="H128" s="109"/>
      <c r="I128" s="109"/>
      <c r="J128" s="109"/>
    </row>
    <row r="129" spans="1:10">
      <c r="A129" s="109"/>
      <c r="B129" s="109"/>
      <c r="C129" s="109"/>
      <c r="D129" s="109"/>
      <c r="E129" s="109"/>
      <c r="F129" s="109"/>
      <c r="G129" s="109"/>
      <c r="H129" s="109"/>
      <c r="I129" s="109"/>
      <c r="J129" s="109"/>
    </row>
    <row r="130" spans="1:10">
      <c r="A130" s="109"/>
      <c r="B130" s="109"/>
      <c r="C130" s="109"/>
      <c r="D130" s="109"/>
      <c r="E130" s="109"/>
      <c r="F130" s="109"/>
      <c r="G130" s="109"/>
      <c r="H130" s="109"/>
      <c r="I130" s="109"/>
      <c r="J130" s="109"/>
    </row>
    <row r="131" spans="1:10">
      <c r="A131" s="109"/>
      <c r="B131" s="109"/>
      <c r="C131" s="109"/>
      <c r="D131" s="109"/>
      <c r="E131" s="109"/>
      <c r="F131" s="109"/>
      <c r="G131" s="109"/>
      <c r="H131" s="109"/>
      <c r="I131" s="109"/>
      <c r="J131" s="109"/>
    </row>
    <row r="132" spans="1:10">
      <c r="A132" s="109"/>
      <c r="B132" s="109"/>
      <c r="C132" s="109"/>
      <c r="D132" s="109"/>
      <c r="E132" s="109"/>
      <c r="F132" s="109"/>
      <c r="G132" s="109"/>
      <c r="H132" s="109"/>
      <c r="I132" s="109"/>
      <c r="J132" s="109"/>
    </row>
    <row r="133" spans="1:10">
      <c r="A133" s="109"/>
      <c r="B133" s="109"/>
      <c r="C133" s="109"/>
      <c r="D133" s="109"/>
      <c r="E133" s="109"/>
      <c r="F133" s="109"/>
      <c r="G133" s="109"/>
      <c r="H133" s="109"/>
      <c r="I133" s="109"/>
      <c r="J133" s="109"/>
    </row>
    <row r="134" spans="1:10">
      <c r="A134" s="109"/>
      <c r="B134" s="109"/>
      <c r="C134" s="109"/>
      <c r="D134" s="109"/>
      <c r="E134" s="109"/>
      <c r="F134" s="109"/>
      <c r="G134" s="109"/>
      <c r="H134" s="109"/>
      <c r="I134" s="109"/>
      <c r="J134" s="109"/>
    </row>
    <row r="135" spans="1:10">
      <c r="A135" s="109"/>
      <c r="B135" s="109"/>
      <c r="C135" s="109"/>
      <c r="D135" s="109"/>
      <c r="E135" s="109"/>
      <c r="F135" s="109"/>
      <c r="G135" s="109"/>
      <c r="H135" s="109"/>
      <c r="I135" s="109"/>
      <c r="J135" s="109"/>
    </row>
    <row r="136" spans="1:10">
      <c r="A136" s="109"/>
      <c r="B136" s="109"/>
      <c r="C136" s="109"/>
      <c r="D136" s="109"/>
      <c r="E136" s="109"/>
      <c r="F136" s="109"/>
      <c r="G136" s="109"/>
      <c r="H136" s="109"/>
      <c r="I136" s="109"/>
      <c r="J136" s="109"/>
    </row>
    <row r="137" spans="1:10">
      <c r="A137" s="109"/>
      <c r="B137" s="109"/>
      <c r="C137" s="109"/>
      <c r="D137" s="109"/>
      <c r="E137" s="109"/>
      <c r="F137" s="109"/>
      <c r="G137" s="109"/>
      <c r="H137" s="109"/>
      <c r="I137" s="109"/>
      <c r="J137" s="109"/>
    </row>
    <row r="138" spans="1:10">
      <c r="A138" s="109"/>
      <c r="B138" s="109"/>
      <c r="C138" s="109"/>
      <c r="D138" s="109"/>
      <c r="E138" s="109"/>
      <c r="F138" s="109"/>
      <c r="G138" s="109"/>
      <c r="H138" s="109"/>
      <c r="I138" s="109"/>
      <c r="J138" s="109"/>
    </row>
    <row r="139" spans="1:10">
      <c r="A139" s="109"/>
      <c r="B139" s="109"/>
      <c r="C139" s="109"/>
      <c r="D139" s="109"/>
      <c r="E139" s="109"/>
      <c r="F139" s="109"/>
      <c r="G139" s="109"/>
      <c r="H139" s="109"/>
      <c r="I139" s="109"/>
      <c r="J139" s="109"/>
    </row>
    <row r="140" spans="1:10">
      <c r="A140" s="109"/>
      <c r="B140" s="109"/>
      <c r="C140" s="109"/>
      <c r="D140" s="109"/>
      <c r="E140" s="109"/>
      <c r="F140" s="109"/>
      <c r="G140" s="109"/>
      <c r="H140" s="109"/>
      <c r="I140" s="109"/>
      <c r="J140" s="109"/>
    </row>
    <row r="141" spans="1:10">
      <c r="A141" s="109"/>
      <c r="B141" s="109"/>
      <c r="C141" s="109"/>
      <c r="D141" s="109"/>
      <c r="E141" s="109"/>
      <c r="F141" s="109"/>
      <c r="G141" s="109"/>
      <c r="H141" s="109"/>
      <c r="I141" s="109"/>
      <c r="J141" s="109"/>
    </row>
    <row r="142" spans="1:10">
      <c r="A142" s="109"/>
      <c r="B142" s="109"/>
      <c r="C142" s="109"/>
      <c r="D142" s="109"/>
      <c r="E142" s="109"/>
      <c r="F142" s="109"/>
      <c r="G142" s="109"/>
      <c r="H142" s="109"/>
      <c r="I142" s="109"/>
      <c r="J142" s="109"/>
    </row>
    <row r="143" spans="1:10">
      <c r="A143" s="109"/>
      <c r="B143" s="109"/>
      <c r="C143" s="109"/>
      <c r="D143" s="109"/>
      <c r="E143" s="109"/>
      <c r="F143" s="109"/>
      <c r="G143" s="109"/>
      <c r="H143" s="109"/>
      <c r="I143" s="109"/>
      <c r="J143" s="109"/>
    </row>
    <row r="144" spans="1:10">
      <c r="A144" s="109"/>
      <c r="B144" s="109"/>
      <c r="C144" s="109"/>
      <c r="D144" s="109"/>
      <c r="E144" s="109"/>
      <c r="F144" s="109"/>
      <c r="G144" s="109"/>
      <c r="H144" s="109"/>
      <c r="I144" s="109"/>
      <c r="J144" s="109"/>
    </row>
    <row r="145" spans="1:10">
      <c r="A145" s="109"/>
      <c r="B145" s="109"/>
      <c r="C145" s="109"/>
      <c r="D145" s="109"/>
      <c r="E145" s="109"/>
      <c r="F145" s="109"/>
      <c r="G145" s="109"/>
      <c r="H145" s="109"/>
      <c r="I145" s="109"/>
      <c r="J145" s="109"/>
    </row>
    <row r="146" spans="1:10">
      <c r="A146" s="109"/>
      <c r="B146" s="109"/>
      <c r="C146" s="109"/>
      <c r="D146" s="109"/>
      <c r="E146" s="109"/>
      <c r="F146" s="109"/>
      <c r="G146" s="109"/>
      <c r="H146" s="109"/>
      <c r="I146" s="109"/>
      <c r="J146" s="109"/>
    </row>
    <row r="147" spans="1:10">
      <c r="A147" s="109"/>
      <c r="B147" s="109"/>
      <c r="C147" s="109"/>
      <c r="D147" s="109"/>
      <c r="E147" s="109"/>
      <c r="F147" s="109"/>
      <c r="G147" s="109"/>
      <c r="H147" s="109"/>
      <c r="I147" s="109"/>
      <c r="J147" s="109"/>
    </row>
    <row r="148" spans="1:10">
      <c r="A148" s="109"/>
      <c r="B148" s="109"/>
      <c r="C148" s="109"/>
      <c r="D148" s="109"/>
      <c r="E148" s="109"/>
      <c r="F148" s="109"/>
      <c r="G148" s="109"/>
      <c r="H148" s="109"/>
      <c r="I148" s="109"/>
      <c r="J148" s="109"/>
    </row>
    <row r="149" spans="1:10">
      <c r="A149" s="109"/>
      <c r="B149" s="109"/>
      <c r="C149" s="109"/>
      <c r="D149" s="109"/>
      <c r="E149" s="109"/>
      <c r="F149" s="109"/>
      <c r="G149" s="109"/>
      <c r="H149" s="109"/>
      <c r="I149" s="109"/>
      <c r="J149" s="109"/>
    </row>
    <row r="150" spans="1:10">
      <c r="A150" s="109"/>
      <c r="B150" s="109"/>
      <c r="C150" s="109"/>
      <c r="D150" s="109"/>
      <c r="E150" s="109"/>
      <c r="F150" s="109"/>
      <c r="G150" s="109"/>
      <c r="H150" s="109"/>
      <c r="I150" s="109"/>
      <c r="J150" s="109"/>
    </row>
    <row r="151" spans="1:10">
      <c r="A151" s="109"/>
      <c r="B151" s="109"/>
      <c r="C151" s="109"/>
      <c r="D151" s="109"/>
      <c r="E151" s="109"/>
      <c r="F151" s="109"/>
      <c r="G151" s="109"/>
      <c r="H151" s="109"/>
      <c r="I151" s="109"/>
      <c r="J151" s="109"/>
    </row>
    <row r="152" spans="1:10">
      <c r="A152" s="109"/>
      <c r="B152" s="109"/>
      <c r="C152" s="109"/>
      <c r="D152" s="109"/>
      <c r="E152" s="109"/>
      <c r="F152" s="109"/>
      <c r="G152" s="109"/>
      <c r="H152" s="109"/>
      <c r="I152" s="109"/>
      <c r="J152" s="109"/>
    </row>
    <row r="153" spans="1:10">
      <c r="A153" s="109"/>
      <c r="B153" s="109"/>
      <c r="C153" s="109"/>
      <c r="D153" s="109"/>
      <c r="E153" s="109"/>
      <c r="F153" s="109"/>
      <c r="G153" s="109"/>
      <c r="H153" s="109"/>
      <c r="I153" s="109"/>
      <c r="J153" s="109"/>
    </row>
    <row r="154" spans="1:10">
      <c r="A154" s="109"/>
      <c r="B154" s="109"/>
      <c r="C154" s="109"/>
      <c r="D154" s="109"/>
      <c r="E154" s="109"/>
      <c r="F154" s="109"/>
      <c r="G154" s="109"/>
      <c r="H154" s="109"/>
      <c r="I154" s="109"/>
      <c r="J154" s="109"/>
    </row>
    <row r="155" spans="1:10">
      <c r="A155" s="109"/>
      <c r="B155" s="109"/>
      <c r="C155" s="109"/>
      <c r="D155" s="109"/>
      <c r="E155" s="109"/>
      <c r="F155" s="109"/>
      <c r="G155" s="109"/>
      <c r="H155" s="109"/>
      <c r="I155" s="109"/>
      <c r="J155" s="109"/>
    </row>
    <row r="156" spans="1:10">
      <c r="A156" s="109"/>
      <c r="B156" s="109"/>
      <c r="C156" s="109"/>
      <c r="D156" s="109"/>
      <c r="E156" s="109"/>
      <c r="F156" s="109"/>
      <c r="G156" s="109"/>
      <c r="H156" s="109"/>
      <c r="I156" s="109"/>
      <c r="J156" s="109"/>
    </row>
    <row r="157" spans="1:10">
      <c r="A157" s="109"/>
      <c r="B157" s="109"/>
      <c r="C157" s="109"/>
      <c r="D157" s="109"/>
      <c r="E157" s="109"/>
      <c r="F157" s="109"/>
      <c r="G157" s="109"/>
      <c r="H157" s="109"/>
      <c r="I157" s="109"/>
      <c r="J157" s="109"/>
    </row>
    <row r="158" spans="1:10">
      <c r="A158" s="109"/>
      <c r="B158" s="109"/>
      <c r="C158" s="109"/>
      <c r="D158" s="109"/>
      <c r="E158" s="109"/>
      <c r="F158" s="109"/>
      <c r="G158" s="109"/>
      <c r="H158" s="109"/>
      <c r="I158" s="109"/>
      <c r="J158" s="109"/>
    </row>
    <row r="159" spans="1:10">
      <c r="A159" s="109"/>
      <c r="B159" s="109"/>
      <c r="C159" s="109"/>
      <c r="D159" s="109"/>
      <c r="E159" s="109"/>
      <c r="F159" s="109"/>
      <c r="G159" s="109"/>
      <c r="H159" s="109"/>
      <c r="I159" s="109"/>
      <c r="J159" s="109"/>
    </row>
    <row r="160" spans="1:10">
      <c r="A160" s="109"/>
      <c r="B160" s="109"/>
      <c r="C160" s="109"/>
      <c r="D160" s="109"/>
      <c r="E160" s="109"/>
      <c r="F160" s="109"/>
      <c r="G160" s="109"/>
      <c r="H160" s="109"/>
      <c r="I160" s="109"/>
      <c r="J160" s="109"/>
    </row>
    <row r="161" spans="1:10">
      <c r="A161" s="109"/>
      <c r="B161" s="109"/>
      <c r="C161" s="109"/>
      <c r="D161" s="109"/>
      <c r="E161" s="109"/>
      <c r="F161" s="109"/>
      <c r="G161" s="109"/>
      <c r="H161" s="109"/>
      <c r="I161" s="109"/>
      <c r="J161" s="109"/>
    </row>
    <row r="162" spans="1:10">
      <c r="A162" s="109"/>
      <c r="B162" s="109"/>
      <c r="C162" s="109"/>
      <c r="D162" s="109"/>
      <c r="E162" s="109"/>
      <c r="F162" s="109"/>
      <c r="G162" s="109"/>
      <c r="H162" s="109"/>
      <c r="I162" s="109"/>
      <c r="J162" s="109"/>
    </row>
    <row r="163" spans="1:10">
      <c r="A163" s="109"/>
      <c r="B163" s="109"/>
      <c r="C163" s="109"/>
      <c r="D163" s="109"/>
      <c r="E163" s="109"/>
      <c r="F163" s="109"/>
      <c r="G163" s="109"/>
      <c r="H163" s="109"/>
      <c r="I163" s="109"/>
      <c r="J163" s="109"/>
    </row>
    <row r="164" spans="1:10">
      <c r="A164" s="109"/>
      <c r="B164" s="109"/>
      <c r="C164" s="109"/>
      <c r="D164" s="109"/>
      <c r="E164" s="109"/>
      <c r="F164" s="109"/>
      <c r="G164" s="109"/>
      <c r="H164" s="109"/>
      <c r="I164" s="109"/>
      <c r="J164" s="109"/>
    </row>
    <row r="165" spans="1:10">
      <c r="A165" s="109"/>
      <c r="B165" s="109"/>
      <c r="C165" s="109"/>
      <c r="D165" s="109"/>
      <c r="E165" s="109"/>
      <c r="F165" s="109"/>
      <c r="G165" s="109"/>
      <c r="H165" s="109"/>
      <c r="I165" s="109"/>
      <c r="J165" s="109"/>
    </row>
    <row r="166" spans="1:10">
      <c r="A166" s="109"/>
      <c r="B166" s="109"/>
      <c r="C166" s="109"/>
      <c r="D166" s="109"/>
      <c r="E166" s="109"/>
      <c r="F166" s="109"/>
      <c r="G166" s="109"/>
      <c r="H166" s="109"/>
      <c r="I166" s="109"/>
      <c r="J166" s="109"/>
    </row>
    <row r="167" spans="1:10">
      <c r="A167" s="109"/>
      <c r="B167" s="109"/>
      <c r="C167" s="109"/>
      <c r="D167" s="109"/>
      <c r="E167" s="109"/>
      <c r="F167" s="109"/>
      <c r="G167" s="109"/>
      <c r="H167" s="109"/>
      <c r="I167" s="109"/>
      <c r="J167" s="109"/>
    </row>
    <row r="168" spans="1:10">
      <c r="A168" s="109"/>
      <c r="B168" s="109"/>
      <c r="C168" s="109"/>
      <c r="D168" s="109"/>
      <c r="E168" s="109"/>
      <c r="F168" s="109"/>
      <c r="G168" s="109"/>
      <c r="H168" s="109"/>
      <c r="I168" s="109"/>
      <c r="J168" s="109"/>
    </row>
    <row r="169" spans="1:10">
      <c r="A169" s="109"/>
      <c r="B169" s="109"/>
      <c r="C169" s="109"/>
      <c r="D169" s="109"/>
      <c r="E169" s="109"/>
      <c r="F169" s="109"/>
      <c r="G169" s="109"/>
      <c r="H169" s="109"/>
      <c r="I169" s="109"/>
      <c r="J169" s="109"/>
    </row>
    <row r="170" spans="1:10">
      <c r="A170" s="109"/>
      <c r="B170" s="109"/>
      <c r="C170" s="109"/>
      <c r="D170" s="109"/>
      <c r="E170" s="109"/>
      <c r="F170" s="109"/>
      <c r="G170" s="109"/>
      <c r="H170" s="109"/>
      <c r="I170" s="109"/>
      <c r="J170" s="109"/>
    </row>
    <row r="171" spans="1:10">
      <c r="A171" s="109"/>
      <c r="B171" s="109"/>
      <c r="C171" s="109"/>
      <c r="D171" s="109"/>
      <c r="E171" s="109"/>
      <c r="F171" s="109"/>
      <c r="G171" s="109"/>
      <c r="H171" s="109"/>
      <c r="I171" s="109"/>
      <c r="J171" s="109"/>
    </row>
    <row r="172" spans="1:10">
      <c r="A172" s="109"/>
      <c r="B172" s="109"/>
      <c r="C172" s="109"/>
      <c r="D172" s="109"/>
      <c r="E172" s="109"/>
      <c r="F172" s="109"/>
      <c r="G172" s="109"/>
      <c r="H172" s="109"/>
      <c r="I172" s="109"/>
      <c r="J172" s="109"/>
    </row>
    <row r="173" spans="1:10">
      <c r="A173" s="109"/>
      <c r="B173" s="109"/>
      <c r="C173" s="109"/>
      <c r="D173" s="109"/>
      <c r="E173" s="109"/>
      <c r="F173" s="109"/>
      <c r="G173" s="109"/>
      <c r="H173" s="109"/>
      <c r="I173" s="109"/>
      <c r="J173" s="109"/>
    </row>
    <row r="174" spans="1:10">
      <c r="A174" s="109"/>
      <c r="B174" s="109"/>
      <c r="C174" s="109"/>
      <c r="D174" s="109"/>
      <c r="E174" s="109"/>
      <c r="F174" s="109"/>
      <c r="G174" s="109"/>
      <c r="H174" s="109"/>
      <c r="I174" s="109"/>
      <c r="J174" s="109"/>
    </row>
    <row r="175" spans="1:10">
      <c r="A175" s="109"/>
      <c r="B175" s="109"/>
      <c r="C175" s="109"/>
      <c r="D175" s="109"/>
      <c r="E175" s="109"/>
      <c r="F175" s="109"/>
      <c r="G175" s="109"/>
      <c r="H175" s="109"/>
      <c r="I175" s="109"/>
      <c r="J175" s="109"/>
    </row>
    <row r="176" spans="1:10">
      <c r="A176" s="109"/>
      <c r="B176" s="109"/>
      <c r="C176" s="109"/>
      <c r="D176" s="109"/>
      <c r="E176" s="109"/>
      <c r="F176" s="109"/>
      <c r="G176" s="109"/>
      <c r="H176" s="109"/>
      <c r="I176" s="109"/>
      <c r="J176" s="109"/>
    </row>
    <row r="177" spans="1:10">
      <c r="A177" s="109"/>
      <c r="B177" s="109"/>
      <c r="C177" s="109"/>
      <c r="D177" s="109"/>
      <c r="E177" s="109"/>
      <c r="F177" s="109"/>
      <c r="G177" s="109"/>
      <c r="H177" s="109"/>
      <c r="I177" s="109"/>
      <c r="J177" s="109"/>
    </row>
    <row r="178" spans="1:10">
      <c r="A178" s="109"/>
      <c r="B178" s="109"/>
      <c r="C178" s="109"/>
      <c r="D178" s="109"/>
      <c r="E178" s="109"/>
      <c r="F178" s="109"/>
      <c r="G178" s="109"/>
      <c r="H178" s="109"/>
      <c r="I178" s="109"/>
      <c r="J178" s="109"/>
    </row>
    <row r="179" spans="1:10">
      <c r="A179" s="109"/>
      <c r="B179" s="109"/>
      <c r="C179" s="109"/>
      <c r="D179" s="109"/>
      <c r="E179" s="109"/>
      <c r="F179" s="109"/>
      <c r="G179" s="109"/>
      <c r="H179" s="109"/>
      <c r="I179" s="109"/>
      <c r="J179" s="109"/>
    </row>
    <row r="180" spans="1:10">
      <c r="A180" s="109"/>
      <c r="B180" s="109"/>
      <c r="C180" s="109"/>
      <c r="D180" s="109"/>
      <c r="E180" s="109"/>
      <c r="F180" s="109"/>
      <c r="G180" s="109"/>
      <c r="H180" s="109"/>
      <c r="I180" s="109"/>
      <c r="J180" s="109"/>
    </row>
    <row r="181" spans="1:10">
      <c r="A181" s="109"/>
      <c r="B181" s="109"/>
      <c r="C181" s="109"/>
      <c r="D181" s="109"/>
      <c r="E181" s="109"/>
      <c r="F181" s="109"/>
      <c r="G181" s="109"/>
      <c r="H181" s="109"/>
      <c r="I181" s="109"/>
      <c r="J181" s="109"/>
    </row>
    <row r="182" spans="1:10">
      <c r="A182" s="109"/>
      <c r="B182" s="109"/>
      <c r="C182" s="109"/>
      <c r="D182" s="109"/>
      <c r="E182" s="109"/>
      <c r="F182" s="109"/>
      <c r="G182" s="109"/>
      <c r="H182" s="109"/>
      <c r="I182" s="109"/>
      <c r="J182" s="109"/>
    </row>
    <row r="183" spans="1:10">
      <c r="A183" s="109"/>
      <c r="B183" s="109"/>
      <c r="C183" s="109"/>
      <c r="D183" s="109"/>
      <c r="E183" s="109"/>
      <c r="F183" s="109"/>
      <c r="G183" s="109"/>
      <c r="H183" s="109"/>
      <c r="I183" s="109"/>
      <c r="J183" s="109"/>
    </row>
    <row r="184" spans="1:10">
      <c r="A184" s="109"/>
      <c r="B184" s="109"/>
      <c r="C184" s="109"/>
      <c r="D184" s="109"/>
      <c r="E184" s="109"/>
      <c r="F184" s="109"/>
      <c r="G184" s="109"/>
      <c r="H184" s="109"/>
      <c r="I184" s="109"/>
      <c r="J184" s="109"/>
    </row>
    <row r="185" spans="1:10">
      <c r="A185" s="109"/>
      <c r="B185" s="109"/>
      <c r="C185" s="109"/>
      <c r="D185" s="109"/>
      <c r="E185" s="109"/>
      <c r="F185" s="109"/>
      <c r="G185" s="109"/>
      <c r="H185" s="109"/>
      <c r="I185" s="109"/>
      <c r="J185" s="109"/>
    </row>
    <row r="186" spans="1:10">
      <c r="A186" s="109"/>
      <c r="B186" s="109"/>
      <c r="C186" s="109"/>
      <c r="D186" s="109"/>
      <c r="E186" s="109"/>
      <c r="F186" s="109"/>
      <c r="G186" s="109"/>
      <c r="H186" s="109"/>
      <c r="I186" s="109"/>
      <c r="J186" s="109"/>
    </row>
    <row r="187" spans="1:10">
      <c r="A187" s="109"/>
      <c r="B187" s="109"/>
      <c r="C187" s="109"/>
      <c r="D187" s="109"/>
      <c r="E187" s="109"/>
      <c r="F187" s="109"/>
      <c r="G187" s="109"/>
      <c r="H187" s="109"/>
      <c r="I187" s="109"/>
      <c r="J187" s="109"/>
    </row>
    <row r="188" spans="1:10">
      <c r="A188" s="109"/>
      <c r="B188" s="109"/>
      <c r="C188" s="109"/>
      <c r="D188" s="109"/>
      <c r="E188" s="109"/>
      <c r="F188" s="109"/>
      <c r="G188" s="109"/>
      <c r="H188" s="109"/>
      <c r="I188" s="109"/>
      <c r="J188" s="109"/>
    </row>
    <row r="189" spans="1:10">
      <c r="A189" s="109"/>
      <c r="B189" s="109"/>
      <c r="C189" s="109"/>
      <c r="D189" s="109"/>
      <c r="E189" s="109"/>
      <c r="F189" s="109"/>
      <c r="G189" s="109"/>
      <c r="H189" s="109"/>
      <c r="I189" s="109"/>
      <c r="J189" s="109"/>
    </row>
    <row r="190" spans="1:10">
      <c r="A190" s="109"/>
      <c r="B190" s="109"/>
      <c r="C190" s="109"/>
      <c r="D190" s="109"/>
      <c r="E190" s="109"/>
      <c r="F190" s="109"/>
      <c r="G190" s="109"/>
      <c r="H190" s="109"/>
      <c r="I190" s="109"/>
      <c r="J190" s="109"/>
    </row>
    <row r="191" spans="1:10">
      <c r="A191" s="109"/>
      <c r="B191" s="109"/>
      <c r="C191" s="109"/>
      <c r="D191" s="109"/>
      <c r="E191" s="109"/>
      <c r="F191" s="109"/>
      <c r="G191" s="109"/>
      <c r="H191" s="109"/>
      <c r="I191" s="109"/>
      <c r="J191" s="109"/>
    </row>
    <row r="192" spans="1:10">
      <c r="A192" s="109"/>
      <c r="B192" s="109"/>
      <c r="C192" s="109"/>
      <c r="D192" s="109"/>
      <c r="E192" s="109"/>
      <c r="F192" s="109"/>
      <c r="G192" s="109"/>
      <c r="H192" s="109"/>
      <c r="I192" s="109"/>
      <c r="J192" s="109"/>
    </row>
    <row r="193" spans="1:10">
      <c r="A193" s="109"/>
      <c r="B193" s="109"/>
      <c r="C193" s="109"/>
      <c r="D193" s="109"/>
      <c r="E193" s="109"/>
      <c r="F193" s="109"/>
      <c r="G193" s="109"/>
      <c r="H193" s="109"/>
      <c r="I193" s="109"/>
      <c r="J193" s="109"/>
    </row>
    <row r="194" spans="1:10">
      <c r="A194" s="109"/>
      <c r="B194" s="109"/>
      <c r="C194" s="109"/>
      <c r="D194" s="109"/>
      <c r="E194" s="109"/>
      <c r="F194" s="109"/>
      <c r="G194" s="109"/>
      <c r="H194" s="109"/>
      <c r="I194" s="109"/>
      <c r="J194" s="109"/>
    </row>
    <row r="195" spans="1:10">
      <c r="A195" s="109"/>
      <c r="B195" s="109"/>
      <c r="C195" s="109"/>
      <c r="D195" s="109"/>
      <c r="E195" s="109"/>
      <c r="F195" s="109"/>
      <c r="G195" s="109"/>
      <c r="H195" s="109"/>
      <c r="I195" s="109"/>
      <c r="J195" s="109"/>
    </row>
    <row r="196" spans="1:10">
      <c r="A196" s="109"/>
      <c r="B196" s="109"/>
      <c r="C196" s="109"/>
      <c r="D196" s="109"/>
      <c r="E196" s="109"/>
      <c r="F196" s="109"/>
      <c r="G196" s="109"/>
      <c r="H196" s="109"/>
      <c r="I196" s="109"/>
      <c r="J196" s="109"/>
    </row>
    <row r="197" spans="1:10">
      <c r="A197" s="109"/>
      <c r="B197" s="109"/>
      <c r="C197" s="109"/>
      <c r="D197" s="109"/>
      <c r="E197" s="109"/>
      <c r="F197" s="109"/>
      <c r="G197" s="109"/>
      <c r="H197" s="109"/>
      <c r="I197" s="109"/>
      <c r="J197" s="109"/>
    </row>
    <row r="198" spans="1:10">
      <c r="A198" s="109"/>
      <c r="B198" s="109"/>
      <c r="C198" s="109"/>
      <c r="D198" s="109"/>
      <c r="E198" s="109"/>
      <c r="F198" s="109"/>
      <c r="G198" s="109"/>
      <c r="H198" s="109"/>
      <c r="I198" s="109"/>
      <c r="J198" s="109"/>
    </row>
    <row r="199" spans="1:10">
      <c r="A199" s="109"/>
      <c r="B199" s="109"/>
      <c r="C199" s="109"/>
      <c r="D199" s="109"/>
      <c r="E199" s="109"/>
      <c r="F199" s="109"/>
      <c r="G199" s="109"/>
      <c r="H199" s="109"/>
      <c r="I199" s="109"/>
      <c r="J199" s="109"/>
    </row>
    <row r="200" spans="1:10">
      <c r="A200" s="109"/>
      <c r="B200" s="109"/>
      <c r="C200" s="109"/>
      <c r="D200" s="109"/>
      <c r="E200" s="109"/>
      <c r="F200" s="109"/>
      <c r="G200" s="109"/>
      <c r="H200" s="109"/>
      <c r="I200" s="109"/>
      <c r="J200" s="109"/>
    </row>
    <row r="201" spans="1:10">
      <c r="A201" s="109"/>
      <c r="B201" s="109"/>
      <c r="C201" s="109"/>
      <c r="D201" s="109"/>
      <c r="E201" s="109"/>
      <c r="F201" s="109"/>
      <c r="G201" s="109"/>
      <c r="H201" s="109"/>
      <c r="I201" s="109"/>
      <c r="J201" s="109"/>
    </row>
    <row r="202" spans="1:10">
      <c r="A202" s="109"/>
      <c r="B202" s="109"/>
      <c r="C202" s="109"/>
      <c r="D202" s="109"/>
      <c r="E202" s="109"/>
      <c r="F202" s="109"/>
      <c r="G202" s="109"/>
      <c r="H202" s="109"/>
      <c r="I202" s="109"/>
      <c r="J202" s="109"/>
    </row>
    <row r="203" spans="1:10">
      <c r="A203" s="109"/>
      <c r="B203" s="109"/>
      <c r="C203" s="109"/>
      <c r="D203" s="109"/>
      <c r="E203" s="109"/>
      <c r="F203" s="109"/>
      <c r="G203" s="109"/>
      <c r="H203" s="109"/>
      <c r="I203" s="109"/>
      <c r="J203" s="109"/>
    </row>
    <row r="204" spans="1:10">
      <c r="A204" s="109"/>
      <c r="B204" s="109"/>
      <c r="C204" s="109"/>
      <c r="D204" s="109"/>
      <c r="E204" s="109"/>
      <c r="F204" s="109"/>
      <c r="G204" s="109"/>
      <c r="H204" s="109"/>
      <c r="I204" s="109"/>
      <c r="J204" s="109"/>
    </row>
    <row r="205" spans="1:10">
      <c r="A205" s="109"/>
      <c r="B205" s="109"/>
      <c r="C205" s="109"/>
      <c r="D205" s="109"/>
      <c r="E205" s="109"/>
      <c r="F205" s="109"/>
      <c r="G205" s="109"/>
      <c r="H205" s="109"/>
      <c r="I205" s="109"/>
      <c r="J205" s="109"/>
    </row>
    <row r="206" spans="1:10">
      <c r="A206" s="109"/>
      <c r="B206" s="109"/>
      <c r="C206" s="109"/>
      <c r="D206" s="109"/>
      <c r="E206" s="109"/>
      <c r="F206" s="109"/>
      <c r="G206" s="109"/>
      <c r="H206" s="109"/>
      <c r="I206" s="109"/>
      <c r="J206" s="109"/>
    </row>
    <row r="207" spans="1:10">
      <c r="A207" s="109"/>
      <c r="B207" s="109"/>
      <c r="C207" s="109"/>
      <c r="D207" s="109"/>
      <c r="E207" s="109"/>
      <c r="F207" s="109"/>
      <c r="G207" s="109"/>
      <c r="H207" s="109"/>
      <c r="I207" s="109"/>
      <c r="J207" s="109"/>
    </row>
    <row r="208" spans="1:10">
      <c r="A208" s="109"/>
      <c r="B208" s="109"/>
      <c r="C208" s="109"/>
      <c r="D208" s="109"/>
      <c r="E208" s="109"/>
      <c r="F208" s="109"/>
      <c r="G208" s="109"/>
      <c r="H208" s="109"/>
      <c r="I208" s="109"/>
      <c r="J208" s="109"/>
    </row>
    <row r="209" spans="1:10">
      <c r="A209" s="109"/>
      <c r="B209" s="109"/>
      <c r="C209" s="109"/>
      <c r="D209" s="109"/>
      <c r="E209" s="109"/>
      <c r="F209" s="109"/>
      <c r="G209" s="109"/>
      <c r="H209" s="109"/>
      <c r="I209" s="109"/>
      <c r="J209" s="109"/>
    </row>
    <row r="210" spans="1:10">
      <c r="A210" s="109"/>
      <c r="B210" s="109"/>
      <c r="C210" s="109"/>
      <c r="D210" s="109"/>
      <c r="E210" s="109"/>
      <c r="F210" s="109"/>
      <c r="G210" s="109"/>
      <c r="H210" s="109"/>
      <c r="I210" s="109"/>
      <c r="J210" s="109"/>
    </row>
    <row r="211" spans="1:10">
      <c r="A211" s="109"/>
      <c r="B211" s="109"/>
      <c r="C211" s="109"/>
      <c r="D211" s="109"/>
      <c r="E211" s="109"/>
      <c r="F211" s="109"/>
      <c r="G211" s="109"/>
      <c r="H211" s="109"/>
      <c r="I211" s="109"/>
      <c r="J211" s="109"/>
    </row>
    <row r="212" spans="1:10">
      <c r="A212" s="109"/>
      <c r="B212" s="109"/>
      <c r="C212" s="109"/>
      <c r="D212" s="109"/>
      <c r="E212" s="109"/>
      <c r="F212" s="109"/>
      <c r="G212" s="109"/>
      <c r="H212" s="109"/>
      <c r="I212" s="109"/>
      <c r="J212" s="109"/>
    </row>
    <row r="213" spans="1:10">
      <c r="A213" s="109"/>
      <c r="B213" s="109"/>
      <c r="C213" s="109"/>
      <c r="D213" s="109"/>
      <c r="E213" s="109"/>
      <c r="F213" s="109"/>
      <c r="G213" s="109"/>
      <c r="H213" s="109"/>
      <c r="I213" s="109"/>
      <c r="J213" s="109"/>
    </row>
    <row r="214" spans="1:10">
      <c r="A214" s="109"/>
      <c r="B214" s="109"/>
      <c r="C214" s="109"/>
      <c r="D214" s="109"/>
      <c r="E214" s="109"/>
      <c r="F214" s="109"/>
      <c r="G214" s="109"/>
      <c r="H214" s="109"/>
      <c r="I214" s="109"/>
      <c r="J214" s="109"/>
    </row>
    <row r="215" spans="1:10">
      <c r="A215" s="109"/>
      <c r="B215" s="109"/>
      <c r="C215" s="109"/>
      <c r="D215" s="109"/>
      <c r="E215" s="109"/>
      <c r="F215" s="109"/>
      <c r="G215" s="109"/>
      <c r="H215" s="109"/>
      <c r="I215" s="109"/>
      <c r="J215" s="109"/>
    </row>
    <row r="216" spans="1:10">
      <c r="A216" s="109"/>
      <c r="B216" s="109"/>
      <c r="C216" s="109"/>
      <c r="D216" s="109"/>
      <c r="E216" s="109"/>
      <c r="F216" s="109"/>
      <c r="G216" s="109"/>
      <c r="H216" s="109"/>
      <c r="I216" s="109"/>
      <c r="J216" s="109"/>
    </row>
    <row r="217" spans="1:10">
      <c r="A217" s="109"/>
      <c r="B217" s="109"/>
      <c r="C217" s="109"/>
      <c r="D217" s="109"/>
      <c r="E217" s="109"/>
      <c r="F217" s="109"/>
      <c r="G217" s="109"/>
      <c r="H217" s="109"/>
      <c r="I217" s="109"/>
      <c r="J217" s="109"/>
    </row>
    <row r="218" spans="1:10">
      <c r="A218" s="109"/>
      <c r="B218" s="109"/>
      <c r="C218" s="109"/>
      <c r="D218" s="109"/>
      <c r="E218" s="109"/>
      <c r="F218" s="109"/>
      <c r="G218" s="109"/>
      <c r="H218" s="109"/>
      <c r="I218" s="109"/>
      <c r="J218" s="109"/>
    </row>
    <row r="219" spans="1:10">
      <c r="A219" s="109"/>
      <c r="B219" s="109"/>
      <c r="C219" s="109"/>
      <c r="D219" s="109"/>
      <c r="E219" s="109"/>
      <c r="F219" s="109"/>
      <c r="G219" s="109"/>
      <c r="H219" s="109"/>
      <c r="I219" s="109"/>
      <c r="J219" s="109"/>
    </row>
    <row r="220" spans="1:10">
      <c r="A220" s="109"/>
      <c r="B220" s="109"/>
      <c r="C220" s="109"/>
      <c r="D220" s="109"/>
      <c r="E220" s="109"/>
      <c r="F220" s="109"/>
      <c r="G220" s="109"/>
      <c r="H220" s="109"/>
      <c r="I220" s="109"/>
      <c r="J220" s="109"/>
    </row>
    <row r="221" spans="1:10">
      <c r="A221" s="109"/>
      <c r="B221" s="109"/>
      <c r="C221" s="109"/>
      <c r="D221" s="109"/>
      <c r="E221" s="109"/>
      <c r="F221" s="109"/>
      <c r="G221" s="109"/>
      <c r="H221" s="109"/>
      <c r="I221" s="109"/>
      <c r="J221" s="109"/>
    </row>
    <row r="222" spans="1:10">
      <c r="A222" s="109"/>
      <c r="B222" s="109"/>
      <c r="C222" s="109"/>
      <c r="D222" s="109"/>
      <c r="E222" s="109"/>
      <c r="F222" s="109"/>
      <c r="G222" s="109"/>
      <c r="H222" s="109"/>
      <c r="I222" s="109"/>
      <c r="J222" s="109"/>
    </row>
    <row r="223" spans="1:10">
      <c r="A223" s="109"/>
      <c r="B223" s="109"/>
      <c r="C223" s="109"/>
      <c r="D223" s="109"/>
      <c r="E223" s="109"/>
      <c r="F223" s="109"/>
      <c r="G223" s="109"/>
      <c r="H223" s="109"/>
      <c r="I223" s="109"/>
      <c r="J223" s="109"/>
    </row>
    <row r="224" spans="1:10">
      <c r="A224" s="109"/>
      <c r="B224" s="109"/>
      <c r="C224" s="109"/>
      <c r="D224" s="109"/>
      <c r="E224" s="109"/>
      <c r="F224" s="109"/>
      <c r="G224" s="109"/>
      <c r="H224" s="109"/>
      <c r="I224" s="109"/>
      <c r="J224" s="109"/>
    </row>
    <row r="225" spans="1:10">
      <c r="A225" s="109"/>
      <c r="B225" s="109"/>
      <c r="C225" s="109"/>
      <c r="D225" s="109"/>
      <c r="E225" s="109"/>
      <c r="F225" s="109"/>
      <c r="G225" s="109"/>
      <c r="H225" s="109"/>
      <c r="I225" s="109"/>
      <c r="J225" s="109"/>
    </row>
    <row r="226" spans="1:10">
      <c r="A226" s="109"/>
      <c r="B226" s="109"/>
      <c r="C226" s="109"/>
      <c r="D226" s="109"/>
      <c r="E226" s="109"/>
      <c r="F226" s="109"/>
      <c r="G226" s="109"/>
      <c r="H226" s="109"/>
      <c r="I226" s="109"/>
      <c r="J226" s="109"/>
    </row>
    <row r="227" spans="1:10">
      <c r="A227" s="109"/>
      <c r="B227" s="109"/>
      <c r="C227" s="109"/>
      <c r="D227" s="109"/>
      <c r="E227" s="109"/>
      <c r="F227" s="109"/>
      <c r="G227" s="109"/>
      <c r="H227" s="109"/>
      <c r="I227" s="109"/>
      <c r="J227" s="109"/>
    </row>
    <row r="228" spans="1:10">
      <c r="A228" s="109"/>
      <c r="B228" s="109"/>
      <c r="C228" s="109"/>
      <c r="D228" s="109"/>
      <c r="E228" s="109"/>
      <c r="F228" s="109"/>
      <c r="G228" s="109"/>
      <c r="H228" s="109"/>
      <c r="I228" s="109"/>
      <c r="J228" s="109"/>
    </row>
    <row r="229" spans="1:10">
      <c r="A229" s="109"/>
      <c r="B229" s="109"/>
      <c r="C229" s="109"/>
      <c r="D229" s="109"/>
      <c r="E229" s="109"/>
      <c r="F229" s="109"/>
      <c r="G229" s="109"/>
      <c r="H229" s="109"/>
      <c r="I229" s="109"/>
      <c r="J229" s="109"/>
    </row>
    <row r="230" spans="1:10">
      <c r="A230" s="109"/>
      <c r="B230" s="109"/>
      <c r="C230" s="109"/>
      <c r="D230" s="109"/>
      <c r="E230" s="109"/>
      <c r="F230" s="109"/>
      <c r="G230" s="109"/>
      <c r="H230" s="109"/>
      <c r="I230" s="109"/>
      <c r="J230" s="109"/>
    </row>
    <row r="231" spans="1:10">
      <c r="A231" s="109"/>
      <c r="B231" s="109"/>
      <c r="C231" s="109"/>
      <c r="D231" s="109"/>
      <c r="E231" s="109"/>
      <c r="F231" s="109"/>
      <c r="G231" s="109"/>
      <c r="H231" s="109"/>
      <c r="I231" s="109"/>
      <c r="J231" s="109"/>
    </row>
    <row r="232" spans="1:10">
      <c r="A232" s="109"/>
      <c r="B232" s="109"/>
      <c r="C232" s="109"/>
      <c r="D232" s="109"/>
      <c r="E232" s="109"/>
      <c r="F232" s="109"/>
      <c r="G232" s="109"/>
      <c r="H232" s="109"/>
      <c r="I232" s="109"/>
      <c r="J232" s="109"/>
    </row>
    <row r="233" spans="1:10">
      <c r="A233" s="109"/>
      <c r="B233" s="109"/>
      <c r="C233" s="109"/>
      <c r="D233" s="109"/>
      <c r="E233" s="109"/>
      <c r="F233" s="109"/>
      <c r="G233" s="109"/>
      <c r="H233" s="109"/>
      <c r="I233" s="109"/>
      <c r="J233" s="109"/>
    </row>
    <row r="234" spans="1:10">
      <c r="A234" s="109"/>
      <c r="B234" s="109"/>
      <c r="C234" s="109"/>
      <c r="D234" s="109"/>
      <c r="E234" s="109"/>
      <c r="F234" s="109"/>
      <c r="G234" s="109"/>
      <c r="H234" s="109"/>
      <c r="I234" s="109"/>
      <c r="J234" s="109"/>
    </row>
    <row r="235" spans="1:10">
      <c r="A235" s="109"/>
      <c r="B235" s="109"/>
      <c r="C235" s="109"/>
      <c r="D235" s="109"/>
      <c r="E235" s="109"/>
      <c r="F235" s="109"/>
      <c r="G235" s="109"/>
      <c r="H235" s="109"/>
      <c r="I235" s="109"/>
      <c r="J235" s="109"/>
    </row>
    <row r="236" spans="1:10">
      <c r="A236" s="109"/>
      <c r="B236" s="109"/>
      <c r="C236" s="109"/>
      <c r="D236" s="109"/>
      <c r="E236" s="109"/>
      <c r="F236" s="109"/>
      <c r="G236" s="109"/>
      <c r="H236" s="109"/>
      <c r="I236" s="109"/>
      <c r="J236" s="109"/>
    </row>
    <row r="237" spans="1:10">
      <c r="A237" s="109"/>
      <c r="B237" s="109"/>
      <c r="C237" s="109"/>
      <c r="D237" s="109"/>
      <c r="E237" s="109"/>
      <c r="F237" s="109"/>
      <c r="G237" s="109"/>
      <c r="H237" s="109"/>
      <c r="I237" s="109"/>
      <c r="J237" s="109"/>
    </row>
    <row r="238" spans="1:10">
      <c r="A238" s="109"/>
      <c r="B238" s="109"/>
      <c r="C238" s="109"/>
      <c r="D238" s="109"/>
      <c r="E238" s="109"/>
      <c r="F238" s="109"/>
      <c r="G238" s="109"/>
      <c r="H238" s="109"/>
      <c r="I238" s="109"/>
      <c r="J238" s="109"/>
    </row>
    <row r="239" spans="1:10">
      <c r="A239" s="109"/>
      <c r="B239" s="109"/>
      <c r="C239" s="109"/>
      <c r="D239" s="109"/>
      <c r="E239" s="109"/>
      <c r="F239" s="109"/>
      <c r="G239" s="109"/>
      <c r="H239" s="109"/>
      <c r="I239" s="109"/>
      <c r="J239" s="109"/>
    </row>
    <row r="240" spans="1:10">
      <c r="A240" s="109"/>
      <c r="B240" s="109"/>
      <c r="C240" s="109"/>
      <c r="D240" s="109"/>
      <c r="E240" s="109"/>
      <c r="F240" s="109"/>
      <c r="G240" s="109"/>
      <c r="H240" s="109"/>
      <c r="I240" s="109"/>
      <c r="J240" s="109"/>
    </row>
    <row r="241" spans="1:10">
      <c r="A241" s="109"/>
      <c r="B241" s="109"/>
      <c r="C241" s="109"/>
      <c r="D241" s="109"/>
      <c r="E241" s="109"/>
      <c r="F241" s="109"/>
      <c r="G241" s="109"/>
      <c r="H241" s="109"/>
      <c r="I241" s="109"/>
      <c r="J241" s="109"/>
    </row>
    <row r="242" spans="1:10">
      <c r="A242" s="109"/>
      <c r="B242" s="109"/>
      <c r="C242" s="109"/>
      <c r="D242" s="109"/>
      <c r="E242" s="109"/>
      <c r="F242" s="109"/>
      <c r="G242" s="109"/>
      <c r="H242" s="109"/>
      <c r="I242" s="109"/>
      <c r="J242" s="109"/>
    </row>
    <row r="243" spans="1:10">
      <c r="A243" s="109"/>
      <c r="B243" s="109"/>
      <c r="C243" s="109"/>
      <c r="D243" s="109"/>
      <c r="E243" s="109"/>
      <c r="F243" s="109"/>
      <c r="G243" s="109"/>
      <c r="H243" s="109"/>
      <c r="I243" s="109"/>
      <c r="J243" s="109"/>
    </row>
    <row r="244" spans="1:10">
      <c r="A244" s="109"/>
      <c r="B244" s="109"/>
      <c r="C244" s="109"/>
      <c r="D244" s="109"/>
      <c r="E244" s="109"/>
      <c r="F244" s="109"/>
      <c r="G244" s="109"/>
      <c r="H244" s="109"/>
      <c r="I244" s="109"/>
      <c r="J244" s="109"/>
    </row>
    <row r="245" spans="1:10">
      <c r="A245" s="109"/>
      <c r="B245" s="109"/>
      <c r="C245" s="109"/>
      <c r="D245" s="109"/>
      <c r="E245" s="109"/>
      <c r="F245" s="109"/>
      <c r="G245" s="109"/>
      <c r="H245" s="109"/>
      <c r="I245" s="109"/>
      <c r="J245" s="109"/>
    </row>
    <row r="246" spans="1:10">
      <c r="A246" s="109"/>
      <c r="B246" s="109"/>
      <c r="C246" s="109"/>
      <c r="D246" s="109"/>
      <c r="E246" s="109"/>
      <c r="F246" s="109"/>
      <c r="G246" s="109"/>
      <c r="H246" s="109"/>
      <c r="I246" s="109"/>
      <c r="J246" s="109"/>
    </row>
    <row r="247" spans="1:10">
      <c r="A247" s="109"/>
      <c r="B247" s="109"/>
      <c r="C247" s="109"/>
      <c r="D247" s="109"/>
      <c r="E247" s="109"/>
      <c r="F247" s="109"/>
      <c r="G247" s="109"/>
      <c r="H247" s="109"/>
      <c r="I247" s="109"/>
      <c r="J247" s="109"/>
    </row>
    <row r="248" spans="1:10">
      <c r="A248" s="109"/>
      <c r="B248" s="109"/>
      <c r="C248" s="109"/>
      <c r="D248" s="109"/>
      <c r="E248" s="109"/>
      <c r="F248" s="109"/>
      <c r="G248" s="109"/>
      <c r="H248" s="109"/>
      <c r="I248" s="109"/>
      <c r="J248" s="109"/>
    </row>
    <row r="249" spans="1:10">
      <c r="A249" s="109"/>
      <c r="B249" s="109"/>
      <c r="C249" s="109"/>
      <c r="D249" s="109"/>
      <c r="E249" s="109"/>
      <c r="F249" s="109"/>
      <c r="G249" s="109"/>
      <c r="H249" s="109"/>
      <c r="I249" s="109"/>
      <c r="J249" s="109"/>
    </row>
    <row r="250" spans="1:10">
      <c r="A250" s="109"/>
      <c r="B250" s="109"/>
      <c r="C250" s="109"/>
      <c r="D250" s="109"/>
      <c r="E250" s="109"/>
      <c r="F250" s="109"/>
      <c r="G250" s="109"/>
      <c r="H250" s="109"/>
      <c r="I250" s="109"/>
      <c r="J250" s="109"/>
    </row>
    <row r="251" spans="1:10">
      <c r="A251" s="109"/>
      <c r="B251" s="109"/>
      <c r="C251" s="109"/>
      <c r="D251" s="109"/>
      <c r="E251" s="109"/>
      <c r="F251" s="109"/>
      <c r="G251" s="109"/>
      <c r="H251" s="109"/>
      <c r="I251" s="109"/>
      <c r="J251" s="109"/>
    </row>
    <row r="252" spans="1:10">
      <c r="A252" s="109"/>
      <c r="B252" s="109"/>
      <c r="C252" s="109"/>
      <c r="D252" s="109"/>
      <c r="E252" s="109"/>
      <c r="F252" s="109"/>
      <c r="G252" s="109"/>
      <c r="H252" s="109"/>
      <c r="I252" s="109"/>
      <c r="J252" s="109"/>
    </row>
    <row r="253" spans="1:10">
      <c r="A253" s="109"/>
      <c r="B253" s="109"/>
      <c r="C253" s="109"/>
      <c r="D253" s="109"/>
      <c r="E253" s="109"/>
      <c r="F253" s="109"/>
      <c r="G253" s="109"/>
      <c r="H253" s="109"/>
      <c r="I253" s="109"/>
      <c r="J253" s="109"/>
    </row>
    <row r="254" spans="1:10">
      <c r="A254" s="109"/>
      <c r="B254" s="109"/>
      <c r="C254" s="109"/>
      <c r="D254" s="109"/>
      <c r="E254" s="109"/>
      <c r="F254" s="109"/>
      <c r="G254" s="109"/>
      <c r="H254" s="109"/>
      <c r="I254" s="109"/>
      <c r="J254" s="109"/>
    </row>
    <row r="255" spans="1:10">
      <c r="A255" s="109"/>
      <c r="B255" s="109"/>
      <c r="C255" s="109"/>
      <c r="D255" s="109"/>
      <c r="E255" s="109"/>
      <c r="F255" s="109"/>
      <c r="G255" s="109"/>
      <c r="H255" s="109"/>
      <c r="I255" s="109"/>
      <c r="J255" s="109"/>
    </row>
    <row r="256" spans="1:10">
      <c r="A256" s="109"/>
      <c r="B256" s="109"/>
      <c r="C256" s="109"/>
      <c r="D256" s="109"/>
      <c r="E256" s="109"/>
      <c r="F256" s="109"/>
      <c r="G256" s="109"/>
      <c r="H256" s="109"/>
      <c r="I256" s="109"/>
      <c r="J256" s="109"/>
    </row>
    <row r="257" spans="1:10">
      <c r="A257" s="109"/>
      <c r="B257" s="109"/>
      <c r="C257" s="109"/>
      <c r="D257" s="109"/>
      <c r="E257" s="109"/>
      <c r="F257" s="109"/>
      <c r="G257" s="109"/>
      <c r="H257" s="109"/>
      <c r="I257" s="109"/>
      <c r="J257" s="109"/>
    </row>
    <row r="258" spans="1:10">
      <c r="A258" s="109"/>
      <c r="B258" s="109"/>
      <c r="C258" s="109"/>
      <c r="D258" s="109"/>
      <c r="E258" s="109"/>
      <c r="F258" s="109"/>
      <c r="G258" s="109"/>
      <c r="H258" s="109"/>
      <c r="I258" s="109"/>
      <c r="J258" s="109"/>
    </row>
    <row r="259" spans="1:10">
      <c r="A259" s="109"/>
      <c r="B259" s="109"/>
      <c r="C259" s="109"/>
      <c r="D259" s="109"/>
      <c r="E259" s="109"/>
      <c r="F259" s="109"/>
      <c r="G259" s="109"/>
      <c r="H259" s="109"/>
      <c r="I259" s="109"/>
      <c r="J259" s="109"/>
    </row>
    <row r="260" spans="1:10">
      <c r="A260" s="109"/>
      <c r="B260" s="109"/>
      <c r="C260" s="109"/>
      <c r="D260" s="109"/>
      <c r="E260" s="109"/>
      <c r="F260" s="109"/>
      <c r="G260" s="109"/>
      <c r="H260" s="109"/>
      <c r="I260" s="109"/>
      <c r="J260" s="109"/>
    </row>
    <row r="261" spans="1:10">
      <c r="A261" s="109"/>
      <c r="B261" s="109"/>
      <c r="C261" s="109"/>
      <c r="D261" s="109"/>
      <c r="E261" s="109"/>
      <c r="F261" s="109"/>
      <c r="G261" s="109"/>
      <c r="H261" s="109"/>
      <c r="I261" s="109"/>
      <c r="J261" s="109"/>
    </row>
    <row r="262" spans="1:10">
      <c r="A262" s="109"/>
      <c r="B262" s="109"/>
      <c r="C262" s="109"/>
      <c r="D262" s="109"/>
      <c r="E262" s="109"/>
      <c r="F262" s="109"/>
      <c r="G262" s="109"/>
      <c r="H262" s="109"/>
      <c r="I262" s="109"/>
      <c r="J262" s="109"/>
    </row>
    <row r="263" spans="1:10">
      <c r="A263" s="109"/>
      <c r="B263" s="109"/>
      <c r="C263" s="109"/>
      <c r="D263" s="109"/>
      <c r="E263" s="109"/>
      <c r="F263" s="109"/>
      <c r="G263" s="109"/>
      <c r="H263" s="109"/>
      <c r="I263" s="109"/>
      <c r="J263" s="109"/>
    </row>
    <row r="264" spans="1:10">
      <c r="A264" s="109"/>
      <c r="B264" s="109"/>
      <c r="C264" s="109"/>
      <c r="D264" s="109"/>
      <c r="E264" s="109"/>
      <c r="F264" s="109"/>
      <c r="G264" s="109"/>
      <c r="H264" s="109"/>
      <c r="I264" s="109"/>
      <c r="J264" s="109"/>
    </row>
    <row r="265" spans="1:10">
      <c r="A265" s="109"/>
      <c r="B265" s="109"/>
      <c r="C265" s="109"/>
      <c r="D265" s="109"/>
      <c r="E265" s="109"/>
      <c r="F265" s="109"/>
      <c r="G265" s="109"/>
      <c r="H265" s="109"/>
      <c r="I265" s="109"/>
      <c r="J265" s="109"/>
    </row>
    <row r="266" spans="1:10">
      <c r="A266" s="109"/>
      <c r="B266" s="109"/>
      <c r="C266" s="109"/>
      <c r="D266" s="109"/>
      <c r="E266" s="109"/>
      <c r="F266" s="109"/>
      <c r="G266" s="109"/>
      <c r="H266" s="109"/>
      <c r="I266" s="109"/>
      <c r="J266" s="109"/>
    </row>
    <row r="267" spans="1:10">
      <c r="A267" s="109"/>
      <c r="B267" s="109"/>
      <c r="C267" s="109"/>
      <c r="D267" s="109"/>
      <c r="E267" s="109"/>
      <c r="F267" s="109"/>
      <c r="G267" s="109"/>
      <c r="H267" s="109"/>
      <c r="I267" s="109"/>
      <c r="J267" s="109"/>
    </row>
    <row r="268" spans="1:10">
      <c r="A268" s="109"/>
      <c r="B268" s="109"/>
      <c r="C268" s="109"/>
      <c r="D268" s="109"/>
      <c r="E268" s="109"/>
      <c r="F268" s="109"/>
      <c r="G268" s="109"/>
      <c r="H268" s="109"/>
      <c r="I268" s="109"/>
      <c r="J268" s="109"/>
    </row>
    <row r="269" spans="1:10">
      <c r="A269" s="109"/>
      <c r="B269" s="109"/>
      <c r="C269" s="109"/>
      <c r="D269" s="109"/>
      <c r="E269" s="109"/>
      <c r="F269" s="109"/>
      <c r="G269" s="109"/>
      <c r="H269" s="109"/>
      <c r="I269" s="109"/>
      <c r="J269" s="109"/>
    </row>
    <row r="270" spans="1:10">
      <c r="A270" s="109"/>
      <c r="B270" s="109"/>
      <c r="C270" s="109"/>
      <c r="D270" s="109"/>
      <c r="E270" s="109"/>
      <c r="F270" s="109"/>
      <c r="G270" s="109"/>
      <c r="H270" s="109"/>
      <c r="I270" s="109"/>
      <c r="J270" s="109"/>
    </row>
    <row r="271" spans="1:10">
      <c r="A271" s="109"/>
      <c r="B271" s="109"/>
      <c r="C271" s="109"/>
      <c r="D271" s="109"/>
      <c r="E271" s="109"/>
      <c r="F271" s="109"/>
      <c r="G271" s="109"/>
      <c r="H271" s="109"/>
      <c r="I271" s="109"/>
      <c r="J271" s="109"/>
    </row>
    <row r="272" spans="1:10">
      <c r="A272" s="109"/>
      <c r="B272" s="109"/>
      <c r="C272" s="109"/>
      <c r="D272" s="109"/>
      <c r="E272" s="109"/>
      <c r="F272" s="109"/>
      <c r="G272" s="109"/>
      <c r="H272" s="109"/>
      <c r="I272" s="109"/>
      <c r="J272" s="109"/>
    </row>
    <row r="273" spans="1:10">
      <c r="A273" s="109"/>
      <c r="B273" s="109"/>
      <c r="C273" s="109"/>
      <c r="D273" s="109"/>
      <c r="E273" s="109"/>
      <c r="F273" s="109"/>
      <c r="G273" s="109"/>
      <c r="H273" s="109"/>
      <c r="I273" s="109"/>
      <c r="J273" s="109"/>
    </row>
    <row r="274" spans="1:10">
      <c r="A274" s="109"/>
      <c r="B274" s="109"/>
      <c r="C274" s="109"/>
      <c r="D274" s="109"/>
      <c r="E274" s="109"/>
      <c r="F274" s="109"/>
      <c r="G274" s="109"/>
      <c r="H274" s="109"/>
      <c r="I274" s="109"/>
      <c r="J274" s="109"/>
    </row>
    <row r="275" spans="1:10">
      <c r="A275" s="109"/>
      <c r="B275" s="109"/>
      <c r="C275" s="109"/>
      <c r="D275" s="109"/>
      <c r="E275" s="109"/>
      <c r="F275" s="109"/>
      <c r="G275" s="109"/>
      <c r="H275" s="109"/>
      <c r="I275" s="109"/>
      <c r="J275" s="109"/>
    </row>
    <row r="276" spans="1:10">
      <c r="A276" s="109"/>
      <c r="B276" s="109"/>
      <c r="C276" s="109"/>
      <c r="D276" s="109"/>
      <c r="E276" s="109"/>
      <c r="F276" s="109"/>
      <c r="G276" s="109"/>
      <c r="H276" s="109"/>
      <c r="I276" s="109"/>
      <c r="J276" s="109"/>
    </row>
    <row r="277" spans="1:10">
      <c r="A277" s="109"/>
      <c r="B277" s="109"/>
      <c r="C277" s="109"/>
      <c r="D277" s="109"/>
      <c r="E277" s="109"/>
      <c r="F277" s="109"/>
      <c r="G277" s="109"/>
      <c r="H277" s="109"/>
      <c r="I277" s="109"/>
      <c r="J277" s="109"/>
    </row>
    <row r="278" spans="1:10">
      <c r="A278" s="109"/>
      <c r="B278" s="109"/>
      <c r="C278" s="109"/>
      <c r="D278" s="109"/>
      <c r="E278" s="109"/>
      <c r="F278" s="109"/>
      <c r="G278" s="109"/>
      <c r="H278" s="109"/>
      <c r="I278" s="109"/>
      <c r="J278" s="109"/>
    </row>
    <row r="279" spans="1:10">
      <c r="A279" s="109"/>
      <c r="B279" s="109"/>
      <c r="C279" s="109"/>
      <c r="D279" s="109"/>
      <c r="E279" s="109"/>
      <c r="F279" s="109"/>
      <c r="G279" s="109"/>
      <c r="H279" s="109"/>
      <c r="I279" s="109"/>
      <c r="J279" s="109"/>
    </row>
    <row r="280" spans="1:10">
      <c r="A280" s="109"/>
      <c r="B280" s="109"/>
      <c r="C280" s="109"/>
      <c r="D280" s="109"/>
      <c r="E280" s="109"/>
      <c r="F280" s="109"/>
      <c r="G280" s="109"/>
      <c r="H280" s="109"/>
      <c r="I280" s="109"/>
      <c r="J280" s="109"/>
    </row>
    <row r="281" spans="1:10">
      <c r="A281" s="109"/>
      <c r="B281" s="109"/>
      <c r="C281" s="109"/>
      <c r="D281" s="109"/>
      <c r="E281" s="109"/>
      <c r="F281" s="109"/>
      <c r="G281" s="109"/>
      <c r="H281" s="109"/>
      <c r="I281" s="109"/>
      <c r="J281" s="109"/>
    </row>
    <row r="282" spans="1:10">
      <c r="A282" s="109"/>
      <c r="B282" s="109"/>
      <c r="C282" s="109"/>
      <c r="D282" s="109"/>
      <c r="E282" s="109"/>
      <c r="F282" s="109"/>
      <c r="G282" s="109"/>
      <c r="H282" s="109"/>
      <c r="I282" s="109"/>
      <c r="J282" s="109"/>
    </row>
    <row r="283" spans="1:10">
      <c r="A283" s="109"/>
      <c r="B283" s="109"/>
      <c r="C283" s="109"/>
      <c r="D283" s="109"/>
      <c r="E283" s="109"/>
      <c r="F283" s="109"/>
      <c r="G283" s="109"/>
      <c r="H283" s="109"/>
      <c r="I283" s="109"/>
      <c r="J283" s="109"/>
    </row>
    <row r="284" spans="1:10">
      <c r="A284" s="109"/>
      <c r="B284" s="109"/>
      <c r="C284" s="109"/>
      <c r="D284" s="109"/>
      <c r="E284" s="109"/>
      <c r="F284" s="109"/>
      <c r="G284" s="109"/>
      <c r="H284" s="109"/>
      <c r="I284" s="109"/>
      <c r="J284" s="109"/>
    </row>
    <row r="285" spans="1:10">
      <c r="A285" s="109"/>
      <c r="B285" s="109"/>
      <c r="C285" s="109"/>
      <c r="D285" s="109"/>
      <c r="E285" s="109"/>
      <c r="F285" s="109"/>
      <c r="G285" s="109"/>
      <c r="H285" s="109"/>
      <c r="I285" s="109"/>
      <c r="J285" s="109"/>
    </row>
    <row r="286" spans="1:10">
      <c r="A286" s="109"/>
      <c r="B286" s="109"/>
      <c r="C286" s="109"/>
      <c r="D286" s="109"/>
      <c r="E286" s="109"/>
      <c r="F286" s="109"/>
      <c r="G286" s="109"/>
      <c r="H286" s="109"/>
      <c r="I286" s="109"/>
      <c r="J286" s="109"/>
    </row>
    <row r="287" spans="1:10">
      <c r="A287" s="109"/>
      <c r="B287" s="109"/>
      <c r="C287" s="109"/>
      <c r="D287" s="109"/>
      <c r="E287" s="109"/>
      <c r="F287" s="109"/>
      <c r="G287" s="109"/>
      <c r="H287" s="109"/>
      <c r="I287" s="109"/>
      <c r="J287" s="109"/>
    </row>
    <row r="288" spans="1:10">
      <c r="A288" s="109"/>
      <c r="B288" s="109"/>
      <c r="C288" s="109"/>
      <c r="D288" s="109"/>
      <c r="E288" s="109"/>
      <c r="F288" s="109"/>
      <c r="G288" s="109"/>
      <c r="H288" s="109"/>
      <c r="I288" s="109"/>
      <c r="J288" s="109"/>
    </row>
    <row r="289" spans="1:10">
      <c r="A289" s="109"/>
      <c r="B289" s="109"/>
      <c r="C289" s="109"/>
      <c r="D289" s="109"/>
      <c r="E289" s="109"/>
      <c r="F289" s="109"/>
      <c r="G289" s="109"/>
      <c r="H289" s="109"/>
      <c r="I289" s="109"/>
      <c r="J289" s="109"/>
    </row>
    <row r="290" spans="1:10">
      <c r="A290" s="109"/>
      <c r="B290" s="109"/>
      <c r="C290" s="109"/>
      <c r="D290" s="109"/>
      <c r="E290" s="109"/>
      <c r="F290" s="109"/>
      <c r="G290" s="109"/>
      <c r="H290" s="109"/>
      <c r="I290" s="109"/>
      <c r="J290" s="109"/>
    </row>
    <row r="291" spans="1:10">
      <c r="A291" s="109"/>
      <c r="B291" s="109"/>
      <c r="C291" s="109"/>
      <c r="D291" s="109"/>
      <c r="E291" s="109"/>
      <c r="F291" s="109"/>
      <c r="G291" s="109"/>
      <c r="H291" s="109"/>
      <c r="I291" s="109"/>
      <c r="J291" s="109"/>
    </row>
    <row r="292" spans="1:10">
      <c r="A292" s="109"/>
      <c r="B292" s="109"/>
      <c r="C292" s="109"/>
      <c r="D292" s="109"/>
      <c r="E292" s="109"/>
      <c r="F292" s="109"/>
      <c r="G292" s="109"/>
      <c r="H292" s="109"/>
      <c r="I292" s="109"/>
      <c r="J292" s="109"/>
    </row>
    <row r="293" spans="1:10">
      <c r="A293" s="109"/>
      <c r="B293" s="109"/>
      <c r="C293" s="109"/>
      <c r="D293" s="109"/>
      <c r="E293" s="109"/>
      <c r="F293" s="109"/>
      <c r="G293" s="109"/>
      <c r="H293" s="109"/>
      <c r="I293" s="109"/>
      <c r="J293" s="109"/>
    </row>
    <row r="294" spans="1:10">
      <c r="A294" s="109"/>
      <c r="B294" s="109"/>
      <c r="C294" s="109"/>
      <c r="D294" s="109"/>
      <c r="E294" s="109"/>
      <c r="F294" s="109"/>
      <c r="G294" s="109"/>
      <c r="H294" s="109"/>
      <c r="I294" s="109"/>
      <c r="J294" s="109"/>
    </row>
    <row r="295" spans="1:10">
      <c r="A295" s="109"/>
      <c r="B295" s="109"/>
      <c r="C295" s="109"/>
      <c r="D295" s="109"/>
      <c r="E295" s="109"/>
      <c r="F295" s="109"/>
      <c r="G295" s="109"/>
      <c r="H295" s="109"/>
      <c r="I295" s="109"/>
      <c r="J295" s="109"/>
    </row>
    <row r="296" spans="1:10">
      <c r="A296" s="109"/>
      <c r="B296" s="109"/>
      <c r="C296" s="109"/>
      <c r="D296" s="109"/>
      <c r="E296" s="109"/>
      <c r="F296" s="109"/>
      <c r="G296" s="109"/>
      <c r="H296" s="109"/>
      <c r="I296" s="109"/>
      <c r="J296" s="109"/>
    </row>
    <row r="297" spans="1:10">
      <c r="A297" s="109"/>
      <c r="B297" s="109"/>
      <c r="C297" s="109"/>
      <c r="D297" s="109"/>
      <c r="E297" s="109"/>
      <c r="F297" s="109"/>
      <c r="G297" s="109"/>
      <c r="H297" s="109"/>
      <c r="I297" s="109"/>
      <c r="J297" s="109"/>
    </row>
    <row r="298" spans="1:10">
      <c r="A298" s="109"/>
      <c r="B298" s="109"/>
      <c r="C298" s="109"/>
      <c r="D298" s="109"/>
      <c r="E298" s="109"/>
      <c r="F298" s="109"/>
      <c r="G298" s="109"/>
      <c r="H298" s="109"/>
      <c r="I298" s="109"/>
      <c r="J298" s="109"/>
    </row>
    <row r="299" spans="1:10">
      <c r="A299" s="109"/>
      <c r="B299" s="109"/>
      <c r="C299" s="109"/>
      <c r="D299" s="109"/>
      <c r="E299" s="109"/>
      <c r="F299" s="109"/>
      <c r="G299" s="109"/>
      <c r="H299" s="109"/>
      <c r="I299" s="109"/>
      <c r="J299" s="109"/>
    </row>
    <row r="300" spans="1:10">
      <c r="A300" s="109"/>
      <c r="B300" s="109"/>
      <c r="C300" s="109"/>
      <c r="D300" s="109"/>
      <c r="E300" s="109"/>
      <c r="F300" s="109"/>
      <c r="G300" s="109"/>
      <c r="H300" s="109"/>
      <c r="I300" s="109"/>
      <c r="J300" s="109"/>
    </row>
    <row r="301" spans="1:10">
      <c r="A301" s="109"/>
      <c r="B301" s="109"/>
      <c r="C301" s="109"/>
      <c r="D301" s="109"/>
      <c r="E301" s="109"/>
      <c r="F301" s="109"/>
      <c r="G301" s="109"/>
      <c r="H301" s="109"/>
      <c r="I301" s="109"/>
      <c r="J301" s="109"/>
    </row>
    <row r="302" spans="1:10">
      <c r="A302" s="109"/>
      <c r="B302" s="109"/>
      <c r="C302" s="109"/>
      <c r="D302" s="109"/>
      <c r="E302" s="109"/>
      <c r="F302" s="109"/>
      <c r="G302" s="109"/>
      <c r="H302" s="109"/>
      <c r="I302" s="109"/>
      <c r="J302" s="109"/>
    </row>
    <row r="303" spans="1:10">
      <c r="A303" s="109"/>
      <c r="B303" s="109"/>
      <c r="C303" s="109"/>
      <c r="D303" s="109"/>
      <c r="E303" s="109"/>
      <c r="F303" s="109"/>
      <c r="G303" s="109"/>
      <c r="H303" s="109"/>
      <c r="I303" s="109"/>
      <c r="J303" s="109"/>
    </row>
    <row r="304" spans="1:10">
      <c r="A304" s="109"/>
      <c r="B304" s="109"/>
      <c r="C304" s="109"/>
      <c r="D304" s="109"/>
      <c r="E304" s="109"/>
      <c r="F304" s="109"/>
      <c r="G304" s="109"/>
      <c r="H304" s="109"/>
      <c r="I304" s="109"/>
      <c r="J304" s="109"/>
    </row>
    <row r="305" spans="1:10">
      <c r="A305" s="109"/>
      <c r="B305" s="109"/>
      <c r="C305" s="109"/>
      <c r="D305" s="109"/>
      <c r="E305" s="109"/>
      <c r="F305" s="109"/>
      <c r="G305" s="109"/>
      <c r="H305" s="109"/>
      <c r="I305" s="109"/>
      <c r="J305" s="109"/>
    </row>
    <row r="306" spans="1:10">
      <c r="A306" s="109"/>
      <c r="B306" s="109"/>
      <c r="C306" s="109"/>
      <c r="D306" s="109"/>
      <c r="E306" s="109"/>
      <c r="F306" s="109"/>
      <c r="G306" s="109"/>
      <c r="H306" s="109"/>
      <c r="I306" s="109"/>
      <c r="J306" s="109"/>
    </row>
    <row r="307" spans="1:10">
      <c r="A307" s="109"/>
      <c r="B307" s="109"/>
      <c r="C307" s="109"/>
      <c r="D307" s="109"/>
      <c r="E307" s="109"/>
      <c r="F307" s="109"/>
      <c r="G307" s="109"/>
      <c r="H307" s="109"/>
      <c r="I307" s="109"/>
      <c r="J307" s="109"/>
    </row>
    <row r="308" spans="1:10">
      <c r="A308" s="109"/>
      <c r="B308" s="109"/>
      <c r="C308" s="109"/>
      <c r="D308" s="109"/>
      <c r="E308" s="109"/>
      <c r="F308" s="109"/>
      <c r="G308" s="109"/>
      <c r="H308" s="109"/>
      <c r="I308" s="109"/>
      <c r="J308" s="109"/>
    </row>
    <row r="309" spans="1:10">
      <c r="A309" s="109"/>
      <c r="B309" s="109"/>
      <c r="C309" s="109"/>
      <c r="D309" s="109"/>
      <c r="E309" s="109"/>
      <c r="F309" s="109"/>
      <c r="G309" s="109"/>
      <c r="H309" s="109"/>
      <c r="I309" s="109"/>
      <c r="J309" s="109"/>
    </row>
    <row r="310" spans="1:10">
      <c r="A310" s="109"/>
      <c r="B310" s="109"/>
      <c r="C310" s="109"/>
      <c r="D310" s="109"/>
      <c r="E310" s="109"/>
      <c r="F310" s="109"/>
      <c r="G310" s="109"/>
      <c r="H310" s="109"/>
      <c r="I310" s="109"/>
      <c r="J310" s="109"/>
    </row>
    <row r="311" spans="1:10">
      <c r="A311" s="109"/>
      <c r="B311" s="109"/>
      <c r="C311" s="109"/>
      <c r="D311" s="109"/>
      <c r="E311" s="109"/>
      <c r="F311" s="109"/>
      <c r="G311" s="109"/>
      <c r="H311" s="109"/>
      <c r="I311" s="109"/>
      <c r="J311" s="109"/>
    </row>
    <row r="312" spans="1:10">
      <c r="A312" s="109"/>
      <c r="B312" s="109"/>
      <c r="C312" s="109"/>
      <c r="D312" s="109"/>
      <c r="E312" s="109"/>
      <c r="F312" s="109"/>
      <c r="G312" s="109"/>
      <c r="H312" s="109"/>
      <c r="I312" s="109"/>
      <c r="J312" s="109"/>
    </row>
    <row r="313" spans="1:10">
      <c r="A313" s="109"/>
      <c r="B313" s="109"/>
      <c r="C313" s="109"/>
      <c r="D313" s="109"/>
      <c r="E313" s="109"/>
      <c r="F313" s="109"/>
      <c r="G313" s="109"/>
      <c r="H313" s="109"/>
      <c r="I313" s="109"/>
      <c r="J313" s="109"/>
    </row>
    <row r="314" spans="1:10">
      <c r="A314" s="109"/>
      <c r="B314" s="109"/>
      <c r="C314" s="109"/>
      <c r="D314" s="109"/>
      <c r="E314" s="109"/>
      <c r="F314" s="109"/>
      <c r="G314" s="109"/>
      <c r="H314" s="109"/>
      <c r="I314" s="109"/>
      <c r="J314" s="109"/>
    </row>
    <row r="315" spans="1:10">
      <c r="A315" s="109"/>
      <c r="B315" s="109"/>
      <c r="C315" s="109"/>
      <c r="D315" s="109"/>
      <c r="E315" s="109"/>
      <c r="F315" s="109"/>
      <c r="G315" s="109"/>
      <c r="H315" s="109"/>
      <c r="I315" s="109"/>
      <c r="J315" s="109"/>
    </row>
    <row r="316" spans="1:10">
      <c r="A316" s="109"/>
      <c r="B316" s="109"/>
      <c r="C316" s="109"/>
      <c r="D316" s="109"/>
      <c r="E316" s="109"/>
      <c r="F316" s="109"/>
      <c r="G316" s="109"/>
      <c r="H316" s="109"/>
      <c r="I316" s="109"/>
      <c r="J316" s="109"/>
    </row>
    <row r="317" spans="1:10">
      <c r="A317" s="109"/>
      <c r="B317" s="109"/>
      <c r="C317" s="109"/>
      <c r="D317" s="109"/>
      <c r="E317" s="109"/>
      <c r="F317" s="109"/>
      <c r="G317" s="109"/>
      <c r="H317" s="109"/>
      <c r="I317" s="109"/>
      <c r="J317" s="109"/>
    </row>
    <row r="318" spans="1:10">
      <c r="A318" s="109"/>
      <c r="B318" s="109"/>
      <c r="C318" s="109"/>
      <c r="D318" s="109"/>
      <c r="E318" s="109"/>
      <c r="F318" s="109"/>
      <c r="G318" s="109"/>
      <c r="H318" s="109"/>
      <c r="I318" s="109"/>
      <c r="J318" s="109"/>
    </row>
    <row r="319" spans="1:10">
      <c r="A319" s="109"/>
      <c r="B319" s="109"/>
      <c r="C319" s="109"/>
      <c r="D319" s="109"/>
      <c r="E319" s="109"/>
      <c r="F319" s="109"/>
      <c r="G319" s="109"/>
      <c r="H319" s="109"/>
      <c r="I319" s="109"/>
      <c r="J319" s="109"/>
    </row>
    <row r="320" spans="1:10">
      <c r="A320" s="109"/>
      <c r="B320" s="109"/>
      <c r="C320" s="109"/>
      <c r="D320" s="109"/>
      <c r="E320" s="109"/>
      <c r="F320" s="109"/>
      <c r="G320" s="109"/>
      <c r="H320" s="109"/>
      <c r="I320" s="109"/>
      <c r="J320" s="109"/>
    </row>
    <row r="321" spans="1:10">
      <c r="A321" s="109"/>
      <c r="B321" s="109"/>
      <c r="C321" s="109"/>
      <c r="D321" s="109"/>
      <c r="E321" s="109"/>
      <c r="F321" s="109"/>
      <c r="G321" s="109"/>
      <c r="H321" s="109"/>
      <c r="I321" s="109"/>
      <c r="J321" s="109"/>
    </row>
    <row r="322" spans="1:10">
      <c r="A322" s="109"/>
      <c r="B322" s="109"/>
      <c r="C322" s="109"/>
      <c r="D322" s="109"/>
      <c r="E322" s="109"/>
      <c r="F322" s="109"/>
      <c r="G322" s="109"/>
      <c r="H322" s="109"/>
      <c r="I322" s="109"/>
      <c r="J322" s="109"/>
    </row>
    <row r="323" spans="1:10">
      <c r="A323" s="109"/>
      <c r="B323" s="109"/>
      <c r="C323" s="109"/>
      <c r="D323" s="109"/>
      <c r="E323" s="109"/>
      <c r="F323" s="109"/>
      <c r="G323" s="109"/>
      <c r="H323" s="109"/>
      <c r="I323" s="109"/>
      <c r="J323" s="109"/>
    </row>
    <row r="324" spans="1:10">
      <c r="A324" s="109"/>
      <c r="B324" s="109"/>
      <c r="C324" s="109"/>
      <c r="D324" s="109"/>
      <c r="E324" s="109"/>
      <c r="F324" s="109"/>
      <c r="G324" s="109"/>
      <c r="H324" s="109"/>
      <c r="I324" s="109"/>
      <c r="J324" s="109"/>
    </row>
    <row r="325" spans="1:10">
      <c r="A325" s="109"/>
      <c r="B325" s="109"/>
      <c r="C325" s="109"/>
      <c r="D325" s="109"/>
      <c r="E325" s="109"/>
      <c r="F325" s="109"/>
      <c r="G325" s="109"/>
      <c r="H325" s="109"/>
      <c r="I325" s="109"/>
      <c r="J325" s="109"/>
    </row>
    <row r="326" spans="1:10">
      <c r="A326" s="109"/>
      <c r="B326" s="109"/>
      <c r="C326" s="109"/>
      <c r="D326" s="109"/>
      <c r="E326" s="109"/>
      <c r="F326" s="109"/>
      <c r="G326" s="109"/>
      <c r="H326" s="109"/>
      <c r="I326" s="109"/>
      <c r="J326" s="109"/>
    </row>
    <row r="327" spans="1:10">
      <c r="A327" s="109"/>
      <c r="B327" s="109"/>
      <c r="C327" s="109"/>
      <c r="D327" s="109"/>
      <c r="E327" s="109"/>
      <c r="F327" s="109"/>
      <c r="G327" s="109"/>
      <c r="H327" s="109"/>
      <c r="I327" s="109"/>
      <c r="J327" s="109"/>
    </row>
    <row r="328" spans="1:10">
      <c r="A328" s="109"/>
      <c r="B328" s="109"/>
      <c r="C328" s="109"/>
      <c r="D328" s="109"/>
      <c r="E328" s="109"/>
      <c r="F328" s="109"/>
      <c r="G328" s="109"/>
      <c r="H328" s="109"/>
      <c r="I328" s="109"/>
      <c r="J328" s="109"/>
    </row>
    <row r="329" spans="1:10">
      <c r="A329" s="109"/>
      <c r="B329" s="109"/>
      <c r="C329" s="109"/>
      <c r="D329" s="109"/>
      <c r="E329" s="109"/>
      <c r="F329" s="109"/>
      <c r="G329" s="109"/>
      <c r="H329" s="109"/>
      <c r="I329" s="109"/>
      <c r="J329" s="109"/>
    </row>
    <row r="330" spans="1:10">
      <c r="A330" s="109"/>
      <c r="B330" s="109"/>
      <c r="C330" s="109"/>
      <c r="D330" s="109"/>
      <c r="E330" s="109"/>
      <c r="F330" s="109"/>
      <c r="G330" s="109"/>
      <c r="H330" s="109"/>
      <c r="I330" s="109"/>
      <c r="J330" s="109"/>
    </row>
    <row r="331" spans="1:10">
      <c r="A331" s="109"/>
      <c r="B331" s="109"/>
      <c r="C331" s="109"/>
      <c r="D331" s="109"/>
      <c r="E331" s="109"/>
      <c r="F331" s="109"/>
      <c r="G331" s="109"/>
      <c r="H331" s="109"/>
      <c r="I331" s="109"/>
      <c r="J331" s="109"/>
    </row>
    <row r="332" spans="1:10">
      <c r="A332" s="109"/>
      <c r="B332" s="109"/>
      <c r="C332" s="109"/>
      <c r="D332" s="109"/>
      <c r="E332" s="109"/>
      <c r="F332" s="109"/>
      <c r="G332" s="109"/>
      <c r="H332" s="109"/>
      <c r="I332" s="109"/>
      <c r="J332" s="109"/>
    </row>
    <row r="333" spans="1:10">
      <c r="A333" s="109"/>
      <c r="B333" s="109"/>
      <c r="C333" s="109"/>
      <c r="D333" s="109"/>
      <c r="E333" s="109"/>
      <c r="F333" s="109"/>
      <c r="G333" s="109"/>
      <c r="H333" s="109"/>
      <c r="I333" s="109"/>
      <c r="J333" s="109"/>
    </row>
    <row r="334" spans="1:10">
      <c r="A334" s="109"/>
      <c r="B334" s="109"/>
      <c r="C334" s="109"/>
      <c r="D334" s="109"/>
      <c r="E334" s="109"/>
      <c r="F334" s="109"/>
      <c r="G334" s="109"/>
      <c r="H334" s="109"/>
      <c r="I334" s="109"/>
      <c r="J334" s="109"/>
    </row>
    <row r="335" spans="1:10">
      <c r="A335" s="109"/>
      <c r="B335" s="109"/>
      <c r="C335" s="109"/>
      <c r="D335" s="109"/>
      <c r="E335" s="109"/>
      <c r="F335" s="109"/>
      <c r="G335" s="109"/>
      <c r="H335" s="109"/>
      <c r="I335" s="109"/>
      <c r="J335" s="109"/>
    </row>
    <row r="336" spans="1:10">
      <c r="A336" s="109"/>
      <c r="B336" s="109"/>
      <c r="C336" s="109"/>
      <c r="D336" s="109"/>
      <c r="E336" s="109"/>
      <c r="F336" s="109"/>
      <c r="G336" s="109"/>
      <c r="H336" s="109"/>
      <c r="I336" s="109"/>
      <c r="J336" s="109"/>
    </row>
    <row r="337" spans="1:10">
      <c r="A337" s="109"/>
      <c r="B337" s="109"/>
      <c r="C337" s="109"/>
      <c r="D337" s="109"/>
      <c r="E337" s="109"/>
      <c r="F337" s="109"/>
      <c r="G337" s="109"/>
      <c r="H337" s="109"/>
      <c r="I337" s="109"/>
      <c r="J337" s="109"/>
    </row>
    <row r="338" spans="1:10">
      <c r="A338" s="109"/>
      <c r="B338" s="109"/>
      <c r="C338" s="109"/>
      <c r="D338" s="109"/>
      <c r="E338" s="109"/>
      <c r="F338" s="109"/>
      <c r="G338" s="109"/>
      <c r="H338" s="109"/>
      <c r="I338" s="109"/>
      <c r="J338" s="109"/>
    </row>
    <row r="339" spans="1:10">
      <c r="A339" s="109"/>
      <c r="B339" s="109"/>
      <c r="C339" s="109"/>
      <c r="D339" s="109"/>
      <c r="E339" s="109"/>
      <c r="F339" s="109"/>
      <c r="G339" s="109"/>
      <c r="H339" s="109"/>
      <c r="I339" s="109"/>
      <c r="J339" s="109"/>
    </row>
    <row r="340" spans="1:10">
      <c r="A340" s="109"/>
      <c r="B340" s="109"/>
      <c r="C340" s="109"/>
      <c r="D340" s="109"/>
      <c r="E340" s="109"/>
      <c r="F340" s="109"/>
      <c r="G340" s="109"/>
      <c r="H340" s="109"/>
      <c r="I340" s="109"/>
      <c r="J340" s="109"/>
    </row>
    <row r="341" spans="1:10">
      <c r="A341" s="109"/>
      <c r="B341" s="109"/>
      <c r="C341" s="109"/>
      <c r="D341" s="109"/>
      <c r="E341" s="109"/>
      <c r="F341" s="109"/>
      <c r="G341" s="109"/>
      <c r="H341" s="109"/>
      <c r="I341" s="109"/>
      <c r="J341" s="109"/>
    </row>
    <row r="342" spans="1:10">
      <c r="A342" s="109"/>
      <c r="B342" s="109"/>
      <c r="C342" s="109"/>
      <c r="D342" s="109"/>
      <c r="E342" s="109"/>
      <c r="F342" s="109"/>
      <c r="G342" s="109"/>
      <c r="H342" s="109"/>
      <c r="I342" s="109"/>
      <c r="J342" s="109"/>
    </row>
    <row r="343" spans="1:10">
      <c r="A343" s="109"/>
      <c r="B343" s="109"/>
      <c r="C343" s="109"/>
      <c r="D343" s="109"/>
      <c r="E343" s="109"/>
      <c r="F343" s="109"/>
      <c r="G343" s="109"/>
      <c r="H343" s="109"/>
      <c r="I343" s="109"/>
      <c r="J343" s="109"/>
    </row>
    <row r="344" spans="1:10">
      <c r="A344" s="109"/>
      <c r="B344" s="109"/>
      <c r="C344" s="109"/>
      <c r="D344" s="109"/>
      <c r="E344" s="109"/>
      <c r="F344" s="109"/>
      <c r="G344" s="109"/>
      <c r="H344" s="109"/>
      <c r="I344" s="109"/>
      <c r="J344" s="109"/>
    </row>
    <row r="345" spans="1:10">
      <c r="A345" s="109"/>
      <c r="B345" s="109"/>
      <c r="C345" s="109"/>
      <c r="D345" s="109"/>
      <c r="E345" s="109"/>
      <c r="F345" s="109"/>
      <c r="G345" s="109"/>
      <c r="H345" s="109"/>
      <c r="I345" s="109"/>
      <c r="J345" s="109"/>
    </row>
    <row r="346" spans="1:10">
      <c r="A346" s="109"/>
      <c r="B346" s="109"/>
      <c r="C346" s="109"/>
      <c r="D346" s="109"/>
      <c r="E346" s="109"/>
      <c r="F346" s="109"/>
      <c r="G346" s="109"/>
      <c r="H346" s="109"/>
      <c r="I346" s="109"/>
      <c r="J346" s="109"/>
    </row>
    <row r="347" spans="1:10">
      <c r="A347" s="109"/>
      <c r="B347" s="109"/>
      <c r="C347" s="109"/>
      <c r="D347" s="109"/>
      <c r="E347" s="109"/>
      <c r="F347" s="109"/>
      <c r="G347" s="109"/>
      <c r="H347" s="109"/>
      <c r="I347" s="109"/>
      <c r="J347" s="109"/>
    </row>
    <row r="348" spans="1:10">
      <c r="A348" s="109"/>
      <c r="B348" s="109"/>
      <c r="C348" s="109"/>
      <c r="D348" s="109"/>
      <c r="E348" s="109"/>
      <c r="F348" s="109"/>
      <c r="G348" s="109"/>
      <c r="H348" s="109"/>
      <c r="I348" s="109"/>
      <c r="J348" s="109"/>
    </row>
    <row r="349" spans="1:10">
      <c r="A349" s="109"/>
      <c r="B349" s="109"/>
      <c r="C349" s="109"/>
      <c r="D349" s="109"/>
      <c r="E349" s="109"/>
      <c r="F349" s="109"/>
      <c r="G349" s="109"/>
      <c r="H349" s="109"/>
      <c r="I349" s="109"/>
      <c r="J349" s="109"/>
    </row>
    <row r="350" spans="1:10">
      <c r="A350" s="109"/>
      <c r="B350" s="109"/>
      <c r="C350" s="109"/>
      <c r="D350" s="109"/>
      <c r="E350" s="109"/>
      <c r="F350" s="109"/>
      <c r="G350" s="109"/>
      <c r="H350" s="109"/>
      <c r="I350" s="109"/>
      <c r="J350" s="109"/>
    </row>
    <row r="351" spans="1:10">
      <c r="A351" s="109"/>
      <c r="B351" s="109"/>
      <c r="C351" s="109"/>
      <c r="D351" s="109"/>
      <c r="E351" s="109"/>
      <c r="F351" s="109"/>
      <c r="G351" s="109"/>
      <c r="H351" s="109"/>
      <c r="I351" s="109"/>
      <c r="J351" s="109"/>
    </row>
    <row r="352" spans="1:10">
      <c r="A352" s="109"/>
      <c r="B352" s="109"/>
      <c r="C352" s="109"/>
      <c r="D352" s="109"/>
      <c r="E352" s="109"/>
      <c r="F352" s="109"/>
      <c r="G352" s="109"/>
      <c r="H352" s="109"/>
      <c r="I352" s="109"/>
      <c r="J352" s="109"/>
    </row>
    <row r="353" spans="1:10">
      <c r="A353" s="109"/>
      <c r="B353" s="109"/>
      <c r="C353" s="109"/>
      <c r="D353" s="109"/>
      <c r="E353" s="109"/>
      <c r="F353" s="109"/>
      <c r="G353" s="109"/>
      <c r="H353" s="109"/>
      <c r="I353" s="109"/>
      <c r="J353" s="109"/>
    </row>
    <row r="354" spans="1:10">
      <c r="A354" s="109"/>
      <c r="B354" s="109"/>
      <c r="C354" s="109"/>
      <c r="D354" s="109"/>
      <c r="E354" s="109"/>
      <c r="F354" s="109"/>
      <c r="G354" s="109"/>
      <c r="H354" s="109"/>
      <c r="I354" s="109"/>
      <c r="J354" s="109"/>
    </row>
    <row r="355" spans="1:10">
      <c r="A355" s="109"/>
      <c r="B355" s="109"/>
      <c r="C355" s="109"/>
      <c r="D355" s="109"/>
      <c r="E355" s="109"/>
      <c r="F355" s="109"/>
      <c r="G355" s="109"/>
      <c r="H355" s="109"/>
      <c r="I355" s="109"/>
      <c r="J355" s="109"/>
    </row>
    <row r="356" spans="1:10">
      <c r="A356" s="109"/>
      <c r="B356" s="109"/>
      <c r="C356" s="109"/>
      <c r="D356" s="109"/>
      <c r="E356" s="109"/>
      <c r="F356" s="109"/>
      <c r="G356" s="109"/>
      <c r="H356" s="109"/>
      <c r="I356" s="109"/>
      <c r="J356" s="109"/>
    </row>
    <row r="357" spans="1:10">
      <c r="A357" s="109"/>
      <c r="B357" s="109"/>
      <c r="C357" s="109"/>
      <c r="D357" s="109"/>
      <c r="E357" s="109"/>
      <c r="F357" s="109"/>
      <c r="G357" s="109"/>
      <c r="H357" s="109"/>
      <c r="I357" s="109"/>
      <c r="J357" s="109"/>
    </row>
    <row r="358" spans="1:10">
      <c r="A358" s="109"/>
      <c r="B358" s="109"/>
      <c r="C358" s="109"/>
      <c r="D358" s="109"/>
      <c r="E358" s="109"/>
      <c r="F358" s="109"/>
      <c r="G358" s="109"/>
      <c r="H358" s="109"/>
      <c r="I358" s="109"/>
      <c r="J358" s="109"/>
    </row>
    <row r="359" spans="1:10">
      <c r="A359" s="109"/>
      <c r="B359" s="109"/>
      <c r="C359" s="109"/>
      <c r="D359" s="109"/>
      <c r="E359" s="109"/>
      <c r="F359" s="109"/>
      <c r="G359" s="109"/>
      <c r="H359" s="109"/>
      <c r="I359" s="109"/>
      <c r="J359" s="109"/>
    </row>
    <row r="360" spans="1:10">
      <c r="A360" s="109"/>
      <c r="B360" s="109"/>
      <c r="C360" s="109"/>
      <c r="D360" s="109"/>
      <c r="E360" s="109"/>
      <c r="F360" s="109"/>
      <c r="G360" s="109"/>
      <c r="H360" s="109"/>
      <c r="I360" s="109"/>
      <c r="J360" s="109"/>
    </row>
    <row r="361" spans="1:10">
      <c r="A361" s="109"/>
      <c r="B361" s="109"/>
      <c r="C361" s="109"/>
      <c r="D361" s="109"/>
      <c r="E361" s="109"/>
      <c r="F361" s="109"/>
      <c r="G361" s="109"/>
      <c r="H361" s="109"/>
      <c r="I361" s="109"/>
      <c r="J361" s="109"/>
    </row>
    <row r="362" spans="1:10">
      <c r="A362" s="109"/>
      <c r="B362" s="109"/>
      <c r="C362" s="109"/>
      <c r="D362" s="109"/>
      <c r="E362" s="109"/>
      <c r="F362" s="109"/>
      <c r="G362" s="109"/>
      <c r="H362" s="109"/>
      <c r="I362" s="109"/>
      <c r="J362" s="109"/>
    </row>
    <row r="363" spans="1:10">
      <c r="A363" s="109"/>
      <c r="B363" s="109"/>
      <c r="C363" s="109"/>
      <c r="D363" s="109"/>
      <c r="E363" s="109"/>
      <c r="F363" s="109"/>
      <c r="G363" s="109"/>
      <c r="H363" s="109"/>
      <c r="I363" s="109"/>
      <c r="J363" s="109"/>
    </row>
    <row r="364" spans="1:10">
      <c r="A364" s="109"/>
      <c r="B364" s="109"/>
      <c r="C364" s="109"/>
      <c r="D364" s="109"/>
      <c r="E364" s="109"/>
      <c r="F364" s="109"/>
      <c r="G364" s="109"/>
      <c r="H364" s="109"/>
      <c r="I364" s="109"/>
      <c r="J364" s="109"/>
    </row>
    <row r="365" spans="1:10">
      <c r="A365" s="109"/>
      <c r="B365" s="109"/>
      <c r="C365" s="109"/>
      <c r="D365" s="109"/>
      <c r="E365" s="109"/>
      <c r="F365" s="109"/>
      <c r="G365" s="109"/>
      <c r="H365" s="109"/>
      <c r="I365" s="109"/>
      <c r="J365" s="109"/>
    </row>
    <row r="366" spans="1:10">
      <c r="A366" s="109"/>
      <c r="B366" s="109"/>
      <c r="C366" s="109"/>
      <c r="D366" s="109"/>
      <c r="E366" s="109"/>
      <c r="F366" s="109"/>
      <c r="G366" s="109"/>
      <c r="H366" s="109"/>
      <c r="I366" s="109"/>
      <c r="J366" s="109"/>
    </row>
    <row r="367" spans="1:10">
      <c r="A367" s="109"/>
      <c r="B367" s="109"/>
      <c r="C367" s="109"/>
      <c r="D367" s="109"/>
      <c r="E367" s="109"/>
      <c r="F367" s="109"/>
      <c r="G367" s="109"/>
      <c r="H367" s="109"/>
      <c r="I367" s="109"/>
      <c r="J367" s="109"/>
    </row>
    <row r="368" spans="1:10">
      <c r="A368" s="109"/>
      <c r="B368" s="109"/>
      <c r="C368" s="109"/>
      <c r="D368" s="109"/>
      <c r="E368" s="109"/>
      <c r="F368" s="109"/>
      <c r="G368" s="109"/>
      <c r="H368" s="109"/>
      <c r="I368" s="109"/>
      <c r="J368" s="109"/>
    </row>
    <row r="369" spans="1:10">
      <c r="A369" s="109"/>
      <c r="B369" s="109"/>
      <c r="C369" s="109"/>
      <c r="D369" s="109"/>
      <c r="E369" s="109"/>
      <c r="F369" s="109"/>
      <c r="G369" s="109"/>
      <c r="H369" s="109"/>
      <c r="I369" s="109"/>
      <c r="J369" s="109"/>
    </row>
    <row r="370" spans="1:10">
      <c r="A370" s="109"/>
      <c r="B370" s="109"/>
      <c r="C370" s="109"/>
      <c r="D370" s="109"/>
      <c r="E370" s="109"/>
      <c r="F370" s="109"/>
      <c r="G370" s="109"/>
      <c r="H370" s="109"/>
      <c r="I370" s="109"/>
      <c r="J370" s="109"/>
    </row>
    <row r="371" spans="1:10">
      <c r="A371" s="109"/>
      <c r="B371" s="109"/>
      <c r="C371" s="109"/>
      <c r="D371" s="109"/>
      <c r="E371" s="109"/>
      <c r="F371" s="109"/>
      <c r="G371" s="109"/>
      <c r="H371" s="109"/>
      <c r="I371" s="109"/>
      <c r="J371" s="109"/>
    </row>
    <row r="372" spans="1:10">
      <c r="A372" s="109"/>
      <c r="B372" s="109"/>
      <c r="C372" s="109"/>
      <c r="D372" s="109"/>
      <c r="E372" s="109"/>
      <c r="F372" s="109"/>
      <c r="G372" s="109"/>
      <c r="H372" s="109"/>
      <c r="I372" s="109"/>
      <c r="J372" s="109"/>
    </row>
    <row r="373" spans="1:10">
      <c r="A373" s="109"/>
      <c r="B373" s="109"/>
      <c r="C373" s="109"/>
      <c r="D373" s="109"/>
      <c r="E373" s="109"/>
      <c r="F373" s="109"/>
      <c r="G373" s="109"/>
      <c r="H373" s="109"/>
      <c r="I373" s="109"/>
      <c r="J373" s="109"/>
    </row>
    <row r="374" spans="1:10">
      <c r="A374" s="109"/>
      <c r="B374" s="109"/>
      <c r="C374" s="109"/>
      <c r="D374" s="109"/>
      <c r="E374" s="109"/>
      <c r="F374" s="109"/>
      <c r="G374" s="109"/>
      <c r="H374" s="109"/>
      <c r="I374" s="109"/>
      <c r="J374" s="109"/>
    </row>
    <row r="375" spans="1:10">
      <c r="A375" s="109"/>
      <c r="B375" s="109"/>
      <c r="C375" s="109"/>
      <c r="D375" s="109"/>
      <c r="E375" s="109"/>
      <c r="F375" s="109"/>
      <c r="G375" s="109"/>
      <c r="H375" s="109"/>
      <c r="I375" s="109"/>
      <c r="J375" s="109"/>
    </row>
    <row r="376" spans="1:10">
      <c r="A376" s="109"/>
      <c r="B376" s="109"/>
      <c r="C376" s="109"/>
      <c r="D376" s="109"/>
      <c r="E376" s="109"/>
      <c r="F376" s="109"/>
      <c r="G376" s="109"/>
      <c r="H376" s="109"/>
      <c r="I376" s="109"/>
      <c r="J376" s="109"/>
    </row>
    <row r="377" spans="1:10">
      <c r="A377" s="109"/>
      <c r="B377" s="109"/>
      <c r="C377" s="109"/>
      <c r="D377" s="109"/>
      <c r="E377" s="109"/>
      <c r="F377" s="109"/>
      <c r="G377" s="109"/>
      <c r="H377" s="109"/>
      <c r="I377" s="109"/>
      <c r="J377" s="109"/>
    </row>
    <row r="378" spans="1:10">
      <c r="A378" s="109"/>
      <c r="B378" s="109"/>
      <c r="C378" s="109"/>
      <c r="D378" s="109"/>
      <c r="E378" s="109"/>
      <c r="F378" s="109"/>
      <c r="G378" s="109"/>
      <c r="H378" s="109"/>
      <c r="I378" s="109"/>
      <c r="J378" s="109"/>
    </row>
    <row r="379" spans="1:10">
      <c r="A379" s="109"/>
      <c r="B379" s="109"/>
      <c r="C379" s="109"/>
      <c r="D379" s="109"/>
      <c r="E379" s="109"/>
      <c r="F379" s="109"/>
      <c r="G379" s="109"/>
      <c r="H379" s="109"/>
      <c r="I379" s="109"/>
      <c r="J379" s="109"/>
    </row>
    <row r="380" spans="1:10">
      <c r="A380" s="109"/>
      <c r="B380" s="109"/>
      <c r="C380" s="109"/>
      <c r="D380" s="109"/>
      <c r="E380" s="109"/>
      <c r="F380" s="109"/>
      <c r="G380" s="109"/>
      <c r="H380" s="109"/>
      <c r="I380" s="109"/>
      <c r="J380" s="109"/>
    </row>
    <row r="381" spans="1:10">
      <c r="A381" s="109"/>
      <c r="B381" s="109"/>
      <c r="C381" s="109"/>
      <c r="D381" s="109"/>
      <c r="E381" s="109"/>
      <c r="F381" s="109"/>
      <c r="G381" s="109"/>
      <c r="H381" s="109"/>
      <c r="I381" s="109"/>
      <c r="J381" s="109"/>
    </row>
    <row r="382" spans="1:10">
      <c r="A382" s="109"/>
      <c r="B382" s="109"/>
      <c r="C382" s="109"/>
      <c r="D382" s="109"/>
      <c r="E382" s="109"/>
      <c r="F382" s="109"/>
      <c r="G382" s="109"/>
      <c r="H382" s="109"/>
      <c r="I382" s="109"/>
      <c r="J382" s="109"/>
    </row>
    <row r="383" spans="1:10">
      <c r="A383" s="109"/>
      <c r="B383" s="109"/>
      <c r="C383" s="109"/>
      <c r="D383" s="109"/>
      <c r="E383" s="109"/>
      <c r="F383" s="109"/>
      <c r="G383" s="109"/>
      <c r="H383" s="109"/>
      <c r="I383" s="109"/>
      <c r="J383" s="109"/>
    </row>
    <row r="384" spans="1:10">
      <c r="A384" s="109"/>
      <c r="B384" s="109"/>
      <c r="C384" s="109"/>
      <c r="D384" s="109"/>
      <c r="E384" s="109"/>
      <c r="F384" s="109"/>
      <c r="G384" s="109"/>
      <c r="H384" s="109"/>
      <c r="I384" s="109"/>
      <c r="J384" s="109"/>
    </row>
    <row r="385" spans="1:10">
      <c r="A385" s="109"/>
      <c r="B385" s="109"/>
      <c r="C385" s="109"/>
      <c r="D385" s="109"/>
      <c r="E385" s="109"/>
      <c r="F385" s="109"/>
      <c r="G385" s="109"/>
      <c r="H385" s="109"/>
      <c r="I385" s="109"/>
      <c r="J385" s="109"/>
    </row>
    <row r="386" spans="1:10">
      <c r="A386" s="109"/>
      <c r="B386" s="109"/>
      <c r="C386" s="109"/>
      <c r="D386" s="109"/>
      <c r="E386" s="109"/>
      <c r="F386" s="109"/>
      <c r="G386" s="109"/>
      <c r="H386" s="109"/>
      <c r="I386" s="109"/>
      <c r="J386" s="109"/>
    </row>
    <row r="387" spans="1:10">
      <c r="A387" s="109"/>
      <c r="B387" s="109"/>
      <c r="C387" s="109"/>
      <c r="D387" s="109"/>
      <c r="E387" s="109"/>
      <c r="F387" s="109"/>
      <c r="G387" s="109"/>
      <c r="H387" s="109"/>
      <c r="I387" s="109"/>
      <c r="J387" s="109"/>
    </row>
    <row r="388" spans="1:10">
      <c r="A388" s="109"/>
      <c r="B388" s="109"/>
      <c r="C388" s="109"/>
      <c r="D388" s="109"/>
      <c r="E388" s="109"/>
      <c r="F388" s="109"/>
      <c r="G388" s="109"/>
      <c r="H388" s="109"/>
      <c r="I388" s="109"/>
      <c r="J388" s="109"/>
    </row>
    <row r="389" spans="1:10">
      <c r="A389" s="109"/>
      <c r="B389" s="109"/>
      <c r="C389" s="109"/>
      <c r="D389" s="109"/>
      <c r="E389" s="109"/>
      <c r="F389" s="109"/>
      <c r="G389" s="109"/>
      <c r="H389" s="109"/>
      <c r="I389" s="109"/>
      <c r="J389" s="109"/>
    </row>
    <row r="390" spans="1:10">
      <c r="A390" s="109"/>
      <c r="B390" s="109"/>
      <c r="C390" s="109"/>
      <c r="D390" s="109"/>
      <c r="E390" s="109"/>
      <c r="F390" s="109"/>
      <c r="G390" s="109"/>
      <c r="H390" s="109"/>
      <c r="I390" s="109"/>
      <c r="J390" s="109"/>
    </row>
    <row r="391" spans="1:10">
      <c r="A391" s="109"/>
      <c r="B391" s="109"/>
      <c r="C391" s="109"/>
      <c r="D391" s="109"/>
      <c r="E391" s="109"/>
      <c r="F391" s="109"/>
      <c r="G391" s="109"/>
      <c r="H391" s="109"/>
      <c r="I391" s="109"/>
      <c r="J391" s="109"/>
    </row>
    <row r="392" spans="1:10">
      <c r="A392" s="109"/>
      <c r="B392" s="109"/>
      <c r="C392" s="109"/>
      <c r="D392" s="109"/>
      <c r="E392" s="109"/>
      <c r="F392" s="109"/>
      <c r="G392" s="109"/>
      <c r="H392" s="109"/>
      <c r="I392" s="109"/>
      <c r="J392" s="109"/>
    </row>
    <row r="393" spans="1:10">
      <c r="A393" s="109"/>
      <c r="B393" s="109"/>
      <c r="C393" s="109"/>
      <c r="D393" s="109"/>
      <c r="E393" s="109"/>
      <c r="F393" s="109"/>
      <c r="G393" s="109"/>
      <c r="H393" s="109"/>
      <c r="I393" s="109"/>
      <c r="J393" s="109"/>
    </row>
    <row r="394" spans="1:10">
      <c r="A394" s="109"/>
      <c r="B394" s="109"/>
      <c r="C394" s="109"/>
      <c r="D394" s="109"/>
      <c r="E394" s="109"/>
      <c r="F394" s="109"/>
      <c r="G394" s="109"/>
      <c r="H394" s="109"/>
      <c r="I394" s="109"/>
      <c r="J394" s="109"/>
    </row>
    <row r="395" spans="1:10">
      <c r="A395" s="109"/>
      <c r="B395" s="109"/>
      <c r="C395" s="109"/>
      <c r="D395" s="109"/>
      <c r="E395" s="109"/>
      <c r="F395" s="109"/>
      <c r="G395" s="109"/>
      <c r="H395" s="109"/>
      <c r="I395" s="109"/>
      <c r="J395" s="109"/>
    </row>
    <row r="396" spans="1:10">
      <c r="A396" s="109"/>
      <c r="B396" s="109"/>
      <c r="C396" s="109"/>
      <c r="D396" s="109"/>
      <c r="E396" s="109"/>
      <c r="F396" s="109"/>
      <c r="G396" s="109"/>
      <c r="H396" s="109"/>
      <c r="I396" s="109"/>
      <c r="J396" s="109"/>
    </row>
    <row r="397" spans="1:10">
      <c r="A397" s="109"/>
      <c r="B397" s="109"/>
      <c r="C397" s="109"/>
      <c r="D397" s="109"/>
      <c r="E397" s="109"/>
      <c r="F397" s="109"/>
      <c r="G397" s="109"/>
      <c r="H397" s="109"/>
      <c r="I397" s="109"/>
      <c r="J397" s="109"/>
    </row>
    <row r="398" spans="1:10">
      <c r="A398" s="109"/>
      <c r="B398" s="109"/>
      <c r="C398" s="109"/>
      <c r="D398" s="109"/>
      <c r="E398" s="109"/>
      <c r="F398" s="109"/>
      <c r="G398" s="109"/>
      <c r="H398" s="109"/>
      <c r="I398" s="109"/>
      <c r="J398" s="109"/>
    </row>
    <row r="399" spans="1:10">
      <c r="A399" s="109"/>
      <c r="B399" s="109"/>
      <c r="C399" s="109"/>
      <c r="D399" s="109"/>
      <c r="E399" s="109"/>
      <c r="F399" s="109"/>
      <c r="G399" s="109"/>
      <c r="H399" s="109"/>
      <c r="I399" s="109"/>
      <c r="J399" s="109"/>
    </row>
    <row r="400" spans="1:10">
      <c r="A400" s="109"/>
      <c r="B400" s="109"/>
      <c r="C400" s="109"/>
      <c r="D400" s="109"/>
      <c r="E400" s="109"/>
      <c r="F400" s="109"/>
      <c r="G400" s="109"/>
      <c r="H400" s="109"/>
      <c r="I400" s="109"/>
      <c r="J400" s="109"/>
    </row>
    <row r="401" spans="1:10">
      <c r="A401" s="109"/>
      <c r="B401" s="109"/>
      <c r="C401" s="109"/>
      <c r="D401" s="109"/>
      <c r="E401" s="109"/>
      <c r="F401" s="109"/>
      <c r="G401" s="109"/>
      <c r="H401" s="109"/>
      <c r="I401" s="109"/>
      <c r="J401" s="109"/>
    </row>
    <row r="402" spans="1:10">
      <c r="A402" s="109"/>
      <c r="B402" s="109"/>
      <c r="C402" s="109"/>
      <c r="D402" s="109"/>
      <c r="E402" s="109"/>
      <c r="F402" s="109"/>
      <c r="G402" s="109"/>
      <c r="H402" s="109"/>
      <c r="I402" s="109"/>
      <c r="J402" s="109"/>
    </row>
    <row r="403" spans="1:10">
      <c r="A403" s="109"/>
      <c r="B403" s="109"/>
      <c r="C403" s="109"/>
      <c r="D403" s="109"/>
      <c r="E403" s="109"/>
      <c r="F403" s="109"/>
      <c r="G403" s="109"/>
      <c r="H403" s="109"/>
      <c r="I403" s="109"/>
      <c r="J403" s="109"/>
    </row>
    <row r="404" spans="1:10">
      <c r="A404" s="109"/>
      <c r="B404" s="109"/>
      <c r="C404" s="109"/>
      <c r="D404" s="109"/>
      <c r="E404" s="109"/>
      <c r="F404" s="109"/>
      <c r="G404" s="109"/>
      <c r="H404" s="109"/>
      <c r="I404" s="109"/>
      <c r="J404" s="109"/>
    </row>
    <row r="405" spans="1:10">
      <c r="A405" s="109"/>
      <c r="B405" s="109"/>
      <c r="C405" s="109"/>
      <c r="D405" s="109"/>
      <c r="E405" s="109"/>
      <c r="F405" s="109"/>
      <c r="G405" s="109"/>
      <c r="H405" s="109"/>
      <c r="I405" s="109"/>
      <c r="J405" s="109"/>
    </row>
    <row r="406" spans="1:10">
      <c r="A406" s="109"/>
      <c r="B406" s="109"/>
      <c r="C406" s="109"/>
      <c r="D406" s="109"/>
      <c r="E406" s="109"/>
      <c r="F406" s="109"/>
      <c r="G406" s="109"/>
      <c r="H406" s="109"/>
      <c r="I406" s="109"/>
      <c r="J406" s="109"/>
    </row>
    <row r="407" spans="1:10">
      <c r="A407" s="109"/>
      <c r="B407" s="109"/>
      <c r="C407" s="109"/>
      <c r="D407" s="109"/>
      <c r="E407" s="109"/>
      <c r="F407" s="109"/>
      <c r="G407" s="109"/>
      <c r="H407" s="109"/>
      <c r="I407" s="109"/>
      <c r="J407" s="109"/>
    </row>
    <row r="408" spans="1:10">
      <c r="A408" s="109"/>
      <c r="B408" s="109"/>
      <c r="C408" s="109"/>
      <c r="D408" s="109"/>
      <c r="E408" s="109"/>
      <c r="F408" s="109"/>
      <c r="G408" s="109"/>
      <c r="H408" s="109"/>
      <c r="I408" s="109"/>
      <c r="J408" s="109"/>
    </row>
    <row r="409" spans="1:10">
      <c r="A409" s="109"/>
      <c r="B409" s="109"/>
      <c r="C409" s="109"/>
      <c r="D409" s="109"/>
      <c r="E409" s="109"/>
      <c r="F409" s="109"/>
      <c r="G409" s="109"/>
      <c r="H409" s="109"/>
      <c r="I409" s="109"/>
      <c r="J409" s="109"/>
    </row>
    <row r="410" spans="1:10">
      <c r="A410" s="109"/>
      <c r="B410" s="109"/>
      <c r="C410" s="109"/>
      <c r="D410" s="109"/>
      <c r="E410" s="109"/>
      <c r="F410" s="109"/>
      <c r="G410" s="109"/>
      <c r="H410" s="109"/>
      <c r="I410" s="109"/>
      <c r="J410" s="109"/>
    </row>
    <row r="411" spans="1:10">
      <c r="A411" s="109"/>
      <c r="B411" s="109"/>
      <c r="C411" s="109"/>
      <c r="D411" s="109"/>
      <c r="E411" s="109"/>
      <c r="F411" s="109"/>
      <c r="G411" s="109"/>
      <c r="H411" s="109"/>
      <c r="I411" s="109"/>
      <c r="J411" s="109"/>
    </row>
    <row r="412" spans="1:10">
      <c r="A412" s="109"/>
      <c r="B412" s="109"/>
      <c r="C412" s="109"/>
      <c r="D412" s="109"/>
      <c r="E412" s="109"/>
      <c r="F412" s="109"/>
      <c r="G412" s="109"/>
      <c r="H412" s="109"/>
      <c r="I412" s="109"/>
      <c r="J412" s="109"/>
    </row>
    <row r="413" spans="1:10">
      <c r="A413" s="109"/>
      <c r="B413" s="109"/>
      <c r="C413" s="109"/>
      <c r="D413" s="109"/>
      <c r="E413" s="109"/>
      <c r="F413" s="109"/>
      <c r="G413" s="109"/>
      <c r="H413" s="109"/>
      <c r="I413" s="109"/>
      <c r="J413" s="109"/>
    </row>
    <row r="414" spans="1:10">
      <c r="A414" s="109"/>
      <c r="B414" s="109"/>
      <c r="C414" s="109"/>
      <c r="D414" s="109"/>
      <c r="E414" s="109"/>
      <c r="F414" s="109"/>
      <c r="G414" s="109"/>
      <c r="H414" s="109"/>
      <c r="I414" s="109"/>
      <c r="J414" s="109"/>
    </row>
    <row r="415" spans="1:10">
      <c r="A415" s="109"/>
      <c r="B415" s="109"/>
      <c r="C415" s="109"/>
      <c r="D415" s="109"/>
      <c r="E415" s="109"/>
      <c r="F415" s="109"/>
      <c r="G415" s="109"/>
      <c r="H415" s="109"/>
      <c r="I415" s="109"/>
      <c r="J415" s="109"/>
    </row>
    <row r="416" spans="1:10">
      <c r="A416" s="109"/>
      <c r="B416" s="109"/>
      <c r="C416" s="109"/>
      <c r="D416" s="109"/>
      <c r="E416" s="109"/>
      <c r="F416" s="109"/>
      <c r="G416" s="109"/>
      <c r="H416" s="109"/>
      <c r="I416" s="109"/>
      <c r="J416" s="109"/>
    </row>
    <row r="417" spans="1:10">
      <c r="A417" s="109"/>
      <c r="B417" s="109"/>
      <c r="C417" s="109"/>
      <c r="D417" s="109"/>
      <c r="E417" s="109"/>
      <c r="F417" s="109"/>
      <c r="G417" s="109"/>
      <c r="H417" s="109"/>
      <c r="I417" s="109"/>
      <c r="J417" s="109"/>
    </row>
    <row r="418" spans="1:10">
      <c r="A418" s="109"/>
      <c r="B418" s="109"/>
      <c r="C418" s="109"/>
      <c r="D418" s="109"/>
      <c r="E418" s="109"/>
      <c r="F418" s="109"/>
      <c r="G418" s="109"/>
      <c r="H418" s="109"/>
      <c r="I418" s="109"/>
      <c r="J418" s="109"/>
    </row>
    <row r="419" spans="1:10">
      <c r="A419" s="109"/>
      <c r="B419" s="109"/>
      <c r="C419" s="109"/>
      <c r="D419" s="109"/>
      <c r="E419" s="109"/>
      <c r="F419" s="109"/>
      <c r="G419" s="109"/>
      <c r="H419" s="109"/>
      <c r="I419" s="109"/>
      <c r="J419" s="109"/>
    </row>
    <row r="420" spans="1:10">
      <c r="A420" s="109"/>
      <c r="B420" s="109"/>
      <c r="C420" s="109"/>
      <c r="D420" s="109"/>
      <c r="E420" s="109"/>
      <c r="F420" s="109"/>
      <c r="G420" s="109"/>
      <c r="H420" s="109"/>
      <c r="I420" s="109"/>
      <c r="J420" s="109"/>
    </row>
    <row r="421" spans="1:10">
      <c r="A421" s="109"/>
      <c r="B421" s="109"/>
      <c r="C421" s="109"/>
      <c r="D421" s="109"/>
      <c r="E421" s="109"/>
      <c r="F421" s="109"/>
      <c r="G421" s="109"/>
      <c r="H421" s="109"/>
      <c r="I421" s="109"/>
      <c r="J421" s="109"/>
    </row>
    <row r="422" spans="1:10">
      <c r="A422" s="109"/>
      <c r="B422" s="109"/>
      <c r="C422" s="109"/>
      <c r="D422" s="109"/>
      <c r="E422" s="109"/>
      <c r="F422" s="109"/>
      <c r="G422" s="109"/>
      <c r="H422" s="109"/>
      <c r="I422" s="109"/>
      <c r="J422" s="109"/>
    </row>
    <row r="423" spans="1:10">
      <c r="A423" s="109"/>
      <c r="B423" s="109"/>
      <c r="C423" s="109"/>
      <c r="D423" s="109"/>
      <c r="E423" s="109"/>
      <c r="F423" s="109"/>
      <c r="G423" s="109"/>
      <c r="H423" s="109"/>
      <c r="I423" s="109"/>
      <c r="J423" s="109"/>
    </row>
    <row r="424" spans="1:10">
      <c r="A424" s="109"/>
      <c r="B424" s="109"/>
      <c r="C424" s="109"/>
      <c r="D424" s="109"/>
      <c r="E424" s="109"/>
      <c r="F424" s="109"/>
      <c r="G424" s="109"/>
      <c r="H424" s="109"/>
      <c r="I424" s="109"/>
      <c r="J424" s="109"/>
    </row>
    <row r="425" spans="1:10">
      <c r="A425" s="109"/>
      <c r="B425" s="109"/>
      <c r="C425" s="109"/>
      <c r="D425" s="109"/>
      <c r="E425" s="109"/>
      <c r="F425" s="109"/>
      <c r="G425" s="109"/>
      <c r="H425" s="109"/>
      <c r="I425" s="109"/>
      <c r="J425" s="109"/>
    </row>
    <row r="426" spans="1:10">
      <c r="A426" s="109"/>
      <c r="B426" s="109"/>
      <c r="C426" s="109"/>
      <c r="D426" s="109"/>
      <c r="E426" s="109"/>
      <c r="F426" s="109"/>
      <c r="G426" s="109"/>
      <c r="H426" s="109"/>
      <c r="I426" s="109"/>
      <c r="J426" s="109"/>
    </row>
    <row r="427" spans="1:10">
      <c r="A427" s="109"/>
      <c r="B427" s="109"/>
      <c r="C427" s="109"/>
      <c r="D427" s="109"/>
      <c r="E427" s="109"/>
      <c r="F427" s="109"/>
      <c r="G427" s="109"/>
      <c r="H427" s="109"/>
      <c r="I427" s="109"/>
      <c r="J427" s="109"/>
    </row>
    <row r="428" spans="1:10">
      <c r="A428" s="109"/>
      <c r="B428" s="109"/>
      <c r="C428" s="109"/>
      <c r="D428" s="109"/>
      <c r="E428" s="109"/>
      <c r="F428" s="109"/>
      <c r="G428" s="109"/>
      <c r="H428" s="109"/>
      <c r="I428" s="109"/>
      <c r="J428" s="109"/>
    </row>
    <row r="429" spans="1:10">
      <c r="A429" s="109"/>
      <c r="B429" s="109"/>
      <c r="C429" s="109"/>
      <c r="D429" s="109"/>
      <c r="E429" s="109"/>
      <c r="F429" s="109"/>
      <c r="G429" s="109"/>
      <c r="H429" s="109"/>
      <c r="I429" s="109"/>
      <c r="J429" s="109"/>
    </row>
    <row r="430" spans="1:10">
      <c r="A430" s="109"/>
      <c r="B430" s="109"/>
      <c r="C430" s="109"/>
      <c r="D430" s="109"/>
      <c r="E430" s="109"/>
      <c r="F430" s="109"/>
      <c r="G430" s="109"/>
      <c r="H430" s="109"/>
      <c r="I430" s="109"/>
      <c r="J430" s="109"/>
    </row>
    <row r="431" spans="1:10">
      <c r="A431" s="109"/>
      <c r="B431" s="109"/>
      <c r="C431" s="109"/>
      <c r="D431" s="109"/>
      <c r="E431" s="109"/>
      <c r="F431" s="109"/>
      <c r="G431" s="109"/>
      <c r="H431" s="109"/>
      <c r="I431" s="109"/>
      <c r="J431" s="109"/>
    </row>
    <row r="432" spans="1:10">
      <c r="A432" s="109"/>
      <c r="B432" s="109"/>
      <c r="C432" s="109"/>
      <c r="D432" s="109"/>
      <c r="E432" s="109"/>
      <c r="F432" s="109"/>
      <c r="G432" s="109"/>
      <c r="H432" s="109"/>
      <c r="I432" s="109"/>
      <c r="J432" s="109"/>
    </row>
    <row r="433" spans="1:10">
      <c r="A433" s="109"/>
      <c r="B433" s="109"/>
      <c r="C433" s="109"/>
      <c r="D433" s="109"/>
      <c r="E433" s="109"/>
      <c r="F433" s="109"/>
      <c r="G433" s="109"/>
      <c r="H433" s="109"/>
      <c r="I433" s="109"/>
      <c r="J433" s="109"/>
    </row>
    <row r="434" spans="1:10">
      <c r="A434" s="109"/>
      <c r="B434" s="109"/>
      <c r="C434" s="109"/>
      <c r="D434" s="109"/>
      <c r="E434" s="109"/>
      <c r="F434" s="109"/>
      <c r="G434" s="109"/>
      <c r="H434" s="109"/>
      <c r="I434" s="109"/>
      <c r="J434" s="109"/>
    </row>
    <row r="435" spans="1:10">
      <c r="A435" s="109"/>
      <c r="B435" s="109"/>
      <c r="C435" s="109"/>
      <c r="D435" s="109"/>
      <c r="E435" s="109"/>
      <c r="F435" s="109"/>
      <c r="G435" s="109"/>
      <c r="H435" s="109"/>
      <c r="I435" s="109"/>
      <c r="J435" s="109"/>
    </row>
    <row r="436" spans="1:10">
      <c r="A436" s="109"/>
      <c r="B436" s="109"/>
      <c r="C436" s="109"/>
      <c r="D436" s="109"/>
      <c r="E436" s="109"/>
      <c r="F436" s="109"/>
      <c r="G436" s="109"/>
      <c r="H436" s="109"/>
      <c r="I436" s="109"/>
      <c r="J436" s="109"/>
    </row>
    <row r="437" spans="1:10">
      <c r="A437" s="109"/>
      <c r="B437" s="109"/>
      <c r="C437" s="109"/>
      <c r="D437" s="109"/>
      <c r="E437" s="109"/>
      <c r="F437" s="109"/>
      <c r="G437" s="109"/>
      <c r="H437" s="109"/>
      <c r="I437" s="109"/>
      <c r="J437" s="109"/>
    </row>
    <row r="438" spans="1:10">
      <c r="A438" s="109"/>
      <c r="B438" s="109"/>
      <c r="C438" s="109"/>
      <c r="D438" s="109"/>
      <c r="E438" s="109"/>
      <c r="F438" s="109"/>
      <c r="G438" s="109"/>
      <c r="H438" s="109"/>
      <c r="I438" s="109"/>
      <c r="J438" s="109"/>
    </row>
    <row r="439" spans="1:10">
      <c r="A439" s="109"/>
      <c r="B439" s="109"/>
      <c r="C439" s="109"/>
      <c r="D439" s="109"/>
      <c r="E439" s="109"/>
      <c r="F439" s="109"/>
      <c r="G439" s="109"/>
      <c r="H439" s="109"/>
      <c r="I439" s="109"/>
      <c r="J439" s="109"/>
    </row>
    <row r="440" spans="1:10">
      <c r="A440" s="109"/>
      <c r="B440" s="109"/>
      <c r="C440" s="109"/>
      <c r="D440" s="109"/>
      <c r="E440" s="109"/>
      <c r="F440" s="109"/>
      <c r="G440" s="109"/>
      <c r="H440" s="109"/>
      <c r="I440" s="109"/>
      <c r="J440" s="109"/>
    </row>
    <row r="441" spans="1:10">
      <c r="A441" s="109"/>
      <c r="B441" s="109"/>
      <c r="C441" s="109"/>
      <c r="D441" s="109"/>
      <c r="E441" s="109"/>
      <c r="F441" s="109"/>
      <c r="G441" s="109"/>
      <c r="H441" s="109"/>
      <c r="I441" s="109"/>
      <c r="J441" s="109"/>
    </row>
    <row r="442" spans="1:10">
      <c r="A442" s="109"/>
      <c r="B442" s="109"/>
      <c r="C442" s="109"/>
      <c r="D442" s="109"/>
      <c r="E442" s="109"/>
      <c r="F442" s="109"/>
      <c r="G442" s="109"/>
      <c r="H442" s="109"/>
      <c r="I442" s="109"/>
      <c r="J442" s="109"/>
    </row>
    <row r="443" spans="1:10">
      <c r="A443" s="109"/>
      <c r="B443" s="109"/>
      <c r="C443" s="109"/>
      <c r="D443" s="109"/>
      <c r="E443" s="109"/>
      <c r="F443" s="109"/>
      <c r="G443" s="109"/>
      <c r="H443" s="109"/>
      <c r="I443" s="109"/>
      <c r="J443" s="109"/>
    </row>
    <row r="444" spans="1:10">
      <c r="A444" s="109"/>
      <c r="B444" s="109"/>
      <c r="C444" s="109"/>
      <c r="D444" s="109"/>
      <c r="E444" s="109"/>
      <c r="F444" s="109"/>
      <c r="G444" s="109"/>
      <c r="H444" s="109"/>
      <c r="I444" s="109"/>
      <c r="J444" s="109"/>
    </row>
    <row r="445" spans="1:10">
      <c r="A445" s="109"/>
      <c r="B445" s="109"/>
      <c r="C445" s="109"/>
      <c r="D445" s="109"/>
      <c r="E445" s="109"/>
      <c r="F445" s="109"/>
      <c r="G445" s="109"/>
      <c r="H445" s="109"/>
      <c r="I445" s="109"/>
      <c r="J445" s="109"/>
    </row>
    <row r="446" spans="1:10">
      <c r="A446" s="109"/>
      <c r="B446" s="109"/>
      <c r="C446" s="109"/>
      <c r="D446" s="109"/>
      <c r="E446" s="109"/>
      <c r="F446" s="109"/>
      <c r="G446" s="109"/>
      <c r="H446" s="109"/>
      <c r="I446" s="109"/>
      <c r="J446" s="109"/>
    </row>
    <row r="447" spans="1:10">
      <c r="A447" s="109"/>
      <c r="B447" s="109"/>
      <c r="C447" s="109"/>
      <c r="D447" s="109"/>
      <c r="E447" s="109"/>
      <c r="F447" s="109"/>
      <c r="G447" s="109"/>
      <c r="H447" s="109"/>
      <c r="I447" s="109"/>
      <c r="J447" s="109"/>
    </row>
    <row r="448" spans="1:10">
      <c r="A448" s="109"/>
      <c r="B448" s="109"/>
      <c r="C448" s="109"/>
      <c r="D448" s="109"/>
      <c r="E448" s="109"/>
      <c r="F448" s="109"/>
      <c r="G448" s="109"/>
      <c r="H448" s="109"/>
      <c r="I448" s="109"/>
      <c r="J448" s="109"/>
    </row>
    <row r="449" spans="1:10">
      <c r="A449" s="109"/>
      <c r="B449" s="109"/>
      <c r="C449" s="109"/>
      <c r="D449" s="109"/>
      <c r="E449" s="109"/>
      <c r="F449" s="109"/>
      <c r="G449" s="109"/>
      <c r="H449" s="109"/>
      <c r="I449" s="109"/>
      <c r="J449" s="109"/>
    </row>
    <row r="450" spans="1:10">
      <c r="A450" s="109"/>
      <c r="B450" s="109"/>
      <c r="C450" s="109"/>
      <c r="D450" s="109"/>
      <c r="E450" s="109"/>
      <c r="F450" s="109"/>
      <c r="G450" s="109"/>
      <c r="H450" s="109"/>
      <c r="I450" s="109"/>
      <c r="J450" s="109"/>
    </row>
    <row r="451" spans="1:10">
      <c r="A451" s="109"/>
      <c r="B451" s="109"/>
      <c r="C451" s="109"/>
      <c r="D451" s="109"/>
      <c r="E451" s="109"/>
      <c r="F451" s="109"/>
      <c r="G451" s="109"/>
      <c r="H451" s="109"/>
      <c r="I451" s="109"/>
      <c r="J451" s="109"/>
    </row>
    <row r="452" spans="1:10">
      <c r="A452" s="109"/>
      <c r="B452" s="109"/>
      <c r="C452" s="109"/>
      <c r="D452" s="109"/>
      <c r="E452" s="109"/>
      <c r="F452" s="109"/>
      <c r="G452" s="109"/>
      <c r="H452" s="109"/>
      <c r="I452" s="109"/>
      <c r="J452" s="109"/>
    </row>
    <row r="453" spans="1:10">
      <c r="A453" s="109"/>
      <c r="B453" s="109"/>
      <c r="C453" s="109"/>
      <c r="D453" s="109"/>
      <c r="E453" s="109"/>
      <c r="F453" s="109"/>
      <c r="G453" s="109"/>
      <c r="H453" s="109"/>
      <c r="I453" s="109"/>
      <c r="J453" s="109"/>
    </row>
    <row r="454" spans="1:10">
      <c r="A454" s="109"/>
      <c r="B454" s="109"/>
      <c r="C454" s="109"/>
      <c r="D454" s="109"/>
      <c r="E454" s="109"/>
      <c r="F454" s="109"/>
      <c r="G454" s="109"/>
      <c r="H454" s="109"/>
      <c r="I454" s="109"/>
      <c r="J454" s="109"/>
    </row>
    <row r="455" spans="1:10">
      <c r="A455" s="109"/>
      <c r="B455" s="109"/>
      <c r="C455" s="109"/>
      <c r="D455" s="109"/>
      <c r="E455" s="109"/>
      <c r="F455" s="109"/>
      <c r="G455" s="109"/>
      <c r="H455" s="109"/>
      <c r="I455" s="109"/>
      <c r="J455" s="109"/>
    </row>
    <row r="456" spans="1:10">
      <c r="A456" s="109"/>
      <c r="B456" s="109"/>
      <c r="C456" s="109"/>
      <c r="D456" s="109"/>
      <c r="E456" s="109"/>
      <c r="F456" s="109"/>
      <c r="G456" s="109"/>
      <c r="H456" s="109"/>
      <c r="I456" s="109"/>
      <c r="J456" s="109"/>
    </row>
    <row r="457" spans="1:10">
      <c r="A457" s="109"/>
      <c r="B457" s="109"/>
      <c r="C457" s="109"/>
      <c r="D457" s="109"/>
      <c r="E457" s="109"/>
      <c r="F457" s="109"/>
      <c r="G457" s="109"/>
      <c r="H457" s="109"/>
      <c r="I457" s="109"/>
      <c r="J457" s="109"/>
    </row>
    <row r="458" spans="1:10">
      <c r="A458" s="109"/>
      <c r="B458" s="109"/>
      <c r="C458" s="109"/>
      <c r="D458" s="109"/>
      <c r="E458" s="109"/>
      <c r="F458" s="109"/>
      <c r="G458" s="109"/>
      <c r="H458" s="109"/>
      <c r="I458" s="109"/>
      <c r="J458" s="109"/>
    </row>
    <row r="459" spans="1:10">
      <c r="A459" s="109"/>
      <c r="B459" s="109"/>
      <c r="C459" s="109"/>
      <c r="D459" s="109"/>
      <c r="E459" s="109"/>
      <c r="F459" s="109"/>
      <c r="G459" s="109"/>
      <c r="H459" s="109"/>
      <c r="I459" s="109"/>
      <c r="J459" s="109"/>
    </row>
    <row r="460" spans="1:10">
      <c r="A460" s="109"/>
      <c r="B460" s="109"/>
      <c r="C460" s="109"/>
      <c r="D460" s="109"/>
      <c r="E460" s="109"/>
      <c r="F460" s="109"/>
      <c r="G460" s="109"/>
      <c r="H460" s="109"/>
      <c r="I460" s="109"/>
      <c r="J460" s="109"/>
    </row>
    <row r="461" spans="1:10">
      <c r="A461" s="109"/>
      <c r="B461" s="109"/>
      <c r="C461" s="109"/>
      <c r="D461" s="109"/>
      <c r="E461" s="109"/>
      <c r="F461" s="109"/>
      <c r="G461" s="109"/>
      <c r="H461" s="109"/>
      <c r="I461" s="109"/>
      <c r="J461" s="109"/>
    </row>
    <row r="462" spans="1:10">
      <c r="A462" s="109"/>
      <c r="B462" s="109"/>
      <c r="C462" s="109"/>
      <c r="D462" s="109"/>
      <c r="E462" s="109"/>
      <c r="F462" s="109"/>
      <c r="G462" s="109"/>
      <c r="H462" s="109"/>
      <c r="I462" s="109"/>
      <c r="J462" s="109"/>
    </row>
    <row r="463" spans="1:10">
      <c r="A463" s="109"/>
      <c r="B463" s="109"/>
      <c r="C463" s="109"/>
      <c r="D463" s="109"/>
      <c r="E463" s="109"/>
      <c r="F463" s="109"/>
      <c r="G463" s="109"/>
      <c r="H463" s="109"/>
      <c r="I463" s="109"/>
      <c r="J463" s="109"/>
    </row>
    <row r="464" spans="1:10">
      <c r="A464" s="109"/>
      <c r="B464" s="109"/>
      <c r="C464" s="109"/>
      <c r="D464" s="109"/>
      <c r="E464" s="109"/>
      <c r="F464" s="109"/>
      <c r="G464" s="109"/>
      <c r="H464" s="109"/>
      <c r="I464" s="109"/>
      <c r="J464" s="109"/>
    </row>
    <row r="465" spans="1:10">
      <c r="A465" s="109"/>
      <c r="B465" s="109"/>
      <c r="C465" s="109"/>
      <c r="D465" s="109"/>
      <c r="E465" s="109"/>
      <c r="F465" s="109"/>
      <c r="G465" s="109"/>
      <c r="H465" s="109"/>
      <c r="I465" s="109"/>
      <c r="J465" s="109"/>
    </row>
    <row r="466" spans="1:10">
      <c r="A466" s="109"/>
      <c r="B466" s="109"/>
      <c r="C466" s="109"/>
      <c r="D466" s="109"/>
      <c r="E466" s="109"/>
      <c r="F466" s="109"/>
      <c r="G466" s="109"/>
      <c r="H466" s="109"/>
      <c r="I466" s="109"/>
      <c r="J466" s="109"/>
    </row>
    <row r="467" spans="1:10">
      <c r="A467" s="109"/>
      <c r="B467" s="109"/>
      <c r="C467" s="109"/>
      <c r="D467" s="109"/>
      <c r="E467" s="109"/>
      <c r="F467" s="109"/>
      <c r="G467" s="109"/>
      <c r="H467" s="109"/>
      <c r="I467" s="109"/>
      <c r="J467" s="109"/>
    </row>
    <row r="468" spans="1:10">
      <c r="A468" s="109"/>
      <c r="B468" s="109"/>
      <c r="C468" s="109"/>
      <c r="D468" s="109"/>
      <c r="E468" s="109"/>
      <c r="F468" s="109"/>
      <c r="G468" s="109"/>
      <c r="H468" s="109"/>
      <c r="I468" s="109"/>
      <c r="J468" s="109"/>
    </row>
    <row r="469" spans="1:10">
      <c r="A469" s="109"/>
      <c r="B469" s="109"/>
      <c r="C469" s="109"/>
      <c r="D469" s="109"/>
      <c r="E469" s="109"/>
      <c r="F469" s="109"/>
      <c r="G469" s="109"/>
      <c r="H469" s="109"/>
      <c r="I469" s="109"/>
      <c r="J469" s="109"/>
    </row>
    <row r="470" spans="1:10">
      <c r="A470" s="109"/>
      <c r="B470" s="109"/>
      <c r="C470" s="109"/>
      <c r="D470" s="109"/>
      <c r="E470" s="109"/>
      <c r="F470" s="109"/>
      <c r="G470" s="109"/>
      <c r="H470" s="109"/>
      <c r="I470" s="109"/>
      <c r="J470" s="109"/>
    </row>
    <row r="471" spans="1:10">
      <c r="A471" s="109"/>
      <c r="B471" s="109"/>
      <c r="C471" s="109"/>
      <c r="D471" s="109"/>
      <c r="E471" s="109"/>
      <c r="F471" s="109"/>
      <c r="G471" s="109"/>
      <c r="H471" s="109"/>
      <c r="I471" s="109"/>
      <c r="J471" s="109"/>
    </row>
    <row r="472" spans="1:10">
      <c r="A472" s="109"/>
      <c r="B472" s="109"/>
      <c r="C472" s="109"/>
      <c r="D472" s="109"/>
      <c r="E472" s="109"/>
      <c r="F472" s="109"/>
      <c r="G472" s="109"/>
      <c r="H472" s="109"/>
      <c r="I472" s="109"/>
      <c r="J472" s="109"/>
    </row>
    <row r="473" spans="1:10">
      <c r="A473" s="109"/>
      <c r="B473" s="109"/>
      <c r="C473" s="109"/>
      <c r="D473" s="109"/>
      <c r="E473" s="109"/>
      <c r="F473" s="109"/>
      <c r="G473" s="109"/>
      <c r="H473" s="109"/>
      <c r="I473" s="109"/>
      <c r="J473" s="109"/>
    </row>
    <row r="474" spans="1:10">
      <c r="A474" s="109"/>
      <c r="B474" s="109"/>
      <c r="C474" s="109"/>
      <c r="D474" s="109"/>
      <c r="E474" s="109"/>
      <c r="F474" s="109"/>
      <c r="G474" s="109"/>
      <c r="H474" s="109"/>
      <c r="I474" s="109"/>
      <c r="J474" s="109"/>
    </row>
    <row r="475" spans="1:10">
      <c r="A475" s="109"/>
      <c r="B475" s="109"/>
      <c r="C475" s="109"/>
      <c r="D475" s="109"/>
      <c r="E475" s="109"/>
      <c r="F475" s="109"/>
      <c r="G475" s="109"/>
      <c r="H475" s="109"/>
      <c r="I475" s="109"/>
      <c r="J475" s="109"/>
    </row>
    <row r="476" spans="1:10">
      <c r="A476" s="109"/>
      <c r="B476" s="109"/>
      <c r="C476" s="109"/>
      <c r="D476" s="109"/>
      <c r="E476" s="109"/>
      <c r="F476" s="109"/>
      <c r="G476" s="109"/>
      <c r="H476" s="109"/>
      <c r="I476" s="109"/>
      <c r="J476" s="109"/>
    </row>
    <row r="477" spans="1:10">
      <c r="A477" s="109"/>
      <c r="B477" s="109"/>
      <c r="C477" s="109"/>
      <c r="D477" s="109"/>
      <c r="E477" s="109"/>
      <c r="F477" s="109"/>
      <c r="G477" s="109"/>
      <c r="H477" s="109"/>
      <c r="I477" s="109"/>
      <c r="J477" s="109"/>
    </row>
    <row r="478" spans="1:10">
      <c r="A478" s="109"/>
      <c r="B478" s="109"/>
      <c r="C478" s="109"/>
      <c r="D478" s="109"/>
      <c r="E478" s="109"/>
      <c r="F478" s="109"/>
      <c r="G478" s="109"/>
      <c r="H478" s="109"/>
      <c r="I478" s="109"/>
      <c r="J478" s="109"/>
    </row>
    <row r="479" spans="1:10">
      <c r="A479" s="109"/>
      <c r="B479" s="109"/>
      <c r="C479" s="109"/>
      <c r="D479" s="109"/>
      <c r="E479" s="109"/>
      <c r="F479" s="109"/>
      <c r="G479" s="109"/>
      <c r="H479" s="109"/>
      <c r="I479" s="109"/>
      <c r="J479" s="109"/>
    </row>
    <row r="480" spans="1:10">
      <c r="A480" s="109"/>
      <c r="B480" s="109"/>
      <c r="C480" s="109"/>
      <c r="D480" s="109"/>
      <c r="E480" s="109"/>
      <c r="F480" s="109"/>
      <c r="G480" s="109"/>
      <c r="H480" s="109"/>
      <c r="I480" s="109"/>
      <c r="J480" s="109"/>
    </row>
    <row r="481" spans="1:10">
      <c r="A481" s="109"/>
      <c r="B481" s="109"/>
      <c r="C481" s="109"/>
      <c r="D481" s="109"/>
      <c r="E481" s="109"/>
      <c r="F481" s="109"/>
      <c r="G481" s="109"/>
      <c r="H481" s="109"/>
      <c r="I481" s="109"/>
      <c r="J481" s="109"/>
    </row>
    <row r="482" spans="1:10">
      <c r="A482" s="109"/>
      <c r="B482" s="109"/>
      <c r="C482" s="109"/>
      <c r="D482" s="109"/>
      <c r="E482" s="109"/>
      <c r="F482" s="109"/>
      <c r="G482" s="109"/>
      <c r="H482" s="109"/>
      <c r="I482" s="109"/>
      <c r="J482" s="109"/>
    </row>
    <row r="483" spans="1:10">
      <c r="A483" s="109"/>
      <c r="B483" s="109"/>
      <c r="C483" s="109"/>
      <c r="D483" s="109"/>
      <c r="E483" s="109"/>
      <c r="F483" s="109"/>
      <c r="G483" s="109"/>
      <c r="H483" s="109"/>
      <c r="I483" s="109"/>
      <c r="J483" s="109"/>
    </row>
    <row r="484" spans="1:10">
      <c r="A484" s="109"/>
      <c r="B484" s="109"/>
      <c r="C484" s="109"/>
      <c r="D484" s="109"/>
      <c r="E484" s="109"/>
      <c r="F484" s="109"/>
      <c r="G484" s="109"/>
      <c r="H484" s="109"/>
      <c r="I484" s="109"/>
      <c r="J484" s="109"/>
    </row>
    <row r="485" spans="1:10">
      <c r="A485" s="109"/>
      <c r="B485" s="109"/>
      <c r="C485" s="109"/>
      <c r="D485" s="109"/>
      <c r="E485" s="109"/>
      <c r="F485" s="109"/>
      <c r="G485" s="109"/>
      <c r="H485" s="109"/>
      <c r="I485" s="109"/>
      <c r="J485" s="109"/>
    </row>
    <row r="486" spans="1:10">
      <c r="A486" s="109"/>
      <c r="B486" s="109"/>
      <c r="C486" s="109"/>
      <c r="D486" s="109"/>
      <c r="E486" s="109"/>
      <c r="F486" s="109"/>
      <c r="G486" s="109"/>
      <c r="H486" s="109"/>
      <c r="I486" s="109"/>
      <c r="J486" s="109"/>
    </row>
    <row r="487" spans="1:10">
      <c r="A487" s="109"/>
      <c r="B487" s="109"/>
      <c r="C487" s="109"/>
      <c r="D487" s="109"/>
      <c r="E487" s="109"/>
      <c r="F487" s="109"/>
      <c r="G487" s="109"/>
      <c r="H487" s="109"/>
      <c r="I487" s="109"/>
      <c r="J487" s="109"/>
    </row>
    <row r="488" spans="1:10">
      <c r="A488" s="109"/>
      <c r="B488" s="109"/>
      <c r="C488" s="109"/>
      <c r="D488" s="109"/>
      <c r="E488" s="109"/>
      <c r="F488" s="109"/>
      <c r="G488" s="109"/>
      <c r="H488" s="109"/>
      <c r="I488" s="109"/>
      <c r="J488" s="109"/>
    </row>
    <row r="489" spans="1:10">
      <c r="A489" s="109"/>
      <c r="B489" s="109"/>
      <c r="C489" s="109"/>
      <c r="D489" s="109"/>
      <c r="E489" s="109"/>
      <c r="F489" s="109"/>
      <c r="G489" s="109"/>
      <c r="H489" s="109"/>
      <c r="I489" s="109"/>
      <c r="J489" s="109"/>
    </row>
    <row r="490" spans="1:10">
      <c r="A490" s="109"/>
      <c r="B490" s="109"/>
      <c r="C490" s="109"/>
      <c r="D490" s="109"/>
      <c r="E490" s="109"/>
      <c r="F490" s="109"/>
      <c r="G490" s="109"/>
      <c r="H490" s="109"/>
      <c r="I490" s="109"/>
      <c r="J490" s="109"/>
    </row>
    <row r="491" spans="1:10">
      <c r="A491" s="109"/>
      <c r="B491" s="109"/>
      <c r="C491" s="109"/>
      <c r="D491" s="109"/>
      <c r="E491" s="109"/>
      <c r="F491" s="109"/>
      <c r="G491" s="109"/>
      <c r="H491" s="109"/>
      <c r="I491" s="109"/>
      <c r="J491" s="109"/>
    </row>
    <row r="492" spans="1:10">
      <c r="A492" s="109"/>
      <c r="B492" s="109"/>
      <c r="C492" s="109"/>
      <c r="D492" s="109"/>
      <c r="E492" s="109"/>
      <c r="F492" s="109"/>
      <c r="G492" s="109"/>
      <c r="H492" s="109"/>
      <c r="I492" s="109"/>
      <c r="J492" s="109"/>
    </row>
    <row r="493" spans="1:10">
      <c r="A493" s="109"/>
      <c r="B493" s="109"/>
      <c r="C493" s="109"/>
      <c r="D493" s="109"/>
      <c r="E493" s="109"/>
      <c r="F493" s="109"/>
      <c r="G493" s="109"/>
      <c r="H493" s="109"/>
      <c r="I493" s="109"/>
      <c r="J493" s="109"/>
    </row>
    <row r="494" spans="1:10">
      <c r="A494" s="109"/>
      <c r="B494" s="109"/>
      <c r="C494" s="109"/>
      <c r="D494" s="109"/>
      <c r="E494" s="109"/>
      <c r="F494" s="109"/>
      <c r="G494" s="109"/>
      <c r="H494" s="109"/>
      <c r="I494" s="109"/>
      <c r="J494" s="109"/>
    </row>
    <row r="495" spans="1:10">
      <c r="A495" s="109"/>
      <c r="B495" s="109"/>
      <c r="C495" s="109"/>
      <c r="D495" s="109"/>
      <c r="E495" s="109"/>
      <c r="F495" s="109"/>
      <c r="G495" s="109"/>
      <c r="H495" s="109"/>
      <c r="I495" s="109"/>
      <c r="J495" s="109"/>
    </row>
    <row r="496" spans="1:10">
      <c r="A496" s="109"/>
      <c r="B496" s="109"/>
      <c r="C496" s="109"/>
      <c r="D496" s="109"/>
      <c r="E496" s="109"/>
      <c r="F496" s="109"/>
      <c r="G496" s="109"/>
      <c r="H496" s="109"/>
      <c r="I496" s="109"/>
      <c r="J496" s="109"/>
    </row>
    <row r="497" spans="1:10">
      <c r="A497" s="109"/>
      <c r="B497" s="109"/>
      <c r="C497" s="109"/>
      <c r="D497" s="109"/>
      <c r="E497" s="109"/>
      <c r="F497" s="109"/>
      <c r="G497" s="109"/>
      <c r="H497" s="109"/>
      <c r="I497" s="109"/>
      <c r="J497" s="109"/>
    </row>
    <row r="498" spans="1:10">
      <c r="A498" s="109"/>
      <c r="B498" s="109"/>
      <c r="C498" s="109"/>
      <c r="D498" s="109"/>
      <c r="E498" s="109"/>
      <c r="F498" s="109"/>
      <c r="G498" s="109"/>
      <c r="H498" s="109"/>
      <c r="I498" s="109"/>
      <c r="J498" s="109"/>
    </row>
    <row r="499" spans="1:10">
      <c r="A499" s="109"/>
      <c r="B499" s="109"/>
      <c r="C499" s="109"/>
      <c r="D499" s="109"/>
      <c r="E499" s="109"/>
      <c r="F499" s="109"/>
      <c r="G499" s="109"/>
      <c r="H499" s="109"/>
      <c r="I499" s="109"/>
      <c r="J499" s="109"/>
    </row>
    <row r="500" spans="1:10">
      <c r="A500" s="109"/>
      <c r="B500" s="109"/>
      <c r="C500" s="109"/>
      <c r="D500" s="109"/>
      <c r="E500" s="109"/>
      <c r="F500" s="109"/>
      <c r="G500" s="109"/>
      <c r="H500" s="109"/>
      <c r="I500" s="109"/>
      <c r="J500" s="109"/>
    </row>
    <row r="501" spans="1:10">
      <c r="A501" s="109"/>
      <c r="B501" s="109"/>
      <c r="C501" s="109"/>
      <c r="D501" s="109"/>
      <c r="E501" s="109"/>
      <c r="F501" s="109"/>
      <c r="G501" s="109"/>
      <c r="H501" s="109"/>
      <c r="I501" s="109"/>
      <c r="J501" s="109"/>
    </row>
    <row r="502" spans="1:10">
      <c r="A502" s="109"/>
      <c r="B502" s="109"/>
      <c r="C502" s="109"/>
      <c r="D502" s="109"/>
      <c r="E502" s="109"/>
      <c r="F502" s="109"/>
      <c r="G502" s="109"/>
      <c r="H502" s="109"/>
      <c r="I502" s="109"/>
      <c r="J502" s="109"/>
    </row>
    <row r="503" spans="1:10">
      <c r="A503" s="109"/>
      <c r="B503" s="109"/>
      <c r="C503" s="109"/>
      <c r="D503" s="109"/>
      <c r="E503" s="109"/>
      <c r="F503" s="109"/>
      <c r="G503" s="109"/>
      <c r="H503" s="109"/>
      <c r="I503" s="109"/>
      <c r="J503" s="109"/>
    </row>
    <row r="504" spans="1:10">
      <c r="A504" s="109"/>
      <c r="B504" s="109"/>
      <c r="C504" s="109"/>
      <c r="D504" s="109"/>
      <c r="E504" s="109"/>
      <c r="F504" s="109"/>
      <c r="G504" s="109"/>
      <c r="H504" s="109"/>
      <c r="I504" s="109"/>
      <c r="J504" s="109"/>
    </row>
    <row r="505" spans="1:10">
      <c r="A505" s="109"/>
      <c r="B505" s="109"/>
      <c r="C505" s="109"/>
      <c r="D505" s="109"/>
      <c r="E505" s="109"/>
      <c r="F505" s="109"/>
      <c r="G505" s="109"/>
      <c r="H505" s="109"/>
      <c r="I505" s="109"/>
      <c r="J505" s="109"/>
    </row>
    <row r="506" spans="1:10">
      <c r="A506" s="109"/>
      <c r="B506" s="109"/>
      <c r="C506" s="109"/>
      <c r="D506" s="109"/>
      <c r="E506" s="109"/>
      <c r="F506" s="109"/>
      <c r="G506" s="109"/>
      <c r="H506" s="109"/>
      <c r="I506" s="109"/>
      <c r="J506" s="109"/>
    </row>
    <row r="507" spans="1:10">
      <c r="A507" s="109"/>
      <c r="B507" s="109"/>
      <c r="C507" s="109"/>
      <c r="D507" s="109"/>
      <c r="E507" s="109"/>
      <c r="F507" s="109"/>
      <c r="G507" s="109"/>
      <c r="H507" s="109"/>
      <c r="I507" s="109"/>
      <c r="J507" s="109"/>
    </row>
    <row r="508" spans="1:10">
      <c r="A508" s="109"/>
      <c r="B508" s="109"/>
      <c r="C508" s="109"/>
      <c r="D508" s="109"/>
      <c r="E508" s="109"/>
      <c r="F508" s="109"/>
      <c r="G508" s="109"/>
      <c r="H508" s="109"/>
      <c r="I508" s="109"/>
      <c r="J508" s="109"/>
    </row>
    <row r="509" spans="1:10">
      <c r="A509" s="109"/>
      <c r="B509" s="109"/>
      <c r="C509" s="109"/>
      <c r="D509" s="109"/>
      <c r="E509" s="109"/>
      <c r="F509" s="109"/>
      <c r="G509" s="109"/>
      <c r="H509" s="109"/>
      <c r="I509" s="109"/>
      <c r="J509" s="109"/>
    </row>
    <row r="510" spans="1:10">
      <c r="A510" s="109"/>
      <c r="B510" s="109"/>
      <c r="C510" s="109"/>
      <c r="D510" s="109"/>
      <c r="E510" s="109"/>
      <c r="F510" s="109"/>
      <c r="G510" s="109"/>
      <c r="H510" s="109"/>
      <c r="I510" s="109"/>
      <c r="J510" s="109"/>
    </row>
    <row r="511" spans="1:10">
      <c r="A511" s="109"/>
      <c r="B511" s="109"/>
      <c r="C511" s="109"/>
      <c r="D511" s="109"/>
      <c r="E511" s="109"/>
      <c r="F511" s="109"/>
      <c r="G511" s="109"/>
      <c r="H511" s="109"/>
      <c r="I511" s="109"/>
      <c r="J511" s="109"/>
    </row>
    <row r="512" spans="1:10">
      <c r="A512" s="109"/>
      <c r="B512" s="109"/>
      <c r="C512" s="109"/>
      <c r="D512" s="109"/>
      <c r="E512" s="109"/>
      <c r="F512" s="109"/>
      <c r="G512" s="109"/>
      <c r="H512" s="109"/>
      <c r="I512" s="109"/>
      <c r="J512" s="109"/>
    </row>
    <row r="513" spans="1:10">
      <c r="A513" s="109"/>
      <c r="B513" s="109"/>
      <c r="C513" s="109"/>
      <c r="D513" s="109"/>
      <c r="E513" s="109"/>
      <c r="F513" s="109"/>
      <c r="G513" s="109"/>
      <c r="H513" s="109"/>
      <c r="I513" s="109"/>
      <c r="J513" s="109"/>
    </row>
    <row r="514" spans="1:10">
      <c r="A514" s="109"/>
      <c r="B514" s="109"/>
      <c r="C514" s="109"/>
      <c r="D514" s="109"/>
      <c r="E514" s="109"/>
      <c r="F514" s="109"/>
      <c r="G514" s="109"/>
      <c r="H514" s="109"/>
      <c r="I514" s="109"/>
      <c r="J514" s="109"/>
    </row>
    <row r="515" spans="1:10">
      <c r="A515" s="109"/>
      <c r="B515" s="109"/>
      <c r="C515" s="109"/>
      <c r="D515" s="109"/>
      <c r="E515" s="109"/>
      <c r="F515" s="109"/>
      <c r="G515" s="109"/>
      <c r="H515" s="109"/>
      <c r="I515" s="109"/>
      <c r="J515" s="109"/>
    </row>
    <row r="516" spans="1:10">
      <c r="A516" s="109"/>
      <c r="B516" s="109"/>
      <c r="C516" s="109"/>
      <c r="D516" s="109"/>
      <c r="E516" s="109"/>
      <c r="F516" s="109"/>
      <c r="G516" s="109"/>
      <c r="H516" s="109"/>
      <c r="I516" s="109"/>
      <c r="J516" s="109"/>
    </row>
    <row r="517" spans="1:10">
      <c r="A517" s="109"/>
      <c r="B517" s="109"/>
      <c r="C517" s="109"/>
      <c r="D517" s="109"/>
      <c r="E517" s="109"/>
      <c r="F517" s="109"/>
      <c r="G517" s="109"/>
      <c r="H517" s="109"/>
      <c r="I517" s="109"/>
      <c r="J517" s="109"/>
    </row>
    <row r="518" spans="1:10">
      <c r="A518" s="109"/>
      <c r="B518" s="109"/>
      <c r="C518" s="109"/>
      <c r="D518" s="109"/>
      <c r="E518" s="109"/>
      <c r="F518" s="109"/>
      <c r="G518" s="109"/>
      <c r="H518" s="109"/>
      <c r="I518" s="109"/>
      <c r="J518" s="109"/>
    </row>
    <row r="519" spans="1:10">
      <c r="A519" s="109"/>
      <c r="B519" s="109"/>
      <c r="C519" s="109"/>
      <c r="D519" s="109"/>
      <c r="E519" s="109"/>
      <c r="F519" s="109"/>
      <c r="G519" s="109"/>
      <c r="H519" s="109"/>
      <c r="I519" s="109"/>
      <c r="J519" s="109"/>
    </row>
    <row r="520" spans="1:10">
      <c r="A520" s="109"/>
      <c r="B520" s="109"/>
      <c r="C520" s="109"/>
      <c r="D520" s="109"/>
      <c r="E520" s="109"/>
      <c r="F520" s="109"/>
      <c r="G520" s="109"/>
      <c r="H520" s="109"/>
      <c r="I520" s="109"/>
      <c r="J520" s="109"/>
    </row>
    <row r="521" spans="1:10">
      <c r="A521" s="109"/>
      <c r="B521" s="109"/>
      <c r="C521" s="109"/>
      <c r="D521" s="109"/>
      <c r="E521" s="109"/>
      <c r="F521" s="109"/>
      <c r="G521" s="109"/>
      <c r="H521" s="109"/>
      <c r="I521" s="109"/>
      <c r="J521" s="109"/>
    </row>
    <row r="522" spans="1:10">
      <c r="A522" s="109"/>
      <c r="B522" s="109"/>
      <c r="C522" s="109"/>
      <c r="D522" s="109"/>
      <c r="E522" s="109"/>
      <c r="F522" s="109"/>
      <c r="G522" s="109"/>
      <c r="H522" s="109"/>
      <c r="I522" s="109"/>
      <c r="J522" s="109"/>
    </row>
    <row r="523" spans="1:10">
      <c r="A523" s="109"/>
      <c r="B523" s="109"/>
      <c r="C523" s="109"/>
      <c r="D523" s="109"/>
      <c r="E523" s="109"/>
      <c r="F523" s="109"/>
      <c r="G523" s="109"/>
      <c r="H523" s="109"/>
      <c r="I523" s="109"/>
      <c r="J523" s="109"/>
    </row>
    <row r="524" spans="1:10">
      <c r="A524" s="109"/>
      <c r="B524" s="109"/>
      <c r="C524" s="109"/>
      <c r="D524" s="109"/>
      <c r="E524" s="109"/>
      <c r="F524" s="109"/>
      <c r="G524" s="109"/>
      <c r="H524" s="109"/>
      <c r="I524" s="109"/>
      <c r="J524" s="109"/>
    </row>
    <row r="525" spans="1:10">
      <c r="A525" s="109"/>
      <c r="B525" s="109"/>
      <c r="C525" s="109"/>
      <c r="D525" s="109"/>
      <c r="E525" s="109"/>
      <c r="F525" s="109"/>
      <c r="G525" s="109"/>
      <c r="H525" s="109"/>
      <c r="I525" s="109"/>
      <c r="J525" s="109"/>
    </row>
    <row r="526" spans="1:10">
      <c r="A526" s="109"/>
      <c r="B526" s="109"/>
      <c r="C526" s="109"/>
      <c r="D526" s="109"/>
      <c r="E526" s="109"/>
      <c r="F526" s="109"/>
      <c r="G526" s="109"/>
      <c r="H526" s="109"/>
      <c r="I526" s="109"/>
      <c r="J526" s="109"/>
    </row>
    <row r="527" spans="1:10">
      <c r="A527" s="109"/>
      <c r="B527" s="109"/>
      <c r="C527" s="109"/>
      <c r="D527" s="109"/>
      <c r="E527" s="109"/>
      <c r="F527" s="109"/>
      <c r="G527" s="109"/>
      <c r="H527" s="109"/>
      <c r="I527" s="109"/>
      <c r="J527" s="109"/>
    </row>
    <row r="528" spans="1:10">
      <c r="A528" s="109"/>
      <c r="B528" s="109"/>
      <c r="C528" s="109"/>
      <c r="D528" s="109"/>
      <c r="E528" s="109"/>
      <c r="F528" s="109"/>
      <c r="G528" s="109"/>
      <c r="H528" s="109"/>
      <c r="I528" s="109"/>
      <c r="J528" s="109"/>
    </row>
    <row r="529" spans="1:10">
      <c r="A529" s="109"/>
      <c r="B529" s="109"/>
      <c r="C529" s="109"/>
      <c r="D529" s="109"/>
      <c r="E529" s="109"/>
      <c r="F529" s="109"/>
      <c r="G529" s="109"/>
      <c r="H529" s="109"/>
      <c r="I529" s="109"/>
      <c r="J529" s="109"/>
    </row>
    <row r="530" spans="1:10">
      <c r="A530" s="109"/>
      <c r="B530" s="109"/>
      <c r="C530" s="109"/>
      <c r="D530" s="109"/>
      <c r="E530" s="109"/>
      <c r="F530" s="109"/>
      <c r="G530" s="109"/>
      <c r="H530" s="109"/>
      <c r="I530" s="109"/>
      <c r="J530" s="109"/>
    </row>
    <row r="531" spans="1:10">
      <c r="A531" s="109"/>
      <c r="B531" s="109"/>
      <c r="C531" s="109"/>
      <c r="D531" s="109"/>
      <c r="E531" s="109"/>
      <c r="F531" s="109"/>
      <c r="G531" s="109"/>
      <c r="H531" s="109"/>
      <c r="I531" s="109"/>
      <c r="J531" s="109"/>
    </row>
    <row r="532" spans="1:10">
      <c r="A532" s="109"/>
      <c r="B532" s="109"/>
      <c r="C532" s="109"/>
      <c r="D532" s="109"/>
      <c r="E532" s="109"/>
      <c r="F532" s="109"/>
      <c r="G532" s="109"/>
      <c r="H532" s="109"/>
      <c r="I532" s="109"/>
      <c r="J532" s="109"/>
    </row>
    <row r="533" spans="1:10">
      <c r="A533" s="109"/>
      <c r="B533" s="109"/>
      <c r="C533" s="109"/>
      <c r="D533" s="109"/>
      <c r="E533" s="109"/>
      <c r="F533" s="109"/>
      <c r="G533" s="109"/>
      <c r="H533" s="109"/>
      <c r="I533" s="109"/>
      <c r="J533" s="109"/>
    </row>
    <row r="534" spans="1:10">
      <c r="A534" s="109"/>
      <c r="B534" s="109"/>
      <c r="C534" s="109"/>
      <c r="D534" s="109"/>
      <c r="E534" s="109"/>
      <c r="F534" s="109"/>
      <c r="G534" s="109"/>
      <c r="H534" s="109"/>
      <c r="I534" s="109"/>
      <c r="J534" s="109"/>
    </row>
    <row r="535" spans="1:10">
      <c r="A535" s="109"/>
      <c r="B535" s="109"/>
      <c r="C535" s="109"/>
      <c r="D535" s="109"/>
      <c r="E535" s="109"/>
      <c r="F535" s="109"/>
      <c r="G535" s="109"/>
      <c r="H535" s="109"/>
      <c r="I535" s="109"/>
      <c r="J535" s="109"/>
    </row>
    <row r="536" spans="1:10">
      <c r="A536" s="109"/>
      <c r="B536" s="109"/>
      <c r="C536" s="109"/>
      <c r="D536" s="109"/>
      <c r="E536" s="109"/>
      <c r="F536" s="109"/>
      <c r="G536" s="109"/>
      <c r="H536" s="109"/>
      <c r="I536" s="109"/>
      <c r="J536" s="109"/>
    </row>
    <row r="537" spans="1:10">
      <c r="A537" s="109"/>
      <c r="B537" s="109"/>
      <c r="C537" s="109"/>
      <c r="D537" s="109"/>
      <c r="E537" s="109"/>
      <c r="F537" s="109"/>
      <c r="G537" s="109"/>
      <c r="H537" s="109"/>
      <c r="I537" s="109"/>
      <c r="J537" s="109"/>
    </row>
    <row r="538" spans="1:10">
      <c r="A538" s="109"/>
      <c r="B538" s="109"/>
      <c r="C538" s="109"/>
      <c r="D538" s="109"/>
      <c r="E538" s="109"/>
      <c r="F538" s="109"/>
      <c r="G538" s="109"/>
      <c r="H538" s="109"/>
      <c r="I538" s="109"/>
      <c r="J538" s="109"/>
    </row>
    <row r="539" spans="1:10">
      <c r="A539" s="109"/>
      <c r="B539" s="109"/>
      <c r="C539" s="109"/>
      <c r="D539" s="109"/>
      <c r="E539" s="109"/>
      <c r="F539" s="109"/>
      <c r="G539" s="109"/>
      <c r="H539" s="109"/>
      <c r="I539" s="109"/>
      <c r="J539" s="109"/>
    </row>
    <row r="540" spans="1:10">
      <c r="A540" s="109"/>
      <c r="B540" s="109"/>
      <c r="C540" s="109"/>
      <c r="D540" s="109"/>
      <c r="E540" s="109"/>
      <c r="F540" s="109"/>
      <c r="G540" s="109"/>
      <c r="H540" s="109"/>
      <c r="I540" s="109"/>
      <c r="J540" s="109"/>
    </row>
    <row r="541" spans="1:10">
      <c r="A541" s="109"/>
      <c r="B541" s="109"/>
      <c r="C541" s="109"/>
      <c r="D541" s="109"/>
      <c r="E541" s="109"/>
      <c r="F541" s="109"/>
      <c r="G541" s="109"/>
      <c r="H541" s="109"/>
      <c r="I541" s="109"/>
      <c r="J541" s="109"/>
    </row>
    <row r="542" spans="1:10">
      <c r="A542" s="109"/>
      <c r="B542" s="109"/>
      <c r="C542" s="109"/>
      <c r="D542" s="109"/>
      <c r="E542" s="109"/>
      <c r="F542" s="109"/>
      <c r="G542" s="109"/>
      <c r="H542" s="109"/>
      <c r="I542" s="109"/>
      <c r="J542" s="109"/>
    </row>
    <row r="543" spans="1:10">
      <c r="A543" s="109"/>
      <c r="B543" s="109"/>
      <c r="C543" s="109"/>
      <c r="D543" s="109"/>
      <c r="E543" s="109"/>
      <c r="F543" s="109"/>
      <c r="G543" s="109"/>
      <c r="H543" s="109"/>
      <c r="I543" s="109"/>
      <c r="J543" s="109"/>
    </row>
    <row r="544" spans="1:10">
      <c r="A544" s="109"/>
      <c r="B544" s="109"/>
      <c r="C544" s="109"/>
      <c r="D544" s="109"/>
      <c r="E544" s="109"/>
      <c r="F544" s="109"/>
      <c r="G544" s="109"/>
      <c r="H544" s="109"/>
      <c r="I544" s="109"/>
      <c r="J544" s="109"/>
    </row>
    <row r="545" spans="1:10">
      <c r="A545" s="109"/>
      <c r="B545" s="109"/>
      <c r="C545" s="109"/>
      <c r="D545" s="109"/>
      <c r="E545" s="109"/>
      <c r="F545" s="109"/>
      <c r="G545" s="109"/>
      <c r="H545" s="109"/>
      <c r="I545" s="109"/>
      <c r="J545" s="109"/>
    </row>
    <row r="546" spans="1:10">
      <c r="A546" s="109"/>
      <c r="B546" s="109"/>
      <c r="C546" s="109"/>
      <c r="D546" s="109"/>
      <c r="E546" s="109"/>
      <c r="F546" s="109"/>
      <c r="G546" s="109"/>
      <c r="H546" s="109"/>
      <c r="I546" s="109"/>
      <c r="J546" s="109"/>
    </row>
    <row r="547" spans="1:10">
      <c r="A547" s="109"/>
      <c r="B547" s="109"/>
      <c r="C547" s="109"/>
      <c r="D547" s="109"/>
      <c r="E547" s="109"/>
      <c r="F547" s="109"/>
      <c r="G547" s="109"/>
      <c r="H547" s="109"/>
      <c r="I547" s="109"/>
      <c r="J547" s="109"/>
    </row>
    <row r="548" spans="1:10">
      <c r="A548" s="109"/>
      <c r="B548" s="109"/>
      <c r="C548" s="109"/>
      <c r="D548" s="109"/>
      <c r="E548" s="109"/>
      <c r="F548" s="109"/>
      <c r="G548" s="109"/>
      <c r="H548" s="109"/>
      <c r="I548" s="109"/>
      <c r="J548" s="109"/>
    </row>
    <row r="549" spans="1:10">
      <c r="A549" s="109"/>
      <c r="B549" s="109"/>
      <c r="C549" s="109"/>
      <c r="D549" s="109"/>
      <c r="E549" s="109"/>
      <c r="F549" s="109"/>
      <c r="G549" s="109"/>
      <c r="H549" s="109"/>
      <c r="I549" s="109"/>
      <c r="J549" s="109"/>
    </row>
    <row r="550" spans="1:10">
      <c r="A550" s="109"/>
      <c r="B550" s="109"/>
      <c r="C550" s="109"/>
      <c r="D550" s="109"/>
      <c r="E550" s="109"/>
      <c r="F550" s="109"/>
      <c r="G550" s="109"/>
      <c r="H550" s="109"/>
      <c r="I550" s="109"/>
      <c r="J550" s="109"/>
    </row>
    <row r="551" spans="1:10">
      <c r="A551" s="109"/>
      <c r="B551" s="109"/>
      <c r="C551" s="109"/>
      <c r="D551" s="109"/>
      <c r="E551" s="109"/>
      <c r="F551" s="109"/>
      <c r="G551" s="109"/>
      <c r="H551" s="109"/>
      <c r="I551" s="109"/>
      <c r="J551" s="109"/>
    </row>
    <row r="552" spans="1:10">
      <c r="A552" s="109"/>
      <c r="B552" s="109"/>
      <c r="C552" s="109"/>
      <c r="D552" s="109"/>
      <c r="E552" s="109"/>
      <c r="F552" s="109"/>
      <c r="G552" s="109"/>
      <c r="H552" s="109"/>
      <c r="I552" s="109"/>
      <c r="J552" s="109"/>
    </row>
    <row r="553" spans="1:10">
      <c r="A553" s="109"/>
      <c r="B553" s="109"/>
      <c r="C553" s="109"/>
      <c r="D553" s="109"/>
      <c r="E553" s="109"/>
      <c r="F553" s="109"/>
      <c r="G553" s="109"/>
      <c r="H553" s="109"/>
      <c r="I553" s="109"/>
      <c r="J553" s="109"/>
    </row>
    <row r="554" spans="1:10">
      <c r="A554" s="109"/>
      <c r="B554" s="109"/>
      <c r="C554" s="109"/>
      <c r="D554" s="109"/>
      <c r="E554" s="109"/>
      <c r="F554" s="109"/>
      <c r="G554" s="109"/>
      <c r="H554" s="109"/>
      <c r="I554" s="109"/>
      <c r="J554" s="109"/>
    </row>
    <row r="555" spans="1:10">
      <c r="A555" s="109"/>
      <c r="B555" s="109"/>
      <c r="C555" s="109"/>
      <c r="D555" s="109"/>
      <c r="E555" s="109"/>
      <c r="F555" s="109"/>
      <c r="G555" s="109"/>
      <c r="H555" s="109"/>
      <c r="I555" s="109"/>
      <c r="J555" s="109"/>
    </row>
    <row r="556" spans="1:10">
      <c r="A556" s="109"/>
      <c r="B556" s="109"/>
      <c r="C556" s="109"/>
      <c r="D556" s="109"/>
      <c r="E556" s="109"/>
      <c r="F556" s="109"/>
      <c r="G556" s="109"/>
      <c r="H556" s="109"/>
      <c r="I556" s="109"/>
      <c r="J556" s="109"/>
    </row>
    <row r="557" spans="1:10">
      <c r="A557" s="109"/>
      <c r="B557" s="109"/>
      <c r="C557" s="109"/>
      <c r="D557" s="109"/>
      <c r="E557" s="109"/>
      <c r="F557" s="109"/>
      <c r="G557" s="109"/>
      <c r="H557" s="109"/>
      <c r="I557" s="109"/>
      <c r="J557" s="109"/>
    </row>
    <row r="558" spans="1:10">
      <c r="A558" s="109"/>
      <c r="B558" s="109"/>
      <c r="C558" s="109"/>
      <c r="D558" s="109"/>
      <c r="E558" s="109"/>
      <c r="F558" s="109"/>
      <c r="G558" s="109"/>
      <c r="H558" s="109"/>
      <c r="I558" s="109"/>
      <c r="J558" s="109"/>
    </row>
    <row r="559" spans="1:10">
      <c r="A559" s="109"/>
      <c r="B559" s="109"/>
      <c r="C559" s="109"/>
      <c r="D559" s="109"/>
      <c r="E559" s="109"/>
      <c r="F559" s="109"/>
      <c r="G559" s="109"/>
      <c r="H559" s="109"/>
      <c r="I559" s="109"/>
      <c r="J559" s="109"/>
    </row>
    <row r="560" spans="1:10">
      <c r="A560" s="109"/>
      <c r="B560" s="109"/>
      <c r="C560" s="109"/>
      <c r="D560" s="109"/>
      <c r="E560" s="109"/>
      <c r="F560" s="109"/>
      <c r="G560" s="109"/>
      <c r="H560" s="109"/>
      <c r="I560" s="109"/>
      <c r="J560" s="109"/>
    </row>
    <row r="561" spans="1:10">
      <c r="A561" s="109"/>
      <c r="B561" s="109"/>
      <c r="C561" s="109"/>
      <c r="D561" s="109"/>
      <c r="E561" s="109"/>
      <c r="F561" s="109"/>
      <c r="G561" s="109"/>
      <c r="H561" s="109"/>
      <c r="I561" s="109"/>
      <c r="J561" s="109"/>
    </row>
    <row r="562" spans="1:10">
      <c r="A562" s="109"/>
      <c r="B562" s="109"/>
      <c r="C562" s="109"/>
      <c r="D562" s="109"/>
      <c r="E562" s="109"/>
      <c r="F562" s="109"/>
      <c r="G562" s="109"/>
      <c r="H562" s="109"/>
      <c r="I562" s="109"/>
      <c r="J562" s="109"/>
    </row>
    <row r="563" spans="1:10">
      <c r="A563" s="109"/>
      <c r="B563" s="109"/>
      <c r="C563" s="109"/>
      <c r="D563" s="109"/>
      <c r="E563" s="109"/>
      <c r="F563" s="109"/>
      <c r="G563" s="109"/>
      <c r="H563" s="109"/>
      <c r="I563" s="109"/>
      <c r="J563" s="109"/>
    </row>
    <row r="564" spans="1:10">
      <c r="A564" s="109"/>
      <c r="B564" s="109"/>
      <c r="C564" s="109"/>
      <c r="D564" s="109"/>
      <c r="E564" s="109"/>
      <c r="F564" s="109"/>
      <c r="G564" s="109"/>
      <c r="H564" s="109"/>
      <c r="I564" s="109"/>
      <c r="J564" s="109"/>
    </row>
    <row r="565" spans="1:10">
      <c r="A565" s="109"/>
      <c r="B565" s="109"/>
      <c r="C565" s="109"/>
      <c r="D565" s="109"/>
      <c r="E565" s="109"/>
      <c r="F565" s="109"/>
      <c r="G565" s="109"/>
      <c r="H565" s="109"/>
      <c r="I565" s="109"/>
      <c r="J565" s="109"/>
    </row>
    <row r="566" spans="1:10">
      <c r="A566" s="109"/>
      <c r="B566" s="109"/>
      <c r="C566" s="109"/>
      <c r="D566" s="109"/>
      <c r="E566" s="109"/>
      <c r="F566" s="109"/>
      <c r="G566" s="109"/>
      <c r="H566" s="109"/>
      <c r="I566" s="109"/>
      <c r="J566" s="109"/>
    </row>
    <row r="567" spans="1:10">
      <c r="A567" s="109"/>
      <c r="B567" s="109"/>
      <c r="C567" s="109"/>
      <c r="D567" s="109"/>
      <c r="E567" s="109"/>
      <c r="F567" s="109"/>
      <c r="G567" s="109"/>
      <c r="H567" s="109"/>
      <c r="I567" s="109"/>
      <c r="J567" s="109"/>
    </row>
    <row r="568" spans="1:10">
      <c r="A568" s="109"/>
      <c r="B568" s="109"/>
      <c r="C568" s="109"/>
      <c r="D568" s="109"/>
      <c r="E568" s="109"/>
      <c r="F568" s="109"/>
      <c r="G568" s="109"/>
      <c r="H568" s="109"/>
      <c r="I568" s="109"/>
      <c r="J568" s="109"/>
    </row>
    <row r="569" spans="1:10">
      <c r="A569" s="109"/>
      <c r="B569" s="109"/>
      <c r="C569" s="109"/>
      <c r="D569" s="109"/>
      <c r="E569" s="109"/>
      <c r="F569" s="109"/>
      <c r="G569" s="109"/>
      <c r="H569" s="109"/>
      <c r="I569" s="109"/>
      <c r="J569" s="109"/>
    </row>
    <row r="570" spans="1:10">
      <c r="A570" s="109"/>
      <c r="B570" s="109"/>
      <c r="C570" s="109"/>
      <c r="D570" s="109"/>
      <c r="E570" s="109"/>
      <c r="F570" s="109"/>
      <c r="G570" s="109"/>
      <c r="H570" s="109"/>
      <c r="I570" s="109"/>
      <c r="J570" s="109"/>
    </row>
    <row r="571" spans="1:10">
      <c r="A571" s="109"/>
      <c r="B571" s="109"/>
      <c r="C571" s="109"/>
      <c r="D571" s="109"/>
      <c r="E571" s="109"/>
      <c r="F571" s="109"/>
      <c r="G571" s="109"/>
      <c r="H571" s="109"/>
      <c r="I571" s="109"/>
      <c r="J571" s="109"/>
    </row>
    <row r="572" spans="1:10">
      <c r="A572" s="109"/>
      <c r="B572" s="109"/>
      <c r="C572" s="109"/>
      <c r="D572" s="109"/>
      <c r="E572" s="109"/>
      <c r="F572" s="109"/>
      <c r="G572" s="109"/>
      <c r="H572" s="109"/>
      <c r="I572" s="109"/>
      <c r="J572" s="109"/>
    </row>
    <row r="573" spans="1:10">
      <c r="A573" s="109"/>
      <c r="B573" s="109"/>
      <c r="C573" s="109"/>
      <c r="D573" s="109"/>
      <c r="E573" s="109"/>
      <c r="F573" s="109"/>
      <c r="G573" s="109"/>
      <c r="H573" s="109"/>
      <c r="I573" s="109"/>
      <c r="J573" s="109"/>
    </row>
    <row r="574" spans="1:10">
      <c r="A574" s="109"/>
      <c r="B574" s="109"/>
      <c r="C574" s="109"/>
      <c r="D574" s="109"/>
      <c r="E574" s="109"/>
      <c r="F574" s="109"/>
      <c r="G574" s="109"/>
      <c r="H574" s="109"/>
      <c r="I574" s="109"/>
      <c r="J574" s="109"/>
    </row>
    <row r="575" spans="1:10">
      <c r="A575" s="109"/>
      <c r="B575" s="109"/>
      <c r="C575" s="109"/>
      <c r="D575" s="109"/>
      <c r="E575" s="109"/>
      <c r="F575" s="109"/>
      <c r="G575" s="109"/>
      <c r="H575" s="109"/>
      <c r="I575" s="109"/>
      <c r="J575" s="109"/>
    </row>
    <row r="576" spans="1:10">
      <c r="A576" s="109"/>
      <c r="B576" s="109"/>
      <c r="C576" s="109"/>
      <c r="D576" s="109"/>
      <c r="E576" s="109"/>
      <c r="F576" s="109"/>
      <c r="G576" s="109"/>
      <c r="H576" s="109"/>
      <c r="I576" s="109"/>
      <c r="J576" s="109"/>
    </row>
    <row r="577" spans="1:10">
      <c r="A577" s="109"/>
      <c r="B577" s="109"/>
      <c r="C577" s="109"/>
      <c r="D577" s="109"/>
      <c r="E577" s="109"/>
      <c r="F577" s="109"/>
      <c r="G577" s="109"/>
      <c r="H577" s="109"/>
      <c r="I577" s="109"/>
      <c r="J577" s="109"/>
    </row>
    <row r="578" spans="1:10">
      <c r="A578" s="109"/>
      <c r="B578" s="109"/>
      <c r="C578" s="109"/>
      <c r="D578" s="109"/>
      <c r="E578" s="109"/>
      <c r="F578" s="109"/>
      <c r="G578" s="109"/>
      <c r="H578" s="109"/>
      <c r="I578" s="109"/>
      <c r="J578" s="109"/>
    </row>
    <row r="579" spans="1:10">
      <c r="A579" s="109"/>
      <c r="B579" s="109"/>
      <c r="C579" s="109"/>
      <c r="D579" s="109"/>
      <c r="E579" s="109"/>
      <c r="F579" s="109"/>
      <c r="G579" s="109"/>
      <c r="H579" s="109"/>
      <c r="I579" s="109"/>
      <c r="J579" s="109"/>
    </row>
    <row r="580" spans="1:10">
      <c r="A580" s="109"/>
      <c r="B580" s="109"/>
      <c r="C580" s="109"/>
      <c r="D580" s="109"/>
      <c r="E580" s="109"/>
      <c r="F580" s="109"/>
      <c r="G580" s="109"/>
      <c r="H580" s="109"/>
      <c r="I580" s="109"/>
      <c r="J580" s="109"/>
    </row>
    <row r="581" spans="1:10">
      <c r="A581" s="109"/>
      <c r="B581" s="109"/>
      <c r="C581" s="109"/>
      <c r="D581" s="109"/>
      <c r="E581" s="109"/>
      <c r="F581" s="109"/>
      <c r="G581" s="109"/>
      <c r="H581" s="109"/>
      <c r="I581" s="109"/>
      <c r="J581" s="109"/>
    </row>
    <row r="582" spans="1:10">
      <c r="A582" s="109"/>
      <c r="B582" s="109"/>
      <c r="C582" s="109"/>
      <c r="D582" s="109"/>
      <c r="E582" s="109"/>
      <c r="F582" s="109"/>
      <c r="G582" s="109"/>
      <c r="H582" s="109"/>
      <c r="I582" s="109"/>
      <c r="J582" s="109"/>
    </row>
    <row r="583" spans="1:10">
      <c r="A583" s="109"/>
      <c r="B583" s="109"/>
      <c r="C583" s="109"/>
      <c r="D583" s="109"/>
      <c r="E583" s="109"/>
      <c r="F583" s="109"/>
      <c r="G583" s="109"/>
      <c r="H583" s="109"/>
      <c r="I583" s="109"/>
      <c r="J583" s="109"/>
    </row>
    <row r="584" spans="1:10">
      <c r="A584" s="109"/>
      <c r="B584" s="109"/>
      <c r="C584" s="109"/>
      <c r="D584" s="109"/>
      <c r="E584" s="109"/>
      <c r="F584" s="109"/>
      <c r="G584" s="109"/>
      <c r="H584" s="109"/>
      <c r="I584" s="109"/>
      <c r="J584" s="109"/>
    </row>
    <row r="585" spans="1:10">
      <c r="A585" s="109"/>
      <c r="B585" s="109"/>
      <c r="C585" s="109"/>
      <c r="D585" s="109"/>
      <c r="E585" s="109"/>
      <c r="F585" s="109"/>
      <c r="G585" s="109"/>
      <c r="H585" s="109"/>
      <c r="I585" s="109"/>
      <c r="J585" s="109"/>
    </row>
    <row r="586" spans="1:10">
      <c r="A586" s="109"/>
      <c r="B586" s="109"/>
      <c r="C586" s="109"/>
      <c r="D586" s="109"/>
      <c r="E586" s="109"/>
      <c r="F586" s="109"/>
      <c r="G586" s="109"/>
      <c r="H586" s="109"/>
      <c r="I586" s="109"/>
      <c r="J586" s="109"/>
    </row>
    <row r="587" spans="1:10">
      <c r="A587" s="109"/>
      <c r="B587" s="109"/>
      <c r="C587" s="109"/>
      <c r="D587" s="109"/>
      <c r="E587" s="109"/>
      <c r="F587" s="109"/>
      <c r="G587" s="109"/>
      <c r="H587" s="109"/>
      <c r="I587" s="109"/>
      <c r="J587" s="109"/>
    </row>
    <row r="588" spans="1:10">
      <c r="A588" s="109"/>
      <c r="B588" s="109"/>
      <c r="C588" s="109"/>
      <c r="D588" s="109"/>
      <c r="E588" s="109"/>
      <c r="F588" s="109"/>
      <c r="G588" s="109"/>
      <c r="H588" s="109"/>
      <c r="I588" s="109"/>
      <c r="J588" s="109"/>
    </row>
    <row r="589" spans="1:10">
      <c r="A589" s="109"/>
      <c r="B589" s="109"/>
      <c r="C589" s="109"/>
      <c r="D589" s="109"/>
      <c r="E589" s="109"/>
      <c r="F589" s="109"/>
      <c r="G589" s="109"/>
      <c r="H589" s="109"/>
      <c r="I589" s="109"/>
      <c r="J589" s="109"/>
    </row>
    <row r="590" spans="1:10">
      <c r="A590" s="109"/>
      <c r="B590" s="109"/>
      <c r="C590" s="109"/>
      <c r="D590" s="109"/>
      <c r="E590" s="109"/>
      <c r="F590" s="109"/>
      <c r="G590" s="109"/>
      <c r="H590" s="109"/>
      <c r="I590" s="109"/>
      <c r="J590" s="109"/>
    </row>
    <row r="591" spans="1:10">
      <c r="A591" s="109"/>
      <c r="B591" s="109"/>
      <c r="C591" s="109"/>
      <c r="D591" s="109"/>
      <c r="E591" s="109"/>
      <c r="F591" s="109"/>
      <c r="G591" s="109"/>
      <c r="H591" s="109"/>
      <c r="I591" s="109"/>
      <c r="J591" s="109"/>
    </row>
    <row r="592" spans="1:10">
      <c r="A592" s="109"/>
      <c r="B592" s="109"/>
      <c r="C592" s="109"/>
      <c r="D592" s="109"/>
      <c r="E592" s="109"/>
      <c r="F592" s="109"/>
      <c r="G592" s="109"/>
      <c r="H592" s="109"/>
      <c r="I592" s="109"/>
      <c r="J592" s="109"/>
    </row>
    <row r="593" spans="1:10">
      <c r="A593" s="109"/>
      <c r="B593" s="109"/>
      <c r="C593" s="109"/>
      <c r="D593" s="109"/>
      <c r="E593" s="109"/>
      <c r="F593" s="109"/>
      <c r="G593" s="109"/>
      <c r="H593" s="109"/>
      <c r="I593" s="109"/>
      <c r="J593" s="109"/>
    </row>
    <row r="594" spans="1:10">
      <c r="A594" s="109"/>
      <c r="B594" s="109"/>
      <c r="C594" s="109"/>
      <c r="D594" s="109"/>
      <c r="E594" s="109"/>
      <c r="F594" s="109"/>
      <c r="G594" s="109"/>
      <c r="H594" s="109"/>
      <c r="I594" s="109"/>
      <c r="J594" s="109"/>
    </row>
    <row r="595" spans="1:10">
      <c r="A595" s="109"/>
      <c r="B595" s="109"/>
      <c r="C595" s="109"/>
      <c r="D595" s="109"/>
      <c r="E595" s="109"/>
      <c r="F595" s="109"/>
      <c r="G595" s="109"/>
      <c r="H595" s="109"/>
      <c r="I595" s="109"/>
      <c r="J595" s="109"/>
    </row>
    <row r="596" spans="1:10">
      <c r="A596" s="109"/>
      <c r="B596" s="109"/>
      <c r="C596" s="109"/>
      <c r="D596" s="109"/>
      <c r="E596" s="109"/>
      <c r="F596" s="109"/>
      <c r="G596" s="109"/>
      <c r="H596" s="109"/>
      <c r="I596" s="109"/>
      <c r="J596" s="109"/>
    </row>
    <row r="597" spans="1:10">
      <c r="A597" s="109"/>
      <c r="B597" s="109"/>
      <c r="C597" s="109"/>
      <c r="D597" s="109"/>
      <c r="E597" s="109"/>
      <c r="F597" s="109"/>
      <c r="G597" s="109"/>
      <c r="H597" s="109"/>
      <c r="I597" s="109"/>
      <c r="J597" s="109"/>
    </row>
    <row r="598" spans="1:10">
      <c r="A598" s="109"/>
      <c r="B598" s="109"/>
      <c r="C598" s="109"/>
      <c r="D598" s="109"/>
      <c r="E598" s="109"/>
      <c r="F598" s="109"/>
      <c r="G598" s="109"/>
      <c r="H598" s="109"/>
      <c r="I598" s="109"/>
      <c r="J598" s="109"/>
    </row>
    <row r="599" spans="1:10">
      <c r="A599" s="109"/>
      <c r="B599" s="109"/>
      <c r="C599" s="109"/>
      <c r="D599" s="109"/>
      <c r="E599" s="109"/>
      <c r="F599" s="109"/>
      <c r="G599" s="109"/>
      <c r="H599" s="109"/>
      <c r="I599" s="109"/>
      <c r="J599" s="109"/>
    </row>
    <row r="600" spans="1:10">
      <c r="A600" s="109"/>
      <c r="B600" s="109"/>
      <c r="C600" s="109"/>
      <c r="D600" s="109"/>
      <c r="E600" s="109"/>
      <c r="F600" s="109"/>
      <c r="G600" s="109"/>
      <c r="H600" s="109"/>
      <c r="I600" s="109"/>
      <c r="J600" s="109"/>
    </row>
    <row r="601" spans="1:10">
      <c r="A601" s="109"/>
      <c r="B601" s="109"/>
      <c r="C601" s="109"/>
      <c r="D601" s="109"/>
      <c r="E601" s="109"/>
      <c r="F601" s="109"/>
      <c r="G601" s="109"/>
      <c r="H601" s="109"/>
      <c r="I601" s="109"/>
      <c r="J601" s="109"/>
    </row>
    <row r="602" spans="1:10">
      <c r="A602" s="109"/>
      <c r="B602" s="109"/>
      <c r="C602" s="109"/>
      <c r="D602" s="109"/>
      <c r="E602" s="109"/>
      <c r="F602" s="109"/>
      <c r="G602" s="109"/>
      <c r="H602" s="109"/>
      <c r="I602" s="109"/>
      <c r="J602" s="109"/>
    </row>
    <row r="603" spans="1:10">
      <c r="A603" s="109"/>
      <c r="B603" s="109"/>
      <c r="C603" s="109"/>
      <c r="D603" s="109"/>
      <c r="E603" s="109"/>
      <c r="F603" s="109"/>
      <c r="G603" s="109"/>
      <c r="H603" s="109"/>
      <c r="I603" s="109"/>
      <c r="J603" s="109"/>
    </row>
    <row r="604" spans="1:10">
      <c r="A604" s="109"/>
      <c r="B604" s="109"/>
      <c r="C604" s="109"/>
      <c r="D604" s="109"/>
      <c r="E604" s="109"/>
      <c r="F604" s="109"/>
      <c r="G604" s="109"/>
      <c r="H604" s="109"/>
      <c r="I604" s="109"/>
      <c r="J604" s="109"/>
    </row>
    <row r="605" spans="1:10">
      <c r="A605" s="109"/>
      <c r="B605" s="109"/>
      <c r="C605" s="109"/>
      <c r="D605" s="109"/>
      <c r="E605" s="109"/>
      <c r="F605" s="109"/>
      <c r="G605" s="109"/>
      <c r="H605" s="109"/>
      <c r="I605" s="109"/>
      <c r="J605" s="109"/>
    </row>
    <row r="606" spans="1:10">
      <c r="A606" s="109"/>
      <c r="B606" s="109"/>
      <c r="C606" s="109"/>
      <c r="D606" s="109"/>
      <c r="E606" s="109"/>
      <c r="F606" s="109"/>
      <c r="G606" s="109"/>
      <c r="H606" s="109"/>
      <c r="I606" s="109"/>
      <c r="J606" s="109"/>
    </row>
    <row r="607" spans="1:10">
      <c r="A607" s="109"/>
      <c r="B607" s="109"/>
      <c r="C607" s="109"/>
      <c r="D607" s="109"/>
      <c r="E607" s="109"/>
      <c r="F607" s="109"/>
      <c r="G607" s="109"/>
      <c r="H607" s="109"/>
      <c r="I607" s="109"/>
      <c r="J607" s="109"/>
    </row>
    <row r="608" spans="1:10">
      <c r="A608" s="109"/>
      <c r="B608" s="109"/>
      <c r="C608" s="109"/>
      <c r="D608" s="109"/>
      <c r="E608" s="109"/>
      <c r="F608" s="109"/>
      <c r="G608" s="109"/>
      <c r="H608" s="109"/>
      <c r="I608" s="109"/>
      <c r="J608" s="109"/>
    </row>
    <row r="609" spans="1:10">
      <c r="A609" s="109"/>
      <c r="B609" s="109"/>
      <c r="C609" s="109"/>
      <c r="D609" s="109"/>
      <c r="E609" s="109"/>
      <c r="F609" s="109"/>
      <c r="G609" s="109"/>
      <c r="H609" s="109"/>
      <c r="I609" s="109"/>
      <c r="J609" s="109"/>
    </row>
    <row r="610" spans="1:10">
      <c r="A610" s="109"/>
      <c r="B610" s="109"/>
      <c r="C610" s="109"/>
      <c r="D610" s="109"/>
      <c r="E610" s="109"/>
      <c r="F610" s="109"/>
      <c r="G610" s="109"/>
      <c r="H610" s="109"/>
      <c r="I610" s="109"/>
      <c r="J610" s="109"/>
    </row>
    <row r="611" spans="1:10">
      <c r="A611" s="109"/>
      <c r="B611" s="109"/>
      <c r="C611" s="109"/>
      <c r="D611" s="109"/>
      <c r="E611" s="109"/>
      <c r="F611" s="109"/>
      <c r="G611" s="109"/>
      <c r="H611" s="109"/>
      <c r="I611" s="109"/>
      <c r="J611" s="109"/>
    </row>
    <row r="612" spans="1:10">
      <c r="A612" s="109"/>
      <c r="B612" s="109"/>
      <c r="C612" s="109"/>
      <c r="D612" s="109"/>
      <c r="E612" s="109"/>
      <c r="F612" s="109"/>
      <c r="G612" s="109"/>
      <c r="H612" s="109"/>
      <c r="I612" s="109"/>
      <c r="J612" s="109"/>
    </row>
    <row r="613" spans="1:10">
      <c r="A613" s="109"/>
      <c r="B613" s="109"/>
      <c r="C613" s="109"/>
      <c r="D613" s="109"/>
      <c r="E613" s="109"/>
      <c r="F613" s="109"/>
      <c r="G613" s="109"/>
      <c r="H613" s="109"/>
      <c r="I613" s="109"/>
      <c r="J613" s="109"/>
    </row>
    <row r="614" spans="1:10">
      <c r="A614" s="109"/>
      <c r="B614" s="109"/>
      <c r="C614" s="109"/>
      <c r="D614" s="109"/>
      <c r="E614" s="109"/>
      <c r="F614" s="109"/>
      <c r="G614" s="109"/>
      <c r="H614" s="109"/>
      <c r="I614" s="109"/>
      <c r="J614" s="109"/>
    </row>
    <row r="615" spans="1:10">
      <c r="A615" s="109"/>
      <c r="B615" s="109"/>
      <c r="C615" s="109"/>
      <c r="D615" s="109"/>
      <c r="E615" s="109"/>
      <c r="F615" s="109"/>
      <c r="G615" s="109"/>
      <c r="H615" s="109"/>
      <c r="I615" s="109"/>
      <c r="J615" s="109"/>
    </row>
    <row r="616" spans="1:10">
      <c r="A616" s="109"/>
      <c r="B616" s="109"/>
      <c r="C616" s="109"/>
      <c r="D616" s="109"/>
      <c r="E616" s="109"/>
      <c r="F616" s="109"/>
      <c r="G616" s="109"/>
      <c r="H616" s="109"/>
      <c r="I616" s="109"/>
      <c r="J616" s="109"/>
    </row>
    <row r="617" spans="1:10">
      <c r="A617" s="109"/>
      <c r="B617" s="109"/>
      <c r="C617" s="109"/>
      <c r="D617" s="109"/>
      <c r="E617" s="109"/>
      <c r="F617" s="109"/>
      <c r="G617" s="109"/>
      <c r="H617" s="109"/>
      <c r="I617" s="109"/>
      <c r="J617" s="109"/>
    </row>
    <row r="618" spans="1:10">
      <c r="A618" s="109"/>
      <c r="B618" s="109"/>
      <c r="C618" s="109"/>
      <c r="D618" s="109"/>
      <c r="E618" s="109"/>
      <c r="F618" s="109"/>
      <c r="G618" s="109"/>
      <c r="H618" s="109"/>
      <c r="I618" s="109"/>
      <c r="J618" s="109"/>
    </row>
    <row r="619" spans="1:10">
      <c r="A619" s="109"/>
      <c r="B619" s="109"/>
      <c r="C619" s="109"/>
      <c r="D619" s="109"/>
      <c r="E619" s="109"/>
      <c r="F619" s="109"/>
      <c r="G619" s="109"/>
      <c r="H619" s="109"/>
      <c r="I619" s="109"/>
      <c r="J619" s="109"/>
    </row>
    <row r="620" spans="1:10">
      <c r="A620" s="109"/>
      <c r="B620" s="109"/>
      <c r="C620" s="109"/>
      <c r="D620" s="109"/>
      <c r="E620" s="109"/>
      <c r="F620" s="109"/>
      <c r="G620" s="109"/>
      <c r="H620" s="109"/>
      <c r="I620" s="109"/>
      <c r="J620" s="109"/>
    </row>
    <row r="621" spans="1:10">
      <c r="A621" s="109"/>
      <c r="B621" s="109"/>
      <c r="C621" s="109"/>
      <c r="D621" s="109"/>
      <c r="E621" s="109"/>
      <c r="F621" s="109"/>
      <c r="G621" s="109"/>
      <c r="H621" s="109"/>
      <c r="I621" s="109"/>
      <c r="J621" s="109"/>
    </row>
    <row r="622" spans="1:10">
      <c r="A622" s="109"/>
      <c r="B622" s="109"/>
      <c r="C622" s="109"/>
      <c r="D622" s="109"/>
      <c r="E622" s="109"/>
      <c r="F622" s="109"/>
      <c r="G622" s="109"/>
      <c r="H622" s="109"/>
      <c r="I622" s="109"/>
      <c r="J622" s="109"/>
    </row>
    <row r="623" spans="1:10">
      <c r="A623" s="109"/>
      <c r="B623" s="109"/>
      <c r="C623" s="109"/>
      <c r="D623" s="109"/>
      <c r="E623" s="109"/>
      <c r="F623" s="109"/>
      <c r="G623" s="109"/>
      <c r="H623" s="109"/>
      <c r="I623" s="109"/>
      <c r="J623" s="109"/>
    </row>
    <row r="624" spans="1:10">
      <c r="A624" s="109"/>
      <c r="B624" s="109"/>
      <c r="C624" s="109"/>
      <c r="D624" s="109"/>
      <c r="E624" s="109"/>
      <c r="F624" s="109"/>
      <c r="G624" s="109"/>
      <c r="H624" s="109"/>
      <c r="I624" s="109"/>
      <c r="J624" s="109"/>
    </row>
    <row r="625" spans="1:10">
      <c r="A625" s="109"/>
      <c r="B625" s="109"/>
      <c r="C625" s="109"/>
      <c r="D625" s="109"/>
      <c r="E625" s="109"/>
      <c r="F625" s="109"/>
      <c r="G625" s="109"/>
      <c r="H625" s="109"/>
      <c r="I625" s="109"/>
      <c r="J625" s="109"/>
    </row>
    <row r="626" spans="1:10">
      <c r="A626" s="109"/>
      <c r="B626" s="109"/>
      <c r="C626" s="109"/>
      <c r="D626" s="109"/>
      <c r="E626" s="109"/>
      <c r="F626" s="109"/>
      <c r="G626" s="109"/>
      <c r="H626" s="109"/>
      <c r="I626" s="109"/>
      <c r="J626" s="109"/>
    </row>
    <row r="627" spans="1:10">
      <c r="A627" s="109"/>
      <c r="B627" s="109"/>
      <c r="C627" s="109"/>
      <c r="D627" s="109"/>
      <c r="E627" s="109"/>
      <c r="F627" s="109"/>
      <c r="G627" s="109"/>
      <c r="H627" s="109"/>
      <c r="I627" s="109"/>
      <c r="J627" s="109"/>
    </row>
    <row r="628" spans="1:10">
      <c r="A628" s="109"/>
      <c r="B628" s="109"/>
      <c r="C628" s="109"/>
      <c r="D628" s="109"/>
      <c r="E628" s="109"/>
      <c r="F628" s="109"/>
      <c r="G628" s="109"/>
      <c r="H628" s="109"/>
      <c r="I628" s="109"/>
      <c r="J628" s="109"/>
    </row>
    <row r="629" spans="1:10">
      <c r="A629" s="109"/>
      <c r="B629" s="109"/>
      <c r="C629" s="109"/>
      <c r="D629" s="109"/>
      <c r="E629" s="109"/>
      <c r="F629" s="109"/>
      <c r="G629" s="109"/>
      <c r="H629" s="109"/>
      <c r="I629" s="109"/>
      <c r="J629" s="109"/>
    </row>
    <row r="630" spans="1:10">
      <c r="A630" s="109"/>
      <c r="B630" s="109"/>
      <c r="C630" s="109"/>
      <c r="D630" s="109"/>
      <c r="E630" s="109"/>
      <c r="F630" s="109"/>
      <c r="G630" s="109"/>
      <c r="H630" s="109"/>
      <c r="I630" s="109"/>
      <c r="J630" s="109"/>
    </row>
    <row r="631" spans="1:10">
      <c r="A631" s="109"/>
      <c r="B631" s="109"/>
      <c r="C631" s="109"/>
      <c r="D631" s="109"/>
      <c r="E631" s="109"/>
      <c r="F631" s="109"/>
      <c r="G631" s="109"/>
      <c r="H631" s="109"/>
      <c r="I631" s="109"/>
      <c r="J631" s="109"/>
    </row>
    <row r="632" spans="1:10">
      <c r="A632" s="109"/>
      <c r="B632" s="109"/>
      <c r="C632" s="109"/>
      <c r="D632" s="109"/>
      <c r="E632" s="109"/>
      <c r="F632" s="109"/>
      <c r="G632" s="109"/>
      <c r="H632" s="109"/>
      <c r="I632" s="109"/>
      <c r="J632" s="109"/>
    </row>
    <row r="633" spans="1:10">
      <c r="A633" s="109"/>
      <c r="B633" s="109"/>
      <c r="C633" s="109"/>
      <c r="D633" s="109"/>
      <c r="E633" s="109"/>
      <c r="F633" s="109"/>
      <c r="G633" s="109"/>
      <c r="H633" s="109"/>
      <c r="I633" s="109"/>
      <c r="J633" s="109"/>
    </row>
    <row r="634" spans="1:10">
      <c r="A634" s="109"/>
      <c r="B634" s="109"/>
      <c r="C634" s="109"/>
      <c r="D634" s="109"/>
      <c r="E634" s="109"/>
      <c r="F634" s="109"/>
      <c r="G634" s="109"/>
      <c r="H634" s="109"/>
      <c r="I634" s="109"/>
      <c r="J634" s="109"/>
    </row>
    <row r="635" spans="1:10">
      <c r="A635" s="109"/>
      <c r="B635" s="109"/>
      <c r="C635" s="109"/>
      <c r="D635" s="109"/>
      <c r="E635" s="109"/>
      <c r="F635" s="109"/>
      <c r="G635" s="109"/>
      <c r="H635" s="109"/>
      <c r="I635" s="109"/>
      <c r="J635" s="109"/>
    </row>
    <row r="636" spans="1:10">
      <c r="A636" s="109"/>
      <c r="B636" s="109"/>
      <c r="C636" s="109"/>
      <c r="D636" s="109"/>
      <c r="E636" s="109"/>
      <c r="F636" s="109"/>
      <c r="G636" s="109"/>
      <c r="H636" s="109"/>
      <c r="I636" s="109"/>
      <c r="J636" s="109"/>
    </row>
    <row r="637" spans="1:10">
      <c r="A637" s="109"/>
      <c r="B637" s="109"/>
      <c r="C637" s="109"/>
      <c r="D637" s="109"/>
      <c r="E637" s="109"/>
      <c r="F637" s="109"/>
      <c r="G637" s="109"/>
      <c r="H637" s="109"/>
      <c r="I637" s="109"/>
      <c r="J637" s="109"/>
    </row>
    <row r="638" spans="1:10">
      <c r="A638" s="109"/>
      <c r="B638" s="109"/>
      <c r="C638" s="109"/>
      <c r="D638" s="109"/>
      <c r="E638" s="109"/>
      <c r="F638" s="109"/>
      <c r="G638" s="109"/>
      <c r="H638" s="109"/>
      <c r="I638" s="109"/>
      <c r="J638" s="109"/>
    </row>
    <row r="639" spans="1:10">
      <c r="A639" s="109"/>
      <c r="B639" s="109"/>
      <c r="C639" s="109"/>
      <c r="D639" s="109"/>
      <c r="E639" s="109"/>
      <c r="F639" s="109"/>
      <c r="G639" s="109"/>
      <c r="H639" s="109"/>
      <c r="I639" s="109"/>
      <c r="J639" s="109"/>
    </row>
    <row r="640" spans="1:10">
      <c r="A640" s="109"/>
      <c r="B640" s="109"/>
      <c r="C640" s="109"/>
      <c r="D640" s="109"/>
      <c r="E640" s="109"/>
      <c r="F640" s="109"/>
      <c r="G640" s="109"/>
      <c r="H640" s="109"/>
      <c r="I640" s="109"/>
      <c r="J640" s="109"/>
    </row>
    <row r="641" spans="1:10">
      <c r="A641" s="109"/>
      <c r="B641" s="109"/>
      <c r="C641" s="109"/>
      <c r="D641" s="109"/>
      <c r="E641" s="109"/>
      <c r="F641" s="109"/>
      <c r="G641" s="109"/>
      <c r="H641" s="109"/>
      <c r="I641" s="109"/>
      <c r="J641" s="109"/>
    </row>
    <row r="642" spans="1:10">
      <c r="A642" s="109"/>
      <c r="B642" s="109"/>
      <c r="C642" s="109"/>
      <c r="D642" s="109"/>
      <c r="E642" s="109"/>
      <c r="F642" s="109"/>
      <c r="G642" s="109"/>
      <c r="H642" s="109"/>
      <c r="I642" s="109"/>
      <c r="J642" s="109"/>
    </row>
    <row r="643" spans="1:10">
      <c r="A643" s="109"/>
      <c r="B643" s="109"/>
      <c r="C643" s="109"/>
      <c r="D643" s="109"/>
      <c r="E643" s="109"/>
      <c r="F643" s="109"/>
      <c r="G643" s="109"/>
      <c r="H643" s="109"/>
      <c r="I643" s="109"/>
      <c r="J643" s="109"/>
    </row>
    <row r="644" spans="1:10">
      <c r="A644" s="109"/>
      <c r="B644" s="109"/>
      <c r="C644" s="109"/>
      <c r="D644" s="109"/>
      <c r="E644" s="109"/>
      <c r="F644" s="109"/>
      <c r="G644" s="109"/>
      <c r="H644" s="109"/>
      <c r="I644" s="109"/>
      <c r="J644" s="109"/>
    </row>
    <row r="645" spans="1:10">
      <c r="A645" s="109"/>
      <c r="B645" s="109"/>
      <c r="C645" s="109"/>
      <c r="D645" s="109"/>
      <c r="E645" s="109"/>
      <c r="F645" s="109"/>
      <c r="G645" s="109"/>
      <c r="H645" s="109"/>
      <c r="I645" s="109"/>
      <c r="J645" s="109"/>
    </row>
    <row r="646" spans="1:10">
      <c r="A646" s="109"/>
      <c r="B646" s="109"/>
      <c r="C646" s="109"/>
      <c r="D646" s="109"/>
      <c r="E646" s="109"/>
      <c r="F646" s="109"/>
      <c r="G646" s="109"/>
      <c r="H646" s="109"/>
      <c r="I646" s="109"/>
      <c r="J646" s="109"/>
    </row>
    <row r="647" spans="1:10">
      <c r="A647" s="109"/>
      <c r="B647" s="109"/>
      <c r="C647" s="109"/>
      <c r="D647" s="109"/>
      <c r="E647" s="109"/>
      <c r="F647" s="109"/>
      <c r="G647" s="109"/>
      <c r="H647" s="109"/>
      <c r="I647" s="109"/>
      <c r="J647" s="109"/>
    </row>
    <row r="648" spans="1:10">
      <c r="A648" s="109"/>
      <c r="B648" s="109"/>
      <c r="C648" s="109"/>
      <c r="D648" s="109"/>
      <c r="E648" s="109"/>
      <c r="F648" s="109"/>
      <c r="G648" s="109"/>
      <c r="H648" s="109"/>
      <c r="I648" s="109"/>
      <c r="J648" s="109"/>
    </row>
    <row r="649" spans="1:10">
      <c r="A649" s="109"/>
      <c r="B649" s="109"/>
      <c r="C649" s="109"/>
      <c r="D649" s="109"/>
      <c r="E649" s="109"/>
      <c r="F649" s="109"/>
      <c r="G649" s="109"/>
      <c r="H649" s="109"/>
      <c r="I649" s="109"/>
      <c r="J649" s="109"/>
    </row>
    <row r="650" spans="1:10">
      <c r="A650" s="109"/>
      <c r="B650" s="109"/>
      <c r="C650" s="109"/>
      <c r="D650" s="109"/>
      <c r="E650" s="109"/>
      <c r="F650" s="109"/>
      <c r="G650" s="109"/>
      <c r="H650" s="109"/>
      <c r="I650" s="109"/>
      <c r="J650" s="109"/>
    </row>
    <row r="651" spans="1:10">
      <c r="A651" s="109"/>
      <c r="B651" s="109"/>
      <c r="C651" s="109"/>
      <c r="D651" s="109"/>
      <c r="E651" s="109"/>
      <c r="F651" s="109"/>
      <c r="G651" s="109"/>
      <c r="H651" s="109"/>
      <c r="I651" s="109"/>
      <c r="J651" s="109"/>
    </row>
    <row r="652" spans="1:10">
      <c r="A652" s="109"/>
      <c r="B652" s="109"/>
      <c r="C652" s="109"/>
      <c r="D652" s="109"/>
      <c r="E652" s="109"/>
      <c r="F652" s="109"/>
      <c r="G652" s="109"/>
      <c r="H652" s="109"/>
      <c r="I652" s="109"/>
      <c r="J652" s="109"/>
    </row>
    <row r="653" spans="1:10">
      <c r="A653" s="109"/>
      <c r="B653" s="109"/>
      <c r="C653" s="109"/>
      <c r="D653" s="109"/>
      <c r="E653" s="109"/>
      <c r="F653" s="109"/>
      <c r="G653" s="109"/>
      <c r="H653" s="109"/>
      <c r="I653" s="109"/>
      <c r="J653" s="109"/>
    </row>
    <row r="654" spans="1:10">
      <c r="A654" s="109"/>
      <c r="B654" s="109"/>
      <c r="C654" s="109"/>
      <c r="D654" s="109"/>
      <c r="E654" s="109"/>
      <c r="F654" s="109"/>
      <c r="G654" s="109"/>
      <c r="H654" s="109"/>
      <c r="I654" s="109"/>
      <c r="J654" s="109"/>
    </row>
    <row r="655" spans="1:10">
      <c r="A655" s="109"/>
      <c r="B655" s="109"/>
      <c r="C655" s="109"/>
      <c r="D655" s="109"/>
      <c r="E655" s="109"/>
      <c r="F655" s="109"/>
      <c r="G655" s="109"/>
      <c r="H655" s="109"/>
      <c r="I655" s="109"/>
      <c r="J655" s="109"/>
    </row>
    <row r="656" spans="1:10">
      <c r="A656" s="109"/>
      <c r="B656" s="109"/>
      <c r="C656" s="109"/>
      <c r="D656" s="109"/>
      <c r="E656" s="109"/>
      <c r="F656" s="109"/>
      <c r="G656" s="109"/>
      <c r="H656" s="109"/>
      <c r="I656" s="109"/>
      <c r="J656" s="109"/>
    </row>
    <row r="657" spans="1:10">
      <c r="A657" s="109"/>
      <c r="B657" s="109"/>
      <c r="C657" s="109"/>
      <c r="D657" s="109"/>
      <c r="E657" s="109"/>
      <c r="F657" s="109"/>
      <c r="G657" s="109"/>
      <c r="H657" s="109"/>
      <c r="I657" s="109"/>
      <c r="J657" s="109"/>
    </row>
    <row r="658" spans="1:10">
      <c r="A658" s="109"/>
      <c r="B658" s="109"/>
      <c r="C658" s="109"/>
      <c r="D658" s="109"/>
      <c r="E658" s="109"/>
      <c r="F658" s="109"/>
      <c r="G658" s="109"/>
      <c r="H658" s="109"/>
      <c r="I658" s="109"/>
      <c r="J658" s="109"/>
    </row>
    <row r="659" spans="1:10">
      <c r="A659" s="109"/>
      <c r="B659" s="109"/>
      <c r="C659" s="109"/>
      <c r="D659" s="109"/>
      <c r="E659" s="109"/>
      <c r="F659" s="109"/>
      <c r="G659" s="109"/>
      <c r="H659" s="109"/>
      <c r="I659" s="109"/>
      <c r="J659" s="109"/>
    </row>
    <row r="660" spans="1:10">
      <c r="A660" s="109"/>
      <c r="B660" s="109"/>
      <c r="C660" s="109"/>
      <c r="D660" s="109"/>
      <c r="E660" s="109"/>
      <c r="F660" s="109"/>
      <c r="G660" s="109"/>
      <c r="H660" s="109"/>
      <c r="I660" s="109"/>
      <c r="J660" s="109"/>
    </row>
    <row r="661" spans="1:10">
      <c r="A661" s="109"/>
      <c r="B661" s="109"/>
      <c r="C661" s="109"/>
      <c r="D661" s="109"/>
      <c r="E661" s="109"/>
      <c r="F661" s="109"/>
      <c r="G661" s="109"/>
      <c r="H661" s="109"/>
      <c r="I661" s="109"/>
      <c r="J661" s="109"/>
    </row>
    <row r="662" spans="1:10">
      <c r="A662" s="109"/>
      <c r="B662" s="109"/>
      <c r="C662" s="109"/>
      <c r="D662" s="109"/>
      <c r="E662" s="109"/>
      <c r="F662" s="109"/>
      <c r="G662" s="109"/>
      <c r="H662" s="109"/>
      <c r="I662" s="109"/>
      <c r="J662" s="109"/>
    </row>
    <row r="663" spans="1:10">
      <c r="A663" s="109"/>
      <c r="B663" s="109"/>
      <c r="C663" s="109"/>
      <c r="D663" s="109"/>
      <c r="E663" s="109"/>
      <c r="F663" s="109"/>
      <c r="G663" s="109"/>
      <c r="H663" s="109"/>
      <c r="I663" s="109"/>
      <c r="J663" s="109"/>
    </row>
    <row r="664" spans="1:10">
      <c r="A664" s="109"/>
      <c r="B664" s="109"/>
      <c r="C664" s="109"/>
      <c r="D664" s="109"/>
      <c r="E664" s="109"/>
      <c r="F664" s="109"/>
      <c r="G664" s="109"/>
      <c r="H664" s="109"/>
      <c r="I664" s="109"/>
      <c r="J664" s="109"/>
    </row>
    <row r="665" spans="1:10">
      <c r="A665" s="109"/>
      <c r="B665" s="109"/>
      <c r="C665" s="109"/>
      <c r="D665" s="109"/>
      <c r="E665" s="109"/>
      <c r="F665" s="109"/>
      <c r="G665" s="109"/>
      <c r="H665" s="109"/>
      <c r="I665" s="109"/>
      <c r="J665" s="109"/>
    </row>
    <row r="666" spans="1:10">
      <c r="A666" s="109"/>
      <c r="B666" s="109"/>
      <c r="C666" s="109"/>
      <c r="D666" s="109"/>
      <c r="E666" s="109"/>
      <c r="F666" s="109"/>
      <c r="G666" s="109"/>
      <c r="H666" s="109"/>
      <c r="I666" s="109"/>
      <c r="J666" s="109"/>
    </row>
    <row r="667" spans="1:10">
      <c r="A667" s="109"/>
      <c r="B667" s="109"/>
      <c r="C667" s="109"/>
      <c r="D667" s="109"/>
      <c r="E667" s="109"/>
      <c r="F667" s="109"/>
      <c r="G667" s="109"/>
      <c r="H667" s="109"/>
      <c r="I667" s="109"/>
      <c r="J667" s="109"/>
    </row>
    <row r="668" spans="1:10">
      <c r="A668" s="109"/>
      <c r="B668" s="109"/>
      <c r="C668" s="109"/>
      <c r="D668" s="109"/>
      <c r="E668" s="109"/>
      <c r="F668" s="109"/>
      <c r="G668" s="109"/>
      <c r="H668" s="109"/>
      <c r="I668" s="109"/>
      <c r="J668" s="109"/>
    </row>
    <row r="669" spans="1:10">
      <c r="A669" s="109"/>
      <c r="B669" s="109"/>
      <c r="C669" s="109"/>
      <c r="D669" s="109"/>
      <c r="E669" s="109"/>
      <c r="F669" s="109"/>
      <c r="G669" s="109"/>
      <c r="H669" s="109"/>
      <c r="I669" s="109"/>
      <c r="J669" s="109"/>
    </row>
    <row r="670" spans="1:10">
      <c r="A670" s="109"/>
      <c r="B670" s="109"/>
      <c r="C670" s="109"/>
      <c r="D670" s="109"/>
      <c r="E670" s="109"/>
      <c r="F670" s="109"/>
      <c r="G670" s="109"/>
      <c r="H670" s="109"/>
      <c r="I670" s="109"/>
      <c r="J670" s="109"/>
    </row>
    <row r="671" spans="1:10">
      <c r="A671" s="109"/>
      <c r="B671" s="109"/>
      <c r="C671" s="109"/>
      <c r="D671" s="109"/>
      <c r="E671" s="109"/>
      <c r="F671" s="109"/>
      <c r="G671" s="109"/>
      <c r="H671" s="109"/>
      <c r="I671" s="109"/>
      <c r="J671" s="109"/>
    </row>
    <row r="672" spans="1:10">
      <c r="A672" s="109"/>
      <c r="B672" s="109"/>
      <c r="C672" s="109"/>
      <c r="D672" s="109"/>
      <c r="E672" s="109"/>
      <c r="F672" s="109"/>
      <c r="G672" s="109"/>
      <c r="H672" s="109"/>
      <c r="I672" s="109"/>
      <c r="J672" s="109"/>
    </row>
    <row r="673" spans="1:10">
      <c r="A673" s="109"/>
      <c r="B673" s="109"/>
      <c r="C673" s="109"/>
      <c r="D673" s="109"/>
      <c r="E673" s="109"/>
      <c r="F673" s="109"/>
      <c r="G673" s="109"/>
      <c r="H673" s="109"/>
      <c r="I673" s="109"/>
      <c r="J673" s="109"/>
    </row>
    <row r="674" spans="1:10">
      <c r="A674" s="109"/>
      <c r="B674" s="109"/>
      <c r="C674" s="109"/>
      <c r="D674" s="109"/>
      <c r="E674" s="109"/>
      <c r="F674" s="109"/>
      <c r="G674" s="109"/>
      <c r="H674" s="109"/>
      <c r="I674" s="109"/>
      <c r="J674" s="109"/>
    </row>
    <row r="675" spans="1:10">
      <c r="A675" s="109"/>
      <c r="B675" s="109"/>
      <c r="C675" s="109"/>
      <c r="D675" s="109"/>
      <c r="E675" s="109"/>
      <c r="F675" s="109"/>
      <c r="G675" s="109"/>
      <c r="H675" s="109"/>
      <c r="I675" s="109"/>
      <c r="J675" s="109"/>
    </row>
    <row r="676" spans="1:10">
      <c r="A676" s="109"/>
      <c r="B676" s="109"/>
      <c r="C676" s="109"/>
      <c r="D676" s="109"/>
      <c r="E676" s="109"/>
      <c r="F676" s="109"/>
      <c r="G676" s="109"/>
      <c r="H676" s="109"/>
      <c r="I676" s="109"/>
      <c r="J676" s="109"/>
    </row>
    <row r="677" spans="1:10">
      <c r="A677" s="109"/>
      <c r="B677" s="109"/>
      <c r="C677" s="109"/>
      <c r="D677" s="109"/>
      <c r="E677" s="109"/>
      <c r="F677" s="109"/>
      <c r="G677" s="109"/>
      <c r="H677" s="109"/>
      <c r="I677" s="109"/>
      <c r="J677" s="109"/>
    </row>
    <row r="678" spans="1:10">
      <c r="A678" s="109"/>
      <c r="B678" s="109"/>
      <c r="C678" s="109"/>
      <c r="D678" s="109"/>
      <c r="E678" s="109"/>
      <c r="F678" s="109"/>
      <c r="G678" s="109"/>
      <c r="H678" s="109"/>
      <c r="I678" s="109"/>
      <c r="J678" s="109"/>
    </row>
    <row r="679" spans="1:10">
      <c r="A679" s="109"/>
      <c r="B679" s="109"/>
      <c r="C679" s="109"/>
      <c r="D679" s="109"/>
      <c r="E679" s="109"/>
      <c r="F679" s="109"/>
      <c r="G679" s="109"/>
      <c r="H679" s="109"/>
      <c r="I679" s="109"/>
      <c r="J679" s="109"/>
    </row>
    <row r="680" spans="1:10">
      <c r="A680" s="109"/>
      <c r="B680" s="109"/>
      <c r="C680" s="109"/>
      <c r="D680" s="109"/>
      <c r="E680" s="109"/>
      <c r="F680" s="109"/>
      <c r="G680" s="109"/>
      <c r="H680" s="109"/>
      <c r="I680" s="109"/>
      <c r="J680" s="109"/>
    </row>
    <row r="681" spans="1:10">
      <c r="A681" s="109"/>
      <c r="B681" s="109"/>
      <c r="C681" s="109"/>
      <c r="D681" s="109"/>
      <c r="E681" s="109"/>
      <c r="F681" s="109"/>
      <c r="G681" s="109"/>
      <c r="H681" s="109"/>
      <c r="I681" s="109"/>
      <c r="J681" s="109"/>
    </row>
    <row r="682" spans="1:10">
      <c r="A682" s="109"/>
      <c r="B682" s="109"/>
      <c r="C682" s="109"/>
      <c r="D682" s="109"/>
      <c r="E682" s="109"/>
      <c r="F682" s="109"/>
      <c r="G682" s="109"/>
      <c r="H682" s="109"/>
      <c r="I682" s="109"/>
      <c r="J682" s="109"/>
    </row>
    <row r="683" spans="1:10">
      <c r="A683" s="109"/>
      <c r="B683" s="109"/>
      <c r="C683" s="109"/>
      <c r="D683" s="109"/>
      <c r="E683" s="109"/>
      <c r="F683" s="109"/>
      <c r="G683" s="109"/>
      <c r="H683" s="109"/>
      <c r="I683" s="109"/>
      <c r="J683" s="109"/>
    </row>
    <row r="684" spans="1:10">
      <c r="A684" s="109"/>
      <c r="B684" s="109"/>
      <c r="C684" s="109"/>
      <c r="D684" s="109"/>
      <c r="E684" s="109"/>
      <c r="F684" s="109"/>
      <c r="G684" s="109"/>
      <c r="H684" s="109"/>
      <c r="I684" s="109"/>
      <c r="J684" s="109"/>
    </row>
    <row r="685" spans="1:10">
      <c r="A685" s="109"/>
      <c r="B685" s="109"/>
      <c r="C685" s="109"/>
      <c r="D685" s="109"/>
      <c r="E685" s="109"/>
      <c r="F685" s="109"/>
      <c r="G685" s="109"/>
      <c r="H685" s="109"/>
      <c r="I685" s="109"/>
      <c r="J685" s="109"/>
    </row>
    <row r="686" spans="1:10">
      <c r="A686" s="109"/>
      <c r="B686" s="109"/>
      <c r="C686" s="109"/>
      <c r="D686" s="109"/>
      <c r="E686" s="109"/>
      <c r="F686" s="109"/>
      <c r="G686" s="109"/>
      <c r="H686" s="109"/>
      <c r="I686" s="109"/>
      <c r="J686" s="109"/>
    </row>
    <row r="687" spans="1:10">
      <c r="A687" s="109"/>
      <c r="B687" s="109"/>
      <c r="C687" s="109"/>
      <c r="D687" s="109"/>
      <c r="E687" s="109"/>
      <c r="F687" s="109"/>
      <c r="G687" s="109"/>
      <c r="H687" s="109"/>
      <c r="I687" s="109"/>
      <c r="J687" s="109"/>
    </row>
    <row r="688" spans="1:10">
      <c r="A688" s="109"/>
      <c r="B688" s="109"/>
      <c r="C688" s="109"/>
      <c r="D688" s="109"/>
      <c r="E688" s="109"/>
      <c r="F688" s="109"/>
      <c r="G688" s="109"/>
      <c r="H688" s="109"/>
      <c r="I688" s="109"/>
      <c r="J688" s="109"/>
    </row>
    <row r="689" spans="1:10">
      <c r="A689" s="109"/>
      <c r="B689" s="109"/>
      <c r="C689" s="109"/>
      <c r="D689" s="109"/>
      <c r="E689" s="109"/>
      <c r="F689" s="109"/>
      <c r="G689" s="109"/>
      <c r="H689" s="109"/>
      <c r="I689" s="109"/>
      <c r="J689" s="109"/>
    </row>
    <row r="690" spans="1:10">
      <c r="A690" s="109"/>
      <c r="B690" s="109"/>
      <c r="C690" s="109"/>
      <c r="D690" s="109"/>
      <c r="E690" s="109"/>
      <c r="F690" s="109"/>
      <c r="G690" s="109"/>
      <c r="H690" s="109"/>
      <c r="I690" s="109"/>
      <c r="J690" s="109"/>
    </row>
    <row r="691" spans="1:10">
      <c r="A691" s="109"/>
      <c r="B691" s="109"/>
      <c r="C691" s="109"/>
      <c r="D691" s="109"/>
      <c r="E691" s="109"/>
      <c r="F691" s="109"/>
      <c r="G691" s="109"/>
      <c r="H691" s="109"/>
      <c r="I691" s="109"/>
      <c r="J691" s="109"/>
    </row>
    <row r="692" spans="1:10">
      <c r="A692" s="109"/>
      <c r="B692" s="109"/>
      <c r="C692" s="109"/>
      <c r="D692" s="109"/>
      <c r="E692" s="109"/>
      <c r="F692" s="109"/>
      <c r="G692" s="109"/>
      <c r="H692" s="109"/>
      <c r="I692" s="109"/>
      <c r="J692" s="109"/>
    </row>
    <row r="693" spans="1:10">
      <c r="A693" s="109"/>
      <c r="B693" s="109"/>
      <c r="C693" s="109"/>
      <c r="D693" s="109"/>
      <c r="E693" s="109"/>
      <c r="F693" s="109"/>
      <c r="G693" s="109"/>
      <c r="H693" s="109"/>
      <c r="I693" s="109"/>
      <c r="J693" s="109"/>
    </row>
    <row r="694" spans="1:10">
      <c r="A694" s="109"/>
      <c r="B694" s="109"/>
      <c r="C694" s="109"/>
      <c r="D694" s="109"/>
      <c r="E694" s="109"/>
      <c r="F694" s="109"/>
      <c r="G694" s="109"/>
      <c r="H694" s="109"/>
      <c r="I694" s="109"/>
      <c r="J694" s="109"/>
    </row>
    <row r="695" spans="1:10">
      <c r="A695" s="109"/>
      <c r="B695" s="109"/>
      <c r="C695" s="109"/>
      <c r="D695" s="109"/>
      <c r="E695" s="109"/>
      <c r="F695" s="109"/>
      <c r="G695" s="109"/>
      <c r="H695" s="109"/>
      <c r="I695" s="109"/>
      <c r="J695" s="109"/>
    </row>
    <row r="696" spans="1:10">
      <c r="A696" s="109"/>
      <c r="B696" s="109"/>
      <c r="C696" s="109"/>
      <c r="D696" s="109"/>
      <c r="E696" s="109"/>
      <c r="F696" s="109"/>
      <c r="G696" s="109"/>
      <c r="H696" s="109"/>
      <c r="I696" s="109"/>
      <c r="J696" s="109"/>
    </row>
    <row r="697" spans="1:10">
      <c r="A697" s="109"/>
      <c r="B697" s="109"/>
      <c r="C697" s="109"/>
      <c r="D697" s="109"/>
      <c r="E697" s="109"/>
      <c r="F697" s="109"/>
      <c r="G697" s="109"/>
      <c r="H697" s="109"/>
      <c r="I697" s="109"/>
      <c r="J697" s="109"/>
    </row>
    <row r="698" spans="1:10">
      <c r="A698" s="109"/>
      <c r="B698" s="109"/>
      <c r="C698" s="109"/>
      <c r="D698" s="109"/>
      <c r="E698" s="109"/>
      <c r="F698" s="109"/>
      <c r="G698" s="109"/>
      <c r="H698" s="109"/>
      <c r="I698" s="109"/>
      <c r="J698" s="109"/>
    </row>
    <row r="699" spans="1:10">
      <c r="A699" s="109"/>
      <c r="B699" s="109"/>
      <c r="C699" s="109"/>
      <c r="D699" s="109"/>
      <c r="E699" s="109"/>
      <c r="F699" s="109"/>
      <c r="G699" s="109"/>
      <c r="H699" s="109"/>
      <c r="I699" s="109"/>
      <c r="J699" s="109"/>
    </row>
    <row r="700" spans="1:10">
      <c r="A700" s="109"/>
      <c r="B700" s="109"/>
      <c r="C700" s="109"/>
      <c r="D700" s="109"/>
      <c r="E700" s="109"/>
      <c r="F700" s="109"/>
      <c r="G700" s="109"/>
      <c r="H700" s="109"/>
      <c r="I700" s="109"/>
      <c r="J700" s="109"/>
    </row>
    <row r="701" spans="1:10">
      <c r="A701" s="109"/>
      <c r="B701" s="109"/>
      <c r="C701" s="109"/>
      <c r="D701" s="109"/>
      <c r="E701" s="109"/>
      <c r="F701" s="109"/>
      <c r="G701" s="109"/>
      <c r="H701" s="109"/>
      <c r="I701" s="109"/>
      <c r="J701" s="109"/>
    </row>
    <row r="702" spans="1:10">
      <c r="A702" s="109"/>
      <c r="B702" s="109"/>
      <c r="C702" s="109"/>
      <c r="D702" s="109"/>
      <c r="E702" s="109"/>
      <c r="F702" s="109"/>
      <c r="G702" s="109"/>
      <c r="H702" s="109"/>
      <c r="I702" s="109"/>
      <c r="J702" s="109"/>
    </row>
    <row r="703" spans="1:10">
      <c r="A703" s="109"/>
      <c r="B703" s="109"/>
      <c r="C703" s="109"/>
      <c r="D703" s="109"/>
      <c r="E703" s="109"/>
      <c r="F703" s="109"/>
      <c r="G703" s="109"/>
      <c r="H703" s="109"/>
      <c r="I703" s="109"/>
      <c r="J703" s="109"/>
    </row>
    <row r="704" spans="1:10">
      <c r="A704" s="109"/>
      <c r="B704" s="109"/>
      <c r="C704" s="109"/>
      <c r="D704" s="109"/>
      <c r="E704" s="109"/>
      <c r="F704" s="109"/>
      <c r="G704" s="109"/>
      <c r="H704" s="109"/>
      <c r="I704" s="109"/>
      <c r="J704" s="109"/>
    </row>
    <row r="705" spans="1:10">
      <c r="A705" s="109"/>
      <c r="B705" s="109"/>
      <c r="C705" s="109"/>
      <c r="D705" s="109"/>
      <c r="E705" s="109"/>
      <c r="F705" s="109"/>
      <c r="G705" s="109"/>
      <c r="H705" s="109"/>
      <c r="I705" s="109"/>
      <c r="J705" s="109"/>
    </row>
    <row r="706" spans="1:10">
      <c r="A706" s="109"/>
      <c r="B706" s="109"/>
      <c r="C706" s="109"/>
      <c r="D706" s="109"/>
      <c r="E706" s="109"/>
      <c r="F706" s="109"/>
      <c r="G706" s="109"/>
      <c r="H706" s="109"/>
      <c r="I706" s="109"/>
      <c r="J706" s="109"/>
    </row>
    <row r="707" spans="1:10">
      <c r="A707" s="109"/>
      <c r="B707" s="109"/>
      <c r="C707" s="109"/>
      <c r="D707" s="109"/>
      <c r="E707" s="109"/>
      <c r="F707" s="109"/>
      <c r="G707" s="109"/>
      <c r="H707" s="109"/>
      <c r="I707" s="109"/>
      <c r="J707" s="109"/>
    </row>
    <row r="708" spans="1:10">
      <c r="A708" s="109"/>
      <c r="B708" s="109"/>
      <c r="C708" s="109"/>
      <c r="D708" s="109"/>
      <c r="E708" s="109"/>
      <c r="F708" s="109"/>
      <c r="G708" s="109"/>
      <c r="H708" s="109"/>
      <c r="I708" s="109"/>
      <c r="J708" s="109"/>
    </row>
    <row r="709" spans="1:10">
      <c r="A709" s="109"/>
      <c r="B709" s="109"/>
      <c r="C709" s="109"/>
      <c r="D709" s="109"/>
      <c r="E709" s="109"/>
      <c r="F709" s="109"/>
      <c r="G709" s="109"/>
      <c r="H709" s="109"/>
      <c r="I709" s="109"/>
      <c r="J709" s="109"/>
    </row>
    <row r="710" spans="1:10">
      <c r="A710" s="109"/>
      <c r="B710" s="109"/>
      <c r="C710" s="109"/>
      <c r="D710" s="109"/>
      <c r="E710" s="109"/>
      <c r="F710" s="109"/>
      <c r="G710" s="109"/>
      <c r="H710" s="109"/>
      <c r="I710" s="109"/>
      <c r="J710" s="109"/>
    </row>
    <row r="711" spans="1:10">
      <c r="A711" s="109"/>
      <c r="B711" s="109"/>
      <c r="C711" s="109"/>
      <c r="D711" s="109"/>
      <c r="E711" s="109"/>
      <c r="F711" s="109"/>
      <c r="G711" s="109"/>
      <c r="H711" s="109"/>
      <c r="I711" s="109"/>
      <c r="J711" s="109"/>
    </row>
    <row r="712" spans="1:10">
      <c r="A712" s="109"/>
      <c r="B712" s="109"/>
      <c r="C712" s="109"/>
      <c r="D712" s="109"/>
      <c r="E712" s="109"/>
      <c r="F712" s="109"/>
      <c r="G712" s="109"/>
      <c r="H712" s="109"/>
      <c r="I712" s="109"/>
      <c r="J712" s="109"/>
    </row>
    <row r="713" spans="1:10">
      <c r="A713" s="109"/>
      <c r="B713" s="109"/>
      <c r="C713" s="109"/>
      <c r="D713" s="109"/>
      <c r="E713" s="109"/>
      <c r="F713" s="109"/>
      <c r="G713" s="109"/>
      <c r="H713" s="109"/>
      <c r="I713" s="109"/>
      <c r="J713" s="109"/>
    </row>
    <row r="714" spans="1:10">
      <c r="A714" s="109"/>
      <c r="B714" s="109"/>
      <c r="C714" s="109"/>
      <c r="D714" s="109"/>
      <c r="E714" s="109"/>
      <c r="F714" s="109"/>
      <c r="G714" s="109"/>
      <c r="H714" s="109"/>
      <c r="I714" s="109"/>
      <c r="J714" s="109"/>
    </row>
    <row r="715" spans="1:10">
      <c r="A715" s="109"/>
      <c r="B715" s="109"/>
      <c r="C715" s="109"/>
      <c r="D715" s="109"/>
      <c r="E715" s="109"/>
      <c r="F715" s="109"/>
      <c r="G715" s="109"/>
      <c r="H715" s="109"/>
      <c r="I715" s="109"/>
      <c r="J715" s="109"/>
    </row>
    <row r="716" spans="1:10">
      <c r="A716" s="109"/>
      <c r="B716" s="109"/>
      <c r="C716" s="109"/>
      <c r="D716" s="109"/>
      <c r="E716" s="109"/>
      <c r="F716" s="109"/>
      <c r="G716" s="109"/>
      <c r="H716" s="109"/>
      <c r="I716" s="109"/>
      <c r="J716" s="109"/>
    </row>
    <row r="717" spans="1:10">
      <c r="A717" s="109"/>
      <c r="B717" s="109"/>
      <c r="C717" s="109"/>
      <c r="D717" s="109"/>
      <c r="E717" s="109"/>
      <c r="F717" s="109"/>
      <c r="G717" s="109"/>
      <c r="H717" s="109"/>
      <c r="I717" s="109"/>
      <c r="J717" s="109"/>
    </row>
    <row r="718" spans="1:10">
      <c r="A718" s="109"/>
      <c r="B718" s="109"/>
      <c r="C718" s="109"/>
      <c r="D718" s="109"/>
      <c r="E718" s="109"/>
      <c r="F718" s="109"/>
      <c r="G718" s="109"/>
      <c r="H718" s="109"/>
      <c r="I718" s="109"/>
      <c r="J718" s="109"/>
    </row>
    <row r="719" spans="1:10">
      <c r="A719" s="109"/>
      <c r="B719" s="109"/>
      <c r="C719" s="109"/>
      <c r="D719" s="109"/>
      <c r="E719" s="109"/>
      <c r="F719" s="109"/>
      <c r="G719" s="109"/>
      <c r="H719" s="109"/>
      <c r="I719" s="109"/>
      <c r="J719" s="109"/>
    </row>
    <row r="720" spans="1:10">
      <c r="A720" s="109"/>
      <c r="B720" s="109"/>
      <c r="C720" s="109"/>
      <c r="D720" s="109"/>
      <c r="E720" s="109"/>
      <c r="F720" s="109"/>
      <c r="G720" s="109"/>
      <c r="H720" s="109"/>
      <c r="I720" s="109"/>
      <c r="J720" s="109"/>
    </row>
    <row r="721" spans="1:10">
      <c r="A721" s="109"/>
      <c r="B721" s="109"/>
      <c r="C721" s="109"/>
      <c r="D721" s="109"/>
      <c r="E721" s="109"/>
      <c r="F721" s="109"/>
      <c r="G721" s="109"/>
      <c r="H721" s="109"/>
      <c r="I721" s="109"/>
      <c r="J721" s="109"/>
    </row>
    <row r="722" spans="1:10">
      <c r="A722" s="109"/>
      <c r="B722" s="109"/>
      <c r="C722" s="109"/>
      <c r="D722" s="109"/>
      <c r="E722" s="109"/>
      <c r="F722" s="109"/>
      <c r="G722" s="109"/>
      <c r="H722" s="109"/>
      <c r="I722" s="109"/>
      <c r="J722" s="109"/>
    </row>
    <row r="723" spans="1:10">
      <c r="A723" s="109"/>
      <c r="B723" s="109"/>
      <c r="C723" s="109"/>
      <c r="D723" s="109"/>
      <c r="E723" s="109"/>
      <c r="F723" s="109"/>
      <c r="G723" s="109"/>
      <c r="H723" s="109"/>
      <c r="I723" s="109"/>
      <c r="J723" s="109"/>
    </row>
    <row r="724" spans="1:10">
      <c r="A724" s="109"/>
      <c r="B724" s="109"/>
      <c r="C724" s="109"/>
      <c r="D724" s="109"/>
      <c r="E724" s="109"/>
      <c r="F724" s="109"/>
      <c r="G724" s="109"/>
      <c r="H724" s="109"/>
      <c r="I724" s="109"/>
      <c r="J724" s="109"/>
    </row>
    <row r="725" spans="1:10">
      <c r="A725" s="109"/>
      <c r="B725" s="109"/>
      <c r="C725" s="109"/>
      <c r="D725" s="109"/>
      <c r="E725" s="109"/>
      <c r="F725" s="109"/>
      <c r="G725" s="109"/>
      <c r="H725" s="109"/>
      <c r="I725" s="109"/>
      <c r="J725" s="109"/>
    </row>
    <row r="726" spans="1:10">
      <c r="A726" s="109"/>
      <c r="B726" s="109"/>
      <c r="C726" s="109"/>
      <c r="D726" s="109"/>
      <c r="E726" s="109"/>
      <c r="F726" s="109"/>
      <c r="G726" s="109"/>
      <c r="H726" s="109"/>
      <c r="I726" s="109"/>
      <c r="J726" s="109"/>
    </row>
    <row r="727" spans="1:10">
      <c r="A727" s="109"/>
      <c r="B727" s="109"/>
      <c r="C727" s="109"/>
      <c r="D727" s="109"/>
      <c r="E727" s="109"/>
      <c r="F727" s="109"/>
      <c r="G727" s="109"/>
      <c r="H727" s="109"/>
      <c r="I727" s="109"/>
      <c r="J727" s="109"/>
    </row>
    <row r="728" spans="1:10">
      <c r="A728" s="109"/>
      <c r="B728" s="109"/>
      <c r="C728" s="109"/>
      <c r="D728" s="109"/>
      <c r="E728" s="109"/>
      <c r="F728" s="109"/>
      <c r="G728" s="109"/>
      <c r="H728" s="109"/>
      <c r="I728" s="109"/>
      <c r="J728" s="109"/>
    </row>
    <row r="729" spans="1:10">
      <c r="A729" s="109"/>
      <c r="B729" s="109"/>
      <c r="C729" s="109"/>
      <c r="D729" s="109"/>
      <c r="E729" s="109"/>
      <c r="F729" s="109"/>
      <c r="G729" s="109"/>
      <c r="H729" s="109"/>
      <c r="I729" s="109"/>
      <c r="J729" s="109"/>
    </row>
    <row r="730" spans="1:10">
      <c r="A730" s="109"/>
      <c r="B730" s="109"/>
      <c r="C730" s="109"/>
      <c r="D730" s="109"/>
      <c r="E730" s="109"/>
      <c r="F730" s="109"/>
      <c r="G730" s="109"/>
      <c r="H730" s="109"/>
      <c r="I730" s="109"/>
      <c r="J730" s="109"/>
    </row>
    <row r="731" spans="1:10">
      <c r="A731" s="109"/>
      <c r="B731" s="109"/>
      <c r="C731" s="109"/>
      <c r="D731" s="109"/>
      <c r="E731" s="109"/>
      <c r="F731" s="109"/>
      <c r="G731" s="109"/>
      <c r="H731" s="109"/>
      <c r="I731" s="109"/>
      <c r="J731" s="109"/>
    </row>
    <row r="732" spans="1:10">
      <c r="A732" s="109"/>
      <c r="B732" s="109"/>
      <c r="C732" s="109"/>
      <c r="D732" s="109"/>
      <c r="E732" s="109"/>
      <c r="F732" s="109"/>
      <c r="G732" s="109"/>
      <c r="H732" s="109"/>
      <c r="I732" s="109"/>
      <c r="J732" s="109"/>
    </row>
    <row r="733" spans="1:10">
      <c r="A733" s="109"/>
      <c r="B733" s="109"/>
      <c r="C733" s="109"/>
      <c r="D733" s="109"/>
      <c r="E733" s="109"/>
      <c r="F733" s="109"/>
      <c r="G733" s="109"/>
      <c r="H733" s="109"/>
      <c r="I733" s="109"/>
      <c r="J733" s="109"/>
    </row>
    <row r="734" spans="1:10">
      <c r="A734" s="109"/>
      <c r="B734" s="109"/>
      <c r="C734" s="109"/>
      <c r="D734" s="109"/>
      <c r="E734" s="109"/>
      <c r="F734" s="109"/>
      <c r="G734" s="109"/>
      <c r="H734" s="109"/>
      <c r="I734" s="109"/>
      <c r="J734" s="109"/>
    </row>
    <row r="735" spans="1:10">
      <c r="A735" s="109"/>
      <c r="B735" s="109"/>
      <c r="C735" s="109"/>
      <c r="D735" s="109"/>
      <c r="E735" s="109"/>
      <c r="F735" s="109"/>
      <c r="G735" s="109"/>
      <c r="H735" s="109"/>
      <c r="I735" s="109"/>
      <c r="J735" s="109"/>
    </row>
    <row r="736" spans="1:10">
      <c r="A736" s="109"/>
      <c r="B736" s="109"/>
      <c r="C736" s="109"/>
      <c r="D736" s="109"/>
      <c r="E736" s="109"/>
      <c r="F736" s="109"/>
      <c r="G736" s="109"/>
      <c r="H736" s="109"/>
      <c r="I736" s="109"/>
      <c r="J736" s="109"/>
    </row>
    <row r="737" spans="1:10">
      <c r="A737" s="109"/>
      <c r="B737" s="109"/>
      <c r="C737" s="109"/>
      <c r="D737" s="109"/>
      <c r="E737" s="109"/>
      <c r="F737" s="109"/>
      <c r="G737" s="109"/>
      <c r="H737" s="109"/>
      <c r="I737" s="109"/>
      <c r="J737" s="109"/>
    </row>
    <row r="738" spans="1:10">
      <c r="A738" s="109"/>
      <c r="B738" s="109"/>
      <c r="C738" s="109"/>
      <c r="D738" s="109"/>
      <c r="E738" s="109"/>
      <c r="F738" s="109"/>
      <c r="G738" s="109"/>
      <c r="H738" s="109"/>
      <c r="I738" s="109"/>
      <c r="J738" s="109"/>
    </row>
    <row r="739" spans="1:10">
      <c r="A739" s="109"/>
      <c r="B739" s="109"/>
      <c r="C739" s="109"/>
      <c r="D739" s="109"/>
      <c r="E739" s="109"/>
      <c r="F739" s="109"/>
      <c r="G739" s="109"/>
      <c r="H739" s="109"/>
      <c r="I739" s="109"/>
      <c r="J739" s="109"/>
    </row>
    <row r="740" spans="1:10">
      <c r="A740" s="109"/>
      <c r="B740" s="109"/>
      <c r="C740" s="109"/>
      <c r="D740" s="109"/>
      <c r="E740" s="109"/>
      <c r="F740" s="109"/>
      <c r="G740" s="109"/>
      <c r="H740" s="109"/>
      <c r="I740" s="109"/>
      <c r="J740" s="109"/>
    </row>
    <row r="741" spans="1:10">
      <c r="A741" s="109"/>
      <c r="B741" s="109"/>
      <c r="C741" s="109"/>
      <c r="D741" s="109"/>
      <c r="E741" s="109"/>
      <c r="F741" s="109"/>
      <c r="G741" s="109"/>
      <c r="H741" s="109"/>
      <c r="I741" s="109"/>
      <c r="J741" s="109"/>
    </row>
    <row r="742" spans="1:10">
      <c r="A742" s="109"/>
      <c r="B742" s="109"/>
      <c r="C742" s="109"/>
      <c r="D742" s="109"/>
      <c r="E742" s="109"/>
      <c r="F742" s="109"/>
      <c r="G742" s="109"/>
      <c r="H742" s="109"/>
      <c r="I742" s="109"/>
      <c r="J742" s="109"/>
    </row>
    <row r="743" spans="1:10">
      <c r="A743" s="109"/>
      <c r="B743" s="109"/>
      <c r="C743" s="109"/>
      <c r="D743" s="109"/>
      <c r="E743" s="109"/>
      <c r="F743" s="109"/>
      <c r="G743" s="109"/>
      <c r="H743" s="109"/>
      <c r="I743" s="109"/>
      <c r="J743" s="109"/>
    </row>
    <row r="744" spans="1:10">
      <c r="A744" s="109"/>
      <c r="B744" s="109"/>
      <c r="C744" s="109"/>
      <c r="D744" s="109"/>
      <c r="E744" s="109"/>
      <c r="F744" s="109"/>
      <c r="G744" s="109"/>
      <c r="H744" s="109"/>
      <c r="I744" s="109"/>
      <c r="J744" s="109"/>
    </row>
    <row r="745" spans="1:10">
      <c r="A745" s="109"/>
      <c r="B745" s="109"/>
      <c r="C745" s="109"/>
      <c r="D745" s="109"/>
      <c r="E745" s="109"/>
      <c r="F745" s="109"/>
      <c r="G745" s="109"/>
      <c r="H745" s="109"/>
      <c r="I745" s="109"/>
      <c r="J745" s="109"/>
    </row>
    <row r="746" spans="1:10">
      <c r="A746" s="109"/>
      <c r="B746" s="109"/>
      <c r="C746" s="109"/>
      <c r="D746" s="109"/>
      <c r="E746" s="109"/>
      <c r="F746" s="109"/>
      <c r="G746" s="109"/>
      <c r="H746" s="109"/>
      <c r="I746" s="109"/>
      <c r="J746" s="109"/>
    </row>
    <row r="747" spans="1:10">
      <c r="A747" s="109"/>
      <c r="B747" s="109"/>
      <c r="C747" s="109"/>
      <c r="D747" s="109"/>
      <c r="E747" s="109"/>
      <c r="F747" s="109"/>
      <c r="G747" s="109"/>
      <c r="H747" s="109"/>
      <c r="I747" s="109"/>
      <c r="J747" s="109"/>
    </row>
    <row r="748" spans="1:10">
      <c r="A748" s="109"/>
      <c r="B748" s="109"/>
      <c r="C748" s="109"/>
      <c r="D748" s="109"/>
      <c r="E748" s="109"/>
      <c r="F748" s="109"/>
      <c r="G748" s="109"/>
      <c r="H748" s="109"/>
      <c r="I748" s="109"/>
      <c r="J748" s="109"/>
    </row>
    <row r="749" spans="1:10">
      <c r="A749" s="109"/>
      <c r="B749" s="109"/>
      <c r="C749" s="109"/>
      <c r="D749" s="109"/>
      <c r="E749" s="109"/>
      <c r="F749" s="109"/>
      <c r="G749" s="109"/>
      <c r="H749" s="109"/>
      <c r="I749" s="109"/>
      <c r="J749" s="109"/>
    </row>
    <row r="750" spans="1:10">
      <c r="A750" s="109"/>
      <c r="B750" s="109"/>
      <c r="C750" s="109"/>
      <c r="D750" s="109"/>
      <c r="E750" s="109"/>
      <c r="F750" s="109"/>
      <c r="G750" s="109"/>
      <c r="H750" s="109"/>
      <c r="I750" s="109"/>
      <c r="J750" s="109"/>
    </row>
    <row r="751" spans="1:10">
      <c r="A751" s="109"/>
      <c r="B751" s="109"/>
      <c r="C751" s="109"/>
      <c r="D751" s="109"/>
      <c r="E751" s="109"/>
      <c r="F751" s="109"/>
      <c r="G751" s="109"/>
      <c r="H751" s="109"/>
      <c r="I751" s="109"/>
      <c r="J751" s="109"/>
    </row>
    <row r="752" spans="1:10">
      <c r="A752" s="109"/>
      <c r="B752" s="109"/>
      <c r="C752" s="109"/>
      <c r="D752" s="109"/>
      <c r="E752" s="109"/>
      <c r="F752" s="109"/>
      <c r="G752" s="109"/>
      <c r="H752" s="109"/>
      <c r="I752" s="109"/>
      <c r="J752" s="109"/>
    </row>
    <row r="753" spans="1:10">
      <c r="A753" s="109"/>
      <c r="B753" s="109"/>
      <c r="C753" s="109"/>
      <c r="D753" s="109"/>
      <c r="E753" s="109"/>
      <c r="F753" s="109"/>
      <c r="G753" s="109"/>
      <c r="H753" s="109"/>
      <c r="I753" s="109"/>
      <c r="J753" s="109"/>
    </row>
    <row r="754" spans="1:10">
      <c r="A754" s="109"/>
      <c r="B754" s="109"/>
      <c r="C754" s="109"/>
      <c r="D754" s="109"/>
      <c r="E754" s="109"/>
      <c r="F754" s="109"/>
      <c r="G754" s="109"/>
      <c r="H754" s="109"/>
      <c r="I754" s="109"/>
      <c r="J754" s="109"/>
    </row>
    <row r="755" spans="1:10">
      <c r="A755" s="109"/>
      <c r="B755" s="109"/>
      <c r="C755" s="109"/>
      <c r="D755" s="109"/>
      <c r="E755" s="109"/>
      <c r="F755" s="109"/>
      <c r="G755" s="109"/>
      <c r="H755" s="109"/>
      <c r="I755" s="109"/>
      <c r="J755" s="109"/>
    </row>
    <row r="756" spans="1:10">
      <c r="A756" s="109"/>
      <c r="B756" s="109"/>
      <c r="C756" s="109"/>
      <c r="D756" s="109"/>
      <c r="E756" s="109"/>
      <c r="F756" s="109"/>
      <c r="G756" s="109"/>
      <c r="H756" s="109"/>
      <c r="I756" s="109"/>
      <c r="J756" s="109"/>
    </row>
    <row r="757" spans="1:10">
      <c r="A757" s="109"/>
      <c r="B757" s="109"/>
      <c r="C757" s="109"/>
      <c r="D757" s="109"/>
      <c r="E757" s="109"/>
      <c r="F757" s="109"/>
      <c r="G757" s="109"/>
      <c r="H757" s="109"/>
      <c r="I757" s="109"/>
      <c r="J757" s="109"/>
    </row>
    <row r="758" spans="1:10">
      <c r="A758" s="109"/>
      <c r="B758" s="109"/>
      <c r="C758" s="109"/>
      <c r="D758" s="109"/>
      <c r="E758" s="109"/>
      <c r="F758" s="109"/>
      <c r="G758" s="109"/>
      <c r="H758" s="109"/>
      <c r="I758" s="109"/>
      <c r="J758" s="109"/>
    </row>
    <row r="759" spans="1:10">
      <c r="A759" s="109"/>
      <c r="B759" s="109"/>
      <c r="C759" s="109"/>
      <c r="D759" s="109"/>
      <c r="E759" s="109"/>
      <c r="F759" s="109"/>
      <c r="G759" s="109"/>
      <c r="H759" s="109"/>
      <c r="I759" s="109"/>
      <c r="J759" s="109"/>
    </row>
    <row r="760" spans="1:10">
      <c r="A760" s="109"/>
      <c r="B760" s="109"/>
      <c r="C760" s="109"/>
      <c r="D760" s="109"/>
      <c r="E760" s="109"/>
      <c r="F760" s="109"/>
      <c r="G760" s="109"/>
      <c r="H760" s="109"/>
      <c r="I760" s="109"/>
      <c r="J760" s="109"/>
    </row>
    <row r="761" spans="1:10">
      <c r="A761" s="109"/>
      <c r="B761" s="109"/>
      <c r="C761" s="109"/>
      <c r="D761" s="109"/>
      <c r="E761" s="109"/>
      <c r="F761" s="109"/>
      <c r="G761" s="109"/>
      <c r="H761" s="109"/>
      <c r="I761" s="109"/>
      <c r="J761" s="109"/>
    </row>
    <row r="762" spans="1:10">
      <c r="A762" s="109"/>
      <c r="B762" s="109"/>
      <c r="C762" s="109"/>
      <c r="D762" s="109"/>
      <c r="E762" s="109"/>
      <c r="F762" s="109"/>
      <c r="G762" s="109"/>
      <c r="H762" s="109"/>
      <c r="I762" s="109"/>
      <c r="J762" s="109"/>
    </row>
    <row r="763" spans="1:10">
      <c r="A763" s="109"/>
      <c r="B763" s="109"/>
      <c r="C763" s="109"/>
      <c r="D763" s="109"/>
      <c r="E763" s="109"/>
      <c r="F763" s="109"/>
      <c r="G763" s="109"/>
      <c r="H763" s="109"/>
      <c r="I763" s="109"/>
      <c r="J763" s="109"/>
    </row>
    <row r="764" spans="1:10">
      <c r="A764" s="109"/>
      <c r="B764" s="109"/>
      <c r="C764" s="109"/>
      <c r="D764" s="109"/>
      <c r="E764" s="109"/>
      <c r="F764" s="109"/>
      <c r="G764" s="109"/>
      <c r="H764" s="109"/>
      <c r="I764" s="109"/>
      <c r="J764" s="109"/>
    </row>
    <row r="765" spans="1:10">
      <c r="A765" s="109"/>
      <c r="B765" s="109"/>
      <c r="C765" s="109"/>
      <c r="D765" s="109"/>
      <c r="E765" s="109"/>
      <c r="F765" s="109"/>
      <c r="G765" s="109"/>
      <c r="H765" s="109"/>
      <c r="I765" s="109"/>
      <c r="J765" s="109"/>
    </row>
    <row r="766" spans="1:10">
      <c r="A766" s="109"/>
      <c r="B766" s="109"/>
      <c r="C766" s="109"/>
      <c r="D766" s="109"/>
      <c r="E766" s="109"/>
      <c r="F766" s="109"/>
      <c r="G766" s="109"/>
      <c r="H766" s="109"/>
      <c r="I766" s="109"/>
      <c r="J766" s="109"/>
    </row>
    <row r="767" spans="1:10">
      <c r="A767" s="109"/>
      <c r="B767" s="109"/>
      <c r="C767" s="109"/>
      <c r="D767" s="109"/>
      <c r="E767" s="109"/>
      <c r="F767" s="109"/>
      <c r="G767" s="109"/>
      <c r="H767" s="109"/>
      <c r="I767" s="109"/>
      <c r="J767" s="109"/>
    </row>
    <row r="768" spans="1:10">
      <c r="A768" s="109"/>
      <c r="B768" s="109"/>
      <c r="C768" s="109"/>
      <c r="D768" s="109"/>
      <c r="E768" s="109"/>
      <c r="F768" s="109"/>
      <c r="G768" s="109"/>
      <c r="H768" s="109"/>
      <c r="I768" s="109"/>
      <c r="J768" s="109"/>
    </row>
    <row r="769" spans="1:10">
      <c r="A769" s="109"/>
      <c r="B769" s="109"/>
      <c r="C769" s="109"/>
      <c r="D769" s="109"/>
      <c r="E769" s="109"/>
      <c r="F769" s="109"/>
      <c r="G769" s="109"/>
      <c r="H769" s="109"/>
      <c r="I769" s="109"/>
      <c r="J769" s="109"/>
    </row>
    <row r="770" spans="1:10">
      <c r="A770" s="109"/>
      <c r="B770" s="109"/>
      <c r="C770" s="109"/>
      <c r="D770" s="109"/>
      <c r="E770" s="109"/>
      <c r="F770" s="109"/>
      <c r="G770" s="109"/>
      <c r="H770" s="109"/>
      <c r="I770" s="109"/>
      <c r="J770" s="109"/>
    </row>
    <row r="771" spans="1:10">
      <c r="A771" s="109"/>
      <c r="B771" s="109"/>
      <c r="C771" s="109"/>
      <c r="D771" s="109"/>
      <c r="E771" s="109"/>
      <c r="F771" s="109"/>
      <c r="G771" s="109"/>
      <c r="H771" s="109"/>
      <c r="I771" s="109"/>
      <c r="J771" s="109"/>
    </row>
    <row r="772" spans="1:10">
      <c r="A772" s="109"/>
      <c r="B772" s="109"/>
      <c r="C772" s="109"/>
      <c r="D772" s="109"/>
      <c r="E772" s="109"/>
      <c r="F772" s="109"/>
      <c r="G772" s="109"/>
      <c r="H772" s="109"/>
      <c r="I772" s="109"/>
      <c r="J772" s="109"/>
    </row>
    <row r="773" spans="1:10">
      <c r="A773" s="109"/>
      <c r="B773" s="109"/>
      <c r="C773" s="109"/>
      <c r="D773" s="109"/>
      <c r="E773" s="109"/>
      <c r="F773" s="109"/>
      <c r="G773" s="109"/>
      <c r="H773" s="109"/>
      <c r="I773" s="109"/>
      <c r="J773" s="109"/>
    </row>
    <row r="774" spans="1:10">
      <c r="A774" s="109"/>
      <c r="B774" s="109"/>
      <c r="C774" s="109"/>
      <c r="D774" s="109"/>
      <c r="E774" s="109"/>
      <c r="F774" s="109"/>
      <c r="G774" s="109"/>
      <c r="H774" s="109"/>
      <c r="I774" s="109"/>
      <c r="J774" s="109"/>
    </row>
    <row r="775" spans="1:10">
      <c r="A775" s="109"/>
      <c r="B775" s="109"/>
      <c r="C775" s="109"/>
      <c r="D775" s="109"/>
      <c r="E775" s="109"/>
      <c r="F775" s="109"/>
      <c r="G775" s="109"/>
      <c r="H775" s="109"/>
      <c r="I775" s="109"/>
      <c r="J775" s="109"/>
    </row>
    <row r="776" spans="1:10">
      <c r="A776" s="109"/>
      <c r="B776" s="109"/>
      <c r="C776" s="109"/>
      <c r="D776" s="109"/>
      <c r="E776" s="109"/>
      <c r="F776" s="109"/>
      <c r="G776" s="109"/>
      <c r="H776" s="109"/>
      <c r="I776" s="109"/>
      <c r="J776" s="109"/>
    </row>
    <row r="777" spans="1:10">
      <c r="A777" s="109"/>
      <c r="B777" s="109"/>
      <c r="C777" s="109"/>
      <c r="D777" s="109"/>
      <c r="E777" s="109"/>
      <c r="F777" s="109"/>
      <c r="G777" s="109"/>
      <c r="H777" s="109"/>
      <c r="I777" s="109"/>
      <c r="J777" s="109"/>
    </row>
    <row r="778" spans="1:10">
      <c r="A778" s="109"/>
      <c r="B778" s="109"/>
      <c r="C778" s="109"/>
      <c r="D778" s="109"/>
      <c r="E778" s="109"/>
      <c r="F778" s="109"/>
      <c r="G778" s="109"/>
      <c r="H778" s="109"/>
      <c r="I778" s="109"/>
      <c r="J778" s="109"/>
    </row>
    <row r="779" spans="1:10">
      <c r="A779" s="109"/>
      <c r="B779" s="109"/>
      <c r="C779" s="109"/>
      <c r="D779" s="109"/>
      <c r="E779" s="109"/>
      <c r="F779" s="109"/>
      <c r="G779" s="109"/>
      <c r="H779" s="109"/>
      <c r="I779" s="109"/>
      <c r="J779" s="109"/>
    </row>
    <row r="780" spans="1:10">
      <c r="A780" s="109"/>
      <c r="B780" s="109"/>
      <c r="C780" s="109"/>
      <c r="D780" s="109"/>
      <c r="E780" s="109"/>
      <c r="F780" s="109"/>
      <c r="G780" s="109"/>
      <c r="H780" s="109"/>
      <c r="I780" s="109"/>
      <c r="J780" s="109"/>
    </row>
    <row r="781" spans="1:10">
      <c r="A781" s="109"/>
      <c r="B781" s="109"/>
      <c r="C781" s="109"/>
      <c r="D781" s="109"/>
      <c r="E781" s="109"/>
      <c r="F781" s="109"/>
      <c r="G781" s="109"/>
      <c r="H781" s="109"/>
      <c r="I781" s="109"/>
      <c r="J781" s="109"/>
    </row>
    <row r="782" spans="1:10">
      <c r="A782" s="109"/>
      <c r="B782" s="109"/>
      <c r="C782" s="109"/>
      <c r="D782" s="109"/>
      <c r="E782" s="109"/>
      <c r="F782" s="109"/>
      <c r="G782" s="109"/>
      <c r="H782" s="109"/>
      <c r="I782" s="109"/>
      <c r="J782" s="109"/>
    </row>
    <row r="783" spans="1:10">
      <c r="A783" s="109"/>
      <c r="B783" s="109"/>
      <c r="C783" s="109"/>
      <c r="D783" s="109"/>
      <c r="E783" s="109"/>
      <c r="F783" s="109"/>
      <c r="G783" s="109"/>
      <c r="H783" s="109"/>
      <c r="I783" s="109"/>
      <c r="J783" s="109"/>
    </row>
    <row r="784" spans="1:10">
      <c r="A784" s="109"/>
      <c r="B784" s="109"/>
      <c r="C784" s="109"/>
      <c r="D784" s="109"/>
      <c r="E784" s="109"/>
      <c r="F784" s="109"/>
      <c r="G784" s="109"/>
      <c r="H784" s="109"/>
      <c r="I784" s="109"/>
      <c r="J784" s="109"/>
    </row>
    <row r="785" spans="1:10">
      <c r="A785" s="109"/>
      <c r="B785" s="109"/>
      <c r="C785" s="109"/>
      <c r="D785" s="109"/>
      <c r="E785" s="109"/>
      <c r="F785" s="109"/>
      <c r="G785" s="109"/>
      <c r="H785" s="109"/>
      <c r="I785" s="109"/>
      <c r="J785" s="109"/>
    </row>
    <row r="786" spans="1:10">
      <c r="A786" s="109"/>
      <c r="B786" s="109"/>
      <c r="C786" s="109"/>
      <c r="D786" s="109"/>
      <c r="E786" s="109"/>
      <c r="F786" s="109"/>
      <c r="G786" s="109"/>
      <c r="H786" s="109"/>
      <c r="I786" s="109"/>
      <c r="J786" s="109"/>
    </row>
    <row r="787" spans="1:10">
      <c r="A787" s="109"/>
      <c r="B787" s="109"/>
      <c r="C787" s="109"/>
      <c r="D787" s="109"/>
      <c r="E787" s="109"/>
      <c r="F787" s="109"/>
      <c r="G787" s="109"/>
      <c r="H787" s="109"/>
      <c r="I787" s="109"/>
      <c r="J787" s="109"/>
    </row>
    <row r="788" spans="1:10">
      <c r="A788" s="109"/>
      <c r="B788" s="109"/>
      <c r="C788" s="109"/>
      <c r="D788" s="109"/>
      <c r="E788" s="109"/>
      <c r="F788" s="109"/>
      <c r="G788" s="109"/>
      <c r="H788" s="109"/>
      <c r="I788" s="109"/>
      <c r="J788" s="109"/>
    </row>
    <row r="789" spans="1:10">
      <c r="A789" s="109"/>
      <c r="B789" s="109"/>
      <c r="C789" s="109"/>
      <c r="D789" s="109"/>
      <c r="E789" s="109"/>
      <c r="F789" s="109"/>
      <c r="G789" s="109"/>
      <c r="H789" s="109"/>
      <c r="I789" s="109"/>
      <c r="J789" s="109"/>
    </row>
    <row r="790" spans="1:10">
      <c r="A790" s="109"/>
      <c r="B790" s="109"/>
      <c r="C790" s="109"/>
      <c r="D790" s="109"/>
      <c r="E790" s="109"/>
      <c r="F790" s="109"/>
      <c r="G790" s="109"/>
      <c r="H790" s="109"/>
      <c r="I790" s="109"/>
      <c r="J790" s="109"/>
    </row>
    <row r="791" spans="1:10">
      <c r="A791" s="109"/>
      <c r="B791" s="109"/>
      <c r="C791" s="109"/>
      <c r="D791" s="109"/>
      <c r="E791" s="109"/>
      <c r="F791" s="109"/>
      <c r="G791" s="109"/>
      <c r="H791" s="109"/>
      <c r="I791" s="109"/>
      <c r="J791" s="109"/>
    </row>
    <row r="792" spans="1:10">
      <c r="A792" s="109"/>
      <c r="B792" s="109"/>
      <c r="C792" s="109"/>
      <c r="D792" s="109"/>
      <c r="E792" s="109"/>
      <c r="F792" s="109"/>
      <c r="G792" s="109"/>
      <c r="H792" s="109"/>
      <c r="I792" s="109"/>
      <c r="J792" s="109"/>
    </row>
    <row r="793" spans="1:10">
      <c r="A793" s="109"/>
      <c r="B793" s="109"/>
      <c r="C793" s="109"/>
      <c r="D793" s="109"/>
      <c r="E793" s="109"/>
      <c r="F793" s="109"/>
      <c r="G793" s="109"/>
      <c r="H793" s="109"/>
      <c r="I793" s="109"/>
      <c r="J793" s="109"/>
    </row>
    <row r="794" spans="1:10">
      <c r="A794" s="109"/>
      <c r="B794" s="109"/>
      <c r="C794" s="109"/>
      <c r="D794" s="109"/>
      <c r="E794" s="109"/>
      <c r="F794" s="109"/>
      <c r="G794" s="109"/>
      <c r="H794" s="109"/>
      <c r="I794" s="109"/>
      <c r="J794" s="109"/>
    </row>
    <row r="795" spans="1:10">
      <c r="A795" s="109"/>
      <c r="B795" s="109"/>
      <c r="C795" s="109"/>
      <c r="D795" s="109"/>
      <c r="E795" s="109"/>
      <c r="F795" s="109"/>
      <c r="G795" s="109"/>
      <c r="H795" s="109"/>
      <c r="I795" s="109"/>
      <c r="J795" s="109"/>
    </row>
    <row r="796" spans="1:10">
      <c r="A796" s="109"/>
      <c r="B796" s="109"/>
      <c r="C796" s="109"/>
      <c r="D796" s="109"/>
      <c r="E796" s="109"/>
      <c r="F796" s="109"/>
      <c r="G796" s="109"/>
      <c r="H796" s="109"/>
      <c r="I796" s="109"/>
      <c r="J796" s="109"/>
    </row>
    <row r="797" spans="1:10">
      <c r="A797" s="109"/>
      <c r="B797" s="109"/>
      <c r="C797" s="109"/>
      <c r="D797" s="109"/>
      <c r="E797" s="109"/>
      <c r="F797" s="109"/>
      <c r="G797" s="109"/>
      <c r="H797" s="109"/>
      <c r="I797" s="109"/>
      <c r="J797" s="109"/>
    </row>
    <row r="798" spans="1:10">
      <c r="A798" s="109"/>
      <c r="B798" s="109"/>
      <c r="C798" s="109"/>
      <c r="D798" s="109"/>
      <c r="E798" s="109"/>
      <c r="F798" s="109"/>
      <c r="G798" s="109"/>
      <c r="H798" s="109"/>
      <c r="I798" s="109"/>
      <c r="J798" s="109"/>
    </row>
    <row r="799" spans="1:10">
      <c r="A799" s="109"/>
      <c r="B799" s="109"/>
      <c r="C799" s="109"/>
      <c r="D799" s="109"/>
      <c r="E799" s="109"/>
      <c r="F799" s="109"/>
      <c r="G799" s="109"/>
      <c r="H799" s="109"/>
      <c r="I799" s="109"/>
      <c r="J799" s="109"/>
    </row>
    <row r="800" spans="1:10">
      <c r="A800" s="109"/>
      <c r="B800" s="109"/>
      <c r="C800" s="109"/>
      <c r="D800" s="109"/>
      <c r="E800" s="109"/>
      <c r="F800" s="109"/>
      <c r="G800" s="109"/>
      <c r="H800" s="109"/>
      <c r="I800" s="109"/>
      <c r="J800" s="109"/>
    </row>
    <row r="801" spans="1:10">
      <c r="A801" s="109"/>
      <c r="B801" s="109"/>
      <c r="C801" s="109"/>
      <c r="D801" s="109"/>
      <c r="E801" s="109"/>
      <c r="F801" s="109"/>
      <c r="G801" s="109"/>
      <c r="H801" s="109"/>
      <c r="I801" s="109"/>
      <c r="J801" s="109"/>
    </row>
    <row r="802" spans="1:10">
      <c r="A802" s="109"/>
      <c r="B802" s="109"/>
      <c r="C802" s="109"/>
      <c r="D802" s="109"/>
      <c r="E802" s="109"/>
      <c r="F802" s="109"/>
      <c r="G802" s="109"/>
      <c r="H802" s="109"/>
      <c r="I802" s="109"/>
      <c r="J802" s="109"/>
    </row>
    <row r="803" spans="1:10">
      <c r="A803" s="109"/>
      <c r="B803" s="109"/>
      <c r="C803" s="109"/>
      <c r="D803" s="109"/>
      <c r="E803" s="109"/>
      <c r="F803" s="109"/>
      <c r="G803" s="109"/>
      <c r="H803" s="109"/>
      <c r="I803" s="109"/>
      <c r="J803" s="109"/>
    </row>
    <row r="804" spans="1:10">
      <c r="A804" s="109"/>
      <c r="B804" s="109"/>
      <c r="C804" s="109"/>
      <c r="D804" s="109"/>
      <c r="E804" s="109"/>
      <c r="F804" s="109"/>
      <c r="G804" s="109"/>
      <c r="H804" s="109"/>
      <c r="I804" s="109"/>
      <c r="J804" s="109"/>
    </row>
    <row r="805" spans="1:10">
      <c r="A805" s="109"/>
      <c r="B805" s="109"/>
      <c r="C805" s="109"/>
      <c r="D805" s="109"/>
      <c r="E805" s="109"/>
      <c r="F805" s="109"/>
      <c r="G805" s="109"/>
      <c r="H805" s="109"/>
      <c r="I805" s="109"/>
      <c r="J805" s="109"/>
    </row>
    <row r="806" spans="1:10">
      <c r="A806" s="109"/>
      <c r="B806" s="109"/>
      <c r="C806" s="109"/>
      <c r="D806" s="109"/>
      <c r="E806" s="109"/>
      <c r="F806" s="109"/>
      <c r="G806" s="109"/>
      <c r="H806" s="109"/>
      <c r="I806" s="109"/>
      <c r="J806" s="109"/>
    </row>
    <row r="807" spans="1:10">
      <c r="A807" s="109"/>
      <c r="B807" s="109"/>
      <c r="C807" s="109"/>
      <c r="D807" s="109"/>
      <c r="E807" s="109"/>
      <c r="F807" s="109"/>
      <c r="G807" s="109"/>
      <c r="H807" s="109"/>
      <c r="I807" s="109"/>
      <c r="J807" s="109"/>
    </row>
    <row r="808" spans="1:10">
      <c r="A808" s="109"/>
      <c r="B808" s="109"/>
      <c r="C808" s="109"/>
      <c r="D808" s="109"/>
      <c r="E808" s="109"/>
      <c r="F808" s="109"/>
      <c r="G808" s="109"/>
      <c r="H808" s="109"/>
      <c r="I808" s="109"/>
      <c r="J808" s="109"/>
    </row>
    <row r="809" spans="1:10">
      <c r="A809" s="109"/>
      <c r="B809" s="109"/>
      <c r="C809" s="109"/>
      <c r="D809" s="109"/>
      <c r="E809" s="109"/>
      <c r="F809" s="109"/>
      <c r="G809" s="109"/>
      <c r="H809" s="109"/>
      <c r="I809" s="109"/>
      <c r="J809" s="109"/>
    </row>
    <row r="810" spans="1:10">
      <c r="A810" s="109"/>
      <c r="B810" s="109"/>
      <c r="C810" s="109"/>
      <c r="D810" s="109"/>
      <c r="E810" s="109"/>
      <c r="F810" s="109"/>
      <c r="G810" s="109"/>
      <c r="H810" s="109"/>
      <c r="I810" s="109"/>
      <c r="J810" s="109"/>
    </row>
    <row r="811" spans="1:10">
      <c r="A811" s="109"/>
      <c r="B811" s="109"/>
      <c r="C811" s="109"/>
      <c r="D811" s="109"/>
      <c r="E811" s="109"/>
      <c r="F811" s="109"/>
      <c r="G811" s="109"/>
      <c r="H811" s="109"/>
      <c r="I811" s="109"/>
      <c r="J811" s="109"/>
    </row>
    <row r="812" spans="1:10">
      <c r="A812" s="109"/>
      <c r="B812" s="109"/>
      <c r="C812" s="109"/>
      <c r="D812" s="109"/>
      <c r="E812" s="109"/>
      <c r="F812" s="109"/>
      <c r="G812" s="109"/>
      <c r="H812" s="109"/>
      <c r="I812" s="109"/>
      <c r="J812" s="109"/>
    </row>
    <row r="813" spans="1:10">
      <c r="A813" s="109"/>
      <c r="B813" s="109"/>
      <c r="C813" s="109"/>
      <c r="D813" s="109"/>
      <c r="E813" s="109"/>
      <c r="F813" s="109"/>
      <c r="G813" s="109"/>
      <c r="H813" s="109"/>
      <c r="I813" s="109"/>
      <c r="J813" s="109"/>
    </row>
    <row r="814" spans="1:10">
      <c r="A814" s="109"/>
      <c r="B814" s="109"/>
      <c r="C814" s="109"/>
      <c r="D814" s="109"/>
      <c r="E814" s="109"/>
      <c r="F814" s="109"/>
      <c r="G814" s="109"/>
      <c r="H814" s="109"/>
      <c r="I814" s="109"/>
      <c r="J814" s="109"/>
    </row>
    <row r="815" spans="1:10">
      <c r="A815" s="109"/>
      <c r="B815" s="109"/>
      <c r="C815" s="109"/>
      <c r="D815" s="109"/>
      <c r="E815" s="109"/>
      <c r="F815" s="109"/>
      <c r="G815" s="109"/>
      <c r="H815" s="109"/>
      <c r="I815" s="109"/>
      <c r="J815" s="109"/>
    </row>
    <row r="816" spans="1:10">
      <c r="A816" s="109"/>
      <c r="B816" s="109"/>
      <c r="C816" s="109"/>
      <c r="D816" s="109"/>
      <c r="E816" s="109"/>
      <c r="F816" s="109"/>
      <c r="G816" s="109"/>
      <c r="H816" s="109"/>
      <c r="I816" s="109"/>
      <c r="J816" s="109"/>
    </row>
    <row r="817" spans="1:10">
      <c r="A817" s="109"/>
      <c r="B817" s="109"/>
      <c r="C817" s="109"/>
      <c r="D817" s="109"/>
      <c r="E817" s="109"/>
      <c r="F817" s="109"/>
      <c r="G817" s="109"/>
      <c r="H817" s="109"/>
      <c r="I817" s="109"/>
      <c r="J817" s="109"/>
    </row>
    <row r="818" spans="1:10">
      <c r="A818" s="109"/>
      <c r="B818" s="109"/>
      <c r="C818" s="109"/>
      <c r="D818" s="109"/>
      <c r="E818" s="109"/>
      <c r="F818" s="109"/>
      <c r="G818" s="109"/>
      <c r="H818" s="109"/>
      <c r="I818" s="109"/>
      <c r="J818" s="109"/>
    </row>
    <row r="819" spans="1:10">
      <c r="A819" s="109"/>
      <c r="B819" s="109"/>
      <c r="C819" s="109"/>
      <c r="D819" s="109"/>
      <c r="E819" s="109"/>
      <c r="F819" s="109"/>
      <c r="G819" s="109"/>
      <c r="H819" s="109"/>
      <c r="I819" s="109"/>
      <c r="J819" s="109"/>
    </row>
    <row r="820" spans="1:10">
      <c r="A820" s="109"/>
      <c r="B820" s="109"/>
      <c r="C820" s="109"/>
      <c r="D820" s="109"/>
      <c r="E820" s="109"/>
      <c r="F820" s="109"/>
      <c r="G820" s="109"/>
      <c r="H820" s="109"/>
      <c r="I820" s="109"/>
      <c r="J820" s="109"/>
    </row>
    <row r="821" spans="1:10">
      <c r="A821" s="109"/>
      <c r="B821" s="109"/>
      <c r="C821" s="109"/>
      <c r="D821" s="109"/>
      <c r="E821" s="109"/>
      <c r="F821" s="109"/>
      <c r="G821" s="109"/>
      <c r="H821" s="109"/>
      <c r="I821" s="109"/>
      <c r="J821" s="109"/>
    </row>
    <row r="822" spans="1:10">
      <c r="A822" s="109"/>
      <c r="B822" s="109"/>
      <c r="C822" s="109"/>
      <c r="D822" s="109"/>
      <c r="E822" s="109"/>
      <c r="F822" s="109"/>
      <c r="G822" s="109"/>
      <c r="H822" s="109"/>
      <c r="I822" s="109"/>
      <c r="J822" s="109"/>
    </row>
    <row r="823" spans="1:10">
      <c r="A823" s="109"/>
      <c r="B823" s="109"/>
      <c r="C823" s="109"/>
      <c r="D823" s="109"/>
      <c r="E823" s="109"/>
      <c r="F823" s="109"/>
      <c r="G823" s="109"/>
      <c r="H823" s="109"/>
      <c r="I823" s="109"/>
      <c r="J823" s="109"/>
    </row>
    <row r="824" spans="1:10">
      <c r="A824" s="109"/>
      <c r="B824" s="109"/>
      <c r="C824" s="109"/>
      <c r="D824" s="109"/>
      <c r="E824" s="109"/>
      <c r="F824" s="109"/>
      <c r="G824" s="109"/>
      <c r="H824" s="109"/>
      <c r="I824" s="109"/>
      <c r="J824" s="109"/>
    </row>
    <row r="825" spans="1:10">
      <c r="A825" s="109"/>
      <c r="B825" s="109"/>
      <c r="C825" s="109"/>
      <c r="D825" s="109"/>
      <c r="E825" s="109"/>
      <c r="F825" s="109"/>
      <c r="G825" s="109"/>
      <c r="H825" s="109"/>
      <c r="I825" s="109"/>
      <c r="J825" s="109"/>
    </row>
    <row r="826" spans="1:10">
      <c r="A826" s="109"/>
      <c r="B826" s="109"/>
      <c r="C826" s="109"/>
      <c r="D826" s="109"/>
      <c r="E826" s="109"/>
      <c r="F826" s="109"/>
      <c r="G826" s="109"/>
      <c r="H826" s="109"/>
      <c r="I826" s="109"/>
      <c r="J826" s="109"/>
    </row>
    <row r="827" spans="1:10">
      <c r="A827" s="109"/>
      <c r="B827" s="109"/>
      <c r="C827" s="109"/>
      <c r="D827" s="109"/>
      <c r="E827" s="109"/>
      <c r="F827" s="109"/>
      <c r="G827" s="109"/>
      <c r="H827" s="109"/>
      <c r="I827" s="109"/>
      <c r="J827" s="109"/>
    </row>
    <row r="828" spans="1:10">
      <c r="A828" s="109"/>
      <c r="B828" s="109"/>
      <c r="C828" s="109"/>
      <c r="D828" s="109"/>
      <c r="E828" s="109"/>
      <c r="F828" s="109"/>
      <c r="G828" s="109"/>
      <c r="H828" s="109"/>
      <c r="I828" s="109"/>
      <c r="J828" s="109"/>
    </row>
    <row r="829" spans="1:10">
      <c r="A829" s="109"/>
      <c r="B829" s="109"/>
      <c r="C829" s="109"/>
      <c r="D829" s="109"/>
      <c r="E829" s="109"/>
      <c r="F829" s="109"/>
      <c r="G829" s="109"/>
      <c r="H829" s="109"/>
      <c r="I829" s="109"/>
      <c r="J829" s="109"/>
    </row>
    <row r="830" spans="1:10">
      <c r="A830" s="109"/>
      <c r="B830" s="109"/>
      <c r="C830" s="109"/>
      <c r="D830" s="109"/>
      <c r="E830" s="109"/>
      <c r="F830" s="109"/>
      <c r="G830" s="109"/>
      <c r="H830" s="109"/>
      <c r="I830" s="109"/>
      <c r="J830" s="109"/>
    </row>
    <row r="831" spans="1:10">
      <c r="A831" s="109"/>
      <c r="B831" s="109"/>
      <c r="C831" s="109"/>
      <c r="D831" s="109"/>
      <c r="E831" s="109"/>
      <c r="F831" s="109"/>
      <c r="G831" s="109"/>
      <c r="H831" s="109"/>
      <c r="I831" s="109"/>
      <c r="J831" s="109"/>
    </row>
    <row r="832" spans="1:10">
      <c r="A832" s="109"/>
      <c r="B832" s="109"/>
      <c r="C832" s="109"/>
      <c r="D832" s="109"/>
      <c r="E832" s="109"/>
      <c r="F832" s="109"/>
      <c r="G832" s="109"/>
      <c r="H832" s="109"/>
      <c r="I832" s="109"/>
      <c r="J832" s="109"/>
    </row>
    <row r="833" spans="1:10">
      <c r="A833" s="109"/>
      <c r="B833" s="109"/>
      <c r="C833" s="109"/>
      <c r="D833" s="109"/>
      <c r="E833" s="109"/>
      <c r="F833" s="109"/>
      <c r="G833" s="109"/>
      <c r="H833" s="109"/>
      <c r="I833" s="109"/>
      <c r="J833" s="109"/>
    </row>
    <row r="834" spans="1:10">
      <c r="A834" s="109"/>
      <c r="B834" s="109"/>
      <c r="C834" s="109"/>
      <c r="D834" s="109"/>
      <c r="E834" s="109"/>
      <c r="F834" s="109"/>
      <c r="G834" s="109"/>
      <c r="H834" s="109"/>
      <c r="I834" s="109"/>
      <c r="J834" s="109"/>
    </row>
    <row r="835" spans="1:10">
      <c r="A835" s="109"/>
      <c r="B835" s="109"/>
      <c r="C835" s="109"/>
      <c r="D835" s="109"/>
      <c r="E835" s="109"/>
      <c r="F835" s="109"/>
      <c r="G835" s="109"/>
      <c r="H835" s="109"/>
      <c r="I835" s="109"/>
      <c r="J835" s="109"/>
    </row>
    <row r="836" spans="1:10">
      <c r="A836" s="109"/>
      <c r="B836" s="109"/>
      <c r="C836" s="109"/>
      <c r="D836" s="109"/>
      <c r="E836" s="109"/>
      <c r="F836" s="109"/>
      <c r="G836" s="109"/>
      <c r="H836" s="109"/>
      <c r="I836" s="109"/>
      <c r="J836" s="109"/>
    </row>
    <row r="837" spans="1:10">
      <c r="A837" s="109"/>
      <c r="B837" s="109"/>
      <c r="C837" s="109"/>
      <c r="D837" s="109"/>
      <c r="E837" s="109"/>
      <c r="F837" s="109"/>
      <c r="G837" s="109"/>
      <c r="H837" s="109"/>
      <c r="I837" s="109"/>
      <c r="J837" s="109"/>
    </row>
    <row r="838" spans="1:10">
      <c r="A838" s="109"/>
      <c r="B838" s="109"/>
      <c r="C838" s="109"/>
      <c r="D838" s="109"/>
      <c r="E838" s="109"/>
      <c r="F838" s="109"/>
      <c r="G838" s="109"/>
      <c r="H838" s="109"/>
      <c r="I838" s="109"/>
      <c r="J838" s="109"/>
    </row>
    <row r="839" spans="1:10">
      <c r="A839" s="109"/>
      <c r="B839" s="109"/>
      <c r="C839" s="109"/>
      <c r="D839" s="109"/>
      <c r="E839" s="109"/>
      <c r="F839" s="109"/>
      <c r="G839" s="109"/>
      <c r="H839" s="109"/>
      <c r="I839" s="109"/>
      <c r="J839" s="109"/>
    </row>
    <row r="840" spans="1:10">
      <c r="A840" s="109"/>
      <c r="B840" s="109"/>
      <c r="C840" s="109"/>
      <c r="D840" s="109"/>
      <c r="E840" s="109"/>
      <c r="F840" s="109"/>
      <c r="G840" s="109"/>
      <c r="H840" s="109"/>
      <c r="I840" s="109"/>
      <c r="J840" s="109"/>
    </row>
    <row r="841" spans="1:10">
      <c r="A841" s="109"/>
      <c r="B841" s="109"/>
      <c r="C841" s="109"/>
      <c r="D841" s="109"/>
      <c r="E841" s="109"/>
      <c r="F841" s="109"/>
      <c r="G841" s="109"/>
      <c r="H841" s="109"/>
      <c r="I841" s="109"/>
      <c r="J841" s="109"/>
    </row>
    <row r="842" spans="1:10">
      <c r="A842" s="109"/>
      <c r="B842" s="109"/>
      <c r="C842" s="109"/>
      <c r="D842" s="109"/>
      <c r="E842" s="109"/>
      <c r="F842" s="109"/>
      <c r="G842" s="109"/>
      <c r="H842" s="109"/>
      <c r="I842" s="109"/>
      <c r="J842" s="109"/>
    </row>
    <row r="843" spans="1:10">
      <c r="A843" s="109"/>
      <c r="B843" s="109"/>
      <c r="C843" s="109"/>
      <c r="D843" s="109"/>
      <c r="E843" s="109"/>
      <c r="F843" s="109"/>
      <c r="G843" s="109"/>
      <c r="H843" s="109"/>
      <c r="I843" s="109"/>
      <c r="J843" s="109"/>
    </row>
    <row r="844" spans="1:10">
      <c r="A844" s="109"/>
      <c r="B844" s="109"/>
      <c r="C844" s="109"/>
      <c r="D844" s="109"/>
      <c r="E844" s="109"/>
      <c r="F844" s="109"/>
      <c r="G844" s="109"/>
      <c r="H844" s="109"/>
      <c r="I844" s="109"/>
      <c r="J844" s="109"/>
    </row>
    <row r="845" spans="1:10">
      <c r="A845" s="109"/>
      <c r="B845" s="109"/>
      <c r="C845" s="109"/>
      <c r="D845" s="109"/>
      <c r="E845" s="109"/>
      <c r="F845" s="109"/>
      <c r="G845" s="109"/>
      <c r="H845" s="109"/>
      <c r="I845" s="109"/>
      <c r="J845" s="109"/>
    </row>
    <row r="846" spans="1:10">
      <c r="A846" s="109"/>
      <c r="B846" s="109"/>
      <c r="C846" s="109"/>
      <c r="D846" s="109"/>
      <c r="E846" s="109"/>
      <c r="F846" s="109"/>
      <c r="G846" s="109"/>
      <c r="H846" s="109"/>
      <c r="I846" s="109"/>
      <c r="J846" s="109"/>
    </row>
    <row r="847" spans="1:10">
      <c r="A847" s="109"/>
      <c r="B847" s="109"/>
      <c r="C847" s="109"/>
      <c r="D847" s="109"/>
      <c r="E847" s="109"/>
      <c r="F847" s="109"/>
      <c r="G847" s="109"/>
      <c r="H847" s="109"/>
      <c r="I847" s="109"/>
      <c r="J847" s="109"/>
    </row>
    <row r="848" spans="1:10">
      <c r="A848" s="109"/>
      <c r="B848" s="109"/>
      <c r="C848" s="109"/>
      <c r="D848" s="109"/>
      <c r="E848" s="109"/>
      <c r="F848" s="109"/>
      <c r="G848" s="109"/>
      <c r="H848" s="109"/>
      <c r="I848" s="109"/>
      <c r="J848" s="109"/>
    </row>
    <row r="849" spans="1:10">
      <c r="A849" s="109"/>
      <c r="B849" s="109"/>
      <c r="C849" s="109"/>
      <c r="D849" s="109"/>
      <c r="E849" s="109"/>
      <c r="F849" s="109"/>
      <c r="G849" s="109"/>
      <c r="H849" s="109"/>
      <c r="I849" s="109"/>
      <c r="J849" s="109"/>
    </row>
    <row r="850" spans="1:10">
      <c r="A850" s="109"/>
      <c r="B850" s="109"/>
      <c r="C850" s="109"/>
      <c r="D850" s="109"/>
      <c r="E850" s="109"/>
      <c r="F850" s="109"/>
      <c r="G850" s="109"/>
      <c r="H850" s="109"/>
      <c r="I850" s="109"/>
      <c r="J850" s="109"/>
    </row>
    <row r="851" spans="1:10">
      <c r="A851" s="109"/>
      <c r="B851" s="109"/>
      <c r="C851" s="109"/>
      <c r="D851" s="109"/>
      <c r="E851" s="109"/>
      <c r="F851" s="109"/>
      <c r="G851" s="109"/>
      <c r="H851" s="109"/>
      <c r="I851" s="109"/>
      <c r="J851" s="109"/>
    </row>
    <row r="852" spans="1:10">
      <c r="A852" s="109"/>
      <c r="B852" s="109"/>
      <c r="C852" s="109"/>
      <c r="D852" s="109"/>
      <c r="E852" s="109"/>
      <c r="F852" s="109"/>
      <c r="G852" s="109"/>
      <c r="H852" s="109"/>
      <c r="I852" s="109"/>
      <c r="J852" s="109"/>
    </row>
    <row r="853" spans="1:10">
      <c r="A853" s="109"/>
      <c r="B853" s="109"/>
      <c r="C853" s="109"/>
      <c r="D853" s="109"/>
      <c r="E853" s="109"/>
      <c r="F853" s="109"/>
      <c r="G853" s="109"/>
      <c r="H853" s="109"/>
      <c r="I853" s="109"/>
      <c r="J853" s="109"/>
    </row>
    <row r="854" spans="1:10">
      <c r="A854" s="109"/>
      <c r="B854" s="109"/>
      <c r="C854" s="109"/>
      <c r="D854" s="109"/>
      <c r="E854" s="109"/>
      <c r="F854" s="109"/>
      <c r="G854" s="109"/>
      <c r="H854" s="109"/>
      <c r="I854" s="109"/>
      <c r="J854" s="109"/>
    </row>
    <row r="855" spans="1:10">
      <c r="A855" s="109"/>
      <c r="B855" s="109"/>
      <c r="C855" s="109"/>
      <c r="D855" s="109"/>
      <c r="E855" s="109"/>
      <c r="F855" s="109"/>
      <c r="G855" s="109"/>
      <c r="H855" s="109"/>
      <c r="I855" s="109"/>
      <c r="J855" s="109"/>
    </row>
    <row r="856" spans="1:10">
      <c r="A856" s="109"/>
      <c r="B856" s="109"/>
      <c r="C856" s="109"/>
      <c r="D856" s="109"/>
      <c r="E856" s="109"/>
      <c r="F856" s="109"/>
      <c r="G856" s="109"/>
      <c r="H856" s="109"/>
      <c r="I856" s="109"/>
      <c r="J856" s="109"/>
    </row>
    <row r="857" spans="1:10">
      <c r="A857" s="109"/>
      <c r="B857" s="109"/>
      <c r="C857" s="109"/>
      <c r="D857" s="109"/>
      <c r="E857" s="109"/>
      <c r="F857" s="109"/>
      <c r="G857" s="109"/>
      <c r="H857" s="109"/>
      <c r="I857" s="109"/>
      <c r="J857" s="109"/>
    </row>
    <row r="858" spans="1:10">
      <c r="A858" s="109"/>
      <c r="B858" s="109"/>
      <c r="C858" s="109"/>
      <c r="D858" s="109"/>
      <c r="E858" s="109"/>
      <c r="F858" s="109"/>
      <c r="G858" s="109"/>
      <c r="H858" s="109"/>
      <c r="I858" s="109"/>
      <c r="J858" s="109"/>
    </row>
    <row r="859" spans="1:10">
      <c r="A859" s="109"/>
      <c r="B859" s="109"/>
      <c r="C859" s="109"/>
      <c r="D859" s="109"/>
      <c r="E859" s="109"/>
      <c r="F859" s="109"/>
      <c r="G859" s="109"/>
      <c r="H859" s="109"/>
      <c r="I859" s="109"/>
      <c r="J859" s="109"/>
    </row>
    <row r="860" spans="1:10">
      <c r="A860" s="109"/>
      <c r="B860" s="109"/>
      <c r="C860" s="109"/>
      <c r="D860" s="109"/>
      <c r="E860" s="109"/>
      <c r="F860" s="109"/>
      <c r="G860" s="109"/>
      <c r="H860" s="109"/>
      <c r="I860" s="109"/>
      <c r="J860" s="109"/>
    </row>
    <row r="861" spans="1:10">
      <c r="A861" s="109"/>
      <c r="B861" s="109"/>
      <c r="C861" s="109"/>
      <c r="D861" s="109"/>
      <c r="E861" s="109"/>
      <c r="F861" s="109"/>
      <c r="G861" s="109"/>
      <c r="H861" s="109"/>
      <c r="I861" s="109"/>
      <c r="J861" s="109"/>
    </row>
    <row r="862" spans="1:10">
      <c r="A862" s="109"/>
      <c r="B862" s="109"/>
      <c r="C862" s="109"/>
      <c r="D862" s="109"/>
      <c r="E862" s="109"/>
      <c r="F862" s="109"/>
      <c r="G862" s="109"/>
      <c r="H862" s="109"/>
      <c r="I862" s="109"/>
      <c r="J862" s="109"/>
    </row>
    <row r="863" spans="1:10">
      <c r="A863" s="109"/>
      <c r="B863" s="109"/>
      <c r="C863" s="109"/>
      <c r="D863" s="109"/>
      <c r="E863" s="109"/>
      <c r="F863" s="109"/>
      <c r="G863" s="109"/>
      <c r="H863" s="109"/>
      <c r="I863" s="109"/>
      <c r="J863" s="109"/>
    </row>
    <row r="864" spans="1:10">
      <c r="A864" s="109"/>
      <c r="B864" s="109"/>
      <c r="C864" s="109"/>
      <c r="D864" s="109"/>
      <c r="E864" s="109"/>
      <c r="F864" s="109"/>
      <c r="G864" s="109"/>
      <c r="H864" s="109"/>
      <c r="I864" s="109"/>
      <c r="J864" s="109"/>
    </row>
    <row r="865" spans="1:10">
      <c r="A865" s="109"/>
      <c r="B865" s="109"/>
      <c r="C865" s="109"/>
      <c r="D865" s="109"/>
      <c r="E865" s="109"/>
      <c r="F865" s="109"/>
      <c r="G865" s="109"/>
      <c r="H865" s="109"/>
      <c r="I865" s="109"/>
      <c r="J865" s="109"/>
    </row>
    <row r="866" spans="1:10">
      <c r="A866" s="109"/>
      <c r="B866" s="109"/>
      <c r="C866" s="109"/>
      <c r="D866" s="109"/>
      <c r="E866" s="109"/>
      <c r="F866" s="109"/>
      <c r="G866" s="109"/>
      <c r="H866" s="109"/>
      <c r="I866" s="109"/>
      <c r="J866" s="109"/>
    </row>
    <row r="867" spans="1:10">
      <c r="A867" s="109"/>
      <c r="B867" s="109"/>
      <c r="C867" s="109"/>
      <c r="D867" s="109"/>
      <c r="E867" s="109"/>
      <c r="F867" s="109"/>
      <c r="G867" s="109"/>
      <c r="H867" s="109"/>
      <c r="I867" s="109"/>
      <c r="J867" s="109"/>
    </row>
    <row r="868" spans="1:10">
      <c r="A868" s="109"/>
      <c r="B868" s="109"/>
      <c r="C868" s="109"/>
      <c r="D868" s="109"/>
      <c r="E868" s="109"/>
      <c r="F868" s="109"/>
      <c r="G868" s="109"/>
      <c r="H868" s="109"/>
      <c r="I868" s="109"/>
      <c r="J868" s="109"/>
    </row>
    <row r="869" spans="1:10">
      <c r="A869" s="109"/>
      <c r="B869" s="109"/>
      <c r="C869" s="109"/>
      <c r="D869" s="109"/>
      <c r="E869" s="109"/>
      <c r="F869" s="109"/>
      <c r="G869" s="109"/>
      <c r="H869" s="109"/>
      <c r="I869" s="109"/>
      <c r="J869" s="109"/>
    </row>
    <row r="870" spans="1:10">
      <c r="A870" s="109"/>
      <c r="B870" s="109"/>
      <c r="C870" s="109"/>
      <c r="D870" s="109"/>
      <c r="E870" s="109"/>
      <c r="F870" s="109"/>
      <c r="G870" s="109"/>
      <c r="H870" s="109"/>
      <c r="I870" s="109"/>
      <c r="J870" s="109"/>
    </row>
    <row r="871" spans="1:10">
      <c r="A871" s="109"/>
      <c r="B871" s="109"/>
      <c r="C871" s="109"/>
      <c r="D871" s="109"/>
      <c r="E871" s="109"/>
      <c r="F871" s="109"/>
      <c r="G871" s="109"/>
      <c r="H871" s="109"/>
      <c r="I871" s="109"/>
      <c r="J871" s="109"/>
    </row>
    <row r="872" spans="1:10">
      <c r="A872" s="109"/>
      <c r="B872" s="109"/>
      <c r="C872" s="109"/>
      <c r="D872" s="109"/>
      <c r="E872" s="109"/>
      <c r="F872" s="109"/>
      <c r="G872" s="109"/>
      <c r="H872" s="109"/>
      <c r="I872" s="109"/>
      <c r="J872" s="109"/>
    </row>
    <row r="873" spans="1:10">
      <c r="A873" s="109"/>
      <c r="B873" s="109"/>
      <c r="C873" s="109"/>
      <c r="D873" s="109"/>
      <c r="E873" s="109"/>
      <c r="F873" s="109"/>
      <c r="G873" s="109"/>
      <c r="H873" s="109"/>
      <c r="I873" s="109"/>
      <c r="J873" s="109"/>
    </row>
    <row r="874" spans="1:10">
      <c r="A874" s="109"/>
      <c r="B874" s="109"/>
      <c r="C874" s="109"/>
      <c r="D874" s="109"/>
      <c r="E874" s="109"/>
      <c r="F874" s="109"/>
      <c r="G874" s="109"/>
      <c r="H874" s="109"/>
      <c r="I874" s="109"/>
      <c r="J874" s="109"/>
    </row>
    <row r="875" spans="1:10">
      <c r="A875" s="109"/>
      <c r="B875" s="109"/>
      <c r="C875" s="109"/>
      <c r="D875" s="109"/>
      <c r="E875" s="109"/>
      <c r="F875" s="109"/>
      <c r="G875" s="109"/>
      <c r="H875" s="109"/>
      <c r="I875" s="109"/>
      <c r="J875" s="109"/>
    </row>
    <row r="876" spans="1:10">
      <c r="A876" s="109"/>
      <c r="B876" s="109"/>
      <c r="C876" s="109"/>
      <c r="D876" s="109"/>
      <c r="E876" s="109"/>
      <c r="F876" s="109"/>
      <c r="G876" s="109"/>
      <c r="H876" s="109"/>
      <c r="I876" s="109"/>
      <c r="J876" s="109"/>
    </row>
    <row r="877" spans="1:10">
      <c r="A877" s="109"/>
      <c r="B877" s="109"/>
      <c r="C877" s="109"/>
      <c r="D877" s="109"/>
      <c r="E877" s="109"/>
      <c r="F877" s="109"/>
      <c r="G877" s="109"/>
      <c r="H877" s="109"/>
      <c r="I877" s="109"/>
      <c r="J877" s="109"/>
    </row>
    <row r="878" spans="1:10">
      <c r="A878" s="109"/>
      <c r="B878" s="109"/>
      <c r="C878" s="109"/>
      <c r="D878" s="109"/>
      <c r="E878" s="109"/>
      <c r="F878" s="109"/>
      <c r="G878" s="109"/>
      <c r="H878" s="109"/>
      <c r="I878" s="109"/>
      <c r="J878" s="109"/>
    </row>
    <row r="879" spans="1:10">
      <c r="A879" s="109"/>
      <c r="B879" s="109"/>
      <c r="C879" s="109"/>
      <c r="D879" s="109"/>
      <c r="E879" s="109"/>
      <c r="F879" s="109"/>
      <c r="G879" s="109"/>
      <c r="H879" s="109"/>
      <c r="I879" s="109"/>
      <c r="J879" s="109"/>
    </row>
    <row r="880" spans="1:10">
      <c r="A880" s="109"/>
      <c r="B880" s="109"/>
      <c r="C880" s="109"/>
      <c r="D880" s="109"/>
      <c r="E880" s="109"/>
      <c r="F880" s="109"/>
      <c r="G880" s="109"/>
      <c r="H880" s="109"/>
      <c r="I880" s="109"/>
      <c r="J880" s="109"/>
    </row>
    <row r="881" spans="1:10">
      <c r="A881" s="109"/>
      <c r="B881" s="109"/>
      <c r="C881" s="109"/>
      <c r="D881" s="109"/>
      <c r="E881" s="109"/>
      <c r="F881" s="109"/>
      <c r="G881" s="109"/>
      <c r="H881" s="109"/>
      <c r="I881" s="109"/>
      <c r="J881" s="109"/>
    </row>
    <row r="882" spans="1:10">
      <c r="A882" s="109"/>
      <c r="B882" s="109"/>
      <c r="C882" s="109"/>
      <c r="D882" s="109"/>
      <c r="E882" s="109"/>
      <c r="F882" s="109"/>
      <c r="G882" s="109"/>
      <c r="H882" s="109"/>
      <c r="I882" s="109"/>
      <c r="J882" s="109"/>
    </row>
    <row r="883" spans="1:10">
      <c r="A883" s="109"/>
      <c r="B883" s="109"/>
      <c r="C883" s="109"/>
      <c r="D883" s="109"/>
      <c r="E883" s="109"/>
      <c r="F883" s="109"/>
      <c r="G883" s="109"/>
      <c r="H883" s="109"/>
      <c r="I883" s="109"/>
      <c r="J883" s="109"/>
    </row>
    <row r="884" spans="1:10">
      <c r="A884" s="109"/>
      <c r="B884" s="109"/>
      <c r="C884" s="109"/>
      <c r="D884" s="109"/>
      <c r="E884" s="109"/>
      <c r="F884" s="109"/>
      <c r="G884" s="109"/>
      <c r="H884" s="109"/>
      <c r="I884" s="109"/>
      <c r="J884" s="109"/>
    </row>
    <row r="885" spans="1:10">
      <c r="A885" s="109"/>
      <c r="B885" s="109"/>
      <c r="C885" s="109"/>
      <c r="D885" s="109"/>
      <c r="E885" s="109"/>
      <c r="F885" s="109"/>
      <c r="G885" s="109"/>
      <c r="H885" s="109"/>
      <c r="I885" s="109"/>
      <c r="J885" s="109"/>
    </row>
    <row r="886" spans="1:10">
      <c r="A886" s="109"/>
      <c r="B886" s="109"/>
      <c r="C886" s="109"/>
      <c r="D886" s="109"/>
      <c r="E886" s="109"/>
      <c r="F886" s="109"/>
      <c r="G886" s="109"/>
      <c r="H886" s="109"/>
      <c r="I886" s="109"/>
      <c r="J886" s="109"/>
    </row>
    <row r="887" spans="1:10">
      <c r="A887" s="109"/>
      <c r="B887" s="109"/>
      <c r="C887" s="109"/>
      <c r="D887" s="109"/>
      <c r="E887" s="109"/>
      <c r="F887" s="109"/>
      <c r="G887" s="109"/>
      <c r="H887" s="109"/>
      <c r="I887" s="109"/>
      <c r="J887" s="109"/>
    </row>
    <row r="888" spans="1:10">
      <c r="A888" s="109"/>
      <c r="B888" s="109"/>
      <c r="C888" s="109"/>
      <c r="D888" s="109"/>
      <c r="E888" s="109"/>
      <c r="F888" s="109"/>
      <c r="G888" s="109"/>
      <c r="H888" s="109"/>
      <c r="I888" s="109"/>
      <c r="J888" s="109"/>
    </row>
    <row r="889" spans="1:10">
      <c r="A889" s="109"/>
      <c r="B889" s="109"/>
      <c r="C889" s="109"/>
      <c r="D889" s="109"/>
      <c r="E889" s="109"/>
      <c r="F889" s="109"/>
      <c r="G889" s="109"/>
      <c r="H889" s="109"/>
      <c r="I889" s="109"/>
      <c r="J889" s="109"/>
    </row>
    <row r="890" spans="1:10">
      <c r="A890" s="109"/>
      <c r="B890" s="109"/>
      <c r="C890" s="109"/>
      <c r="D890" s="109"/>
      <c r="E890" s="109"/>
      <c r="F890" s="109"/>
      <c r="G890" s="109"/>
      <c r="H890" s="109"/>
      <c r="I890" s="109"/>
      <c r="J890" s="109"/>
    </row>
    <row r="891" spans="1:10">
      <c r="A891" s="109"/>
      <c r="B891" s="109"/>
      <c r="C891" s="109"/>
      <c r="D891" s="109"/>
      <c r="E891" s="109"/>
      <c r="F891" s="109"/>
      <c r="G891" s="109"/>
      <c r="H891" s="109"/>
      <c r="I891" s="109"/>
      <c r="J891" s="109"/>
    </row>
    <row r="892" spans="1:10">
      <c r="A892" s="109"/>
      <c r="B892" s="109"/>
      <c r="C892" s="109"/>
      <c r="D892" s="109"/>
      <c r="E892" s="109"/>
      <c r="F892" s="109"/>
      <c r="G892" s="109"/>
      <c r="H892" s="109"/>
      <c r="I892" s="109"/>
      <c r="J892" s="109"/>
    </row>
    <row r="893" spans="1:10">
      <c r="A893" s="109"/>
      <c r="B893" s="109"/>
      <c r="C893" s="109"/>
      <c r="D893" s="109"/>
      <c r="E893" s="109"/>
      <c r="F893" s="109"/>
      <c r="G893" s="109"/>
      <c r="H893" s="109"/>
      <c r="I893" s="109"/>
      <c r="J893" s="109"/>
    </row>
    <row r="894" spans="1:10">
      <c r="A894" s="109"/>
      <c r="B894" s="109"/>
      <c r="C894" s="109"/>
      <c r="D894" s="109"/>
      <c r="E894" s="109"/>
      <c r="F894" s="109"/>
      <c r="G894" s="109"/>
      <c r="H894" s="109"/>
      <c r="I894" s="109"/>
      <c r="J894" s="109"/>
    </row>
    <row r="895" spans="1:10">
      <c r="A895" s="109"/>
      <c r="B895" s="109"/>
      <c r="C895" s="109"/>
      <c r="D895" s="109"/>
      <c r="E895" s="109"/>
      <c r="F895" s="109"/>
      <c r="G895" s="109"/>
      <c r="H895" s="109"/>
      <c r="I895" s="109"/>
      <c r="J895" s="109"/>
    </row>
    <row r="896" spans="1:10">
      <c r="A896" s="109"/>
      <c r="B896" s="109"/>
      <c r="C896" s="109"/>
      <c r="D896" s="109"/>
      <c r="E896" s="109"/>
      <c r="F896" s="109"/>
      <c r="G896" s="109"/>
      <c r="H896" s="109"/>
      <c r="I896" s="109"/>
      <c r="J896" s="109"/>
    </row>
    <row r="897" spans="1:10">
      <c r="A897" s="109"/>
      <c r="B897" s="109"/>
      <c r="C897" s="109"/>
      <c r="D897" s="109"/>
      <c r="E897" s="109"/>
      <c r="F897" s="109"/>
      <c r="G897" s="109"/>
      <c r="H897" s="109"/>
      <c r="I897" s="109"/>
      <c r="J897" s="109"/>
    </row>
    <row r="898" spans="1:10">
      <c r="A898" s="109"/>
      <c r="B898" s="109"/>
      <c r="C898" s="109"/>
      <c r="D898" s="109"/>
      <c r="E898" s="109"/>
      <c r="F898" s="109"/>
      <c r="G898" s="109"/>
      <c r="H898" s="109"/>
      <c r="I898" s="109"/>
      <c r="J898" s="109"/>
    </row>
    <row r="899" spans="1:10">
      <c r="A899" s="109"/>
      <c r="B899" s="109"/>
      <c r="C899" s="109"/>
      <c r="D899" s="109"/>
      <c r="E899" s="109"/>
      <c r="F899" s="109"/>
      <c r="G899" s="109"/>
      <c r="H899" s="109"/>
      <c r="I899" s="109"/>
      <c r="J899" s="109"/>
    </row>
    <row r="900" spans="1:10">
      <c r="A900" s="109"/>
      <c r="B900" s="109"/>
      <c r="C900" s="109"/>
      <c r="D900" s="109"/>
      <c r="E900" s="109"/>
      <c r="F900" s="109"/>
      <c r="G900" s="109"/>
      <c r="H900" s="109"/>
      <c r="I900" s="109"/>
      <c r="J900" s="109"/>
    </row>
    <row r="901" spans="1:10">
      <c r="A901" s="109"/>
      <c r="B901" s="109"/>
      <c r="C901" s="109"/>
      <c r="D901" s="109"/>
      <c r="E901" s="109"/>
      <c r="F901" s="109"/>
      <c r="G901" s="109"/>
      <c r="H901" s="109"/>
      <c r="I901" s="109"/>
      <c r="J901" s="109"/>
    </row>
    <row r="902" spans="1:10">
      <c r="A902" s="109"/>
      <c r="B902" s="109"/>
      <c r="C902" s="109"/>
      <c r="D902" s="109"/>
      <c r="E902" s="109"/>
      <c r="F902" s="109"/>
      <c r="G902" s="109"/>
      <c r="H902" s="109"/>
      <c r="I902" s="109"/>
      <c r="J902" s="109"/>
    </row>
    <row r="903" spans="1:10">
      <c r="A903" s="109"/>
      <c r="B903" s="109"/>
      <c r="C903" s="109"/>
      <c r="D903" s="109"/>
      <c r="E903" s="109"/>
      <c r="F903" s="109"/>
      <c r="G903" s="109"/>
      <c r="H903" s="109"/>
      <c r="I903" s="109"/>
      <c r="J903" s="109"/>
    </row>
    <row r="904" spans="1:10">
      <c r="A904" s="109"/>
      <c r="B904" s="109"/>
      <c r="C904" s="109"/>
      <c r="D904" s="109"/>
      <c r="E904" s="109"/>
      <c r="F904" s="109"/>
      <c r="G904" s="109"/>
      <c r="H904" s="109"/>
      <c r="I904" s="109"/>
      <c r="J904" s="109"/>
    </row>
    <row r="905" spans="1:10">
      <c r="A905" s="109"/>
      <c r="B905" s="109"/>
      <c r="C905" s="109"/>
      <c r="D905" s="109"/>
      <c r="E905" s="109"/>
      <c r="F905" s="109"/>
      <c r="G905" s="109"/>
      <c r="H905" s="109"/>
      <c r="I905" s="109"/>
      <c r="J905" s="109"/>
    </row>
    <row r="906" spans="1:10">
      <c r="A906" s="109"/>
      <c r="B906" s="109"/>
      <c r="C906" s="109"/>
      <c r="D906" s="109"/>
      <c r="E906" s="109"/>
      <c r="F906" s="109"/>
      <c r="G906" s="109"/>
      <c r="H906" s="109"/>
      <c r="I906" s="109"/>
      <c r="J906" s="109"/>
    </row>
    <row r="907" spans="1:10">
      <c r="A907" s="109"/>
      <c r="B907" s="109"/>
      <c r="C907" s="109"/>
      <c r="D907" s="109"/>
      <c r="E907" s="109"/>
      <c r="F907" s="109"/>
      <c r="G907" s="109"/>
      <c r="H907" s="109"/>
      <c r="I907" s="109"/>
      <c r="J907" s="109"/>
    </row>
    <row r="908" spans="1:10">
      <c r="A908" s="109"/>
      <c r="B908" s="109"/>
      <c r="C908" s="109"/>
      <c r="D908" s="109"/>
      <c r="E908" s="109"/>
      <c r="F908" s="109"/>
      <c r="G908" s="109"/>
      <c r="H908" s="109"/>
      <c r="I908" s="109"/>
      <c r="J908" s="109"/>
    </row>
    <row r="909" spans="1:10">
      <c r="A909" s="109"/>
      <c r="B909" s="109"/>
      <c r="C909" s="109"/>
      <c r="D909" s="109"/>
      <c r="E909" s="109"/>
      <c r="F909" s="109"/>
      <c r="G909" s="109"/>
      <c r="H909" s="109"/>
      <c r="I909" s="109"/>
      <c r="J909" s="109"/>
    </row>
    <row r="910" spans="1:10">
      <c r="A910" s="109"/>
      <c r="B910" s="109"/>
      <c r="C910" s="109"/>
      <c r="D910" s="109"/>
      <c r="E910" s="109"/>
      <c r="F910" s="109"/>
      <c r="G910" s="109"/>
      <c r="H910" s="109"/>
      <c r="I910" s="109"/>
      <c r="J910" s="109"/>
    </row>
    <row r="911" spans="1:10">
      <c r="A911" s="109"/>
      <c r="B911" s="109"/>
      <c r="C911" s="109"/>
      <c r="D911" s="109"/>
      <c r="E911" s="109"/>
      <c r="F911" s="109"/>
      <c r="G911" s="109"/>
      <c r="H911" s="109"/>
      <c r="I911" s="109"/>
      <c r="J911" s="109"/>
    </row>
    <row r="912" spans="1:10">
      <c r="A912" s="109"/>
      <c r="B912" s="109"/>
      <c r="C912" s="109"/>
      <c r="D912" s="109"/>
      <c r="E912" s="109"/>
      <c r="F912" s="109"/>
      <c r="G912" s="109"/>
      <c r="H912" s="109"/>
      <c r="I912" s="109"/>
      <c r="J912" s="109"/>
    </row>
    <row r="913" spans="1:10">
      <c r="A913" s="109"/>
      <c r="B913" s="109"/>
      <c r="C913" s="109"/>
      <c r="D913" s="109"/>
      <c r="E913" s="109"/>
      <c r="F913" s="109"/>
      <c r="G913" s="109"/>
      <c r="H913" s="109"/>
      <c r="I913" s="109"/>
      <c r="J913" s="109"/>
    </row>
    <row r="914" spans="1:10">
      <c r="A914" s="109"/>
      <c r="B914" s="109"/>
      <c r="C914" s="109"/>
      <c r="D914" s="109"/>
      <c r="E914" s="109"/>
      <c r="F914" s="109"/>
      <c r="G914" s="109"/>
      <c r="H914" s="109"/>
      <c r="I914" s="109"/>
      <c r="J914" s="109"/>
    </row>
    <row r="915" spans="1:10">
      <c r="A915" s="109"/>
      <c r="B915" s="109"/>
      <c r="C915" s="109"/>
      <c r="D915" s="109"/>
      <c r="E915" s="109"/>
      <c r="F915" s="109"/>
      <c r="G915" s="109"/>
      <c r="H915" s="109"/>
      <c r="I915" s="109"/>
      <c r="J915" s="109"/>
    </row>
    <row r="916" spans="1:10">
      <c r="A916" s="109"/>
      <c r="B916" s="109"/>
      <c r="C916" s="109"/>
      <c r="D916" s="109"/>
      <c r="E916" s="109"/>
      <c r="F916" s="109"/>
      <c r="G916" s="109"/>
      <c r="H916" s="109"/>
      <c r="I916" s="109"/>
      <c r="J916" s="109"/>
    </row>
    <row r="917" spans="1:10">
      <c r="A917" s="109"/>
      <c r="B917" s="109"/>
      <c r="C917" s="109"/>
      <c r="D917" s="109"/>
      <c r="E917" s="109"/>
      <c r="F917" s="109"/>
      <c r="G917" s="109"/>
      <c r="H917" s="109"/>
      <c r="I917" s="109"/>
      <c r="J917" s="109"/>
    </row>
    <row r="918" spans="1:10">
      <c r="A918" s="109"/>
      <c r="B918" s="109"/>
      <c r="C918" s="109"/>
      <c r="D918" s="109"/>
      <c r="E918" s="109"/>
      <c r="F918" s="109"/>
      <c r="G918" s="109"/>
      <c r="H918" s="109"/>
      <c r="I918" s="109"/>
      <c r="J918" s="109"/>
    </row>
    <row r="919" spans="1:10">
      <c r="A919" s="109"/>
      <c r="B919" s="109"/>
      <c r="C919" s="109"/>
      <c r="D919" s="109"/>
      <c r="E919" s="109"/>
      <c r="F919" s="109"/>
      <c r="G919" s="109"/>
      <c r="H919" s="109"/>
      <c r="I919" s="109"/>
      <c r="J919" s="109"/>
    </row>
    <row r="920" spans="1:10">
      <c r="A920" s="109"/>
      <c r="B920" s="109"/>
      <c r="C920" s="109"/>
      <c r="D920" s="109"/>
      <c r="E920" s="109"/>
      <c r="F920" s="109"/>
      <c r="G920" s="109"/>
      <c r="H920" s="109"/>
      <c r="I920" s="109"/>
      <c r="J920" s="109"/>
    </row>
    <row r="921" spans="1:10">
      <c r="A921" s="109"/>
      <c r="B921" s="109"/>
      <c r="C921" s="109"/>
      <c r="D921" s="109"/>
      <c r="E921" s="109"/>
      <c r="F921" s="109"/>
      <c r="G921" s="109"/>
      <c r="H921" s="109"/>
      <c r="I921" s="109"/>
      <c r="J921" s="109"/>
    </row>
    <row r="922" spans="1:10">
      <c r="A922" s="109"/>
      <c r="B922" s="109"/>
      <c r="C922" s="109"/>
      <c r="D922" s="109"/>
      <c r="E922" s="109"/>
      <c r="F922" s="109"/>
      <c r="G922" s="109"/>
      <c r="H922" s="109"/>
      <c r="I922" s="109"/>
      <c r="J922" s="109"/>
    </row>
    <row r="923" spans="1:10">
      <c r="A923" s="109"/>
      <c r="B923" s="109"/>
      <c r="C923" s="109"/>
      <c r="D923" s="109"/>
      <c r="E923" s="109"/>
      <c r="F923" s="109"/>
      <c r="G923" s="109"/>
      <c r="H923" s="109"/>
      <c r="I923" s="109"/>
      <c r="J923" s="109"/>
    </row>
    <row r="924" spans="1:10">
      <c r="A924" s="109"/>
      <c r="B924" s="109"/>
      <c r="C924" s="109"/>
      <c r="D924" s="109"/>
      <c r="E924" s="109"/>
      <c r="F924" s="109"/>
      <c r="G924" s="109"/>
      <c r="H924" s="109"/>
      <c r="I924" s="109"/>
      <c r="J924" s="109"/>
    </row>
    <row r="925" spans="1:10">
      <c r="A925" s="109"/>
      <c r="B925" s="109"/>
      <c r="C925" s="109"/>
      <c r="D925" s="109"/>
      <c r="E925" s="109"/>
      <c r="F925" s="109"/>
      <c r="G925" s="109"/>
      <c r="H925" s="109"/>
      <c r="I925" s="109"/>
      <c r="J925" s="109"/>
    </row>
    <row r="926" spans="1:10">
      <c r="A926" s="109"/>
      <c r="B926" s="109"/>
      <c r="C926" s="109"/>
      <c r="D926" s="109"/>
      <c r="E926" s="109"/>
      <c r="F926" s="109"/>
      <c r="G926" s="109"/>
      <c r="H926" s="109"/>
      <c r="I926" s="109"/>
      <c r="J926" s="109"/>
    </row>
    <row r="927" spans="1:10">
      <c r="A927" s="109"/>
      <c r="B927" s="109"/>
      <c r="C927" s="109"/>
      <c r="D927" s="109"/>
      <c r="E927" s="109"/>
      <c r="F927" s="109"/>
      <c r="G927" s="109"/>
      <c r="H927" s="109"/>
      <c r="I927" s="109"/>
      <c r="J927" s="109"/>
    </row>
    <row r="928" spans="1:10">
      <c r="A928" s="109"/>
      <c r="B928" s="109"/>
      <c r="C928" s="109"/>
      <c r="D928" s="109"/>
      <c r="E928" s="109"/>
      <c r="F928" s="109"/>
      <c r="G928" s="109"/>
      <c r="H928" s="109"/>
      <c r="I928" s="109"/>
      <c r="J928" s="109"/>
    </row>
    <row r="929" spans="1:10">
      <c r="A929" s="109"/>
      <c r="B929" s="109"/>
      <c r="C929" s="109"/>
      <c r="D929" s="109"/>
      <c r="E929" s="109"/>
      <c r="F929" s="109"/>
      <c r="G929" s="109"/>
      <c r="H929" s="109"/>
      <c r="I929" s="109"/>
      <c r="J929" s="109"/>
    </row>
    <row r="930" spans="1:10">
      <c r="A930" s="109"/>
      <c r="B930" s="109"/>
      <c r="C930" s="109"/>
      <c r="D930" s="109"/>
      <c r="E930" s="109"/>
      <c r="F930" s="109"/>
      <c r="G930" s="109"/>
      <c r="H930" s="109"/>
      <c r="I930" s="109"/>
      <c r="J930" s="109"/>
    </row>
    <row r="931" spans="1:10">
      <c r="A931" s="109"/>
      <c r="B931" s="109"/>
      <c r="C931" s="109"/>
      <c r="D931" s="109"/>
      <c r="E931" s="109"/>
      <c r="F931" s="109"/>
      <c r="G931" s="109"/>
      <c r="H931" s="109"/>
      <c r="I931" s="109"/>
      <c r="J931" s="109"/>
    </row>
    <row r="932" spans="1:10">
      <c r="A932" s="109"/>
      <c r="B932" s="109"/>
      <c r="C932" s="109"/>
      <c r="D932" s="109"/>
      <c r="E932" s="109"/>
      <c r="F932" s="109"/>
      <c r="G932" s="109"/>
      <c r="H932" s="109"/>
      <c r="I932" s="109"/>
      <c r="J932" s="109"/>
    </row>
    <row r="933" spans="1:10">
      <c r="A933" s="109"/>
      <c r="B933" s="109"/>
      <c r="C933" s="109"/>
      <c r="D933" s="109"/>
      <c r="E933" s="109"/>
      <c r="F933" s="109"/>
      <c r="G933" s="109"/>
      <c r="H933" s="109"/>
      <c r="I933" s="109"/>
      <c r="J933" s="109"/>
    </row>
    <row r="934" spans="1:10">
      <c r="A934" s="109"/>
      <c r="B934" s="109"/>
      <c r="C934" s="109"/>
      <c r="D934" s="109"/>
      <c r="E934" s="109"/>
      <c r="F934" s="109"/>
      <c r="G934" s="109"/>
      <c r="H934" s="109"/>
      <c r="I934" s="109"/>
      <c r="J934" s="109"/>
    </row>
    <row r="935" spans="1:10">
      <c r="A935" s="109"/>
      <c r="B935" s="109"/>
      <c r="C935" s="109"/>
      <c r="D935" s="109"/>
      <c r="E935" s="109"/>
      <c r="F935" s="109"/>
      <c r="G935" s="109"/>
      <c r="H935" s="109"/>
      <c r="I935" s="109"/>
      <c r="J935" s="109"/>
    </row>
    <row r="936" spans="1:10">
      <c r="A936" s="109"/>
      <c r="B936" s="109"/>
      <c r="C936" s="109"/>
      <c r="D936" s="109"/>
      <c r="E936" s="109"/>
      <c r="F936" s="109"/>
      <c r="G936" s="109"/>
      <c r="H936" s="109"/>
      <c r="I936" s="109"/>
      <c r="J936" s="109"/>
    </row>
    <row r="937" spans="1:10">
      <c r="A937" s="109"/>
      <c r="B937" s="109"/>
      <c r="C937" s="109"/>
      <c r="D937" s="109"/>
      <c r="E937" s="109"/>
      <c r="F937" s="109"/>
      <c r="G937" s="109"/>
      <c r="H937" s="109"/>
      <c r="I937" s="109"/>
      <c r="J937" s="109"/>
    </row>
    <row r="938" spans="1:10">
      <c r="A938" s="109"/>
      <c r="B938" s="109"/>
      <c r="C938" s="109"/>
      <c r="D938" s="109"/>
      <c r="E938" s="109"/>
      <c r="F938" s="109"/>
      <c r="G938" s="109"/>
      <c r="H938" s="109"/>
      <c r="I938" s="109"/>
      <c r="J938" s="109"/>
    </row>
    <row r="939" spans="1:10">
      <c r="A939" s="109"/>
      <c r="B939" s="109"/>
      <c r="C939" s="109"/>
      <c r="D939" s="109"/>
      <c r="E939" s="109"/>
      <c r="F939" s="109"/>
      <c r="G939" s="109"/>
      <c r="H939" s="109"/>
      <c r="I939" s="109"/>
      <c r="J939" s="109"/>
    </row>
    <row r="940" spans="1:10">
      <c r="A940" s="109"/>
      <c r="B940" s="109"/>
      <c r="C940" s="109"/>
      <c r="D940" s="109"/>
      <c r="E940" s="109"/>
      <c r="F940" s="109"/>
      <c r="G940" s="109"/>
      <c r="H940" s="109"/>
      <c r="I940" s="109"/>
      <c r="J940" s="109"/>
    </row>
    <row r="941" spans="1:10">
      <c r="A941" s="109"/>
      <c r="B941" s="109"/>
      <c r="C941" s="109"/>
      <c r="D941" s="109"/>
      <c r="E941" s="109"/>
      <c r="F941" s="109"/>
      <c r="G941" s="109"/>
      <c r="H941" s="109"/>
      <c r="I941" s="109"/>
      <c r="J941" s="109"/>
    </row>
    <row r="942" spans="1:10">
      <c r="A942" s="109"/>
      <c r="B942" s="109"/>
      <c r="C942" s="109"/>
      <c r="D942" s="109"/>
      <c r="E942" s="109"/>
      <c r="F942" s="109"/>
      <c r="G942" s="109"/>
      <c r="H942" s="109"/>
      <c r="I942" s="109"/>
      <c r="J942" s="109"/>
    </row>
    <row r="943" spans="1:10">
      <c r="A943" s="109"/>
      <c r="B943" s="109"/>
      <c r="C943" s="109"/>
      <c r="D943" s="109"/>
      <c r="E943" s="109"/>
      <c r="F943" s="109"/>
      <c r="G943" s="109"/>
      <c r="H943" s="109"/>
      <c r="I943" s="109"/>
      <c r="J943" s="109"/>
    </row>
    <row r="944" spans="1:10">
      <c r="A944" s="109"/>
      <c r="B944" s="109"/>
      <c r="C944" s="109"/>
      <c r="D944" s="109"/>
      <c r="E944" s="109"/>
      <c r="F944" s="109"/>
      <c r="G944" s="109"/>
      <c r="H944" s="109"/>
      <c r="I944" s="109"/>
      <c r="J944" s="109"/>
    </row>
    <row r="945" spans="1:10">
      <c r="A945" s="109"/>
      <c r="B945" s="109"/>
      <c r="C945" s="109"/>
      <c r="D945" s="109"/>
      <c r="E945" s="109"/>
      <c r="F945" s="109"/>
      <c r="G945" s="109"/>
      <c r="H945" s="109"/>
      <c r="I945" s="109"/>
      <c r="J945" s="109"/>
    </row>
    <row r="946" spans="1:10">
      <c r="A946" s="109"/>
      <c r="B946" s="109"/>
      <c r="C946" s="109"/>
      <c r="D946" s="109"/>
      <c r="E946" s="109"/>
      <c r="F946" s="109"/>
      <c r="G946" s="109"/>
      <c r="H946" s="109"/>
      <c r="I946" s="109"/>
      <c r="J946" s="109"/>
    </row>
    <row r="947" spans="1:10">
      <c r="A947" s="109"/>
      <c r="B947" s="109"/>
      <c r="C947" s="109"/>
      <c r="D947" s="109"/>
      <c r="E947" s="109"/>
      <c r="F947" s="109"/>
      <c r="G947" s="109"/>
      <c r="H947" s="109"/>
      <c r="I947" s="109"/>
      <c r="J947" s="109"/>
    </row>
    <row r="948" spans="1:10">
      <c r="A948" s="109"/>
      <c r="B948" s="109"/>
      <c r="C948" s="109"/>
      <c r="D948" s="109"/>
      <c r="E948" s="109"/>
      <c r="F948" s="109"/>
      <c r="G948" s="109"/>
      <c r="H948" s="109"/>
      <c r="I948" s="109"/>
      <c r="J948" s="109"/>
    </row>
    <row r="949" spans="1:10">
      <c r="A949" s="109"/>
      <c r="B949" s="109"/>
      <c r="C949" s="109"/>
      <c r="D949" s="109"/>
      <c r="E949" s="109"/>
      <c r="F949" s="109"/>
      <c r="G949" s="109"/>
      <c r="H949" s="109"/>
      <c r="I949" s="109"/>
      <c r="J949" s="109"/>
    </row>
    <row r="950" spans="1:10">
      <c r="A950" s="109"/>
      <c r="B950" s="109"/>
      <c r="C950" s="109"/>
      <c r="D950" s="109"/>
      <c r="E950" s="109"/>
      <c r="F950" s="109"/>
      <c r="G950" s="109"/>
      <c r="H950" s="109"/>
      <c r="I950" s="109"/>
      <c r="J950" s="109"/>
    </row>
    <row r="951" spans="1:10">
      <c r="A951" s="109"/>
      <c r="B951" s="109"/>
      <c r="C951" s="109"/>
      <c r="D951" s="109"/>
      <c r="E951" s="109"/>
      <c r="F951" s="109"/>
      <c r="G951" s="109"/>
      <c r="H951" s="109"/>
      <c r="I951" s="109"/>
      <c r="J951" s="109"/>
    </row>
    <row r="952" spans="1:10">
      <c r="A952" s="109"/>
      <c r="B952" s="109"/>
      <c r="C952" s="109"/>
      <c r="D952" s="109"/>
      <c r="E952" s="109"/>
      <c r="F952" s="109"/>
      <c r="G952" s="109"/>
      <c r="H952" s="109"/>
      <c r="I952" s="109"/>
      <c r="J952" s="109"/>
    </row>
    <row r="953" spans="1:10">
      <c r="A953" s="109"/>
      <c r="B953" s="109"/>
      <c r="C953" s="109"/>
      <c r="D953" s="109"/>
      <c r="E953" s="109"/>
      <c r="F953" s="109"/>
      <c r="G953" s="109"/>
      <c r="H953" s="109"/>
      <c r="I953" s="109"/>
      <c r="J953" s="109"/>
    </row>
    <row r="954" spans="1:10">
      <c r="A954" s="109"/>
      <c r="B954" s="109"/>
      <c r="C954" s="109"/>
      <c r="D954" s="109"/>
      <c r="E954" s="109"/>
      <c r="F954" s="109"/>
      <c r="G954" s="109"/>
      <c r="H954" s="109"/>
      <c r="I954" s="109"/>
      <c r="J954" s="109"/>
    </row>
    <row r="955" spans="1:10">
      <c r="A955" s="109"/>
      <c r="B955" s="109"/>
      <c r="C955" s="109"/>
      <c r="D955" s="109"/>
      <c r="E955" s="109"/>
      <c r="F955" s="109"/>
      <c r="G955" s="109"/>
      <c r="H955" s="109"/>
      <c r="I955" s="109"/>
      <c r="J955" s="109"/>
    </row>
    <row r="956" spans="1:10">
      <c r="A956" s="109"/>
      <c r="B956" s="109"/>
      <c r="C956" s="109"/>
      <c r="D956" s="109"/>
      <c r="E956" s="109"/>
      <c r="F956" s="109"/>
      <c r="G956" s="109"/>
      <c r="H956" s="109"/>
      <c r="I956" s="109"/>
      <c r="J956" s="109"/>
    </row>
    <row r="957" spans="1:10">
      <c r="A957" s="109"/>
      <c r="B957" s="109"/>
      <c r="C957" s="109"/>
      <c r="D957" s="109"/>
      <c r="E957" s="109"/>
      <c r="F957" s="109"/>
      <c r="G957" s="109"/>
      <c r="H957" s="109"/>
      <c r="I957" s="109"/>
      <c r="J957" s="109"/>
    </row>
    <row r="958" spans="1:10">
      <c r="A958" s="109"/>
      <c r="B958" s="109"/>
      <c r="C958" s="109"/>
      <c r="D958" s="109"/>
      <c r="E958" s="109"/>
      <c r="F958" s="109"/>
      <c r="G958" s="109"/>
      <c r="H958" s="109"/>
      <c r="I958" s="109"/>
      <c r="J958" s="109"/>
    </row>
    <row r="959" spans="1:10">
      <c r="A959" s="109"/>
      <c r="B959" s="109"/>
      <c r="C959" s="109"/>
      <c r="D959" s="109"/>
      <c r="E959" s="109"/>
      <c r="F959" s="109"/>
      <c r="G959" s="109"/>
      <c r="H959" s="109"/>
      <c r="I959" s="109"/>
      <c r="J959" s="109"/>
    </row>
    <row r="960" spans="1:10">
      <c r="A960" s="109"/>
      <c r="B960" s="109"/>
      <c r="C960" s="109"/>
      <c r="D960" s="109"/>
      <c r="E960" s="109"/>
      <c r="F960" s="109"/>
      <c r="G960" s="109"/>
      <c r="H960" s="109"/>
      <c r="I960" s="109"/>
      <c r="J960" s="109"/>
    </row>
    <row r="961" spans="1:10">
      <c r="A961" s="109"/>
      <c r="B961" s="109"/>
      <c r="C961" s="109"/>
      <c r="D961" s="109"/>
      <c r="E961" s="109"/>
      <c r="F961" s="109"/>
      <c r="G961" s="109"/>
      <c r="H961" s="109"/>
      <c r="I961" s="109"/>
      <c r="J961" s="109"/>
    </row>
    <row r="962" spans="1:10">
      <c r="A962" s="109"/>
      <c r="B962" s="109"/>
      <c r="C962" s="109"/>
      <c r="D962" s="109"/>
      <c r="E962" s="109"/>
      <c r="F962" s="109"/>
      <c r="G962" s="109"/>
      <c r="H962" s="109"/>
      <c r="I962" s="109"/>
      <c r="J962" s="109"/>
    </row>
    <row r="963" spans="1:10">
      <c r="A963" s="109"/>
      <c r="B963" s="109"/>
      <c r="C963" s="109"/>
      <c r="D963" s="109"/>
      <c r="E963" s="109"/>
      <c r="F963" s="109"/>
      <c r="G963" s="109"/>
      <c r="H963" s="109"/>
      <c r="I963" s="109"/>
      <c r="J963" s="109"/>
    </row>
    <row r="964" spans="1:10">
      <c r="A964" s="109"/>
      <c r="B964" s="109"/>
      <c r="C964" s="109"/>
      <c r="D964" s="109"/>
      <c r="E964" s="109"/>
      <c r="F964" s="109"/>
      <c r="G964" s="109"/>
      <c r="H964" s="109"/>
      <c r="I964" s="109"/>
      <c r="J964" s="109"/>
    </row>
    <row r="965" spans="1:10">
      <c r="A965" s="109"/>
      <c r="B965" s="109"/>
      <c r="C965" s="109"/>
      <c r="D965" s="109"/>
      <c r="E965" s="109"/>
      <c r="F965" s="109"/>
      <c r="G965" s="109"/>
      <c r="H965" s="109"/>
      <c r="I965" s="109"/>
      <c r="J965" s="109"/>
    </row>
    <row r="966" spans="1:10">
      <c r="A966" s="109"/>
      <c r="B966" s="109"/>
      <c r="C966" s="109"/>
      <c r="D966" s="109"/>
      <c r="E966" s="109"/>
      <c r="F966" s="109"/>
      <c r="G966" s="109"/>
      <c r="H966" s="109"/>
      <c r="I966" s="109"/>
      <c r="J966" s="109"/>
    </row>
    <row r="967" spans="1:10">
      <c r="A967" s="109"/>
      <c r="B967" s="109"/>
      <c r="C967" s="109"/>
      <c r="D967" s="109"/>
      <c r="E967" s="109"/>
      <c r="F967" s="109"/>
      <c r="G967" s="109"/>
      <c r="H967" s="109"/>
      <c r="I967" s="109"/>
      <c r="J967" s="109"/>
    </row>
    <row r="968" spans="1:10">
      <c r="A968" s="109"/>
      <c r="B968" s="109"/>
      <c r="C968" s="109"/>
      <c r="D968" s="109"/>
      <c r="E968" s="109"/>
      <c r="F968" s="109"/>
      <c r="G968" s="109"/>
      <c r="H968" s="109"/>
      <c r="I968" s="109"/>
      <c r="J968" s="109"/>
    </row>
    <row r="969" spans="1:10">
      <c r="A969" s="109"/>
      <c r="B969" s="109"/>
      <c r="C969" s="109"/>
      <c r="D969" s="109"/>
      <c r="E969" s="109"/>
      <c r="F969" s="109"/>
      <c r="G969" s="109"/>
      <c r="H969" s="109"/>
      <c r="I969" s="109"/>
      <c r="J969" s="109"/>
    </row>
    <row r="970" spans="1:10">
      <c r="A970" s="109"/>
      <c r="B970" s="109"/>
      <c r="C970" s="109"/>
      <c r="D970" s="109"/>
      <c r="E970" s="109"/>
      <c r="F970" s="109"/>
      <c r="G970" s="109"/>
      <c r="H970" s="109"/>
      <c r="I970" s="109"/>
      <c r="J970" s="109"/>
    </row>
    <row r="971" spans="1:10">
      <c r="A971" s="109"/>
      <c r="B971" s="109"/>
      <c r="C971" s="109"/>
      <c r="D971" s="109"/>
      <c r="E971" s="109"/>
      <c r="F971" s="109"/>
      <c r="G971" s="109"/>
      <c r="H971" s="109"/>
      <c r="I971" s="109"/>
      <c r="J971" s="109"/>
    </row>
    <row r="972" spans="1:10">
      <c r="A972" s="109"/>
      <c r="B972" s="109"/>
      <c r="C972" s="109"/>
      <c r="D972" s="109"/>
      <c r="E972" s="109"/>
      <c r="F972" s="109"/>
      <c r="G972" s="109"/>
      <c r="H972" s="109"/>
      <c r="I972" s="109"/>
      <c r="J972" s="109"/>
    </row>
    <row r="973" spans="1:10">
      <c r="A973" s="109"/>
      <c r="B973" s="109"/>
      <c r="C973" s="109"/>
      <c r="D973" s="109"/>
      <c r="E973" s="109"/>
      <c r="F973" s="109"/>
      <c r="G973" s="109"/>
      <c r="H973" s="109"/>
      <c r="I973" s="109"/>
      <c r="J973" s="109"/>
    </row>
    <row r="974" spans="1:10">
      <c r="A974" s="109"/>
      <c r="B974" s="109"/>
      <c r="C974" s="109"/>
      <c r="D974" s="109"/>
      <c r="E974" s="109"/>
      <c r="F974" s="109"/>
      <c r="G974" s="109"/>
      <c r="H974" s="109"/>
      <c r="I974" s="109"/>
      <c r="J974" s="109"/>
    </row>
    <row r="975" spans="1:10">
      <c r="A975" s="109"/>
      <c r="B975" s="109"/>
      <c r="C975" s="109"/>
      <c r="D975" s="109"/>
      <c r="E975" s="109"/>
      <c r="F975" s="109"/>
      <c r="G975" s="109"/>
      <c r="H975" s="109"/>
      <c r="I975" s="109"/>
      <c r="J975" s="109"/>
    </row>
    <row r="976" spans="1:10">
      <c r="A976" s="109"/>
      <c r="B976" s="109"/>
      <c r="C976" s="109"/>
      <c r="D976" s="109"/>
      <c r="E976" s="109"/>
      <c r="F976" s="109"/>
      <c r="G976" s="109"/>
      <c r="H976" s="109"/>
      <c r="I976" s="109"/>
      <c r="J976" s="109"/>
    </row>
    <row r="977" spans="1:10">
      <c r="A977" s="109"/>
      <c r="B977" s="109"/>
      <c r="C977" s="109"/>
      <c r="D977" s="109"/>
      <c r="E977" s="109"/>
      <c r="F977" s="109"/>
      <c r="G977" s="109"/>
      <c r="H977" s="109"/>
      <c r="I977" s="109"/>
      <c r="J977" s="109"/>
    </row>
    <row r="978" spans="1:10">
      <c r="A978" s="109"/>
      <c r="B978" s="109"/>
      <c r="C978" s="109"/>
      <c r="D978" s="109"/>
      <c r="E978" s="109"/>
      <c r="F978" s="109"/>
      <c r="G978" s="109"/>
      <c r="H978" s="109"/>
      <c r="I978" s="109"/>
      <c r="J978" s="109"/>
    </row>
    <row r="979" spans="1:10">
      <c r="A979" s="109"/>
      <c r="B979" s="109"/>
      <c r="C979" s="109"/>
      <c r="D979" s="109"/>
      <c r="E979" s="109"/>
      <c r="F979" s="109"/>
      <c r="G979" s="109"/>
      <c r="H979" s="109"/>
      <c r="I979" s="109"/>
      <c r="J979" s="109"/>
    </row>
    <row r="980" spans="1:10">
      <c r="A980" s="109"/>
      <c r="B980" s="109"/>
      <c r="C980" s="109"/>
      <c r="D980" s="109"/>
      <c r="E980" s="109"/>
      <c r="F980" s="109"/>
      <c r="G980" s="109"/>
      <c r="H980" s="109"/>
      <c r="I980" s="109"/>
      <c r="J980" s="109"/>
    </row>
    <row r="981" spans="1:10">
      <c r="A981" s="109"/>
      <c r="B981" s="109"/>
      <c r="C981" s="109"/>
      <c r="D981" s="109"/>
      <c r="E981" s="109"/>
      <c r="F981" s="109"/>
      <c r="G981" s="109"/>
      <c r="H981" s="109"/>
      <c r="I981" s="109"/>
      <c r="J981" s="109"/>
    </row>
    <row r="982" spans="1:10">
      <c r="A982" s="109"/>
      <c r="B982" s="109"/>
      <c r="C982" s="109"/>
      <c r="D982" s="109"/>
      <c r="E982" s="109"/>
      <c r="F982" s="109"/>
      <c r="G982" s="109"/>
      <c r="H982" s="109"/>
      <c r="I982" s="109"/>
      <c r="J982" s="109"/>
    </row>
    <row r="983" spans="1:10">
      <c r="A983" s="109"/>
      <c r="B983" s="109"/>
      <c r="C983" s="109"/>
      <c r="D983" s="109"/>
      <c r="E983" s="109"/>
      <c r="F983" s="109"/>
      <c r="G983" s="109"/>
      <c r="H983" s="109"/>
      <c r="I983" s="109"/>
      <c r="J983" s="109"/>
    </row>
    <row r="984" spans="1:10">
      <c r="A984" s="109"/>
      <c r="B984" s="109"/>
      <c r="C984" s="109"/>
      <c r="D984" s="109"/>
      <c r="E984" s="109"/>
      <c r="F984" s="109"/>
      <c r="G984" s="109"/>
      <c r="H984" s="109"/>
      <c r="I984" s="109"/>
      <c r="J984" s="109"/>
    </row>
    <row r="985" spans="1:10">
      <c r="A985" s="109"/>
      <c r="B985" s="109"/>
      <c r="C985" s="109"/>
      <c r="D985" s="109"/>
      <c r="E985" s="109"/>
      <c r="F985" s="109"/>
      <c r="G985" s="109"/>
      <c r="H985" s="109"/>
      <c r="I985" s="109"/>
      <c r="J985" s="109"/>
    </row>
    <row r="986" spans="1:10">
      <c r="A986" s="109"/>
      <c r="B986" s="109"/>
      <c r="C986" s="109"/>
      <c r="D986" s="109"/>
      <c r="E986" s="109"/>
      <c r="F986" s="109"/>
      <c r="G986" s="109"/>
      <c r="H986" s="109"/>
      <c r="I986" s="109"/>
      <c r="J986" s="109"/>
    </row>
    <row r="987" spans="1:10">
      <c r="A987" s="109"/>
      <c r="B987" s="109"/>
      <c r="C987" s="109"/>
      <c r="D987" s="109"/>
      <c r="E987" s="109"/>
      <c r="F987" s="109"/>
      <c r="G987" s="109"/>
      <c r="H987" s="109"/>
      <c r="I987" s="109"/>
      <c r="J987" s="109"/>
    </row>
    <row r="988" spans="1:10">
      <c r="A988" s="109"/>
      <c r="B988" s="109"/>
      <c r="C988" s="109"/>
      <c r="D988" s="109"/>
      <c r="E988" s="109"/>
      <c r="F988" s="109"/>
      <c r="G988" s="109"/>
      <c r="H988" s="109"/>
      <c r="I988" s="109"/>
      <c r="J988" s="109"/>
    </row>
    <row r="989" spans="1:10">
      <c r="A989" s="109"/>
      <c r="B989" s="109"/>
      <c r="C989" s="109"/>
      <c r="D989" s="109"/>
      <c r="E989" s="109"/>
      <c r="F989" s="109"/>
      <c r="G989" s="109"/>
      <c r="H989" s="109"/>
      <c r="I989" s="109"/>
      <c r="J989" s="109"/>
    </row>
    <row r="990" spans="1:10">
      <c r="A990" s="109"/>
      <c r="B990" s="109"/>
      <c r="C990" s="109"/>
      <c r="D990" s="109"/>
      <c r="E990" s="109"/>
      <c r="F990" s="109"/>
      <c r="G990" s="109"/>
      <c r="H990" s="109"/>
      <c r="I990" s="109"/>
      <c r="J990" s="109"/>
    </row>
    <row r="991" spans="1:10">
      <c r="A991" s="109"/>
      <c r="B991" s="109"/>
      <c r="C991" s="109"/>
      <c r="D991" s="109"/>
      <c r="E991" s="109"/>
      <c r="F991" s="109"/>
      <c r="G991" s="109"/>
      <c r="H991" s="109"/>
      <c r="I991" s="109"/>
      <c r="J991" s="109"/>
    </row>
    <row r="992" spans="1:10">
      <c r="A992" s="109"/>
      <c r="B992" s="109"/>
      <c r="C992" s="109"/>
      <c r="D992" s="109"/>
      <c r="E992" s="109"/>
      <c r="F992" s="109"/>
      <c r="G992" s="109"/>
      <c r="H992" s="109"/>
      <c r="I992" s="109"/>
      <c r="J992" s="109"/>
    </row>
    <row r="993" spans="1:10">
      <c r="A993" s="109"/>
      <c r="B993" s="109"/>
      <c r="C993" s="109"/>
      <c r="D993" s="109"/>
      <c r="E993" s="109"/>
      <c r="F993" s="109"/>
      <c r="G993" s="109"/>
      <c r="H993" s="109"/>
      <c r="I993" s="109"/>
      <c r="J993" s="109"/>
    </row>
    <row r="994" spans="1:10">
      <c r="A994" s="109"/>
      <c r="B994" s="109"/>
      <c r="C994" s="109"/>
      <c r="D994" s="109"/>
      <c r="E994" s="109"/>
      <c r="F994" s="109"/>
      <c r="G994" s="109"/>
      <c r="H994" s="109"/>
      <c r="I994" s="109"/>
      <c r="J994" s="109"/>
    </row>
    <row r="995" spans="1:10">
      <c r="A995" s="109"/>
      <c r="B995" s="109"/>
      <c r="C995" s="109"/>
      <c r="D995" s="109"/>
      <c r="E995" s="109"/>
      <c r="F995" s="109"/>
      <c r="G995" s="109"/>
      <c r="H995" s="109"/>
      <c r="I995" s="109"/>
      <c r="J995" s="109"/>
    </row>
    <row r="996" spans="1:10">
      <c r="A996" s="109"/>
      <c r="B996" s="109"/>
      <c r="C996" s="109"/>
      <c r="D996" s="109"/>
      <c r="E996" s="109"/>
      <c r="F996" s="109"/>
      <c r="G996" s="109"/>
      <c r="H996" s="109"/>
      <c r="I996" s="109"/>
      <c r="J996" s="109"/>
    </row>
    <row r="997" spans="1:10">
      <c r="A997" s="109"/>
      <c r="B997" s="109"/>
      <c r="C997" s="109"/>
      <c r="D997" s="109"/>
      <c r="E997" s="109"/>
      <c r="F997" s="109"/>
      <c r="G997" s="109"/>
      <c r="H997" s="109"/>
      <c r="I997" s="109"/>
      <c r="J997" s="109"/>
    </row>
    <row r="998" spans="1:10">
      <c r="A998" s="109"/>
      <c r="B998" s="109"/>
      <c r="C998" s="109"/>
      <c r="D998" s="109"/>
      <c r="E998" s="109"/>
      <c r="F998" s="109"/>
      <c r="G998" s="109"/>
      <c r="H998" s="109"/>
      <c r="I998" s="109"/>
      <c r="J998" s="109"/>
    </row>
    <row r="999" spans="1:10">
      <c r="A999" s="109"/>
      <c r="B999" s="109"/>
      <c r="C999" s="109"/>
      <c r="D999" s="109"/>
      <c r="E999" s="109"/>
      <c r="F999" s="109"/>
      <c r="G999" s="109"/>
      <c r="H999" s="109"/>
      <c r="I999" s="109"/>
      <c r="J999" s="109"/>
    </row>
    <row r="1000" spans="1:10">
      <c r="A1000" s="109"/>
      <c r="B1000" s="109"/>
      <c r="C1000" s="109"/>
      <c r="D1000" s="109"/>
      <c r="E1000" s="109"/>
      <c r="F1000" s="109"/>
      <c r="G1000" s="109"/>
      <c r="H1000" s="109"/>
      <c r="I1000" s="109"/>
      <c r="J1000" s="109"/>
    </row>
  </sheetData>
  <mergeCells count="6">
    <mergeCell ref="A7:G7"/>
    <mergeCell ref="B23:D23"/>
    <mergeCell ref="B24:D24"/>
    <mergeCell ref="B25:D25"/>
    <mergeCell ref="B26:D26"/>
    <mergeCell ref="A22:D2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A9" sqref="A9"/>
    </sheetView>
  </sheetViews>
  <sheetFormatPr defaultColWidth="15.140625" defaultRowHeight="15" customHeight="1"/>
  <cols>
    <col min="1" max="1" width="24.42578125" customWidth="1"/>
    <col min="2" max="3" width="18.140625" customWidth="1"/>
    <col min="4" max="4" width="30.7109375" customWidth="1"/>
    <col min="5" max="5" width="18.140625" customWidth="1"/>
    <col min="6" max="26" width="7.7109375" customWidth="1"/>
  </cols>
  <sheetData>
    <row r="1" spans="1:26" ht="24.75" customHeight="1">
      <c r="A1" s="178" t="s">
        <v>289</v>
      </c>
      <c r="B1" s="167"/>
      <c r="C1" s="167"/>
      <c r="D1" s="167"/>
      <c r="E1" s="167"/>
      <c r="F1" s="138"/>
      <c r="G1" s="138"/>
      <c r="H1" s="138"/>
      <c r="I1" s="138"/>
      <c r="J1" s="138"/>
      <c r="K1" s="138"/>
      <c r="L1" s="138"/>
      <c r="M1" s="138"/>
      <c r="N1" s="138"/>
      <c r="O1" s="138"/>
      <c r="P1" s="138"/>
      <c r="Q1" s="138"/>
      <c r="R1" s="138"/>
      <c r="S1" s="138"/>
      <c r="T1" s="138"/>
      <c r="U1" s="138"/>
      <c r="V1" s="138"/>
      <c r="W1" s="138"/>
      <c r="X1" s="138"/>
      <c r="Y1" s="138"/>
      <c r="Z1" s="138"/>
    </row>
    <row r="2" spans="1:26" ht="16.5" customHeight="1">
      <c r="A2" s="7"/>
      <c r="B2" s="7"/>
      <c r="C2" s="7"/>
      <c r="D2" s="7"/>
      <c r="E2" s="7"/>
    </row>
    <row r="3" spans="1:26" ht="33" customHeight="1">
      <c r="A3" s="83" t="s">
        <v>290</v>
      </c>
      <c r="B3" s="83" t="s">
        <v>291</v>
      </c>
      <c r="C3" s="83" t="s">
        <v>292</v>
      </c>
      <c r="D3" s="83" t="s">
        <v>293</v>
      </c>
      <c r="E3" s="83" t="s">
        <v>294</v>
      </c>
    </row>
    <row r="4" spans="1:26" ht="16.5" customHeight="1">
      <c r="A4" s="139" t="s">
        <v>31</v>
      </c>
      <c r="B4" s="140"/>
      <c r="C4" s="140"/>
      <c r="D4" s="140"/>
      <c r="E4" s="141"/>
    </row>
    <row r="5" spans="1:26" ht="16.5" customHeight="1">
      <c r="A5" s="93" t="s">
        <v>295</v>
      </c>
      <c r="B5" s="93" t="s">
        <v>296</v>
      </c>
      <c r="C5" s="93" t="s">
        <v>183</v>
      </c>
      <c r="D5" s="93" t="s">
        <v>297</v>
      </c>
      <c r="E5" s="93" t="s">
        <v>298</v>
      </c>
    </row>
    <row r="6" spans="1:26" ht="16.5" customHeight="1">
      <c r="A6" s="97" t="s">
        <v>421</v>
      </c>
      <c r="B6" s="31"/>
      <c r="C6" s="31"/>
      <c r="D6" s="41" t="s">
        <v>194</v>
      </c>
      <c r="E6" s="41"/>
    </row>
    <row r="7" spans="1:26" ht="16.5" customHeight="1">
      <c r="A7" s="97" t="s">
        <v>422</v>
      </c>
      <c r="B7" s="31"/>
      <c r="C7" s="31"/>
      <c r="D7" s="41" t="s">
        <v>194</v>
      </c>
      <c r="E7" s="41"/>
    </row>
    <row r="8" spans="1:26" ht="16.5" customHeight="1">
      <c r="A8" s="97" t="s">
        <v>423</v>
      </c>
      <c r="B8" s="31"/>
      <c r="C8" s="31"/>
      <c r="D8" s="41" t="s">
        <v>194</v>
      </c>
      <c r="E8" s="41"/>
    </row>
    <row r="9" spans="1:26" ht="16.5" customHeight="1">
      <c r="A9" s="97"/>
      <c r="B9" s="31"/>
      <c r="C9" s="31"/>
      <c r="D9" s="41"/>
      <c r="E9" s="41"/>
    </row>
    <row r="10" spans="1:26" ht="16.5" customHeight="1">
      <c r="A10" s="97"/>
      <c r="B10" s="31"/>
      <c r="C10" s="31"/>
      <c r="D10" s="41"/>
      <c r="E10" s="41"/>
    </row>
    <row r="11" spans="1:26" ht="16.5" customHeight="1">
      <c r="A11" s="97"/>
      <c r="B11" s="31"/>
      <c r="C11" s="31"/>
      <c r="D11" s="41"/>
      <c r="E11" s="41"/>
    </row>
    <row r="12" spans="1:26" ht="16.5" customHeight="1">
      <c r="A12" s="97"/>
      <c r="B12" s="31"/>
      <c r="C12" s="31"/>
      <c r="D12" s="41"/>
      <c r="E12" s="41"/>
    </row>
    <row r="13" spans="1:26" ht="16.5" customHeight="1">
      <c r="A13" s="97"/>
      <c r="B13" s="31"/>
      <c r="C13" s="31"/>
      <c r="D13" s="41"/>
      <c r="E13" s="41"/>
    </row>
    <row r="14" spans="1:26" ht="16.5" customHeight="1">
      <c r="A14" s="97"/>
      <c r="B14" s="31"/>
      <c r="C14" s="31"/>
      <c r="D14" s="41"/>
      <c r="E14" s="41"/>
    </row>
    <row r="15" spans="1:26" ht="16.5" customHeight="1">
      <c r="A15" s="142"/>
      <c r="B15" s="99"/>
      <c r="C15" s="31"/>
      <c r="D15" s="100"/>
      <c r="E15" s="41"/>
    </row>
    <row r="16" spans="1:26" ht="16.5" customHeight="1">
      <c r="A16" s="46" t="s">
        <v>53</v>
      </c>
      <c r="B16" s="47"/>
      <c r="C16" s="47"/>
      <c r="D16" s="47"/>
      <c r="E16" s="103"/>
      <c r="F16" s="120"/>
    </row>
    <row r="17" spans="1:5">
      <c r="A17" s="109"/>
      <c r="B17" s="109"/>
      <c r="C17" s="109"/>
      <c r="D17" s="109"/>
      <c r="E17" s="109"/>
    </row>
    <row r="18" spans="1:5">
      <c r="A18" s="109"/>
      <c r="B18" s="109"/>
      <c r="C18" s="109"/>
      <c r="D18" s="109"/>
      <c r="E18" s="109"/>
    </row>
    <row r="19" spans="1:5">
      <c r="A19" s="109"/>
      <c r="B19" s="109"/>
      <c r="C19" s="109"/>
      <c r="D19" s="109"/>
      <c r="E19" s="109"/>
    </row>
    <row r="20" spans="1:5">
      <c r="A20" s="109"/>
      <c r="B20" s="109"/>
      <c r="C20" s="109"/>
      <c r="D20" s="109"/>
      <c r="E20" s="109"/>
    </row>
    <row r="21" spans="1:5">
      <c r="A21" s="109"/>
      <c r="B21" s="109"/>
      <c r="C21" s="109"/>
      <c r="D21" s="109"/>
      <c r="E21" s="109"/>
    </row>
    <row r="22" spans="1:5">
      <c r="A22" s="109"/>
      <c r="B22" s="109"/>
      <c r="C22" s="109"/>
      <c r="D22" s="109"/>
      <c r="E22" s="109"/>
    </row>
    <row r="23" spans="1:5">
      <c r="A23" s="109"/>
      <c r="B23" s="109"/>
      <c r="C23" s="109"/>
      <c r="D23" s="109"/>
      <c r="E23" s="109"/>
    </row>
    <row r="24" spans="1:5">
      <c r="A24" s="109"/>
      <c r="B24" s="109"/>
      <c r="C24" s="109"/>
      <c r="D24" s="109"/>
      <c r="E24" s="109"/>
    </row>
    <row r="25" spans="1:5">
      <c r="A25" s="109"/>
      <c r="B25" s="109"/>
      <c r="C25" s="109"/>
      <c r="D25" s="109"/>
      <c r="E25" s="109"/>
    </row>
    <row r="26" spans="1:5">
      <c r="A26" s="109"/>
      <c r="B26" s="109"/>
      <c r="C26" s="109"/>
      <c r="D26" s="109"/>
      <c r="E26" s="109"/>
    </row>
    <row r="27" spans="1:5">
      <c r="A27" s="109"/>
      <c r="B27" s="109"/>
      <c r="C27" s="109"/>
      <c r="D27" s="109"/>
      <c r="E27" s="109"/>
    </row>
    <row r="28" spans="1:5">
      <c r="A28" s="109"/>
      <c r="B28" s="109"/>
      <c r="C28" s="109"/>
      <c r="D28" s="109"/>
      <c r="E28" s="109"/>
    </row>
    <row r="29" spans="1:5">
      <c r="A29" s="109"/>
      <c r="B29" s="109"/>
      <c r="C29" s="109"/>
      <c r="D29" s="109"/>
      <c r="E29" s="109"/>
    </row>
    <row r="30" spans="1:5">
      <c r="A30" s="109"/>
      <c r="B30" s="109"/>
      <c r="C30" s="109"/>
      <c r="D30" s="109"/>
      <c r="E30" s="109"/>
    </row>
    <row r="31" spans="1:5">
      <c r="A31" s="109"/>
      <c r="B31" s="109"/>
      <c r="C31" s="109"/>
      <c r="D31" s="109"/>
      <c r="E31" s="109"/>
    </row>
    <row r="32" spans="1:5">
      <c r="A32" s="109"/>
      <c r="B32" s="109"/>
      <c r="C32" s="109"/>
      <c r="D32" s="109"/>
      <c r="E32" s="109"/>
    </row>
    <row r="33" spans="1:5">
      <c r="A33" s="109"/>
      <c r="B33" s="109"/>
      <c r="C33" s="109"/>
      <c r="D33" s="109"/>
      <c r="E33" s="109"/>
    </row>
    <row r="34" spans="1:5">
      <c r="A34" s="109"/>
      <c r="B34" s="109"/>
      <c r="C34" s="109"/>
      <c r="D34" s="109"/>
      <c r="E34" s="109"/>
    </row>
    <row r="35" spans="1:5">
      <c r="A35" s="109"/>
      <c r="B35" s="109"/>
      <c r="C35" s="109"/>
      <c r="D35" s="109"/>
      <c r="E35" s="109"/>
    </row>
    <row r="36" spans="1:5">
      <c r="A36" s="109"/>
      <c r="B36" s="109"/>
      <c r="C36" s="109"/>
      <c r="D36" s="109"/>
      <c r="E36" s="109"/>
    </row>
    <row r="37" spans="1:5">
      <c r="A37" s="109"/>
      <c r="B37" s="109"/>
      <c r="C37" s="109"/>
      <c r="D37" s="109"/>
      <c r="E37" s="109"/>
    </row>
    <row r="38" spans="1:5">
      <c r="A38" s="109"/>
      <c r="B38" s="109"/>
      <c r="C38" s="109"/>
      <c r="D38" s="109"/>
      <c r="E38" s="109"/>
    </row>
    <row r="39" spans="1:5">
      <c r="A39" s="109"/>
      <c r="B39" s="109"/>
      <c r="C39" s="109"/>
      <c r="D39" s="109"/>
      <c r="E39" s="109"/>
    </row>
    <row r="40" spans="1:5">
      <c r="A40" s="109"/>
      <c r="B40" s="109"/>
      <c r="C40" s="109"/>
      <c r="D40" s="109"/>
      <c r="E40" s="109"/>
    </row>
    <row r="41" spans="1:5">
      <c r="A41" s="109"/>
      <c r="B41" s="109"/>
      <c r="C41" s="109"/>
      <c r="D41" s="109"/>
      <c r="E41" s="109"/>
    </row>
    <row r="42" spans="1:5">
      <c r="A42" s="109"/>
      <c r="B42" s="109"/>
      <c r="C42" s="109"/>
      <c r="D42" s="109"/>
      <c r="E42" s="109"/>
    </row>
    <row r="43" spans="1:5">
      <c r="A43" s="109"/>
      <c r="B43" s="109"/>
      <c r="C43" s="109"/>
      <c r="D43" s="109"/>
      <c r="E43" s="109"/>
    </row>
    <row r="44" spans="1:5">
      <c r="A44" s="109"/>
      <c r="B44" s="109"/>
      <c r="C44" s="109"/>
      <c r="D44" s="109"/>
      <c r="E44" s="109"/>
    </row>
    <row r="45" spans="1:5">
      <c r="A45" s="109"/>
      <c r="B45" s="109"/>
      <c r="C45" s="109"/>
      <c r="D45" s="109"/>
      <c r="E45" s="109"/>
    </row>
    <row r="46" spans="1:5">
      <c r="A46" s="109"/>
      <c r="B46" s="109"/>
      <c r="C46" s="109"/>
      <c r="D46" s="109"/>
      <c r="E46" s="109"/>
    </row>
    <row r="47" spans="1:5">
      <c r="A47" s="109"/>
      <c r="B47" s="109"/>
      <c r="C47" s="109"/>
      <c r="D47" s="109"/>
      <c r="E47" s="109"/>
    </row>
    <row r="48" spans="1:5">
      <c r="A48" s="109"/>
      <c r="B48" s="109"/>
      <c r="C48" s="109"/>
      <c r="D48" s="109"/>
      <c r="E48" s="109"/>
    </row>
    <row r="49" spans="1:5">
      <c r="A49" s="109"/>
      <c r="B49" s="109"/>
      <c r="C49" s="109"/>
      <c r="D49" s="109"/>
      <c r="E49" s="109"/>
    </row>
    <row r="50" spans="1:5">
      <c r="A50" s="109"/>
      <c r="B50" s="109"/>
      <c r="C50" s="109"/>
      <c r="D50" s="109"/>
      <c r="E50" s="109"/>
    </row>
    <row r="51" spans="1:5">
      <c r="A51" s="109"/>
      <c r="B51" s="109"/>
      <c r="C51" s="109"/>
      <c r="D51" s="109"/>
      <c r="E51" s="109"/>
    </row>
    <row r="52" spans="1:5">
      <c r="A52" s="109"/>
      <c r="B52" s="109"/>
      <c r="C52" s="109"/>
      <c r="D52" s="109"/>
      <c r="E52" s="109"/>
    </row>
    <row r="53" spans="1:5">
      <c r="A53" s="109"/>
      <c r="B53" s="109"/>
      <c r="C53" s="109"/>
      <c r="D53" s="109"/>
      <c r="E53" s="109"/>
    </row>
    <row r="54" spans="1:5">
      <c r="A54" s="109"/>
      <c r="B54" s="109"/>
      <c r="C54" s="109"/>
      <c r="D54" s="109"/>
      <c r="E54" s="109"/>
    </row>
    <row r="55" spans="1:5">
      <c r="A55" s="109"/>
      <c r="B55" s="109"/>
      <c r="C55" s="109"/>
      <c r="D55" s="109"/>
      <c r="E55" s="109"/>
    </row>
    <row r="56" spans="1:5">
      <c r="A56" s="109"/>
      <c r="B56" s="109"/>
      <c r="C56" s="109"/>
      <c r="D56" s="109"/>
      <c r="E56" s="109"/>
    </row>
    <row r="57" spans="1:5">
      <c r="A57" s="109"/>
      <c r="B57" s="109"/>
      <c r="C57" s="109"/>
      <c r="D57" s="109"/>
      <c r="E57" s="109"/>
    </row>
    <row r="58" spans="1:5">
      <c r="A58" s="109"/>
      <c r="B58" s="109"/>
      <c r="C58" s="109"/>
      <c r="D58" s="109"/>
      <c r="E58" s="109"/>
    </row>
    <row r="59" spans="1:5">
      <c r="A59" s="109"/>
      <c r="B59" s="109"/>
      <c r="C59" s="109"/>
      <c r="D59" s="109"/>
      <c r="E59" s="109"/>
    </row>
    <row r="60" spans="1:5">
      <c r="A60" s="109"/>
      <c r="B60" s="109"/>
      <c r="C60" s="109"/>
      <c r="D60" s="109"/>
      <c r="E60" s="109"/>
    </row>
    <row r="61" spans="1:5">
      <c r="A61" s="109"/>
      <c r="B61" s="109"/>
      <c r="C61" s="109"/>
      <c r="D61" s="109"/>
      <c r="E61" s="109"/>
    </row>
    <row r="62" spans="1:5">
      <c r="A62" s="109"/>
      <c r="B62" s="109"/>
      <c r="C62" s="109"/>
      <c r="D62" s="109"/>
      <c r="E62" s="109"/>
    </row>
    <row r="63" spans="1:5">
      <c r="A63" s="109"/>
      <c r="B63" s="109"/>
      <c r="C63" s="109"/>
      <c r="D63" s="109"/>
      <c r="E63" s="109"/>
    </row>
    <row r="64" spans="1:5">
      <c r="A64" s="109"/>
      <c r="B64" s="109"/>
      <c r="C64" s="109"/>
      <c r="D64" s="109"/>
      <c r="E64" s="109"/>
    </row>
    <row r="65" spans="1:5">
      <c r="A65" s="109"/>
      <c r="B65" s="109"/>
      <c r="C65" s="109"/>
      <c r="D65" s="109"/>
      <c r="E65" s="109"/>
    </row>
    <row r="66" spans="1:5">
      <c r="A66" s="109"/>
      <c r="B66" s="109"/>
      <c r="C66" s="109"/>
      <c r="D66" s="109"/>
      <c r="E66" s="109"/>
    </row>
    <row r="67" spans="1:5">
      <c r="A67" s="109"/>
      <c r="B67" s="109"/>
      <c r="C67" s="109"/>
      <c r="D67" s="109"/>
      <c r="E67" s="109"/>
    </row>
    <row r="68" spans="1:5">
      <c r="A68" s="109"/>
      <c r="B68" s="109"/>
      <c r="C68" s="109"/>
      <c r="D68" s="109"/>
      <c r="E68" s="109"/>
    </row>
    <row r="69" spans="1:5">
      <c r="A69" s="109"/>
      <c r="B69" s="109"/>
      <c r="C69" s="109"/>
      <c r="D69" s="109"/>
      <c r="E69" s="109"/>
    </row>
    <row r="70" spans="1:5">
      <c r="A70" s="109"/>
      <c r="B70" s="109"/>
      <c r="C70" s="109"/>
      <c r="D70" s="109"/>
      <c r="E70" s="109"/>
    </row>
    <row r="71" spans="1:5">
      <c r="A71" s="109"/>
      <c r="B71" s="109"/>
      <c r="C71" s="109"/>
      <c r="D71" s="109"/>
      <c r="E71" s="109"/>
    </row>
    <row r="72" spans="1:5">
      <c r="A72" s="109"/>
      <c r="B72" s="109"/>
      <c r="C72" s="109"/>
      <c r="D72" s="109"/>
      <c r="E72" s="109"/>
    </row>
    <row r="73" spans="1:5">
      <c r="A73" s="109"/>
      <c r="B73" s="109"/>
      <c r="C73" s="109"/>
      <c r="D73" s="109"/>
      <c r="E73" s="109"/>
    </row>
    <row r="74" spans="1:5">
      <c r="A74" s="109"/>
      <c r="B74" s="109"/>
      <c r="C74" s="109"/>
      <c r="D74" s="109"/>
      <c r="E74" s="109"/>
    </row>
    <row r="75" spans="1:5">
      <c r="A75" s="109"/>
      <c r="B75" s="109"/>
      <c r="C75" s="109"/>
      <c r="D75" s="109"/>
      <c r="E75" s="109"/>
    </row>
    <row r="76" spans="1:5">
      <c r="A76" s="109"/>
      <c r="B76" s="109"/>
      <c r="C76" s="109"/>
      <c r="D76" s="109"/>
      <c r="E76" s="109"/>
    </row>
    <row r="77" spans="1:5">
      <c r="A77" s="109"/>
      <c r="B77" s="109"/>
      <c r="C77" s="109"/>
      <c r="D77" s="109"/>
      <c r="E77" s="109"/>
    </row>
    <row r="78" spans="1:5">
      <c r="A78" s="109"/>
      <c r="B78" s="109"/>
      <c r="C78" s="109"/>
      <c r="D78" s="109"/>
      <c r="E78" s="109"/>
    </row>
    <row r="79" spans="1:5">
      <c r="A79" s="109"/>
      <c r="B79" s="109"/>
      <c r="C79" s="109"/>
      <c r="D79" s="109"/>
      <c r="E79" s="109"/>
    </row>
    <row r="80" spans="1:5">
      <c r="A80" s="109"/>
      <c r="B80" s="109"/>
      <c r="C80" s="109"/>
      <c r="D80" s="109"/>
      <c r="E80" s="109"/>
    </row>
    <row r="81" spans="1:5">
      <c r="A81" s="109"/>
      <c r="B81" s="109"/>
      <c r="C81" s="109"/>
      <c r="D81" s="109"/>
      <c r="E81" s="109"/>
    </row>
    <row r="82" spans="1:5">
      <c r="A82" s="109"/>
      <c r="B82" s="109"/>
      <c r="C82" s="109"/>
      <c r="D82" s="109"/>
      <c r="E82" s="109"/>
    </row>
    <row r="83" spans="1:5">
      <c r="A83" s="109"/>
      <c r="B83" s="109"/>
      <c r="C83" s="109"/>
      <c r="D83" s="109"/>
      <c r="E83" s="109"/>
    </row>
    <row r="84" spans="1:5">
      <c r="A84" s="109"/>
      <c r="B84" s="109"/>
      <c r="C84" s="109"/>
      <c r="D84" s="109"/>
      <c r="E84" s="109"/>
    </row>
    <row r="85" spans="1:5">
      <c r="A85" s="109"/>
      <c r="B85" s="109"/>
      <c r="C85" s="109"/>
      <c r="D85" s="109"/>
      <c r="E85" s="109"/>
    </row>
    <row r="86" spans="1:5">
      <c r="A86" s="109"/>
      <c r="B86" s="109"/>
      <c r="C86" s="109"/>
      <c r="D86" s="109"/>
      <c r="E86" s="109"/>
    </row>
    <row r="87" spans="1:5">
      <c r="A87" s="109"/>
      <c r="B87" s="109"/>
      <c r="C87" s="109"/>
      <c r="D87" s="109"/>
      <c r="E87" s="109"/>
    </row>
    <row r="88" spans="1:5">
      <c r="A88" s="109"/>
      <c r="B88" s="109"/>
      <c r="C88" s="109"/>
      <c r="D88" s="109"/>
      <c r="E88" s="109"/>
    </row>
    <row r="89" spans="1:5">
      <c r="A89" s="109"/>
      <c r="B89" s="109"/>
      <c r="C89" s="109"/>
      <c r="D89" s="109"/>
      <c r="E89" s="109"/>
    </row>
    <row r="90" spans="1:5">
      <c r="A90" s="109"/>
      <c r="B90" s="109"/>
      <c r="C90" s="109"/>
      <c r="D90" s="109"/>
      <c r="E90" s="109"/>
    </row>
    <row r="91" spans="1:5">
      <c r="A91" s="109"/>
      <c r="B91" s="109"/>
      <c r="C91" s="109"/>
      <c r="D91" s="109"/>
      <c r="E91" s="109"/>
    </row>
    <row r="92" spans="1:5">
      <c r="A92" s="109"/>
      <c r="B92" s="109"/>
      <c r="C92" s="109"/>
      <c r="D92" s="109"/>
      <c r="E92" s="109"/>
    </row>
    <row r="93" spans="1:5">
      <c r="A93" s="109"/>
      <c r="B93" s="109"/>
      <c r="C93" s="109"/>
      <c r="D93" s="109"/>
      <c r="E93" s="109"/>
    </row>
    <row r="94" spans="1:5">
      <c r="A94" s="109"/>
      <c r="B94" s="109"/>
      <c r="C94" s="109"/>
      <c r="D94" s="109"/>
      <c r="E94" s="109"/>
    </row>
    <row r="95" spans="1:5">
      <c r="A95" s="109"/>
      <c r="B95" s="109"/>
      <c r="C95" s="109"/>
      <c r="D95" s="109"/>
      <c r="E95" s="109"/>
    </row>
    <row r="96" spans="1:5">
      <c r="A96" s="109"/>
      <c r="B96" s="109"/>
      <c r="C96" s="109"/>
      <c r="D96" s="109"/>
      <c r="E96" s="109"/>
    </row>
    <row r="97" spans="1:5">
      <c r="A97" s="109"/>
      <c r="B97" s="109"/>
      <c r="C97" s="109"/>
      <c r="D97" s="109"/>
      <c r="E97" s="109"/>
    </row>
    <row r="98" spans="1:5">
      <c r="A98" s="109"/>
      <c r="B98" s="109"/>
      <c r="C98" s="109"/>
      <c r="D98" s="109"/>
      <c r="E98" s="109"/>
    </row>
    <row r="99" spans="1:5">
      <c r="A99" s="109"/>
      <c r="B99" s="109"/>
      <c r="C99" s="109"/>
      <c r="D99" s="109"/>
      <c r="E99" s="109"/>
    </row>
    <row r="100" spans="1:5">
      <c r="A100" s="109"/>
      <c r="B100" s="109"/>
      <c r="C100" s="109"/>
      <c r="D100" s="109"/>
      <c r="E100" s="109"/>
    </row>
    <row r="101" spans="1:5">
      <c r="A101" s="109"/>
      <c r="B101" s="109"/>
      <c r="C101" s="109"/>
      <c r="D101" s="109"/>
      <c r="E101" s="109"/>
    </row>
    <row r="102" spans="1:5">
      <c r="A102" s="109"/>
      <c r="B102" s="109"/>
      <c r="C102" s="109"/>
      <c r="D102" s="109"/>
      <c r="E102" s="109"/>
    </row>
    <row r="103" spans="1:5">
      <c r="A103" s="109"/>
      <c r="B103" s="109"/>
      <c r="C103" s="109"/>
      <c r="D103" s="109"/>
      <c r="E103" s="109"/>
    </row>
    <row r="104" spans="1:5">
      <c r="A104" s="109"/>
      <c r="B104" s="109"/>
      <c r="C104" s="109"/>
      <c r="D104" s="109"/>
      <c r="E104" s="109"/>
    </row>
    <row r="105" spans="1:5">
      <c r="A105" s="109"/>
      <c r="B105" s="109"/>
      <c r="C105" s="109"/>
      <c r="D105" s="109"/>
      <c r="E105" s="109"/>
    </row>
    <row r="106" spans="1:5">
      <c r="A106" s="109"/>
      <c r="B106" s="109"/>
      <c r="C106" s="109"/>
      <c r="D106" s="109"/>
      <c r="E106" s="109"/>
    </row>
    <row r="107" spans="1:5">
      <c r="A107" s="109"/>
      <c r="B107" s="109"/>
      <c r="C107" s="109"/>
      <c r="D107" s="109"/>
      <c r="E107" s="109"/>
    </row>
    <row r="108" spans="1:5">
      <c r="A108" s="109"/>
      <c r="B108" s="109"/>
      <c r="C108" s="109"/>
      <c r="D108" s="109"/>
      <c r="E108" s="109"/>
    </row>
    <row r="109" spans="1:5">
      <c r="A109" s="109"/>
      <c r="B109" s="109"/>
      <c r="C109" s="109"/>
      <c r="D109" s="109"/>
      <c r="E109" s="109"/>
    </row>
    <row r="110" spans="1:5">
      <c r="A110" s="109"/>
      <c r="B110" s="109"/>
      <c r="C110" s="109"/>
      <c r="D110" s="109"/>
      <c r="E110" s="109"/>
    </row>
    <row r="111" spans="1:5">
      <c r="A111" s="109"/>
      <c r="B111" s="109"/>
      <c r="C111" s="109"/>
      <c r="D111" s="109"/>
      <c r="E111" s="109"/>
    </row>
    <row r="112" spans="1:5">
      <c r="A112" s="109"/>
      <c r="B112" s="109"/>
      <c r="C112" s="109"/>
      <c r="D112" s="109"/>
      <c r="E112" s="109"/>
    </row>
    <row r="113" spans="1:5">
      <c r="A113" s="109"/>
      <c r="B113" s="109"/>
      <c r="C113" s="109"/>
      <c r="D113" s="109"/>
      <c r="E113" s="109"/>
    </row>
    <row r="114" spans="1:5">
      <c r="A114" s="109"/>
      <c r="B114" s="109"/>
      <c r="C114" s="109"/>
      <c r="D114" s="109"/>
      <c r="E114" s="109"/>
    </row>
    <row r="115" spans="1:5">
      <c r="A115" s="109"/>
      <c r="B115" s="109"/>
      <c r="C115" s="109"/>
      <c r="D115" s="109"/>
      <c r="E115" s="109"/>
    </row>
    <row r="116" spans="1:5">
      <c r="A116" s="109"/>
      <c r="B116" s="109"/>
      <c r="C116" s="109"/>
      <c r="D116" s="109"/>
      <c r="E116" s="109"/>
    </row>
    <row r="117" spans="1:5">
      <c r="A117" s="109"/>
      <c r="B117" s="109"/>
      <c r="C117" s="109"/>
      <c r="D117" s="109"/>
      <c r="E117" s="109"/>
    </row>
    <row r="118" spans="1:5">
      <c r="A118" s="109"/>
      <c r="B118" s="109"/>
      <c r="C118" s="109"/>
      <c r="D118" s="109"/>
      <c r="E118" s="109"/>
    </row>
    <row r="119" spans="1:5">
      <c r="A119" s="109"/>
      <c r="B119" s="109"/>
      <c r="C119" s="109"/>
      <c r="D119" s="109"/>
      <c r="E119" s="109"/>
    </row>
    <row r="120" spans="1:5">
      <c r="A120" s="109"/>
      <c r="B120" s="109"/>
      <c r="C120" s="109"/>
      <c r="D120" s="109"/>
      <c r="E120" s="109"/>
    </row>
    <row r="121" spans="1:5">
      <c r="A121" s="109"/>
      <c r="B121" s="109"/>
      <c r="C121" s="109"/>
      <c r="D121" s="109"/>
      <c r="E121" s="109"/>
    </row>
    <row r="122" spans="1:5">
      <c r="A122" s="109"/>
      <c r="B122" s="109"/>
      <c r="C122" s="109"/>
      <c r="D122" s="109"/>
      <c r="E122" s="109"/>
    </row>
    <row r="123" spans="1:5">
      <c r="A123" s="109"/>
      <c r="B123" s="109"/>
      <c r="C123" s="109"/>
      <c r="D123" s="109"/>
      <c r="E123" s="109"/>
    </row>
    <row r="124" spans="1:5">
      <c r="A124" s="109"/>
      <c r="B124" s="109"/>
      <c r="C124" s="109"/>
      <c r="D124" s="109"/>
      <c r="E124" s="109"/>
    </row>
    <row r="125" spans="1:5">
      <c r="A125" s="109"/>
      <c r="B125" s="109"/>
      <c r="C125" s="109"/>
      <c r="D125" s="109"/>
      <c r="E125" s="109"/>
    </row>
    <row r="126" spans="1:5">
      <c r="A126" s="109"/>
      <c r="B126" s="109"/>
      <c r="C126" s="109"/>
      <c r="D126" s="109"/>
      <c r="E126" s="109"/>
    </row>
    <row r="127" spans="1:5">
      <c r="A127" s="109"/>
      <c r="B127" s="109"/>
      <c r="C127" s="109"/>
      <c r="D127" s="109"/>
      <c r="E127" s="109"/>
    </row>
    <row r="128" spans="1:5">
      <c r="A128" s="109"/>
      <c r="B128" s="109"/>
      <c r="C128" s="109"/>
      <c r="D128" s="109"/>
      <c r="E128" s="109"/>
    </row>
    <row r="129" spans="1:5">
      <c r="A129" s="109"/>
      <c r="B129" s="109"/>
      <c r="C129" s="109"/>
      <c r="D129" s="109"/>
      <c r="E129" s="109"/>
    </row>
    <row r="130" spans="1:5">
      <c r="A130" s="109"/>
      <c r="B130" s="109"/>
      <c r="C130" s="109"/>
      <c r="D130" s="109"/>
      <c r="E130" s="109"/>
    </row>
    <row r="131" spans="1:5">
      <c r="A131" s="109"/>
      <c r="B131" s="109"/>
      <c r="C131" s="109"/>
      <c r="D131" s="109"/>
      <c r="E131" s="109"/>
    </row>
    <row r="132" spans="1:5">
      <c r="A132" s="109"/>
      <c r="B132" s="109"/>
      <c r="C132" s="109"/>
      <c r="D132" s="109"/>
      <c r="E132" s="109"/>
    </row>
    <row r="133" spans="1:5">
      <c r="A133" s="109"/>
      <c r="B133" s="109"/>
      <c r="C133" s="109"/>
      <c r="D133" s="109"/>
      <c r="E133" s="109"/>
    </row>
    <row r="134" spans="1:5">
      <c r="A134" s="109"/>
      <c r="B134" s="109"/>
      <c r="C134" s="109"/>
      <c r="D134" s="109"/>
      <c r="E134" s="109"/>
    </row>
    <row r="135" spans="1:5">
      <c r="A135" s="109"/>
      <c r="B135" s="109"/>
      <c r="C135" s="109"/>
      <c r="D135" s="109"/>
      <c r="E135" s="109"/>
    </row>
    <row r="136" spans="1:5">
      <c r="A136" s="109"/>
      <c r="B136" s="109"/>
      <c r="C136" s="109"/>
      <c r="D136" s="109"/>
      <c r="E136" s="109"/>
    </row>
    <row r="137" spans="1:5">
      <c r="A137" s="109"/>
      <c r="B137" s="109"/>
      <c r="C137" s="109"/>
      <c r="D137" s="109"/>
      <c r="E137" s="109"/>
    </row>
    <row r="138" spans="1:5">
      <c r="A138" s="109"/>
      <c r="B138" s="109"/>
      <c r="C138" s="109"/>
      <c r="D138" s="109"/>
      <c r="E138" s="109"/>
    </row>
    <row r="139" spans="1:5">
      <c r="A139" s="109"/>
      <c r="B139" s="109"/>
      <c r="C139" s="109"/>
      <c r="D139" s="109"/>
      <c r="E139" s="109"/>
    </row>
    <row r="140" spans="1:5">
      <c r="A140" s="109"/>
      <c r="B140" s="109"/>
      <c r="C140" s="109"/>
      <c r="D140" s="109"/>
      <c r="E140" s="109"/>
    </row>
    <row r="141" spans="1:5">
      <c r="A141" s="109"/>
      <c r="B141" s="109"/>
      <c r="C141" s="109"/>
      <c r="D141" s="109"/>
      <c r="E141" s="109"/>
    </row>
    <row r="142" spans="1:5">
      <c r="A142" s="109"/>
      <c r="B142" s="109"/>
      <c r="C142" s="109"/>
      <c r="D142" s="109"/>
      <c r="E142" s="109"/>
    </row>
    <row r="143" spans="1:5">
      <c r="A143" s="109"/>
      <c r="B143" s="109"/>
      <c r="C143" s="109"/>
      <c r="D143" s="109"/>
      <c r="E143" s="109"/>
    </row>
    <row r="144" spans="1:5">
      <c r="A144" s="109"/>
      <c r="B144" s="109"/>
      <c r="C144" s="109"/>
      <c r="D144" s="109"/>
      <c r="E144" s="109"/>
    </row>
    <row r="145" spans="1:5">
      <c r="A145" s="109"/>
      <c r="B145" s="109"/>
      <c r="C145" s="109"/>
      <c r="D145" s="109"/>
      <c r="E145" s="109"/>
    </row>
    <row r="146" spans="1:5">
      <c r="A146" s="109"/>
      <c r="B146" s="109"/>
      <c r="C146" s="109"/>
      <c r="D146" s="109"/>
      <c r="E146" s="109"/>
    </row>
    <row r="147" spans="1:5">
      <c r="A147" s="109"/>
      <c r="B147" s="109"/>
      <c r="C147" s="109"/>
      <c r="D147" s="109"/>
      <c r="E147" s="109"/>
    </row>
    <row r="148" spans="1:5">
      <c r="A148" s="109"/>
      <c r="B148" s="109"/>
      <c r="C148" s="109"/>
      <c r="D148" s="109"/>
      <c r="E148" s="109"/>
    </row>
    <row r="149" spans="1:5">
      <c r="A149" s="109"/>
      <c r="B149" s="109"/>
      <c r="C149" s="109"/>
      <c r="D149" s="109"/>
      <c r="E149" s="109"/>
    </row>
    <row r="150" spans="1:5">
      <c r="A150" s="109"/>
      <c r="B150" s="109"/>
      <c r="C150" s="109"/>
      <c r="D150" s="109"/>
      <c r="E150" s="109"/>
    </row>
    <row r="151" spans="1:5">
      <c r="A151" s="109"/>
      <c r="B151" s="109"/>
      <c r="C151" s="109"/>
      <c r="D151" s="109"/>
      <c r="E151" s="109"/>
    </row>
    <row r="152" spans="1:5">
      <c r="A152" s="109"/>
      <c r="B152" s="109"/>
      <c r="C152" s="109"/>
      <c r="D152" s="109"/>
      <c r="E152" s="109"/>
    </row>
    <row r="153" spans="1:5">
      <c r="A153" s="109"/>
      <c r="B153" s="109"/>
      <c r="C153" s="109"/>
      <c r="D153" s="109"/>
      <c r="E153" s="109"/>
    </row>
    <row r="154" spans="1:5">
      <c r="A154" s="109"/>
      <c r="B154" s="109"/>
      <c r="C154" s="109"/>
      <c r="D154" s="109"/>
      <c r="E154" s="109"/>
    </row>
    <row r="155" spans="1:5">
      <c r="A155" s="109"/>
      <c r="B155" s="109"/>
      <c r="C155" s="109"/>
      <c r="D155" s="109"/>
      <c r="E155" s="109"/>
    </row>
    <row r="156" spans="1:5">
      <c r="A156" s="109"/>
      <c r="B156" s="109"/>
      <c r="C156" s="109"/>
      <c r="D156" s="109"/>
      <c r="E156" s="109"/>
    </row>
    <row r="157" spans="1:5">
      <c r="A157" s="109"/>
      <c r="B157" s="109"/>
      <c r="C157" s="109"/>
      <c r="D157" s="109"/>
      <c r="E157" s="109"/>
    </row>
    <row r="158" spans="1:5">
      <c r="A158" s="109"/>
      <c r="B158" s="109"/>
      <c r="C158" s="109"/>
      <c r="D158" s="109"/>
      <c r="E158" s="109"/>
    </row>
    <row r="159" spans="1:5">
      <c r="A159" s="109"/>
      <c r="B159" s="109"/>
      <c r="C159" s="109"/>
      <c r="D159" s="109"/>
      <c r="E159" s="109"/>
    </row>
    <row r="160" spans="1:5">
      <c r="A160" s="109"/>
      <c r="B160" s="109"/>
      <c r="C160" s="109"/>
      <c r="D160" s="109"/>
      <c r="E160" s="109"/>
    </row>
    <row r="161" spans="1:5">
      <c r="A161" s="109"/>
      <c r="B161" s="109"/>
      <c r="C161" s="109"/>
      <c r="D161" s="109"/>
      <c r="E161" s="109"/>
    </row>
    <row r="162" spans="1:5">
      <c r="A162" s="109"/>
      <c r="B162" s="109"/>
      <c r="C162" s="109"/>
      <c r="D162" s="109"/>
      <c r="E162" s="109"/>
    </row>
    <row r="163" spans="1:5">
      <c r="A163" s="109"/>
      <c r="B163" s="109"/>
      <c r="C163" s="109"/>
      <c r="D163" s="109"/>
      <c r="E163" s="109"/>
    </row>
    <row r="164" spans="1:5">
      <c r="A164" s="109"/>
      <c r="B164" s="109"/>
      <c r="C164" s="109"/>
      <c r="D164" s="109"/>
      <c r="E164" s="109"/>
    </row>
    <row r="165" spans="1:5">
      <c r="A165" s="109"/>
      <c r="B165" s="109"/>
      <c r="C165" s="109"/>
      <c r="D165" s="109"/>
      <c r="E165" s="109"/>
    </row>
    <row r="166" spans="1:5">
      <c r="A166" s="109"/>
      <c r="B166" s="109"/>
      <c r="C166" s="109"/>
      <c r="D166" s="109"/>
      <c r="E166" s="109"/>
    </row>
    <row r="167" spans="1:5">
      <c r="A167" s="109"/>
      <c r="B167" s="109"/>
      <c r="C167" s="109"/>
      <c r="D167" s="109"/>
      <c r="E167" s="109"/>
    </row>
    <row r="168" spans="1:5">
      <c r="A168" s="109"/>
      <c r="B168" s="109"/>
      <c r="C168" s="109"/>
      <c r="D168" s="109"/>
      <c r="E168" s="109"/>
    </row>
    <row r="169" spans="1:5">
      <c r="A169" s="109"/>
      <c r="B169" s="109"/>
      <c r="C169" s="109"/>
      <c r="D169" s="109"/>
      <c r="E169" s="109"/>
    </row>
    <row r="170" spans="1:5">
      <c r="A170" s="109"/>
      <c r="B170" s="109"/>
      <c r="C170" s="109"/>
      <c r="D170" s="109"/>
      <c r="E170" s="109"/>
    </row>
    <row r="171" spans="1:5">
      <c r="A171" s="109"/>
      <c r="B171" s="109"/>
      <c r="C171" s="109"/>
      <c r="D171" s="109"/>
      <c r="E171" s="109"/>
    </row>
    <row r="172" spans="1:5">
      <c r="A172" s="109"/>
      <c r="B172" s="109"/>
      <c r="C172" s="109"/>
      <c r="D172" s="109"/>
      <c r="E172" s="109"/>
    </row>
    <row r="173" spans="1:5">
      <c r="A173" s="109"/>
      <c r="B173" s="109"/>
      <c r="C173" s="109"/>
      <c r="D173" s="109"/>
      <c r="E173" s="109"/>
    </row>
    <row r="174" spans="1:5">
      <c r="A174" s="109"/>
      <c r="B174" s="109"/>
      <c r="C174" s="109"/>
      <c r="D174" s="109"/>
      <c r="E174" s="109"/>
    </row>
    <row r="175" spans="1:5">
      <c r="A175" s="109"/>
      <c r="B175" s="109"/>
      <c r="C175" s="109"/>
      <c r="D175" s="109"/>
      <c r="E175" s="109"/>
    </row>
    <row r="176" spans="1:5">
      <c r="A176" s="109"/>
      <c r="B176" s="109"/>
      <c r="C176" s="109"/>
      <c r="D176" s="109"/>
      <c r="E176" s="109"/>
    </row>
    <row r="177" spans="1:5">
      <c r="A177" s="109"/>
      <c r="B177" s="109"/>
      <c r="C177" s="109"/>
      <c r="D177" s="109"/>
      <c r="E177" s="109"/>
    </row>
    <row r="178" spans="1:5">
      <c r="A178" s="109"/>
      <c r="B178" s="109"/>
      <c r="C178" s="109"/>
      <c r="D178" s="109"/>
      <c r="E178" s="109"/>
    </row>
    <row r="179" spans="1:5">
      <c r="A179" s="109"/>
      <c r="B179" s="109"/>
      <c r="C179" s="109"/>
      <c r="D179" s="109"/>
      <c r="E179" s="109"/>
    </row>
    <row r="180" spans="1:5">
      <c r="A180" s="109"/>
      <c r="B180" s="109"/>
      <c r="C180" s="109"/>
      <c r="D180" s="109"/>
      <c r="E180" s="109"/>
    </row>
    <row r="181" spans="1:5">
      <c r="A181" s="109"/>
      <c r="B181" s="109"/>
      <c r="C181" s="109"/>
      <c r="D181" s="109"/>
      <c r="E181" s="109"/>
    </row>
    <row r="182" spans="1:5">
      <c r="A182" s="109"/>
      <c r="B182" s="109"/>
      <c r="C182" s="109"/>
      <c r="D182" s="109"/>
      <c r="E182" s="109"/>
    </row>
    <row r="183" spans="1:5">
      <c r="A183" s="109"/>
      <c r="B183" s="109"/>
      <c r="C183" s="109"/>
      <c r="D183" s="109"/>
      <c r="E183" s="109"/>
    </row>
    <row r="184" spans="1:5">
      <c r="A184" s="109"/>
      <c r="B184" s="109"/>
      <c r="C184" s="109"/>
      <c r="D184" s="109"/>
      <c r="E184" s="109"/>
    </row>
    <row r="185" spans="1:5">
      <c r="A185" s="109"/>
      <c r="B185" s="109"/>
      <c r="C185" s="109"/>
      <c r="D185" s="109"/>
      <c r="E185" s="109"/>
    </row>
    <row r="186" spans="1:5">
      <c r="A186" s="109"/>
      <c r="B186" s="109"/>
      <c r="C186" s="109"/>
      <c r="D186" s="109"/>
      <c r="E186" s="109"/>
    </row>
    <row r="187" spans="1:5">
      <c r="A187" s="109"/>
      <c r="B187" s="109"/>
      <c r="C187" s="109"/>
      <c r="D187" s="109"/>
      <c r="E187" s="109"/>
    </row>
    <row r="188" spans="1:5">
      <c r="A188" s="109"/>
      <c r="B188" s="109"/>
      <c r="C188" s="109"/>
      <c r="D188" s="109"/>
      <c r="E188" s="109"/>
    </row>
    <row r="189" spans="1:5">
      <c r="A189" s="109"/>
      <c r="B189" s="109"/>
      <c r="C189" s="109"/>
      <c r="D189" s="109"/>
      <c r="E189" s="109"/>
    </row>
    <row r="190" spans="1:5">
      <c r="A190" s="109"/>
      <c r="B190" s="109"/>
      <c r="C190" s="109"/>
      <c r="D190" s="109"/>
      <c r="E190" s="109"/>
    </row>
    <row r="191" spans="1:5">
      <c r="A191" s="109"/>
      <c r="B191" s="109"/>
      <c r="C191" s="109"/>
      <c r="D191" s="109"/>
      <c r="E191" s="109"/>
    </row>
    <row r="192" spans="1:5">
      <c r="A192" s="109"/>
      <c r="B192" s="109"/>
      <c r="C192" s="109"/>
      <c r="D192" s="109"/>
      <c r="E192" s="109"/>
    </row>
    <row r="193" spans="1:5">
      <c r="A193" s="109"/>
      <c r="B193" s="109"/>
      <c r="C193" s="109"/>
      <c r="D193" s="109"/>
      <c r="E193" s="109"/>
    </row>
    <row r="194" spans="1:5">
      <c r="A194" s="109"/>
      <c r="B194" s="109"/>
      <c r="C194" s="109"/>
      <c r="D194" s="109"/>
      <c r="E194" s="109"/>
    </row>
    <row r="195" spans="1:5">
      <c r="A195" s="109"/>
      <c r="B195" s="109"/>
      <c r="C195" s="109"/>
      <c r="D195" s="109"/>
      <c r="E195" s="109"/>
    </row>
    <row r="196" spans="1:5">
      <c r="A196" s="109"/>
      <c r="B196" s="109"/>
      <c r="C196" s="109"/>
      <c r="D196" s="109"/>
      <c r="E196" s="109"/>
    </row>
    <row r="197" spans="1:5">
      <c r="A197" s="109"/>
      <c r="B197" s="109"/>
      <c r="C197" s="109"/>
      <c r="D197" s="109"/>
      <c r="E197" s="109"/>
    </row>
    <row r="198" spans="1:5">
      <c r="A198" s="109"/>
      <c r="B198" s="109"/>
      <c r="C198" s="109"/>
      <c r="D198" s="109"/>
      <c r="E198" s="109"/>
    </row>
    <row r="199" spans="1:5">
      <c r="A199" s="109"/>
      <c r="B199" s="109"/>
      <c r="C199" s="109"/>
      <c r="D199" s="109"/>
      <c r="E199" s="109"/>
    </row>
    <row r="200" spans="1:5">
      <c r="A200" s="109"/>
      <c r="B200" s="109"/>
      <c r="C200" s="109"/>
      <c r="D200" s="109"/>
      <c r="E200" s="109"/>
    </row>
    <row r="201" spans="1:5">
      <c r="A201" s="109"/>
      <c r="B201" s="109"/>
      <c r="C201" s="109"/>
      <c r="D201" s="109"/>
      <c r="E201" s="109"/>
    </row>
    <row r="202" spans="1:5">
      <c r="A202" s="109"/>
      <c r="B202" s="109"/>
      <c r="C202" s="109"/>
      <c r="D202" s="109"/>
      <c r="E202" s="109"/>
    </row>
    <row r="203" spans="1:5">
      <c r="A203" s="109"/>
      <c r="B203" s="109"/>
      <c r="C203" s="109"/>
      <c r="D203" s="109"/>
      <c r="E203" s="109"/>
    </row>
    <row r="204" spans="1:5">
      <c r="A204" s="109"/>
      <c r="B204" s="109"/>
      <c r="C204" s="109"/>
      <c r="D204" s="109"/>
      <c r="E204" s="109"/>
    </row>
    <row r="205" spans="1:5">
      <c r="A205" s="109"/>
      <c r="B205" s="109"/>
      <c r="C205" s="109"/>
      <c r="D205" s="109"/>
      <c r="E205" s="109"/>
    </row>
    <row r="206" spans="1:5">
      <c r="A206" s="109"/>
      <c r="B206" s="109"/>
      <c r="C206" s="109"/>
      <c r="D206" s="109"/>
      <c r="E206" s="109"/>
    </row>
    <row r="207" spans="1:5">
      <c r="A207" s="109"/>
      <c r="B207" s="109"/>
      <c r="C207" s="109"/>
      <c r="D207" s="109"/>
      <c r="E207" s="109"/>
    </row>
    <row r="208" spans="1:5">
      <c r="A208" s="109"/>
      <c r="B208" s="109"/>
      <c r="C208" s="109"/>
      <c r="D208" s="109"/>
      <c r="E208" s="109"/>
    </row>
    <row r="209" spans="1:5">
      <c r="A209" s="109"/>
      <c r="B209" s="109"/>
      <c r="C209" s="109"/>
      <c r="D209" s="109"/>
      <c r="E209" s="109"/>
    </row>
    <row r="210" spans="1:5">
      <c r="A210" s="109"/>
      <c r="B210" s="109"/>
      <c r="C210" s="109"/>
      <c r="D210" s="109"/>
      <c r="E210" s="109"/>
    </row>
    <row r="211" spans="1:5">
      <c r="A211" s="109"/>
      <c r="B211" s="109"/>
      <c r="C211" s="109"/>
      <c r="D211" s="109"/>
      <c r="E211" s="109"/>
    </row>
    <row r="212" spans="1:5">
      <c r="A212" s="109"/>
      <c r="B212" s="109"/>
      <c r="C212" s="109"/>
      <c r="D212" s="109"/>
      <c r="E212" s="109"/>
    </row>
    <row r="213" spans="1:5">
      <c r="A213" s="109"/>
      <c r="B213" s="109"/>
      <c r="C213" s="109"/>
      <c r="D213" s="109"/>
      <c r="E213" s="109"/>
    </row>
    <row r="214" spans="1:5">
      <c r="A214" s="109"/>
      <c r="B214" s="109"/>
      <c r="C214" s="109"/>
      <c r="D214" s="109"/>
      <c r="E214" s="109"/>
    </row>
    <row r="215" spans="1:5">
      <c r="A215" s="109"/>
      <c r="B215" s="109"/>
      <c r="C215" s="109"/>
      <c r="D215" s="109"/>
      <c r="E215" s="109"/>
    </row>
    <row r="216" spans="1:5">
      <c r="A216" s="109"/>
      <c r="B216" s="109"/>
      <c r="C216" s="109"/>
      <c r="D216" s="109"/>
      <c r="E216" s="109"/>
    </row>
    <row r="217" spans="1:5">
      <c r="A217" s="109"/>
      <c r="B217" s="109"/>
      <c r="C217" s="109"/>
      <c r="D217" s="109"/>
      <c r="E217" s="109"/>
    </row>
    <row r="218" spans="1:5">
      <c r="A218" s="109"/>
      <c r="B218" s="109"/>
      <c r="C218" s="109"/>
      <c r="D218" s="109"/>
      <c r="E218" s="109"/>
    </row>
    <row r="219" spans="1:5">
      <c r="A219" s="109"/>
      <c r="B219" s="109"/>
      <c r="C219" s="109"/>
      <c r="D219" s="109"/>
      <c r="E219" s="109"/>
    </row>
    <row r="220" spans="1:5">
      <c r="A220" s="109"/>
      <c r="B220" s="109"/>
      <c r="C220" s="109"/>
      <c r="D220" s="109"/>
      <c r="E220" s="109"/>
    </row>
    <row r="221" spans="1:5">
      <c r="A221" s="109"/>
      <c r="B221" s="109"/>
      <c r="C221" s="109"/>
      <c r="D221" s="109"/>
      <c r="E221" s="109"/>
    </row>
    <row r="222" spans="1:5">
      <c r="A222" s="109"/>
      <c r="B222" s="109"/>
      <c r="C222" s="109"/>
      <c r="D222" s="109"/>
      <c r="E222" s="109"/>
    </row>
    <row r="223" spans="1:5">
      <c r="A223" s="109"/>
      <c r="B223" s="109"/>
      <c r="C223" s="109"/>
      <c r="D223" s="109"/>
      <c r="E223" s="109"/>
    </row>
    <row r="224" spans="1:5">
      <c r="A224" s="109"/>
      <c r="B224" s="109"/>
      <c r="C224" s="109"/>
      <c r="D224" s="109"/>
      <c r="E224" s="109"/>
    </row>
    <row r="225" spans="1:5">
      <c r="A225" s="109"/>
      <c r="B225" s="109"/>
      <c r="C225" s="109"/>
      <c r="D225" s="109"/>
      <c r="E225" s="109"/>
    </row>
    <row r="226" spans="1:5">
      <c r="A226" s="109"/>
      <c r="B226" s="109"/>
      <c r="C226" s="109"/>
      <c r="D226" s="109"/>
      <c r="E226" s="109"/>
    </row>
    <row r="227" spans="1:5">
      <c r="A227" s="109"/>
      <c r="B227" s="109"/>
      <c r="C227" s="109"/>
      <c r="D227" s="109"/>
      <c r="E227" s="109"/>
    </row>
    <row r="228" spans="1:5">
      <c r="A228" s="109"/>
      <c r="B228" s="109"/>
      <c r="C228" s="109"/>
      <c r="D228" s="109"/>
      <c r="E228" s="109"/>
    </row>
    <row r="229" spans="1:5">
      <c r="A229" s="109"/>
      <c r="B229" s="109"/>
      <c r="C229" s="109"/>
      <c r="D229" s="109"/>
      <c r="E229" s="109"/>
    </row>
    <row r="230" spans="1:5">
      <c r="A230" s="109"/>
      <c r="B230" s="109"/>
      <c r="C230" s="109"/>
      <c r="D230" s="109"/>
      <c r="E230" s="109"/>
    </row>
    <row r="231" spans="1:5">
      <c r="A231" s="109"/>
      <c r="B231" s="109"/>
      <c r="C231" s="109"/>
      <c r="D231" s="109"/>
      <c r="E231" s="109"/>
    </row>
    <row r="232" spans="1:5">
      <c r="A232" s="109"/>
      <c r="B232" s="109"/>
      <c r="C232" s="109"/>
      <c r="D232" s="109"/>
      <c r="E232" s="109"/>
    </row>
    <row r="233" spans="1:5">
      <c r="A233" s="109"/>
      <c r="B233" s="109"/>
      <c r="C233" s="109"/>
      <c r="D233" s="109"/>
      <c r="E233" s="109"/>
    </row>
    <row r="234" spans="1:5">
      <c r="A234" s="109"/>
      <c r="B234" s="109"/>
      <c r="C234" s="109"/>
      <c r="D234" s="109"/>
      <c r="E234" s="109"/>
    </row>
    <row r="235" spans="1:5">
      <c r="A235" s="109"/>
      <c r="B235" s="109"/>
      <c r="C235" s="109"/>
      <c r="D235" s="109"/>
      <c r="E235" s="109"/>
    </row>
    <row r="236" spans="1:5">
      <c r="A236" s="109"/>
      <c r="B236" s="109"/>
      <c r="C236" s="109"/>
      <c r="D236" s="109"/>
      <c r="E236" s="109"/>
    </row>
    <row r="237" spans="1:5">
      <c r="A237" s="109"/>
      <c r="B237" s="109"/>
      <c r="C237" s="109"/>
      <c r="D237" s="109"/>
      <c r="E237" s="109"/>
    </row>
    <row r="238" spans="1:5">
      <c r="A238" s="109"/>
      <c r="B238" s="109"/>
      <c r="C238" s="109"/>
      <c r="D238" s="109"/>
      <c r="E238" s="109"/>
    </row>
    <row r="239" spans="1:5">
      <c r="A239" s="109"/>
      <c r="B239" s="109"/>
      <c r="C239" s="109"/>
      <c r="D239" s="109"/>
      <c r="E239" s="109"/>
    </row>
    <row r="240" spans="1:5">
      <c r="A240" s="109"/>
      <c r="B240" s="109"/>
      <c r="C240" s="109"/>
      <c r="D240" s="109"/>
      <c r="E240" s="109"/>
    </row>
    <row r="241" spans="1:5">
      <c r="A241" s="109"/>
      <c r="B241" s="109"/>
      <c r="C241" s="109"/>
      <c r="D241" s="109"/>
      <c r="E241" s="109"/>
    </row>
    <row r="242" spans="1:5">
      <c r="A242" s="109"/>
      <c r="B242" s="109"/>
      <c r="C242" s="109"/>
      <c r="D242" s="109"/>
      <c r="E242" s="109"/>
    </row>
    <row r="243" spans="1:5">
      <c r="A243" s="109"/>
      <c r="B243" s="109"/>
      <c r="C243" s="109"/>
      <c r="D243" s="109"/>
      <c r="E243" s="109"/>
    </row>
    <row r="244" spans="1:5">
      <c r="A244" s="109"/>
      <c r="B244" s="109"/>
      <c r="C244" s="109"/>
      <c r="D244" s="109"/>
      <c r="E244" s="109"/>
    </row>
    <row r="245" spans="1:5">
      <c r="A245" s="109"/>
      <c r="B245" s="109"/>
      <c r="C245" s="109"/>
      <c r="D245" s="109"/>
      <c r="E245" s="109"/>
    </row>
    <row r="246" spans="1:5">
      <c r="A246" s="109"/>
      <c r="B246" s="109"/>
      <c r="C246" s="109"/>
      <c r="D246" s="109"/>
      <c r="E246" s="109"/>
    </row>
    <row r="247" spans="1:5">
      <c r="A247" s="109"/>
      <c r="B247" s="109"/>
      <c r="C247" s="109"/>
      <c r="D247" s="109"/>
      <c r="E247" s="109"/>
    </row>
    <row r="248" spans="1:5">
      <c r="A248" s="109"/>
      <c r="B248" s="109"/>
      <c r="C248" s="109"/>
      <c r="D248" s="109"/>
      <c r="E248" s="109"/>
    </row>
    <row r="249" spans="1:5">
      <c r="A249" s="109"/>
      <c r="B249" s="109"/>
      <c r="C249" s="109"/>
      <c r="D249" s="109"/>
      <c r="E249" s="109"/>
    </row>
    <row r="250" spans="1:5">
      <c r="A250" s="109"/>
      <c r="B250" s="109"/>
      <c r="C250" s="109"/>
      <c r="D250" s="109"/>
      <c r="E250" s="109"/>
    </row>
    <row r="251" spans="1:5">
      <c r="A251" s="109"/>
      <c r="B251" s="109"/>
      <c r="C251" s="109"/>
      <c r="D251" s="109"/>
      <c r="E251" s="109"/>
    </row>
    <row r="252" spans="1:5">
      <c r="A252" s="109"/>
      <c r="B252" s="109"/>
      <c r="C252" s="109"/>
      <c r="D252" s="109"/>
      <c r="E252" s="109"/>
    </row>
    <row r="253" spans="1:5">
      <c r="A253" s="109"/>
      <c r="B253" s="109"/>
      <c r="C253" s="109"/>
      <c r="D253" s="109"/>
      <c r="E253" s="109"/>
    </row>
    <row r="254" spans="1:5">
      <c r="A254" s="109"/>
      <c r="B254" s="109"/>
      <c r="C254" s="109"/>
      <c r="D254" s="109"/>
      <c r="E254" s="109"/>
    </row>
    <row r="255" spans="1:5">
      <c r="A255" s="109"/>
      <c r="B255" s="109"/>
      <c r="C255" s="109"/>
      <c r="D255" s="109"/>
      <c r="E255" s="109"/>
    </row>
    <row r="256" spans="1:5">
      <c r="A256" s="109"/>
      <c r="B256" s="109"/>
      <c r="C256" s="109"/>
      <c r="D256" s="109"/>
      <c r="E256" s="109"/>
    </row>
    <row r="257" spans="1:5">
      <c r="A257" s="109"/>
      <c r="B257" s="109"/>
      <c r="C257" s="109"/>
      <c r="D257" s="109"/>
      <c r="E257" s="109"/>
    </row>
    <row r="258" spans="1:5">
      <c r="A258" s="109"/>
      <c r="B258" s="109"/>
      <c r="C258" s="109"/>
      <c r="D258" s="109"/>
      <c r="E258" s="109"/>
    </row>
    <row r="259" spans="1:5">
      <c r="A259" s="109"/>
      <c r="B259" s="109"/>
      <c r="C259" s="109"/>
      <c r="D259" s="109"/>
      <c r="E259" s="109"/>
    </row>
    <row r="260" spans="1:5">
      <c r="A260" s="109"/>
      <c r="B260" s="109"/>
      <c r="C260" s="109"/>
      <c r="D260" s="109"/>
      <c r="E260" s="109"/>
    </row>
    <row r="261" spans="1:5">
      <c r="A261" s="109"/>
      <c r="B261" s="109"/>
      <c r="C261" s="109"/>
      <c r="D261" s="109"/>
      <c r="E261" s="109"/>
    </row>
    <row r="262" spans="1:5">
      <c r="A262" s="109"/>
      <c r="B262" s="109"/>
      <c r="C262" s="109"/>
      <c r="D262" s="109"/>
      <c r="E262" s="109"/>
    </row>
    <row r="263" spans="1:5">
      <c r="A263" s="109"/>
      <c r="B263" s="109"/>
      <c r="C263" s="109"/>
      <c r="D263" s="109"/>
      <c r="E263" s="109"/>
    </row>
    <row r="264" spans="1:5">
      <c r="A264" s="109"/>
      <c r="B264" s="109"/>
      <c r="C264" s="109"/>
      <c r="D264" s="109"/>
      <c r="E264" s="109"/>
    </row>
    <row r="265" spans="1:5">
      <c r="A265" s="109"/>
      <c r="B265" s="109"/>
      <c r="C265" s="109"/>
      <c r="D265" s="109"/>
      <c r="E265" s="109"/>
    </row>
    <row r="266" spans="1:5">
      <c r="A266" s="109"/>
      <c r="B266" s="109"/>
      <c r="C266" s="109"/>
      <c r="D266" s="109"/>
      <c r="E266" s="109"/>
    </row>
    <row r="267" spans="1:5">
      <c r="A267" s="109"/>
      <c r="B267" s="109"/>
      <c r="C267" s="109"/>
      <c r="D267" s="109"/>
      <c r="E267" s="109"/>
    </row>
    <row r="268" spans="1:5">
      <c r="A268" s="109"/>
      <c r="B268" s="109"/>
      <c r="C268" s="109"/>
      <c r="D268" s="109"/>
      <c r="E268" s="109"/>
    </row>
    <row r="269" spans="1:5">
      <c r="A269" s="109"/>
      <c r="B269" s="109"/>
      <c r="C269" s="109"/>
      <c r="D269" s="109"/>
      <c r="E269" s="109"/>
    </row>
    <row r="270" spans="1:5">
      <c r="A270" s="109"/>
      <c r="B270" s="109"/>
      <c r="C270" s="109"/>
      <c r="D270" s="109"/>
      <c r="E270" s="109"/>
    </row>
    <row r="271" spans="1:5">
      <c r="A271" s="109"/>
      <c r="B271" s="109"/>
      <c r="C271" s="109"/>
      <c r="D271" s="109"/>
      <c r="E271" s="109"/>
    </row>
    <row r="272" spans="1:5">
      <c r="A272" s="109"/>
      <c r="B272" s="109"/>
      <c r="C272" s="109"/>
      <c r="D272" s="109"/>
      <c r="E272" s="109"/>
    </row>
    <row r="273" spans="1:5">
      <c r="A273" s="109"/>
      <c r="B273" s="109"/>
      <c r="C273" s="109"/>
      <c r="D273" s="109"/>
      <c r="E273" s="109"/>
    </row>
    <row r="274" spans="1:5">
      <c r="A274" s="109"/>
      <c r="B274" s="109"/>
      <c r="C274" s="109"/>
      <c r="D274" s="109"/>
      <c r="E274" s="109"/>
    </row>
    <row r="275" spans="1:5">
      <c r="A275" s="109"/>
      <c r="B275" s="109"/>
      <c r="C275" s="109"/>
      <c r="D275" s="109"/>
      <c r="E275" s="109"/>
    </row>
    <row r="276" spans="1:5">
      <c r="A276" s="109"/>
      <c r="B276" s="109"/>
      <c r="C276" s="109"/>
      <c r="D276" s="109"/>
      <c r="E276" s="109"/>
    </row>
    <row r="277" spans="1:5">
      <c r="A277" s="109"/>
      <c r="B277" s="109"/>
      <c r="C277" s="109"/>
      <c r="D277" s="109"/>
      <c r="E277" s="109"/>
    </row>
    <row r="278" spans="1:5">
      <c r="A278" s="109"/>
      <c r="B278" s="109"/>
      <c r="C278" s="109"/>
      <c r="D278" s="109"/>
      <c r="E278" s="109"/>
    </row>
    <row r="279" spans="1:5">
      <c r="A279" s="109"/>
      <c r="B279" s="109"/>
      <c r="C279" s="109"/>
      <c r="D279" s="109"/>
      <c r="E279" s="109"/>
    </row>
    <row r="280" spans="1:5">
      <c r="A280" s="109"/>
      <c r="B280" s="109"/>
      <c r="C280" s="109"/>
      <c r="D280" s="109"/>
      <c r="E280" s="109"/>
    </row>
    <row r="281" spans="1:5">
      <c r="A281" s="109"/>
      <c r="B281" s="109"/>
      <c r="C281" s="109"/>
      <c r="D281" s="109"/>
      <c r="E281" s="109"/>
    </row>
    <row r="282" spans="1:5">
      <c r="A282" s="109"/>
      <c r="B282" s="109"/>
      <c r="C282" s="109"/>
      <c r="D282" s="109"/>
      <c r="E282" s="109"/>
    </row>
    <row r="283" spans="1:5">
      <c r="A283" s="109"/>
      <c r="B283" s="109"/>
      <c r="C283" s="109"/>
      <c r="D283" s="109"/>
      <c r="E283" s="109"/>
    </row>
    <row r="284" spans="1:5">
      <c r="A284" s="109"/>
      <c r="B284" s="109"/>
      <c r="C284" s="109"/>
      <c r="D284" s="109"/>
      <c r="E284" s="109"/>
    </row>
    <row r="285" spans="1:5">
      <c r="A285" s="109"/>
      <c r="B285" s="109"/>
      <c r="C285" s="109"/>
      <c r="D285" s="109"/>
      <c r="E285" s="109"/>
    </row>
    <row r="286" spans="1:5">
      <c r="A286" s="109"/>
      <c r="B286" s="109"/>
      <c r="C286" s="109"/>
      <c r="D286" s="109"/>
      <c r="E286" s="109"/>
    </row>
    <row r="287" spans="1:5">
      <c r="A287" s="109"/>
      <c r="B287" s="109"/>
      <c r="C287" s="109"/>
      <c r="D287" s="109"/>
      <c r="E287" s="109"/>
    </row>
    <row r="288" spans="1:5">
      <c r="A288" s="109"/>
      <c r="B288" s="109"/>
      <c r="C288" s="109"/>
      <c r="D288" s="109"/>
      <c r="E288" s="109"/>
    </row>
    <row r="289" spans="1:5">
      <c r="A289" s="109"/>
      <c r="B289" s="109"/>
      <c r="C289" s="109"/>
      <c r="D289" s="109"/>
      <c r="E289" s="109"/>
    </row>
    <row r="290" spans="1:5">
      <c r="A290" s="109"/>
      <c r="B290" s="109"/>
      <c r="C290" s="109"/>
      <c r="D290" s="109"/>
      <c r="E290" s="109"/>
    </row>
    <row r="291" spans="1:5">
      <c r="A291" s="109"/>
      <c r="B291" s="109"/>
      <c r="C291" s="109"/>
      <c r="D291" s="109"/>
      <c r="E291" s="109"/>
    </row>
    <row r="292" spans="1:5">
      <c r="A292" s="109"/>
      <c r="B292" s="109"/>
      <c r="C292" s="109"/>
      <c r="D292" s="109"/>
      <c r="E292" s="109"/>
    </row>
    <row r="293" spans="1:5">
      <c r="A293" s="109"/>
      <c r="B293" s="109"/>
      <c r="C293" s="109"/>
      <c r="D293" s="109"/>
      <c r="E293" s="109"/>
    </row>
    <row r="294" spans="1:5">
      <c r="A294" s="109"/>
      <c r="B294" s="109"/>
      <c r="C294" s="109"/>
      <c r="D294" s="109"/>
      <c r="E294" s="109"/>
    </row>
    <row r="295" spans="1:5">
      <c r="A295" s="109"/>
      <c r="B295" s="109"/>
      <c r="C295" s="109"/>
      <c r="D295" s="109"/>
      <c r="E295" s="109"/>
    </row>
    <row r="296" spans="1:5">
      <c r="A296" s="109"/>
      <c r="B296" s="109"/>
      <c r="C296" s="109"/>
      <c r="D296" s="109"/>
      <c r="E296" s="109"/>
    </row>
    <row r="297" spans="1:5">
      <c r="A297" s="109"/>
      <c r="B297" s="109"/>
      <c r="C297" s="109"/>
      <c r="D297" s="109"/>
      <c r="E297" s="109"/>
    </row>
    <row r="298" spans="1:5">
      <c r="A298" s="109"/>
      <c r="B298" s="109"/>
      <c r="C298" s="109"/>
      <c r="D298" s="109"/>
      <c r="E298" s="109"/>
    </row>
    <row r="299" spans="1:5">
      <c r="A299" s="109"/>
      <c r="B299" s="109"/>
      <c r="C299" s="109"/>
      <c r="D299" s="109"/>
      <c r="E299" s="109"/>
    </row>
    <row r="300" spans="1:5">
      <c r="A300" s="109"/>
      <c r="B300" s="109"/>
      <c r="C300" s="109"/>
      <c r="D300" s="109"/>
      <c r="E300" s="109"/>
    </row>
    <row r="301" spans="1:5">
      <c r="A301" s="109"/>
      <c r="B301" s="109"/>
      <c r="C301" s="109"/>
      <c r="D301" s="109"/>
      <c r="E301" s="109"/>
    </row>
    <row r="302" spans="1:5">
      <c r="A302" s="109"/>
      <c r="B302" s="109"/>
      <c r="C302" s="109"/>
      <c r="D302" s="109"/>
      <c r="E302" s="109"/>
    </row>
    <row r="303" spans="1:5">
      <c r="A303" s="109"/>
      <c r="B303" s="109"/>
      <c r="C303" s="109"/>
      <c r="D303" s="109"/>
      <c r="E303" s="109"/>
    </row>
    <row r="304" spans="1:5">
      <c r="A304" s="109"/>
      <c r="B304" s="109"/>
      <c r="C304" s="109"/>
      <c r="D304" s="109"/>
      <c r="E304" s="109"/>
    </row>
    <row r="305" spans="1:5">
      <c r="A305" s="109"/>
      <c r="B305" s="109"/>
      <c r="C305" s="109"/>
      <c r="D305" s="109"/>
      <c r="E305" s="109"/>
    </row>
    <row r="306" spans="1:5">
      <c r="A306" s="109"/>
      <c r="B306" s="109"/>
      <c r="C306" s="109"/>
      <c r="D306" s="109"/>
      <c r="E306" s="109"/>
    </row>
    <row r="307" spans="1:5">
      <c r="A307" s="109"/>
      <c r="B307" s="109"/>
      <c r="C307" s="109"/>
      <c r="D307" s="109"/>
      <c r="E307" s="109"/>
    </row>
    <row r="308" spans="1:5">
      <c r="A308" s="109"/>
      <c r="B308" s="109"/>
      <c r="C308" s="109"/>
      <c r="D308" s="109"/>
      <c r="E308" s="109"/>
    </row>
    <row r="309" spans="1:5">
      <c r="A309" s="109"/>
      <c r="B309" s="109"/>
      <c r="C309" s="109"/>
      <c r="D309" s="109"/>
      <c r="E309" s="109"/>
    </row>
    <row r="310" spans="1:5">
      <c r="A310" s="109"/>
      <c r="B310" s="109"/>
      <c r="C310" s="109"/>
      <c r="D310" s="109"/>
      <c r="E310" s="109"/>
    </row>
    <row r="311" spans="1:5">
      <c r="A311" s="109"/>
      <c r="B311" s="109"/>
      <c r="C311" s="109"/>
      <c r="D311" s="109"/>
      <c r="E311" s="109"/>
    </row>
    <row r="312" spans="1:5">
      <c r="A312" s="109"/>
      <c r="B312" s="109"/>
      <c r="C312" s="109"/>
      <c r="D312" s="109"/>
      <c r="E312" s="109"/>
    </row>
    <row r="313" spans="1:5">
      <c r="A313" s="109"/>
      <c r="B313" s="109"/>
      <c r="C313" s="109"/>
      <c r="D313" s="109"/>
      <c r="E313" s="109"/>
    </row>
    <row r="314" spans="1:5">
      <c r="A314" s="109"/>
      <c r="B314" s="109"/>
      <c r="C314" s="109"/>
      <c r="D314" s="109"/>
      <c r="E314" s="109"/>
    </row>
    <row r="315" spans="1:5">
      <c r="A315" s="109"/>
      <c r="B315" s="109"/>
      <c r="C315" s="109"/>
      <c r="D315" s="109"/>
      <c r="E315" s="109"/>
    </row>
    <row r="316" spans="1:5">
      <c r="A316" s="109"/>
      <c r="B316" s="109"/>
      <c r="C316" s="109"/>
      <c r="D316" s="109"/>
      <c r="E316" s="109"/>
    </row>
    <row r="317" spans="1:5">
      <c r="A317" s="109"/>
      <c r="B317" s="109"/>
      <c r="C317" s="109"/>
      <c r="D317" s="109"/>
      <c r="E317" s="109"/>
    </row>
    <row r="318" spans="1:5">
      <c r="A318" s="109"/>
      <c r="B318" s="109"/>
      <c r="C318" s="109"/>
      <c r="D318" s="109"/>
      <c r="E318" s="109"/>
    </row>
    <row r="319" spans="1:5">
      <c r="A319" s="109"/>
      <c r="B319" s="109"/>
      <c r="C319" s="109"/>
      <c r="D319" s="109"/>
      <c r="E319" s="109"/>
    </row>
    <row r="320" spans="1:5">
      <c r="A320" s="109"/>
      <c r="B320" s="109"/>
      <c r="C320" s="109"/>
      <c r="D320" s="109"/>
      <c r="E320" s="109"/>
    </row>
    <row r="321" spans="1:5">
      <c r="A321" s="109"/>
      <c r="B321" s="109"/>
      <c r="C321" s="109"/>
      <c r="D321" s="109"/>
      <c r="E321" s="109"/>
    </row>
    <row r="322" spans="1:5">
      <c r="A322" s="109"/>
      <c r="B322" s="109"/>
      <c r="C322" s="109"/>
      <c r="D322" s="109"/>
      <c r="E322" s="109"/>
    </row>
    <row r="323" spans="1:5">
      <c r="A323" s="109"/>
      <c r="B323" s="109"/>
      <c r="C323" s="109"/>
      <c r="D323" s="109"/>
      <c r="E323" s="109"/>
    </row>
    <row r="324" spans="1:5">
      <c r="A324" s="109"/>
      <c r="B324" s="109"/>
      <c r="C324" s="109"/>
      <c r="D324" s="109"/>
      <c r="E324" s="109"/>
    </row>
    <row r="325" spans="1:5">
      <c r="A325" s="109"/>
      <c r="B325" s="109"/>
      <c r="C325" s="109"/>
      <c r="D325" s="109"/>
      <c r="E325" s="109"/>
    </row>
    <row r="326" spans="1:5">
      <c r="A326" s="109"/>
      <c r="B326" s="109"/>
      <c r="C326" s="109"/>
      <c r="D326" s="109"/>
      <c r="E326" s="109"/>
    </row>
    <row r="327" spans="1:5">
      <c r="A327" s="109"/>
      <c r="B327" s="109"/>
      <c r="C327" s="109"/>
      <c r="D327" s="109"/>
      <c r="E327" s="109"/>
    </row>
    <row r="328" spans="1:5">
      <c r="A328" s="109"/>
      <c r="B328" s="109"/>
      <c r="C328" s="109"/>
      <c r="D328" s="109"/>
      <c r="E328" s="109"/>
    </row>
    <row r="329" spans="1:5">
      <c r="A329" s="109"/>
      <c r="B329" s="109"/>
      <c r="C329" s="109"/>
      <c r="D329" s="109"/>
      <c r="E329" s="109"/>
    </row>
    <row r="330" spans="1:5">
      <c r="A330" s="109"/>
      <c r="B330" s="109"/>
      <c r="C330" s="109"/>
      <c r="D330" s="109"/>
      <c r="E330" s="109"/>
    </row>
    <row r="331" spans="1:5">
      <c r="A331" s="109"/>
      <c r="B331" s="109"/>
      <c r="C331" s="109"/>
      <c r="D331" s="109"/>
      <c r="E331" s="109"/>
    </row>
    <row r="332" spans="1:5">
      <c r="A332" s="109"/>
      <c r="B332" s="109"/>
      <c r="C332" s="109"/>
      <c r="D332" s="109"/>
      <c r="E332" s="109"/>
    </row>
    <row r="333" spans="1:5">
      <c r="A333" s="109"/>
      <c r="B333" s="109"/>
      <c r="C333" s="109"/>
      <c r="D333" s="109"/>
      <c r="E333" s="109"/>
    </row>
    <row r="334" spans="1:5">
      <c r="A334" s="109"/>
      <c r="B334" s="109"/>
      <c r="C334" s="109"/>
      <c r="D334" s="109"/>
      <c r="E334" s="109"/>
    </row>
    <row r="335" spans="1:5">
      <c r="A335" s="109"/>
      <c r="B335" s="109"/>
      <c r="C335" s="109"/>
      <c r="D335" s="109"/>
      <c r="E335" s="109"/>
    </row>
    <row r="336" spans="1:5">
      <c r="A336" s="109"/>
      <c r="B336" s="109"/>
      <c r="C336" s="109"/>
      <c r="D336" s="109"/>
      <c r="E336" s="109"/>
    </row>
    <row r="337" spans="1:5">
      <c r="A337" s="109"/>
      <c r="B337" s="109"/>
      <c r="C337" s="109"/>
      <c r="D337" s="109"/>
      <c r="E337" s="109"/>
    </row>
    <row r="338" spans="1:5">
      <c r="A338" s="109"/>
      <c r="B338" s="109"/>
      <c r="C338" s="109"/>
      <c r="D338" s="109"/>
      <c r="E338" s="109"/>
    </row>
    <row r="339" spans="1:5">
      <c r="A339" s="109"/>
      <c r="B339" s="109"/>
      <c r="C339" s="109"/>
      <c r="D339" s="109"/>
      <c r="E339" s="109"/>
    </row>
    <row r="340" spans="1:5">
      <c r="A340" s="109"/>
      <c r="B340" s="109"/>
      <c r="C340" s="109"/>
      <c r="D340" s="109"/>
      <c r="E340" s="109"/>
    </row>
    <row r="341" spans="1:5">
      <c r="A341" s="109"/>
      <c r="B341" s="109"/>
      <c r="C341" s="109"/>
      <c r="D341" s="109"/>
      <c r="E341" s="109"/>
    </row>
    <row r="342" spans="1:5">
      <c r="A342" s="109"/>
      <c r="B342" s="109"/>
      <c r="C342" s="109"/>
      <c r="D342" s="109"/>
      <c r="E342" s="109"/>
    </row>
    <row r="343" spans="1:5">
      <c r="A343" s="109"/>
      <c r="B343" s="109"/>
      <c r="C343" s="109"/>
      <c r="D343" s="109"/>
      <c r="E343" s="109"/>
    </row>
    <row r="344" spans="1:5">
      <c r="A344" s="109"/>
      <c r="B344" s="109"/>
      <c r="C344" s="109"/>
      <c r="D344" s="109"/>
      <c r="E344" s="109"/>
    </row>
    <row r="345" spans="1:5">
      <c r="A345" s="109"/>
      <c r="B345" s="109"/>
      <c r="C345" s="109"/>
      <c r="D345" s="109"/>
      <c r="E345" s="109"/>
    </row>
    <row r="346" spans="1:5">
      <c r="A346" s="109"/>
      <c r="B346" s="109"/>
      <c r="C346" s="109"/>
      <c r="D346" s="109"/>
      <c r="E346" s="109"/>
    </row>
    <row r="347" spans="1:5">
      <c r="A347" s="109"/>
      <c r="B347" s="109"/>
      <c r="C347" s="109"/>
      <c r="D347" s="109"/>
      <c r="E347" s="109"/>
    </row>
    <row r="348" spans="1:5">
      <c r="A348" s="109"/>
      <c r="B348" s="109"/>
      <c r="C348" s="109"/>
      <c r="D348" s="109"/>
      <c r="E348" s="109"/>
    </row>
    <row r="349" spans="1:5">
      <c r="A349" s="109"/>
      <c r="B349" s="109"/>
      <c r="C349" s="109"/>
      <c r="D349" s="109"/>
      <c r="E349" s="109"/>
    </row>
    <row r="350" spans="1:5">
      <c r="A350" s="109"/>
      <c r="B350" s="109"/>
      <c r="C350" s="109"/>
      <c r="D350" s="109"/>
      <c r="E350" s="109"/>
    </row>
    <row r="351" spans="1:5">
      <c r="A351" s="109"/>
      <c r="B351" s="109"/>
      <c r="C351" s="109"/>
      <c r="D351" s="109"/>
      <c r="E351" s="109"/>
    </row>
    <row r="352" spans="1:5">
      <c r="A352" s="109"/>
      <c r="B352" s="109"/>
      <c r="C352" s="109"/>
      <c r="D352" s="109"/>
      <c r="E352" s="109"/>
    </row>
    <row r="353" spans="1:5">
      <c r="A353" s="109"/>
      <c r="B353" s="109"/>
      <c r="C353" s="109"/>
      <c r="D353" s="109"/>
      <c r="E353" s="109"/>
    </row>
    <row r="354" spans="1:5">
      <c r="A354" s="109"/>
      <c r="B354" s="109"/>
      <c r="C354" s="109"/>
      <c r="D354" s="109"/>
      <c r="E354" s="109"/>
    </row>
    <row r="355" spans="1:5">
      <c r="A355" s="109"/>
      <c r="B355" s="109"/>
      <c r="C355" s="109"/>
      <c r="D355" s="109"/>
      <c r="E355" s="109"/>
    </row>
    <row r="356" spans="1:5">
      <c r="A356" s="109"/>
      <c r="B356" s="109"/>
      <c r="C356" s="109"/>
      <c r="D356" s="109"/>
      <c r="E356" s="109"/>
    </row>
    <row r="357" spans="1:5">
      <c r="A357" s="109"/>
      <c r="B357" s="109"/>
      <c r="C357" s="109"/>
      <c r="D357" s="109"/>
      <c r="E357" s="109"/>
    </row>
    <row r="358" spans="1:5">
      <c r="A358" s="109"/>
      <c r="B358" s="109"/>
      <c r="C358" s="109"/>
      <c r="D358" s="109"/>
      <c r="E358" s="109"/>
    </row>
    <row r="359" spans="1:5">
      <c r="A359" s="109"/>
      <c r="B359" s="109"/>
      <c r="C359" s="109"/>
      <c r="D359" s="109"/>
      <c r="E359" s="109"/>
    </row>
    <row r="360" spans="1:5">
      <c r="A360" s="109"/>
      <c r="B360" s="109"/>
      <c r="C360" s="109"/>
      <c r="D360" s="109"/>
      <c r="E360" s="109"/>
    </row>
    <row r="361" spans="1:5">
      <c r="A361" s="109"/>
      <c r="B361" s="109"/>
      <c r="C361" s="109"/>
      <c r="D361" s="109"/>
      <c r="E361" s="109"/>
    </row>
    <row r="362" spans="1:5">
      <c r="A362" s="109"/>
      <c r="B362" s="109"/>
      <c r="C362" s="109"/>
      <c r="D362" s="109"/>
      <c r="E362" s="109"/>
    </row>
    <row r="363" spans="1:5">
      <c r="A363" s="109"/>
      <c r="B363" s="109"/>
      <c r="C363" s="109"/>
      <c r="D363" s="109"/>
      <c r="E363" s="109"/>
    </row>
    <row r="364" spans="1:5">
      <c r="A364" s="109"/>
      <c r="B364" s="109"/>
      <c r="C364" s="109"/>
      <c r="D364" s="109"/>
      <c r="E364" s="109"/>
    </row>
    <row r="365" spans="1:5">
      <c r="A365" s="109"/>
      <c r="B365" s="109"/>
      <c r="C365" s="109"/>
      <c r="D365" s="109"/>
      <c r="E365" s="109"/>
    </row>
    <row r="366" spans="1:5">
      <c r="A366" s="109"/>
      <c r="B366" s="109"/>
      <c r="C366" s="109"/>
      <c r="D366" s="109"/>
      <c r="E366" s="109"/>
    </row>
    <row r="367" spans="1:5">
      <c r="A367" s="109"/>
      <c r="B367" s="109"/>
      <c r="C367" s="109"/>
      <c r="D367" s="109"/>
      <c r="E367" s="109"/>
    </row>
    <row r="368" spans="1:5">
      <c r="A368" s="109"/>
      <c r="B368" s="109"/>
      <c r="C368" s="109"/>
      <c r="D368" s="109"/>
      <c r="E368" s="109"/>
    </row>
    <row r="369" spans="1:5">
      <c r="A369" s="109"/>
      <c r="B369" s="109"/>
      <c r="C369" s="109"/>
      <c r="D369" s="109"/>
      <c r="E369" s="109"/>
    </row>
    <row r="370" spans="1:5">
      <c r="A370" s="109"/>
      <c r="B370" s="109"/>
      <c r="C370" s="109"/>
      <c r="D370" s="109"/>
      <c r="E370" s="109"/>
    </row>
    <row r="371" spans="1:5">
      <c r="A371" s="109"/>
      <c r="B371" s="109"/>
      <c r="C371" s="109"/>
      <c r="D371" s="109"/>
      <c r="E371" s="109"/>
    </row>
    <row r="372" spans="1:5">
      <c r="A372" s="109"/>
      <c r="B372" s="109"/>
      <c r="C372" s="109"/>
      <c r="D372" s="109"/>
      <c r="E372" s="109"/>
    </row>
    <row r="373" spans="1:5">
      <c r="A373" s="109"/>
      <c r="B373" s="109"/>
      <c r="C373" s="109"/>
      <c r="D373" s="109"/>
      <c r="E373" s="109"/>
    </row>
    <row r="374" spans="1:5">
      <c r="A374" s="109"/>
      <c r="B374" s="109"/>
      <c r="C374" s="109"/>
      <c r="D374" s="109"/>
      <c r="E374" s="109"/>
    </row>
    <row r="375" spans="1:5">
      <c r="A375" s="109"/>
      <c r="B375" s="109"/>
      <c r="C375" s="109"/>
      <c r="D375" s="109"/>
      <c r="E375" s="109"/>
    </row>
    <row r="376" spans="1:5">
      <c r="A376" s="109"/>
      <c r="B376" s="109"/>
      <c r="C376" s="109"/>
      <c r="D376" s="109"/>
      <c r="E376" s="109"/>
    </row>
    <row r="377" spans="1:5">
      <c r="A377" s="109"/>
      <c r="B377" s="109"/>
      <c r="C377" s="109"/>
      <c r="D377" s="109"/>
      <c r="E377" s="109"/>
    </row>
    <row r="378" spans="1:5">
      <c r="A378" s="109"/>
      <c r="B378" s="109"/>
      <c r="C378" s="109"/>
      <c r="D378" s="109"/>
      <c r="E378" s="109"/>
    </row>
    <row r="379" spans="1:5">
      <c r="A379" s="109"/>
      <c r="B379" s="109"/>
      <c r="C379" s="109"/>
      <c r="D379" s="109"/>
      <c r="E379" s="109"/>
    </row>
    <row r="380" spans="1:5">
      <c r="A380" s="109"/>
      <c r="B380" s="109"/>
      <c r="C380" s="109"/>
      <c r="D380" s="109"/>
      <c r="E380" s="109"/>
    </row>
    <row r="381" spans="1:5">
      <c r="A381" s="109"/>
      <c r="B381" s="109"/>
      <c r="C381" s="109"/>
      <c r="D381" s="109"/>
      <c r="E381" s="109"/>
    </row>
    <row r="382" spans="1:5">
      <c r="A382" s="109"/>
      <c r="B382" s="109"/>
      <c r="C382" s="109"/>
      <c r="D382" s="109"/>
      <c r="E382" s="109"/>
    </row>
    <row r="383" spans="1:5">
      <c r="A383" s="109"/>
      <c r="B383" s="109"/>
      <c r="C383" s="109"/>
      <c r="D383" s="109"/>
      <c r="E383" s="109"/>
    </row>
    <row r="384" spans="1:5">
      <c r="A384" s="109"/>
      <c r="B384" s="109"/>
      <c r="C384" s="109"/>
      <c r="D384" s="109"/>
      <c r="E384" s="109"/>
    </row>
    <row r="385" spans="1:5">
      <c r="A385" s="109"/>
      <c r="B385" s="109"/>
      <c r="C385" s="109"/>
      <c r="D385" s="109"/>
      <c r="E385" s="109"/>
    </row>
    <row r="386" spans="1:5">
      <c r="A386" s="109"/>
      <c r="B386" s="109"/>
      <c r="C386" s="109"/>
      <c r="D386" s="109"/>
      <c r="E386" s="109"/>
    </row>
    <row r="387" spans="1:5">
      <c r="A387" s="109"/>
      <c r="B387" s="109"/>
      <c r="C387" s="109"/>
      <c r="D387" s="109"/>
      <c r="E387" s="109"/>
    </row>
    <row r="388" spans="1:5">
      <c r="A388" s="109"/>
      <c r="B388" s="109"/>
      <c r="C388" s="109"/>
      <c r="D388" s="109"/>
      <c r="E388" s="109"/>
    </row>
    <row r="389" spans="1:5">
      <c r="A389" s="109"/>
      <c r="B389" s="109"/>
      <c r="C389" s="109"/>
      <c r="D389" s="109"/>
      <c r="E389" s="109"/>
    </row>
    <row r="390" spans="1:5">
      <c r="A390" s="109"/>
      <c r="B390" s="109"/>
      <c r="C390" s="109"/>
      <c r="D390" s="109"/>
      <c r="E390" s="109"/>
    </row>
    <row r="391" spans="1:5">
      <c r="A391" s="109"/>
      <c r="B391" s="109"/>
      <c r="C391" s="109"/>
      <c r="D391" s="109"/>
      <c r="E391" s="109"/>
    </row>
    <row r="392" spans="1:5">
      <c r="A392" s="109"/>
      <c r="B392" s="109"/>
      <c r="C392" s="109"/>
      <c r="D392" s="109"/>
      <c r="E392" s="109"/>
    </row>
    <row r="393" spans="1:5">
      <c r="A393" s="109"/>
      <c r="B393" s="109"/>
      <c r="C393" s="109"/>
      <c r="D393" s="109"/>
      <c r="E393" s="109"/>
    </row>
    <row r="394" spans="1:5">
      <c r="A394" s="109"/>
      <c r="B394" s="109"/>
      <c r="C394" s="109"/>
      <c r="D394" s="109"/>
      <c r="E394" s="109"/>
    </row>
    <row r="395" spans="1:5">
      <c r="A395" s="109"/>
      <c r="B395" s="109"/>
      <c r="C395" s="109"/>
      <c r="D395" s="109"/>
      <c r="E395" s="109"/>
    </row>
    <row r="396" spans="1:5">
      <c r="A396" s="109"/>
      <c r="B396" s="109"/>
      <c r="C396" s="109"/>
      <c r="D396" s="109"/>
      <c r="E396" s="109"/>
    </row>
    <row r="397" spans="1:5">
      <c r="A397" s="109"/>
      <c r="B397" s="109"/>
      <c r="C397" s="109"/>
      <c r="D397" s="109"/>
      <c r="E397" s="109"/>
    </row>
    <row r="398" spans="1:5">
      <c r="A398" s="109"/>
      <c r="B398" s="109"/>
      <c r="C398" s="109"/>
      <c r="D398" s="109"/>
      <c r="E398" s="109"/>
    </row>
    <row r="399" spans="1:5">
      <c r="A399" s="109"/>
      <c r="B399" s="109"/>
      <c r="C399" s="109"/>
      <c r="D399" s="109"/>
      <c r="E399" s="109"/>
    </row>
    <row r="400" spans="1:5">
      <c r="A400" s="109"/>
      <c r="B400" s="109"/>
      <c r="C400" s="109"/>
      <c r="D400" s="109"/>
      <c r="E400" s="109"/>
    </row>
    <row r="401" spans="1:5">
      <c r="A401" s="109"/>
      <c r="B401" s="109"/>
      <c r="C401" s="109"/>
      <c r="D401" s="109"/>
      <c r="E401" s="109"/>
    </row>
    <row r="402" spans="1:5">
      <c r="A402" s="109"/>
      <c r="B402" s="109"/>
      <c r="C402" s="109"/>
      <c r="D402" s="109"/>
      <c r="E402" s="109"/>
    </row>
    <row r="403" spans="1:5">
      <c r="A403" s="109"/>
      <c r="B403" s="109"/>
      <c r="C403" s="109"/>
      <c r="D403" s="109"/>
      <c r="E403" s="109"/>
    </row>
    <row r="404" spans="1:5">
      <c r="A404" s="109"/>
      <c r="B404" s="109"/>
      <c r="C404" s="109"/>
      <c r="D404" s="109"/>
      <c r="E404" s="109"/>
    </row>
    <row r="405" spans="1:5">
      <c r="A405" s="109"/>
      <c r="B405" s="109"/>
      <c r="C405" s="109"/>
      <c r="D405" s="109"/>
      <c r="E405" s="109"/>
    </row>
    <row r="406" spans="1:5">
      <c r="A406" s="109"/>
      <c r="B406" s="109"/>
      <c r="C406" s="109"/>
      <c r="D406" s="109"/>
      <c r="E406" s="109"/>
    </row>
    <row r="407" spans="1:5">
      <c r="A407" s="109"/>
      <c r="B407" s="109"/>
      <c r="C407" s="109"/>
      <c r="D407" s="109"/>
      <c r="E407" s="109"/>
    </row>
    <row r="408" spans="1:5">
      <c r="A408" s="109"/>
      <c r="B408" s="109"/>
      <c r="C408" s="109"/>
      <c r="D408" s="109"/>
      <c r="E408" s="109"/>
    </row>
    <row r="409" spans="1:5">
      <c r="A409" s="109"/>
      <c r="B409" s="109"/>
      <c r="C409" s="109"/>
      <c r="D409" s="109"/>
      <c r="E409" s="109"/>
    </row>
    <row r="410" spans="1:5">
      <c r="A410" s="109"/>
      <c r="B410" s="109"/>
      <c r="C410" s="109"/>
      <c r="D410" s="109"/>
      <c r="E410" s="109"/>
    </row>
    <row r="411" spans="1:5">
      <c r="A411" s="109"/>
      <c r="B411" s="109"/>
      <c r="C411" s="109"/>
      <c r="D411" s="109"/>
      <c r="E411" s="109"/>
    </row>
    <row r="412" spans="1:5">
      <c r="A412" s="109"/>
      <c r="B412" s="109"/>
      <c r="C412" s="109"/>
      <c r="D412" s="109"/>
      <c r="E412" s="109"/>
    </row>
    <row r="413" spans="1:5">
      <c r="A413" s="109"/>
      <c r="B413" s="109"/>
      <c r="C413" s="109"/>
      <c r="D413" s="109"/>
      <c r="E413" s="109"/>
    </row>
    <row r="414" spans="1:5">
      <c r="A414" s="109"/>
      <c r="B414" s="109"/>
      <c r="C414" s="109"/>
      <c r="D414" s="109"/>
      <c r="E414" s="109"/>
    </row>
    <row r="415" spans="1:5">
      <c r="A415" s="109"/>
      <c r="B415" s="109"/>
      <c r="C415" s="109"/>
      <c r="D415" s="109"/>
      <c r="E415" s="109"/>
    </row>
    <row r="416" spans="1:5">
      <c r="A416" s="109"/>
      <c r="B416" s="109"/>
      <c r="C416" s="109"/>
      <c r="D416" s="109"/>
      <c r="E416" s="109"/>
    </row>
    <row r="417" spans="1:5">
      <c r="A417" s="109"/>
      <c r="B417" s="109"/>
      <c r="C417" s="109"/>
      <c r="D417" s="109"/>
      <c r="E417" s="109"/>
    </row>
    <row r="418" spans="1:5">
      <c r="A418" s="109"/>
      <c r="B418" s="109"/>
      <c r="C418" s="109"/>
      <c r="D418" s="109"/>
      <c r="E418" s="109"/>
    </row>
    <row r="419" spans="1:5">
      <c r="A419" s="109"/>
      <c r="B419" s="109"/>
      <c r="C419" s="109"/>
      <c r="D419" s="109"/>
      <c r="E419" s="109"/>
    </row>
    <row r="420" spans="1:5">
      <c r="A420" s="109"/>
      <c r="B420" s="109"/>
      <c r="C420" s="109"/>
      <c r="D420" s="109"/>
      <c r="E420" s="109"/>
    </row>
    <row r="421" spans="1:5">
      <c r="A421" s="109"/>
      <c r="B421" s="109"/>
      <c r="C421" s="109"/>
      <c r="D421" s="109"/>
      <c r="E421" s="109"/>
    </row>
    <row r="422" spans="1:5">
      <c r="A422" s="109"/>
      <c r="B422" s="109"/>
      <c r="C422" s="109"/>
      <c r="D422" s="109"/>
      <c r="E422" s="109"/>
    </row>
    <row r="423" spans="1:5">
      <c r="A423" s="109"/>
      <c r="B423" s="109"/>
      <c r="C423" s="109"/>
      <c r="D423" s="109"/>
      <c r="E423" s="109"/>
    </row>
    <row r="424" spans="1:5">
      <c r="A424" s="109"/>
      <c r="B424" s="109"/>
      <c r="C424" s="109"/>
      <c r="D424" s="109"/>
      <c r="E424" s="109"/>
    </row>
    <row r="425" spans="1:5">
      <c r="A425" s="109"/>
      <c r="B425" s="109"/>
      <c r="C425" s="109"/>
      <c r="D425" s="109"/>
      <c r="E425" s="109"/>
    </row>
    <row r="426" spans="1:5">
      <c r="A426" s="109"/>
      <c r="B426" s="109"/>
      <c r="C426" s="109"/>
      <c r="D426" s="109"/>
      <c r="E426" s="109"/>
    </row>
    <row r="427" spans="1:5">
      <c r="A427" s="109"/>
      <c r="B427" s="109"/>
      <c r="C427" s="109"/>
      <c r="D427" s="109"/>
      <c r="E427" s="109"/>
    </row>
    <row r="428" spans="1:5">
      <c r="A428" s="109"/>
      <c r="B428" s="109"/>
      <c r="C428" s="109"/>
      <c r="D428" s="109"/>
      <c r="E428" s="109"/>
    </row>
    <row r="429" spans="1:5">
      <c r="A429" s="109"/>
      <c r="B429" s="109"/>
      <c r="C429" s="109"/>
      <c r="D429" s="109"/>
      <c r="E429" s="109"/>
    </row>
    <row r="430" spans="1:5">
      <c r="A430" s="109"/>
      <c r="B430" s="109"/>
      <c r="C430" s="109"/>
      <c r="D430" s="109"/>
      <c r="E430" s="109"/>
    </row>
    <row r="431" spans="1:5">
      <c r="A431" s="109"/>
      <c r="B431" s="109"/>
      <c r="C431" s="109"/>
      <c r="D431" s="109"/>
      <c r="E431" s="109"/>
    </row>
    <row r="432" spans="1:5">
      <c r="A432" s="109"/>
      <c r="B432" s="109"/>
      <c r="C432" s="109"/>
      <c r="D432" s="109"/>
      <c r="E432" s="109"/>
    </row>
    <row r="433" spans="1:5">
      <c r="A433" s="109"/>
      <c r="B433" s="109"/>
      <c r="C433" s="109"/>
      <c r="D433" s="109"/>
      <c r="E433" s="109"/>
    </row>
    <row r="434" spans="1:5">
      <c r="A434" s="109"/>
      <c r="B434" s="109"/>
      <c r="C434" s="109"/>
      <c r="D434" s="109"/>
      <c r="E434" s="109"/>
    </row>
    <row r="435" spans="1:5">
      <c r="A435" s="109"/>
      <c r="B435" s="109"/>
      <c r="C435" s="109"/>
      <c r="D435" s="109"/>
      <c r="E435" s="109"/>
    </row>
    <row r="436" spans="1:5">
      <c r="A436" s="109"/>
      <c r="B436" s="109"/>
      <c r="C436" s="109"/>
      <c r="D436" s="109"/>
      <c r="E436" s="109"/>
    </row>
    <row r="437" spans="1:5">
      <c r="A437" s="109"/>
      <c r="B437" s="109"/>
      <c r="C437" s="109"/>
      <c r="D437" s="109"/>
      <c r="E437" s="109"/>
    </row>
    <row r="438" spans="1:5">
      <c r="A438" s="109"/>
      <c r="B438" s="109"/>
      <c r="C438" s="109"/>
      <c r="D438" s="109"/>
      <c r="E438" s="109"/>
    </row>
    <row r="439" spans="1:5">
      <c r="A439" s="109"/>
      <c r="B439" s="109"/>
      <c r="C439" s="109"/>
      <c r="D439" s="109"/>
      <c r="E439" s="109"/>
    </row>
    <row r="440" spans="1:5">
      <c r="A440" s="109"/>
      <c r="B440" s="109"/>
      <c r="C440" s="109"/>
      <c r="D440" s="109"/>
      <c r="E440" s="109"/>
    </row>
    <row r="441" spans="1:5">
      <c r="A441" s="109"/>
      <c r="B441" s="109"/>
      <c r="C441" s="109"/>
      <c r="D441" s="109"/>
      <c r="E441" s="109"/>
    </row>
    <row r="442" spans="1:5">
      <c r="A442" s="109"/>
      <c r="B442" s="109"/>
      <c r="C442" s="109"/>
      <c r="D442" s="109"/>
      <c r="E442" s="109"/>
    </row>
    <row r="443" spans="1:5">
      <c r="A443" s="109"/>
      <c r="B443" s="109"/>
      <c r="C443" s="109"/>
      <c r="D443" s="109"/>
      <c r="E443" s="109"/>
    </row>
    <row r="444" spans="1:5">
      <c r="A444" s="109"/>
      <c r="B444" s="109"/>
      <c r="C444" s="109"/>
      <c r="D444" s="109"/>
      <c r="E444" s="109"/>
    </row>
    <row r="445" spans="1:5">
      <c r="A445" s="109"/>
      <c r="B445" s="109"/>
      <c r="C445" s="109"/>
      <c r="D445" s="109"/>
      <c r="E445" s="109"/>
    </row>
    <row r="446" spans="1:5">
      <c r="A446" s="109"/>
      <c r="B446" s="109"/>
      <c r="C446" s="109"/>
      <c r="D446" s="109"/>
      <c r="E446" s="109"/>
    </row>
    <row r="447" spans="1:5">
      <c r="A447" s="109"/>
      <c r="B447" s="109"/>
      <c r="C447" s="109"/>
      <c r="D447" s="109"/>
      <c r="E447" s="109"/>
    </row>
    <row r="448" spans="1:5">
      <c r="A448" s="109"/>
      <c r="B448" s="109"/>
      <c r="C448" s="109"/>
      <c r="D448" s="109"/>
      <c r="E448" s="109"/>
    </row>
    <row r="449" spans="1:5">
      <c r="A449" s="109"/>
      <c r="B449" s="109"/>
      <c r="C449" s="109"/>
      <c r="D449" s="109"/>
      <c r="E449" s="109"/>
    </row>
    <row r="450" spans="1:5">
      <c r="A450" s="109"/>
      <c r="B450" s="109"/>
      <c r="C450" s="109"/>
      <c r="D450" s="109"/>
      <c r="E450" s="109"/>
    </row>
    <row r="451" spans="1:5">
      <c r="A451" s="109"/>
      <c r="B451" s="109"/>
      <c r="C451" s="109"/>
      <c r="D451" s="109"/>
      <c r="E451" s="109"/>
    </row>
    <row r="452" spans="1:5">
      <c r="A452" s="109"/>
      <c r="B452" s="109"/>
      <c r="C452" s="109"/>
      <c r="D452" s="109"/>
      <c r="E452" s="109"/>
    </row>
    <row r="453" spans="1:5">
      <c r="A453" s="109"/>
      <c r="B453" s="109"/>
      <c r="C453" s="109"/>
      <c r="D453" s="109"/>
      <c r="E453" s="109"/>
    </row>
    <row r="454" spans="1:5">
      <c r="A454" s="109"/>
      <c r="B454" s="109"/>
      <c r="C454" s="109"/>
      <c r="D454" s="109"/>
      <c r="E454" s="109"/>
    </row>
    <row r="455" spans="1:5">
      <c r="A455" s="109"/>
      <c r="B455" s="109"/>
      <c r="C455" s="109"/>
      <c r="D455" s="109"/>
      <c r="E455" s="109"/>
    </row>
    <row r="456" spans="1:5">
      <c r="A456" s="109"/>
      <c r="B456" s="109"/>
      <c r="C456" s="109"/>
      <c r="D456" s="109"/>
      <c r="E456" s="109"/>
    </row>
    <row r="457" spans="1:5">
      <c r="A457" s="109"/>
      <c r="B457" s="109"/>
      <c r="C457" s="109"/>
      <c r="D457" s="109"/>
      <c r="E457" s="109"/>
    </row>
    <row r="458" spans="1:5">
      <c r="A458" s="109"/>
      <c r="B458" s="109"/>
      <c r="C458" s="109"/>
      <c r="D458" s="109"/>
      <c r="E458" s="109"/>
    </row>
    <row r="459" spans="1:5">
      <c r="A459" s="109"/>
      <c r="B459" s="109"/>
      <c r="C459" s="109"/>
      <c r="D459" s="109"/>
      <c r="E459" s="109"/>
    </row>
    <row r="460" spans="1:5">
      <c r="A460" s="109"/>
      <c r="B460" s="109"/>
      <c r="C460" s="109"/>
      <c r="D460" s="109"/>
      <c r="E460" s="109"/>
    </row>
    <row r="461" spans="1:5">
      <c r="A461" s="109"/>
      <c r="B461" s="109"/>
      <c r="C461" s="109"/>
      <c r="D461" s="109"/>
      <c r="E461" s="109"/>
    </row>
    <row r="462" spans="1:5">
      <c r="A462" s="109"/>
      <c r="B462" s="109"/>
      <c r="C462" s="109"/>
      <c r="D462" s="109"/>
      <c r="E462" s="109"/>
    </row>
    <row r="463" spans="1:5">
      <c r="A463" s="109"/>
      <c r="B463" s="109"/>
      <c r="C463" s="109"/>
      <c r="D463" s="109"/>
      <c r="E463" s="109"/>
    </row>
    <row r="464" spans="1:5">
      <c r="A464" s="109"/>
      <c r="B464" s="109"/>
      <c r="C464" s="109"/>
      <c r="D464" s="109"/>
      <c r="E464" s="109"/>
    </row>
    <row r="465" spans="1:5">
      <c r="A465" s="109"/>
      <c r="B465" s="109"/>
      <c r="C465" s="109"/>
      <c r="D465" s="109"/>
      <c r="E465" s="109"/>
    </row>
    <row r="466" spans="1:5">
      <c r="A466" s="109"/>
      <c r="B466" s="109"/>
      <c r="C466" s="109"/>
      <c r="D466" s="109"/>
      <c r="E466" s="109"/>
    </row>
    <row r="467" spans="1:5">
      <c r="A467" s="109"/>
      <c r="B467" s="109"/>
      <c r="C467" s="109"/>
      <c r="D467" s="109"/>
      <c r="E467" s="109"/>
    </row>
    <row r="468" spans="1:5">
      <c r="A468" s="109"/>
      <c r="B468" s="109"/>
      <c r="C468" s="109"/>
      <c r="D468" s="109"/>
      <c r="E468" s="109"/>
    </row>
    <row r="469" spans="1:5">
      <c r="A469" s="109"/>
      <c r="B469" s="109"/>
      <c r="C469" s="109"/>
      <c r="D469" s="109"/>
      <c r="E469" s="109"/>
    </row>
    <row r="470" spans="1:5">
      <c r="A470" s="109"/>
      <c r="B470" s="109"/>
      <c r="C470" s="109"/>
      <c r="D470" s="109"/>
      <c r="E470" s="109"/>
    </row>
    <row r="471" spans="1:5">
      <c r="A471" s="109"/>
      <c r="B471" s="109"/>
      <c r="C471" s="109"/>
      <c r="D471" s="109"/>
      <c r="E471" s="109"/>
    </row>
    <row r="472" spans="1:5">
      <c r="A472" s="109"/>
      <c r="B472" s="109"/>
      <c r="C472" s="109"/>
      <c r="D472" s="109"/>
      <c r="E472" s="109"/>
    </row>
    <row r="473" spans="1:5">
      <c r="A473" s="109"/>
      <c r="B473" s="109"/>
      <c r="C473" s="109"/>
      <c r="D473" s="109"/>
      <c r="E473" s="109"/>
    </row>
    <row r="474" spans="1:5">
      <c r="A474" s="109"/>
      <c r="B474" s="109"/>
      <c r="C474" s="109"/>
      <c r="D474" s="109"/>
      <c r="E474" s="109"/>
    </row>
    <row r="475" spans="1:5">
      <c r="A475" s="109"/>
      <c r="B475" s="109"/>
      <c r="C475" s="109"/>
      <c r="D475" s="109"/>
      <c r="E475" s="109"/>
    </row>
    <row r="476" spans="1:5">
      <c r="A476" s="109"/>
      <c r="B476" s="109"/>
      <c r="C476" s="109"/>
      <c r="D476" s="109"/>
      <c r="E476" s="109"/>
    </row>
    <row r="477" spans="1:5">
      <c r="A477" s="109"/>
      <c r="B477" s="109"/>
      <c r="C477" s="109"/>
      <c r="D477" s="109"/>
      <c r="E477" s="109"/>
    </row>
    <row r="478" spans="1:5">
      <c r="A478" s="109"/>
      <c r="B478" s="109"/>
      <c r="C478" s="109"/>
      <c r="D478" s="109"/>
      <c r="E478" s="109"/>
    </row>
    <row r="479" spans="1:5">
      <c r="A479" s="109"/>
      <c r="B479" s="109"/>
      <c r="C479" s="109"/>
      <c r="D479" s="109"/>
      <c r="E479" s="109"/>
    </row>
    <row r="480" spans="1:5">
      <c r="A480" s="109"/>
      <c r="B480" s="109"/>
      <c r="C480" s="109"/>
      <c r="D480" s="109"/>
      <c r="E480" s="109"/>
    </row>
    <row r="481" spans="1:5">
      <c r="A481" s="109"/>
      <c r="B481" s="109"/>
      <c r="C481" s="109"/>
      <c r="D481" s="109"/>
      <c r="E481" s="109"/>
    </row>
    <row r="482" spans="1:5">
      <c r="A482" s="109"/>
      <c r="B482" s="109"/>
      <c r="C482" s="109"/>
      <c r="D482" s="109"/>
      <c r="E482" s="109"/>
    </row>
    <row r="483" spans="1:5">
      <c r="A483" s="109"/>
      <c r="B483" s="109"/>
      <c r="C483" s="109"/>
      <c r="D483" s="109"/>
      <c r="E483" s="109"/>
    </row>
    <row r="484" spans="1:5">
      <c r="A484" s="109"/>
      <c r="B484" s="109"/>
      <c r="C484" s="109"/>
      <c r="D484" s="109"/>
      <c r="E484" s="109"/>
    </row>
    <row r="485" spans="1:5">
      <c r="A485" s="109"/>
      <c r="B485" s="109"/>
      <c r="C485" s="109"/>
      <c r="D485" s="109"/>
      <c r="E485" s="109"/>
    </row>
    <row r="486" spans="1:5">
      <c r="A486" s="109"/>
      <c r="B486" s="109"/>
      <c r="C486" s="109"/>
      <c r="D486" s="109"/>
      <c r="E486" s="109"/>
    </row>
    <row r="487" spans="1:5">
      <c r="A487" s="109"/>
      <c r="B487" s="109"/>
      <c r="C487" s="109"/>
      <c r="D487" s="109"/>
      <c r="E487" s="109"/>
    </row>
    <row r="488" spans="1:5">
      <c r="A488" s="109"/>
      <c r="B488" s="109"/>
      <c r="C488" s="109"/>
      <c r="D488" s="109"/>
      <c r="E488" s="109"/>
    </row>
    <row r="489" spans="1:5">
      <c r="A489" s="109"/>
      <c r="B489" s="109"/>
      <c r="C489" s="109"/>
      <c r="D489" s="109"/>
      <c r="E489" s="109"/>
    </row>
    <row r="490" spans="1:5">
      <c r="A490" s="109"/>
      <c r="B490" s="109"/>
      <c r="C490" s="109"/>
      <c r="D490" s="109"/>
      <c r="E490" s="109"/>
    </row>
    <row r="491" spans="1:5">
      <c r="A491" s="109"/>
      <c r="B491" s="109"/>
      <c r="C491" s="109"/>
      <c r="D491" s="109"/>
      <c r="E491" s="109"/>
    </row>
    <row r="492" spans="1:5">
      <c r="A492" s="109"/>
      <c r="B492" s="109"/>
      <c r="C492" s="109"/>
      <c r="D492" s="109"/>
      <c r="E492" s="109"/>
    </row>
    <row r="493" spans="1:5">
      <c r="A493" s="109"/>
      <c r="B493" s="109"/>
      <c r="C493" s="109"/>
      <c r="D493" s="109"/>
      <c r="E493" s="109"/>
    </row>
    <row r="494" spans="1:5">
      <c r="A494" s="109"/>
      <c r="B494" s="109"/>
      <c r="C494" s="109"/>
      <c r="D494" s="109"/>
      <c r="E494" s="109"/>
    </row>
    <row r="495" spans="1:5">
      <c r="A495" s="109"/>
      <c r="B495" s="109"/>
      <c r="C495" s="109"/>
      <c r="D495" s="109"/>
      <c r="E495" s="109"/>
    </row>
    <row r="496" spans="1:5">
      <c r="A496" s="109"/>
      <c r="B496" s="109"/>
      <c r="C496" s="109"/>
      <c r="D496" s="109"/>
      <c r="E496" s="109"/>
    </row>
    <row r="497" spans="1:5">
      <c r="A497" s="109"/>
      <c r="B497" s="109"/>
      <c r="C497" s="109"/>
      <c r="D497" s="109"/>
      <c r="E497" s="109"/>
    </row>
    <row r="498" spans="1:5">
      <c r="A498" s="109"/>
      <c r="B498" s="109"/>
      <c r="C498" s="109"/>
      <c r="D498" s="109"/>
      <c r="E498" s="109"/>
    </row>
    <row r="499" spans="1:5">
      <c r="A499" s="109"/>
      <c r="B499" s="109"/>
      <c r="C499" s="109"/>
      <c r="D499" s="109"/>
      <c r="E499" s="109"/>
    </row>
    <row r="500" spans="1:5">
      <c r="A500" s="109"/>
      <c r="B500" s="109"/>
      <c r="C500" s="109"/>
      <c r="D500" s="109"/>
      <c r="E500" s="109"/>
    </row>
    <row r="501" spans="1:5">
      <c r="A501" s="109"/>
      <c r="B501" s="109"/>
      <c r="C501" s="109"/>
      <c r="D501" s="109"/>
      <c r="E501" s="109"/>
    </row>
    <row r="502" spans="1:5">
      <c r="A502" s="109"/>
      <c r="B502" s="109"/>
      <c r="C502" s="109"/>
      <c r="D502" s="109"/>
      <c r="E502" s="109"/>
    </row>
    <row r="503" spans="1:5">
      <c r="A503" s="109"/>
      <c r="B503" s="109"/>
      <c r="C503" s="109"/>
      <c r="D503" s="109"/>
      <c r="E503" s="109"/>
    </row>
    <row r="504" spans="1:5">
      <c r="A504" s="109"/>
      <c r="B504" s="109"/>
      <c r="C504" s="109"/>
      <c r="D504" s="109"/>
      <c r="E504" s="109"/>
    </row>
    <row r="505" spans="1:5">
      <c r="A505" s="109"/>
      <c r="B505" s="109"/>
      <c r="C505" s="109"/>
      <c r="D505" s="109"/>
      <c r="E505" s="109"/>
    </row>
    <row r="506" spans="1:5">
      <c r="A506" s="109"/>
      <c r="B506" s="109"/>
      <c r="C506" s="109"/>
      <c r="D506" s="109"/>
      <c r="E506" s="109"/>
    </row>
    <row r="507" spans="1:5">
      <c r="A507" s="109"/>
      <c r="B507" s="109"/>
      <c r="C507" s="109"/>
      <c r="D507" s="109"/>
      <c r="E507" s="109"/>
    </row>
    <row r="508" spans="1:5">
      <c r="A508" s="109"/>
      <c r="B508" s="109"/>
      <c r="C508" s="109"/>
      <c r="D508" s="109"/>
      <c r="E508" s="109"/>
    </row>
    <row r="509" spans="1:5">
      <c r="A509" s="109"/>
      <c r="B509" s="109"/>
      <c r="C509" s="109"/>
      <c r="D509" s="109"/>
      <c r="E509" s="109"/>
    </row>
    <row r="510" spans="1:5">
      <c r="A510" s="109"/>
      <c r="B510" s="109"/>
      <c r="C510" s="109"/>
      <c r="D510" s="109"/>
      <c r="E510" s="109"/>
    </row>
    <row r="511" spans="1:5">
      <c r="A511" s="109"/>
      <c r="B511" s="109"/>
      <c r="C511" s="109"/>
      <c r="D511" s="109"/>
      <c r="E511" s="109"/>
    </row>
    <row r="512" spans="1:5">
      <c r="A512" s="109"/>
      <c r="B512" s="109"/>
      <c r="C512" s="109"/>
      <c r="D512" s="109"/>
      <c r="E512" s="109"/>
    </row>
    <row r="513" spans="1:5">
      <c r="A513" s="109"/>
      <c r="B513" s="109"/>
      <c r="C513" s="109"/>
      <c r="D513" s="109"/>
      <c r="E513" s="109"/>
    </row>
    <row r="514" spans="1:5">
      <c r="A514" s="109"/>
      <c r="B514" s="109"/>
      <c r="C514" s="109"/>
      <c r="D514" s="109"/>
      <c r="E514" s="109"/>
    </row>
    <row r="515" spans="1:5">
      <c r="A515" s="109"/>
      <c r="B515" s="109"/>
      <c r="C515" s="109"/>
      <c r="D515" s="109"/>
      <c r="E515" s="109"/>
    </row>
    <row r="516" spans="1:5">
      <c r="A516" s="109"/>
      <c r="B516" s="109"/>
      <c r="C516" s="109"/>
      <c r="D516" s="109"/>
      <c r="E516" s="109"/>
    </row>
    <row r="517" spans="1:5">
      <c r="A517" s="109"/>
      <c r="B517" s="109"/>
      <c r="C517" s="109"/>
      <c r="D517" s="109"/>
      <c r="E517" s="109"/>
    </row>
    <row r="518" spans="1:5">
      <c r="A518" s="109"/>
      <c r="B518" s="109"/>
      <c r="C518" s="109"/>
      <c r="D518" s="109"/>
      <c r="E518" s="109"/>
    </row>
    <row r="519" spans="1:5">
      <c r="A519" s="109"/>
      <c r="B519" s="109"/>
      <c r="C519" s="109"/>
      <c r="D519" s="109"/>
      <c r="E519" s="109"/>
    </row>
    <row r="520" spans="1:5">
      <c r="A520" s="109"/>
      <c r="B520" s="109"/>
      <c r="C520" s="109"/>
      <c r="D520" s="109"/>
      <c r="E520" s="109"/>
    </row>
    <row r="521" spans="1:5">
      <c r="A521" s="109"/>
      <c r="B521" s="109"/>
      <c r="C521" s="109"/>
      <c r="D521" s="109"/>
      <c r="E521" s="109"/>
    </row>
    <row r="522" spans="1:5">
      <c r="A522" s="109"/>
      <c r="B522" s="109"/>
      <c r="C522" s="109"/>
      <c r="D522" s="109"/>
      <c r="E522" s="109"/>
    </row>
    <row r="523" spans="1:5">
      <c r="A523" s="109"/>
      <c r="B523" s="109"/>
      <c r="C523" s="109"/>
      <c r="D523" s="109"/>
      <c r="E523" s="109"/>
    </row>
    <row r="524" spans="1:5">
      <c r="A524" s="109"/>
      <c r="B524" s="109"/>
      <c r="C524" s="109"/>
      <c r="D524" s="109"/>
      <c r="E524" s="109"/>
    </row>
    <row r="525" spans="1:5">
      <c r="A525" s="109"/>
      <c r="B525" s="109"/>
      <c r="C525" s="109"/>
      <c r="D525" s="109"/>
      <c r="E525" s="109"/>
    </row>
    <row r="526" spans="1:5">
      <c r="A526" s="109"/>
      <c r="B526" s="109"/>
      <c r="C526" s="109"/>
      <c r="D526" s="109"/>
      <c r="E526" s="109"/>
    </row>
    <row r="527" spans="1:5">
      <c r="A527" s="109"/>
      <c r="B527" s="109"/>
      <c r="C527" s="109"/>
      <c r="D527" s="109"/>
      <c r="E527" s="109"/>
    </row>
    <row r="528" spans="1:5">
      <c r="A528" s="109"/>
      <c r="B528" s="109"/>
      <c r="C528" s="109"/>
      <c r="D528" s="109"/>
      <c r="E528" s="109"/>
    </row>
    <row r="529" spans="1:5">
      <c r="A529" s="109"/>
      <c r="B529" s="109"/>
      <c r="C529" s="109"/>
      <c r="D529" s="109"/>
      <c r="E529" s="109"/>
    </row>
    <row r="530" spans="1:5">
      <c r="A530" s="109"/>
      <c r="B530" s="109"/>
      <c r="C530" s="109"/>
      <c r="D530" s="109"/>
      <c r="E530" s="109"/>
    </row>
    <row r="531" spans="1:5">
      <c r="A531" s="109"/>
      <c r="B531" s="109"/>
      <c r="C531" s="109"/>
      <c r="D531" s="109"/>
      <c r="E531" s="109"/>
    </row>
    <row r="532" spans="1:5">
      <c r="A532" s="109"/>
      <c r="B532" s="109"/>
      <c r="C532" s="109"/>
      <c r="D532" s="109"/>
      <c r="E532" s="109"/>
    </row>
    <row r="533" spans="1:5">
      <c r="A533" s="109"/>
      <c r="B533" s="109"/>
      <c r="C533" s="109"/>
      <c r="D533" s="109"/>
      <c r="E533" s="109"/>
    </row>
    <row r="534" spans="1:5">
      <c r="A534" s="109"/>
      <c r="B534" s="109"/>
      <c r="C534" s="109"/>
      <c r="D534" s="109"/>
      <c r="E534" s="109"/>
    </row>
    <row r="535" spans="1:5">
      <c r="A535" s="109"/>
      <c r="B535" s="109"/>
      <c r="C535" s="109"/>
      <c r="D535" s="109"/>
      <c r="E535" s="109"/>
    </row>
    <row r="536" spans="1:5">
      <c r="A536" s="109"/>
      <c r="B536" s="109"/>
      <c r="C536" s="109"/>
      <c r="D536" s="109"/>
      <c r="E536" s="109"/>
    </row>
    <row r="537" spans="1:5">
      <c r="A537" s="109"/>
      <c r="B537" s="109"/>
      <c r="C537" s="109"/>
      <c r="D537" s="109"/>
      <c r="E537" s="109"/>
    </row>
    <row r="538" spans="1:5">
      <c r="A538" s="109"/>
      <c r="B538" s="109"/>
      <c r="C538" s="109"/>
      <c r="D538" s="109"/>
      <c r="E538" s="109"/>
    </row>
    <row r="539" spans="1:5">
      <c r="A539" s="109"/>
      <c r="B539" s="109"/>
      <c r="C539" s="109"/>
      <c r="D539" s="109"/>
      <c r="E539" s="109"/>
    </row>
    <row r="540" spans="1:5">
      <c r="A540" s="109"/>
      <c r="B540" s="109"/>
      <c r="C540" s="109"/>
      <c r="D540" s="109"/>
      <c r="E540" s="109"/>
    </row>
    <row r="541" spans="1:5">
      <c r="A541" s="109"/>
      <c r="B541" s="109"/>
      <c r="C541" s="109"/>
      <c r="D541" s="109"/>
      <c r="E541" s="109"/>
    </row>
    <row r="542" spans="1:5">
      <c r="A542" s="109"/>
      <c r="B542" s="109"/>
      <c r="C542" s="109"/>
      <c r="D542" s="109"/>
      <c r="E542" s="109"/>
    </row>
    <row r="543" spans="1:5">
      <c r="A543" s="109"/>
      <c r="B543" s="109"/>
      <c r="C543" s="109"/>
      <c r="D543" s="109"/>
      <c r="E543" s="109"/>
    </row>
    <row r="544" spans="1:5">
      <c r="A544" s="109"/>
      <c r="B544" s="109"/>
      <c r="C544" s="109"/>
      <c r="D544" s="109"/>
      <c r="E544" s="109"/>
    </row>
    <row r="545" spans="1:5">
      <c r="A545" s="109"/>
      <c r="B545" s="109"/>
      <c r="C545" s="109"/>
      <c r="D545" s="109"/>
      <c r="E545" s="109"/>
    </row>
    <row r="546" spans="1:5">
      <c r="A546" s="109"/>
      <c r="B546" s="109"/>
      <c r="C546" s="109"/>
      <c r="D546" s="109"/>
      <c r="E546" s="109"/>
    </row>
    <row r="547" spans="1:5">
      <c r="A547" s="109"/>
      <c r="B547" s="109"/>
      <c r="C547" s="109"/>
      <c r="D547" s="109"/>
      <c r="E547" s="109"/>
    </row>
    <row r="548" spans="1:5">
      <c r="A548" s="109"/>
      <c r="B548" s="109"/>
      <c r="C548" s="109"/>
      <c r="D548" s="109"/>
      <c r="E548" s="109"/>
    </row>
    <row r="549" spans="1:5">
      <c r="A549" s="109"/>
      <c r="B549" s="109"/>
      <c r="C549" s="109"/>
      <c r="D549" s="109"/>
      <c r="E549" s="109"/>
    </row>
    <row r="550" spans="1:5">
      <c r="A550" s="109"/>
      <c r="B550" s="109"/>
      <c r="C550" s="109"/>
      <c r="D550" s="109"/>
      <c r="E550" s="109"/>
    </row>
    <row r="551" spans="1:5">
      <c r="A551" s="109"/>
      <c r="B551" s="109"/>
      <c r="C551" s="109"/>
      <c r="D551" s="109"/>
      <c r="E551" s="109"/>
    </row>
    <row r="552" spans="1:5">
      <c r="A552" s="109"/>
      <c r="B552" s="109"/>
      <c r="C552" s="109"/>
      <c r="D552" s="109"/>
      <c r="E552" s="109"/>
    </row>
    <row r="553" spans="1:5">
      <c r="A553" s="109"/>
      <c r="B553" s="109"/>
      <c r="C553" s="109"/>
      <c r="D553" s="109"/>
      <c r="E553" s="109"/>
    </row>
    <row r="554" spans="1:5">
      <c r="A554" s="109"/>
      <c r="B554" s="109"/>
      <c r="C554" s="109"/>
      <c r="D554" s="109"/>
      <c r="E554" s="109"/>
    </row>
    <row r="555" spans="1:5">
      <c r="A555" s="109"/>
      <c r="B555" s="109"/>
      <c r="C555" s="109"/>
      <c r="D555" s="109"/>
      <c r="E555" s="109"/>
    </row>
    <row r="556" spans="1:5">
      <c r="A556" s="109"/>
      <c r="B556" s="109"/>
      <c r="C556" s="109"/>
      <c r="D556" s="109"/>
      <c r="E556" s="109"/>
    </row>
    <row r="557" spans="1:5">
      <c r="A557" s="109"/>
      <c r="B557" s="109"/>
      <c r="C557" s="109"/>
      <c r="D557" s="109"/>
      <c r="E557" s="109"/>
    </row>
    <row r="558" spans="1:5">
      <c r="A558" s="109"/>
      <c r="B558" s="109"/>
      <c r="C558" s="109"/>
      <c r="D558" s="109"/>
      <c r="E558" s="109"/>
    </row>
    <row r="559" spans="1:5">
      <c r="A559" s="109"/>
      <c r="B559" s="109"/>
      <c r="C559" s="109"/>
      <c r="D559" s="109"/>
      <c r="E559" s="109"/>
    </row>
    <row r="560" spans="1:5">
      <c r="A560" s="109"/>
      <c r="B560" s="109"/>
      <c r="C560" s="109"/>
      <c r="D560" s="109"/>
      <c r="E560" s="109"/>
    </row>
    <row r="561" spans="1:5">
      <c r="A561" s="109"/>
      <c r="B561" s="109"/>
      <c r="C561" s="109"/>
      <c r="D561" s="109"/>
      <c r="E561" s="109"/>
    </row>
    <row r="562" spans="1:5">
      <c r="A562" s="109"/>
      <c r="B562" s="109"/>
      <c r="C562" s="109"/>
      <c r="D562" s="109"/>
      <c r="E562" s="109"/>
    </row>
    <row r="563" spans="1:5">
      <c r="A563" s="109"/>
      <c r="B563" s="109"/>
      <c r="C563" s="109"/>
      <c r="D563" s="109"/>
      <c r="E563" s="109"/>
    </row>
    <row r="564" spans="1:5">
      <c r="A564" s="109"/>
      <c r="B564" s="109"/>
      <c r="C564" s="109"/>
      <c r="D564" s="109"/>
      <c r="E564" s="109"/>
    </row>
    <row r="565" spans="1:5">
      <c r="A565" s="109"/>
      <c r="B565" s="109"/>
      <c r="C565" s="109"/>
      <c r="D565" s="109"/>
      <c r="E565" s="109"/>
    </row>
    <row r="566" spans="1:5">
      <c r="A566" s="109"/>
      <c r="B566" s="109"/>
      <c r="C566" s="109"/>
      <c r="D566" s="109"/>
      <c r="E566" s="109"/>
    </row>
    <row r="567" spans="1:5">
      <c r="A567" s="109"/>
      <c r="B567" s="109"/>
      <c r="C567" s="109"/>
      <c r="D567" s="109"/>
      <c r="E567" s="109"/>
    </row>
    <row r="568" spans="1:5">
      <c r="A568" s="109"/>
      <c r="B568" s="109"/>
      <c r="C568" s="109"/>
      <c r="D568" s="109"/>
      <c r="E568" s="109"/>
    </row>
    <row r="569" spans="1:5">
      <c r="A569" s="109"/>
      <c r="B569" s="109"/>
      <c r="C569" s="109"/>
      <c r="D569" s="109"/>
      <c r="E569" s="109"/>
    </row>
    <row r="570" spans="1:5">
      <c r="A570" s="109"/>
      <c r="B570" s="109"/>
      <c r="C570" s="109"/>
      <c r="D570" s="109"/>
      <c r="E570" s="109"/>
    </row>
    <row r="571" spans="1:5">
      <c r="A571" s="109"/>
      <c r="B571" s="109"/>
      <c r="C571" s="109"/>
      <c r="D571" s="109"/>
      <c r="E571" s="109"/>
    </row>
    <row r="572" spans="1:5">
      <c r="A572" s="109"/>
      <c r="B572" s="109"/>
      <c r="C572" s="109"/>
      <c r="D572" s="109"/>
      <c r="E572" s="109"/>
    </row>
    <row r="573" spans="1:5">
      <c r="A573" s="109"/>
      <c r="B573" s="109"/>
      <c r="C573" s="109"/>
      <c r="D573" s="109"/>
      <c r="E573" s="109"/>
    </row>
    <row r="574" spans="1:5">
      <c r="A574" s="109"/>
      <c r="B574" s="109"/>
      <c r="C574" s="109"/>
      <c r="D574" s="109"/>
      <c r="E574" s="109"/>
    </row>
    <row r="575" spans="1:5">
      <c r="A575" s="109"/>
      <c r="B575" s="109"/>
      <c r="C575" s="109"/>
      <c r="D575" s="109"/>
      <c r="E575" s="109"/>
    </row>
    <row r="576" spans="1:5">
      <c r="A576" s="109"/>
      <c r="B576" s="109"/>
      <c r="C576" s="109"/>
      <c r="D576" s="109"/>
      <c r="E576" s="109"/>
    </row>
    <row r="577" spans="1:5">
      <c r="A577" s="109"/>
      <c r="B577" s="109"/>
      <c r="C577" s="109"/>
      <c r="D577" s="109"/>
      <c r="E577" s="109"/>
    </row>
    <row r="578" spans="1:5">
      <c r="A578" s="109"/>
      <c r="B578" s="109"/>
      <c r="C578" s="109"/>
      <c r="D578" s="109"/>
      <c r="E578" s="109"/>
    </row>
    <row r="579" spans="1:5">
      <c r="A579" s="109"/>
      <c r="B579" s="109"/>
      <c r="C579" s="109"/>
      <c r="D579" s="109"/>
      <c r="E579" s="109"/>
    </row>
    <row r="580" spans="1:5">
      <c r="A580" s="109"/>
      <c r="B580" s="109"/>
      <c r="C580" s="109"/>
      <c r="D580" s="109"/>
      <c r="E580" s="109"/>
    </row>
    <row r="581" spans="1:5">
      <c r="A581" s="109"/>
      <c r="B581" s="109"/>
      <c r="C581" s="109"/>
      <c r="D581" s="109"/>
      <c r="E581" s="109"/>
    </row>
    <row r="582" spans="1:5">
      <c r="A582" s="109"/>
      <c r="B582" s="109"/>
      <c r="C582" s="109"/>
      <c r="D582" s="109"/>
      <c r="E582" s="109"/>
    </row>
    <row r="583" spans="1:5">
      <c r="A583" s="109"/>
      <c r="B583" s="109"/>
      <c r="C583" s="109"/>
      <c r="D583" s="109"/>
      <c r="E583" s="109"/>
    </row>
    <row r="584" spans="1:5">
      <c r="A584" s="109"/>
      <c r="B584" s="109"/>
      <c r="C584" s="109"/>
      <c r="D584" s="109"/>
      <c r="E584" s="109"/>
    </row>
    <row r="585" spans="1:5">
      <c r="A585" s="109"/>
      <c r="B585" s="109"/>
      <c r="C585" s="109"/>
      <c r="D585" s="109"/>
      <c r="E585" s="109"/>
    </row>
    <row r="586" spans="1:5">
      <c r="A586" s="109"/>
      <c r="B586" s="109"/>
      <c r="C586" s="109"/>
      <c r="D586" s="109"/>
      <c r="E586" s="109"/>
    </row>
    <row r="587" spans="1:5">
      <c r="A587" s="109"/>
      <c r="B587" s="109"/>
      <c r="C587" s="109"/>
      <c r="D587" s="109"/>
      <c r="E587" s="109"/>
    </row>
    <row r="588" spans="1:5">
      <c r="A588" s="109"/>
      <c r="B588" s="109"/>
      <c r="C588" s="109"/>
      <c r="D588" s="109"/>
      <c r="E588" s="109"/>
    </row>
    <row r="589" spans="1:5">
      <c r="A589" s="109"/>
      <c r="B589" s="109"/>
      <c r="C589" s="109"/>
      <c r="D589" s="109"/>
      <c r="E589" s="109"/>
    </row>
    <row r="590" spans="1:5">
      <c r="A590" s="109"/>
      <c r="B590" s="109"/>
      <c r="C590" s="109"/>
      <c r="D590" s="109"/>
      <c r="E590" s="109"/>
    </row>
    <row r="591" spans="1:5">
      <c r="A591" s="109"/>
      <c r="B591" s="109"/>
      <c r="C591" s="109"/>
      <c r="D591" s="109"/>
      <c r="E591" s="109"/>
    </row>
    <row r="592" spans="1:5">
      <c r="A592" s="109"/>
      <c r="B592" s="109"/>
      <c r="C592" s="109"/>
      <c r="D592" s="109"/>
      <c r="E592" s="109"/>
    </row>
    <row r="593" spans="1:5">
      <c r="A593" s="109"/>
      <c r="B593" s="109"/>
      <c r="C593" s="109"/>
      <c r="D593" s="109"/>
      <c r="E593" s="109"/>
    </row>
    <row r="594" spans="1:5">
      <c r="A594" s="109"/>
      <c r="B594" s="109"/>
      <c r="C594" s="109"/>
      <c r="D594" s="109"/>
      <c r="E594" s="109"/>
    </row>
    <row r="595" spans="1:5">
      <c r="A595" s="109"/>
      <c r="B595" s="109"/>
      <c r="C595" s="109"/>
      <c r="D595" s="109"/>
      <c r="E595" s="109"/>
    </row>
    <row r="596" spans="1:5">
      <c r="A596" s="109"/>
      <c r="B596" s="109"/>
      <c r="C596" s="109"/>
      <c r="D596" s="109"/>
      <c r="E596" s="109"/>
    </row>
    <row r="597" spans="1:5">
      <c r="A597" s="109"/>
      <c r="B597" s="109"/>
      <c r="C597" s="109"/>
      <c r="D597" s="109"/>
      <c r="E597" s="109"/>
    </row>
    <row r="598" spans="1:5">
      <c r="A598" s="109"/>
      <c r="B598" s="109"/>
      <c r="C598" s="109"/>
      <c r="D598" s="109"/>
      <c r="E598" s="109"/>
    </row>
    <row r="599" spans="1:5">
      <c r="A599" s="109"/>
      <c r="B599" s="109"/>
      <c r="C599" s="109"/>
      <c r="D599" s="109"/>
      <c r="E599" s="109"/>
    </row>
    <row r="600" spans="1:5">
      <c r="A600" s="109"/>
      <c r="B600" s="109"/>
      <c r="C600" s="109"/>
      <c r="D600" s="109"/>
      <c r="E600" s="109"/>
    </row>
    <row r="601" spans="1:5">
      <c r="A601" s="109"/>
      <c r="B601" s="109"/>
      <c r="C601" s="109"/>
      <c r="D601" s="109"/>
      <c r="E601" s="109"/>
    </row>
    <row r="602" spans="1:5">
      <c r="A602" s="109"/>
      <c r="B602" s="109"/>
      <c r="C602" s="109"/>
      <c r="D602" s="109"/>
      <c r="E602" s="109"/>
    </row>
    <row r="603" spans="1:5">
      <c r="A603" s="109"/>
      <c r="B603" s="109"/>
      <c r="C603" s="109"/>
      <c r="D603" s="109"/>
      <c r="E603" s="109"/>
    </row>
    <row r="604" spans="1:5">
      <c r="A604" s="109"/>
      <c r="B604" s="109"/>
      <c r="C604" s="109"/>
      <c r="D604" s="109"/>
      <c r="E604" s="109"/>
    </row>
    <row r="605" spans="1:5">
      <c r="A605" s="109"/>
      <c r="B605" s="109"/>
      <c r="C605" s="109"/>
      <c r="D605" s="109"/>
      <c r="E605" s="109"/>
    </row>
    <row r="606" spans="1:5">
      <c r="A606" s="109"/>
      <c r="B606" s="109"/>
      <c r="C606" s="109"/>
      <c r="D606" s="109"/>
      <c r="E606" s="109"/>
    </row>
    <row r="607" spans="1:5">
      <c r="A607" s="109"/>
      <c r="B607" s="109"/>
      <c r="C607" s="109"/>
      <c r="D607" s="109"/>
      <c r="E607" s="109"/>
    </row>
    <row r="608" spans="1:5">
      <c r="A608" s="109"/>
      <c r="B608" s="109"/>
      <c r="C608" s="109"/>
      <c r="D608" s="109"/>
      <c r="E608" s="109"/>
    </row>
    <row r="609" spans="1:5">
      <c r="A609" s="109"/>
      <c r="B609" s="109"/>
      <c r="C609" s="109"/>
      <c r="D609" s="109"/>
      <c r="E609" s="109"/>
    </row>
    <row r="610" spans="1:5">
      <c r="A610" s="109"/>
      <c r="B610" s="109"/>
      <c r="C610" s="109"/>
      <c r="D610" s="109"/>
      <c r="E610" s="109"/>
    </row>
    <row r="611" spans="1:5">
      <c r="A611" s="109"/>
      <c r="B611" s="109"/>
      <c r="C611" s="109"/>
      <c r="D611" s="109"/>
      <c r="E611" s="109"/>
    </row>
    <row r="612" spans="1:5">
      <c r="A612" s="109"/>
      <c r="B612" s="109"/>
      <c r="C612" s="109"/>
      <c r="D612" s="109"/>
      <c r="E612" s="109"/>
    </row>
    <row r="613" spans="1:5">
      <c r="A613" s="109"/>
      <c r="B613" s="109"/>
      <c r="C613" s="109"/>
      <c r="D613" s="109"/>
      <c r="E613" s="109"/>
    </row>
    <row r="614" spans="1:5">
      <c r="A614" s="109"/>
      <c r="B614" s="109"/>
      <c r="C614" s="109"/>
      <c r="D614" s="109"/>
      <c r="E614" s="109"/>
    </row>
    <row r="615" spans="1:5">
      <c r="A615" s="109"/>
      <c r="B615" s="109"/>
      <c r="C615" s="109"/>
      <c r="D615" s="109"/>
      <c r="E615" s="109"/>
    </row>
    <row r="616" spans="1:5">
      <c r="A616" s="109"/>
      <c r="B616" s="109"/>
      <c r="C616" s="109"/>
      <c r="D616" s="109"/>
      <c r="E616" s="109"/>
    </row>
    <row r="617" spans="1:5">
      <c r="A617" s="109"/>
      <c r="B617" s="109"/>
      <c r="C617" s="109"/>
      <c r="D617" s="109"/>
      <c r="E617" s="109"/>
    </row>
    <row r="618" spans="1:5">
      <c r="A618" s="109"/>
      <c r="B618" s="109"/>
      <c r="C618" s="109"/>
      <c r="D618" s="109"/>
      <c r="E618" s="109"/>
    </row>
    <row r="619" spans="1:5">
      <c r="A619" s="109"/>
      <c r="B619" s="109"/>
      <c r="C619" s="109"/>
      <c r="D619" s="109"/>
      <c r="E619" s="109"/>
    </row>
    <row r="620" spans="1:5">
      <c r="A620" s="109"/>
      <c r="B620" s="109"/>
      <c r="C620" s="109"/>
      <c r="D620" s="109"/>
      <c r="E620" s="109"/>
    </row>
    <row r="621" spans="1:5">
      <c r="A621" s="109"/>
      <c r="B621" s="109"/>
      <c r="C621" s="109"/>
      <c r="D621" s="109"/>
      <c r="E621" s="109"/>
    </row>
    <row r="622" spans="1:5">
      <c r="A622" s="109"/>
      <c r="B622" s="109"/>
      <c r="C622" s="109"/>
      <c r="D622" s="109"/>
      <c r="E622" s="109"/>
    </row>
    <row r="623" spans="1:5">
      <c r="A623" s="109"/>
      <c r="B623" s="109"/>
      <c r="C623" s="109"/>
      <c r="D623" s="109"/>
      <c r="E623" s="109"/>
    </row>
    <row r="624" spans="1:5">
      <c r="A624" s="109"/>
      <c r="B624" s="109"/>
      <c r="C624" s="109"/>
      <c r="D624" s="109"/>
      <c r="E624" s="109"/>
    </row>
    <row r="625" spans="1:5">
      <c r="A625" s="109"/>
      <c r="B625" s="109"/>
      <c r="C625" s="109"/>
      <c r="D625" s="109"/>
      <c r="E625" s="109"/>
    </row>
    <row r="626" spans="1:5">
      <c r="A626" s="109"/>
      <c r="B626" s="109"/>
      <c r="C626" s="109"/>
      <c r="D626" s="109"/>
      <c r="E626" s="109"/>
    </row>
    <row r="627" spans="1:5">
      <c r="A627" s="109"/>
      <c r="B627" s="109"/>
      <c r="C627" s="109"/>
      <c r="D627" s="109"/>
      <c r="E627" s="109"/>
    </row>
    <row r="628" spans="1:5">
      <c r="A628" s="109"/>
      <c r="B628" s="109"/>
      <c r="C628" s="109"/>
      <c r="D628" s="109"/>
      <c r="E628" s="109"/>
    </row>
    <row r="629" spans="1:5">
      <c r="A629" s="109"/>
      <c r="B629" s="109"/>
      <c r="C629" s="109"/>
      <c r="D629" s="109"/>
      <c r="E629" s="109"/>
    </row>
    <row r="630" spans="1:5">
      <c r="A630" s="109"/>
      <c r="B630" s="109"/>
      <c r="C630" s="109"/>
      <c r="D630" s="109"/>
      <c r="E630" s="109"/>
    </row>
    <row r="631" spans="1:5">
      <c r="A631" s="109"/>
      <c r="B631" s="109"/>
      <c r="C631" s="109"/>
      <c r="D631" s="109"/>
      <c r="E631" s="109"/>
    </row>
    <row r="632" spans="1:5">
      <c r="A632" s="109"/>
      <c r="B632" s="109"/>
      <c r="C632" s="109"/>
      <c r="D632" s="109"/>
      <c r="E632" s="109"/>
    </row>
    <row r="633" spans="1:5">
      <c r="A633" s="109"/>
      <c r="B633" s="109"/>
      <c r="C633" s="109"/>
      <c r="D633" s="109"/>
      <c r="E633" s="109"/>
    </row>
    <row r="634" spans="1:5">
      <c r="A634" s="109"/>
      <c r="B634" s="109"/>
      <c r="C634" s="109"/>
      <c r="D634" s="109"/>
      <c r="E634" s="109"/>
    </row>
    <row r="635" spans="1:5">
      <c r="A635" s="109"/>
      <c r="B635" s="109"/>
      <c r="C635" s="109"/>
      <c r="D635" s="109"/>
      <c r="E635" s="109"/>
    </row>
    <row r="636" spans="1:5">
      <c r="A636" s="109"/>
      <c r="B636" s="109"/>
      <c r="C636" s="109"/>
      <c r="D636" s="109"/>
      <c r="E636" s="109"/>
    </row>
    <row r="637" spans="1:5">
      <c r="A637" s="109"/>
      <c r="B637" s="109"/>
      <c r="C637" s="109"/>
      <c r="D637" s="109"/>
      <c r="E637" s="109"/>
    </row>
    <row r="638" spans="1:5">
      <c r="A638" s="109"/>
      <c r="B638" s="109"/>
      <c r="C638" s="109"/>
      <c r="D638" s="109"/>
      <c r="E638" s="109"/>
    </row>
    <row r="639" spans="1:5">
      <c r="A639" s="109"/>
      <c r="B639" s="109"/>
      <c r="C639" s="109"/>
      <c r="D639" s="109"/>
      <c r="E639" s="109"/>
    </row>
    <row r="640" spans="1:5">
      <c r="A640" s="109"/>
      <c r="B640" s="109"/>
      <c r="C640" s="109"/>
      <c r="D640" s="109"/>
      <c r="E640" s="109"/>
    </row>
    <row r="641" spans="1:5">
      <c r="A641" s="109"/>
      <c r="B641" s="109"/>
      <c r="C641" s="109"/>
      <c r="D641" s="109"/>
      <c r="E641" s="109"/>
    </row>
    <row r="642" spans="1:5">
      <c r="A642" s="109"/>
      <c r="B642" s="109"/>
      <c r="C642" s="109"/>
      <c r="D642" s="109"/>
      <c r="E642" s="109"/>
    </row>
    <row r="643" spans="1:5">
      <c r="A643" s="109"/>
      <c r="B643" s="109"/>
      <c r="C643" s="109"/>
      <c r="D643" s="109"/>
      <c r="E643" s="109"/>
    </row>
    <row r="644" spans="1:5">
      <c r="A644" s="109"/>
      <c r="B644" s="109"/>
      <c r="C644" s="109"/>
      <c r="D644" s="109"/>
      <c r="E644" s="109"/>
    </row>
    <row r="645" spans="1:5">
      <c r="A645" s="109"/>
      <c r="B645" s="109"/>
      <c r="C645" s="109"/>
      <c r="D645" s="109"/>
      <c r="E645" s="109"/>
    </row>
    <row r="646" spans="1:5">
      <c r="A646" s="109"/>
      <c r="B646" s="109"/>
      <c r="C646" s="109"/>
      <c r="D646" s="109"/>
      <c r="E646" s="109"/>
    </row>
    <row r="647" spans="1:5">
      <c r="A647" s="109"/>
      <c r="B647" s="109"/>
      <c r="C647" s="109"/>
      <c r="D647" s="109"/>
      <c r="E647" s="109"/>
    </row>
    <row r="648" spans="1:5">
      <c r="A648" s="109"/>
      <c r="B648" s="109"/>
      <c r="C648" s="109"/>
      <c r="D648" s="109"/>
      <c r="E648" s="109"/>
    </row>
    <row r="649" spans="1:5">
      <c r="A649" s="109"/>
      <c r="B649" s="109"/>
      <c r="C649" s="109"/>
      <c r="D649" s="109"/>
      <c r="E649" s="109"/>
    </row>
    <row r="650" spans="1:5">
      <c r="A650" s="109"/>
      <c r="B650" s="109"/>
      <c r="C650" s="109"/>
      <c r="D650" s="109"/>
      <c r="E650" s="109"/>
    </row>
    <row r="651" spans="1:5">
      <c r="A651" s="109"/>
      <c r="B651" s="109"/>
      <c r="C651" s="109"/>
      <c r="D651" s="109"/>
      <c r="E651" s="109"/>
    </row>
    <row r="652" spans="1:5">
      <c r="A652" s="109"/>
      <c r="B652" s="109"/>
      <c r="C652" s="109"/>
      <c r="D652" s="109"/>
      <c r="E652" s="109"/>
    </row>
    <row r="653" spans="1:5">
      <c r="A653" s="109"/>
      <c r="B653" s="109"/>
      <c r="C653" s="109"/>
      <c r="D653" s="109"/>
      <c r="E653" s="109"/>
    </row>
    <row r="654" spans="1:5">
      <c r="A654" s="109"/>
      <c r="B654" s="109"/>
      <c r="C654" s="109"/>
      <c r="D654" s="109"/>
      <c r="E654" s="109"/>
    </row>
    <row r="655" spans="1:5">
      <c r="A655" s="109"/>
      <c r="B655" s="109"/>
      <c r="C655" s="109"/>
      <c r="D655" s="109"/>
      <c r="E655" s="109"/>
    </row>
    <row r="656" spans="1:5">
      <c r="A656" s="109"/>
      <c r="B656" s="109"/>
      <c r="C656" s="109"/>
      <c r="D656" s="109"/>
      <c r="E656" s="109"/>
    </row>
    <row r="657" spans="1:5">
      <c r="A657" s="109"/>
      <c r="B657" s="109"/>
      <c r="C657" s="109"/>
      <c r="D657" s="109"/>
      <c r="E657" s="109"/>
    </row>
    <row r="658" spans="1:5">
      <c r="A658" s="109"/>
      <c r="B658" s="109"/>
      <c r="C658" s="109"/>
      <c r="D658" s="109"/>
      <c r="E658" s="109"/>
    </row>
    <row r="659" spans="1:5">
      <c r="A659" s="109"/>
      <c r="B659" s="109"/>
      <c r="C659" s="109"/>
      <c r="D659" s="109"/>
      <c r="E659" s="109"/>
    </row>
    <row r="660" spans="1:5">
      <c r="A660" s="109"/>
      <c r="B660" s="109"/>
      <c r="C660" s="109"/>
      <c r="D660" s="109"/>
      <c r="E660" s="109"/>
    </row>
    <row r="661" spans="1:5">
      <c r="A661" s="109"/>
      <c r="B661" s="109"/>
      <c r="C661" s="109"/>
      <c r="D661" s="109"/>
      <c r="E661" s="109"/>
    </row>
    <row r="662" spans="1:5">
      <c r="A662" s="109"/>
      <c r="B662" s="109"/>
      <c r="C662" s="109"/>
      <c r="D662" s="109"/>
      <c r="E662" s="109"/>
    </row>
    <row r="663" spans="1:5">
      <c r="A663" s="109"/>
      <c r="B663" s="109"/>
      <c r="C663" s="109"/>
      <c r="D663" s="109"/>
      <c r="E663" s="109"/>
    </row>
    <row r="664" spans="1:5">
      <c r="A664" s="109"/>
      <c r="B664" s="109"/>
      <c r="C664" s="109"/>
      <c r="D664" s="109"/>
      <c r="E664" s="109"/>
    </row>
    <row r="665" spans="1:5">
      <c r="A665" s="109"/>
      <c r="B665" s="109"/>
      <c r="C665" s="109"/>
      <c r="D665" s="109"/>
      <c r="E665" s="109"/>
    </row>
    <row r="666" spans="1:5">
      <c r="A666" s="109"/>
      <c r="B666" s="109"/>
      <c r="C666" s="109"/>
      <c r="D666" s="109"/>
      <c r="E666" s="109"/>
    </row>
    <row r="667" spans="1:5">
      <c r="A667" s="109"/>
      <c r="B667" s="109"/>
      <c r="C667" s="109"/>
      <c r="D667" s="109"/>
      <c r="E667" s="109"/>
    </row>
    <row r="668" spans="1:5">
      <c r="A668" s="109"/>
      <c r="B668" s="109"/>
      <c r="C668" s="109"/>
      <c r="D668" s="109"/>
      <c r="E668" s="109"/>
    </row>
    <row r="669" spans="1:5">
      <c r="A669" s="109"/>
      <c r="B669" s="109"/>
      <c r="C669" s="109"/>
      <c r="D669" s="109"/>
      <c r="E669" s="109"/>
    </row>
    <row r="670" spans="1:5">
      <c r="A670" s="109"/>
      <c r="B670" s="109"/>
      <c r="C670" s="109"/>
      <c r="D670" s="109"/>
      <c r="E670" s="109"/>
    </row>
    <row r="671" spans="1:5">
      <c r="A671" s="109"/>
      <c r="B671" s="109"/>
      <c r="C671" s="109"/>
      <c r="D671" s="109"/>
      <c r="E671" s="109"/>
    </row>
    <row r="672" spans="1:5">
      <c r="A672" s="109"/>
      <c r="B672" s="109"/>
      <c r="C672" s="109"/>
      <c r="D672" s="109"/>
      <c r="E672" s="109"/>
    </row>
    <row r="673" spans="1:5">
      <c r="A673" s="109"/>
      <c r="B673" s="109"/>
      <c r="C673" s="109"/>
      <c r="D673" s="109"/>
      <c r="E673" s="109"/>
    </row>
    <row r="674" spans="1:5">
      <c r="A674" s="109"/>
      <c r="B674" s="109"/>
      <c r="C674" s="109"/>
      <c r="D674" s="109"/>
      <c r="E674" s="109"/>
    </row>
    <row r="675" spans="1:5">
      <c r="A675" s="109"/>
      <c r="B675" s="109"/>
      <c r="C675" s="109"/>
      <c r="D675" s="109"/>
      <c r="E675" s="109"/>
    </row>
    <row r="676" spans="1:5">
      <c r="A676" s="109"/>
      <c r="B676" s="109"/>
      <c r="C676" s="109"/>
      <c r="D676" s="109"/>
      <c r="E676" s="109"/>
    </row>
    <row r="677" spans="1:5">
      <c r="A677" s="109"/>
      <c r="B677" s="109"/>
      <c r="C677" s="109"/>
      <c r="D677" s="109"/>
      <c r="E677" s="109"/>
    </row>
    <row r="678" spans="1:5">
      <c r="A678" s="109"/>
      <c r="B678" s="109"/>
      <c r="C678" s="109"/>
      <c r="D678" s="109"/>
      <c r="E678" s="109"/>
    </row>
    <row r="679" spans="1:5">
      <c r="A679" s="109"/>
      <c r="B679" s="109"/>
      <c r="C679" s="109"/>
      <c r="D679" s="109"/>
      <c r="E679" s="109"/>
    </row>
    <row r="680" spans="1:5">
      <c r="A680" s="109"/>
      <c r="B680" s="109"/>
      <c r="C680" s="109"/>
      <c r="D680" s="109"/>
      <c r="E680" s="109"/>
    </row>
    <row r="681" spans="1:5">
      <c r="A681" s="109"/>
      <c r="B681" s="109"/>
      <c r="C681" s="109"/>
      <c r="D681" s="109"/>
      <c r="E681" s="109"/>
    </row>
    <row r="682" spans="1:5">
      <c r="A682" s="109"/>
      <c r="B682" s="109"/>
      <c r="C682" s="109"/>
      <c r="D682" s="109"/>
      <c r="E682" s="109"/>
    </row>
    <row r="683" spans="1:5">
      <c r="A683" s="109"/>
      <c r="B683" s="109"/>
      <c r="C683" s="109"/>
      <c r="D683" s="109"/>
      <c r="E683" s="109"/>
    </row>
    <row r="684" spans="1:5">
      <c r="A684" s="109"/>
      <c r="B684" s="109"/>
      <c r="C684" s="109"/>
      <c r="D684" s="109"/>
      <c r="E684" s="109"/>
    </row>
    <row r="685" spans="1:5">
      <c r="A685" s="109"/>
      <c r="B685" s="109"/>
      <c r="C685" s="109"/>
      <c r="D685" s="109"/>
      <c r="E685" s="109"/>
    </row>
    <row r="686" spans="1:5">
      <c r="A686" s="109"/>
      <c r="B686" s="109"/>
      <c r="C686" s="109"/>
      <c r="D686" s="109"/>
      <c r="E686" s="109"/>
    </row>
    <row r="687" spans="1:5">
      <c r="A687" s="109"/>
      <c r="B687" s="109"/>
      <c r="C687" s="109"/>
      <c r="D687" s="109"/>
      <c r="E687" s="109"/>
    </row>
    <row r="688" spans="1:5">
      <c r="A688" s="109"/>
      <c r="B688" s="109"/>
      <c r="C688" s="109"/>
      <c r="D688" s="109"/>
      <c r="E688" s="109"/>
    </row>
    <row r="689" spans="1:5">
      <c r="A689" s="109"/>
      <c r="B689" s="109"/>
      <c r="C689" s="109"/>
      <c r="D689" s="109"/>
      <c r="E689" s="109"/>
    </row>
    <row r="690" spans="1:5">
      <c r="A690" s="109"/>
      <c r="B690" s="109"/>
      <c r="C690" s="109"/>
      <c r="D690" s="109"/>
      <c r="E690" s="109"/>
    </row>
    <row r="691" spans="1:5">
      <c r="A691" s="109"/>
      <c r="B691" s="109"/>
      <c r="C691" s="109"/>
      <c r="D691" s="109"/>
      <c r="E691" s="109"/>
    </row>
    <row r="692" spans="1:5">
      <c r="A692" s="109"/>
      <c r="B692" s="109"/>
      <c r="C692" s="109"/>
      <c r="D692" s="109"/>
      <c r="E692" s="109"/>
    </row>
    <row r="693" spans="1:5">
      <c r="A693" s="109"/>
      <c r="B693" s="109"/>
      <c r="C693" s="109"/>
      <c r="D693" s="109"/>
      <c r="E693" s="109"/>
    </row>
    <row r="694" spans="1:5">
      <c r="A694" s="109"/>
      <c r="B694" s="109"/>
      <c r="C694" s="109"/>
      <c r="D694" s="109"/>
      <c r="E694" s="109"/>
    </row>
    <row r="695" spans="1:5">
      <c r="A695" s="109"/>
      <c r="B695" s="109"/>
      <c r="C695" s="109"/>
      <c r="D695" s="109"/>
      <c r="E695" s="109"/>
    </row>
    <row r="696" spans="1:5">
      <c r="A696" s="109"/>
      <c r="B696" s="109"/>
      <c r="C696" s="109"/>
      <c r="D696" s="109"/>
      <c r="E696" s="109"/>
    </row>
    <row r="697" spans="1:5">
      <c r="A697" s="109"/>
      <c r="B697" s="109"/>
      <c r="C697" s="109"/>
      <c r="D697" s="109"/>
      <c r="E697" s="109"/>
    </row>
    <row r="698" spans="1:5">
      <c r="A698" s="109"/>
      <c r="B698" s="109"/>
      <c r="C698" s="109"/>
      <c r="D698" s="109"/>
      <c r="E698" s="109"/>
    </row>
    <row r="699" spans="1:5">
      <c r="A699" s="109"/>
      <c r="B699" s="109"/>
      <c r="C699" s="109"/>
      <c r="D699" s="109"/>
      <c r="E699" s="109"/>
    </row>
    <row r="700" spans="1:5">
      <c r="A700" s="109"/>
      <c r="B700" s="109"/>
      <c r="C700" s="109"/>
      <c r="D700" s="109"/>
      <c r="E700" s="109"/>
    </row>
    <row r="701" spans="1:5">
      <c r="A701" s="109"/>
      <c r="B701" s="109"/>
      <c r="C701" s="109"/>
      <c r="D701" s="109"/>
      <c r="E701" s="109"/>
    </row>
    <row r="702" spans="1:5">
      <c r="A702" s="109"/>
      <c r="B702" s="109"/>
      <c r="C702" s="109"/>
      <c r="D702" s="109"/>
      <c r="E702" s="109"/>
    </row>
    <row r="703" spans="1:5">
      <c r="A703" s="109"/>
      <c r="B703" s="109"/>
      <c r="C703" s="109"/>
      <c r="D703" s="109"/>
      <c r="E703" s="109"/>
    </row>
    <row r="704" spans="1:5">
      <c r="A704" s="109"/>
      <c r="B704" s="109"/>
      <c r="C704" s="109"/>
      <c r="D704" s="109"/>
      <c r="E704" s="109"/>
    </row>
    <row r="705" spans="1:5">
      <c r="A705" s="109"/>
      <c r="B705" s="109"/>
      <c r="C705" s="109"/>
      <c r="D705" s="109"/>
      <c r="E705" s="109"/>
    </row>
    <row r="706" spans="1:5">
      <c r="A706" s="109"/>
      <c r="B706" s="109"/>
      <c r="C706" s="109"/>
      <c r="D706" s="109"/>
      <c r="E706" s="109"/>
    </row>
    <row r="707" spans="1:5">
      <c r="A707" s="109"/>
      <c r="B707" s="109"/>
      <c r="C707" s="109"/>
      <c r="D707" s="109"/>
      <c r="E707" s="109"/>
    </row>
    <row r="708" spans="1:5">
      <c r="A708" s="109"/>
      <c r="B708" s="109"/>
      <c r="C708" s="109"/>
      <c r="D708" s="109"/>
      <c r="E708" s="109"/>
    </row>
    <row r="709" spans="1:5">
      <c r="A709" s="109"/>
      <c r="B709" s="109"/>
      <c r="C709" s="109"/>
      <c r="D709" s="109"/>
      <c r="E709" s="109"/>
    </row>
    <row r="710" spans="1:5">
      <c r="A710" s="109"/>
      <c r="B710" s="109"/>
      <c r="C710" s="109"/>
      <c r="D710" s="109"/>
      <c r="E710" s="109"/>
    </row>
    <row r="711" spans="1:5">
      <c r="A711" s="109"/>
      <c r="B711" s="109"/>
      <c r="C711" s="109"/>
      <c r="D711" s="109"/>
      <c r="E711" s="109"/>
    </row>
    <row r="712" spans="1:5">
      <c r="A712" s="109"/>
      <c r="B712" s="109"/>
      <c r="C712" s="109"/>
      <c r="D712" s="109"/>
      <c r="E712" s="109"/>
    </row>
    <row r="713" spans="1:5">
      <c r="A713" s="109"/>
      <c r="B713" s="109"/>
      <c r="C713" s="109"/>
      <c r="D713" s="109"/>
      <c r="E713" s="109"/>
    </row>
    <row r="714" spans="1:5">
      <c r="A714" s="109"/>
      <c r="B714" s="109"/>
      <c r="C714" s="109"/>
      <c r="D714" s="109"/>
      <c r="E714" s="109"/>
    </row>
    <row r="715" spans="1:5">
      <c r="A715" s="109"/>
      <c r="B715" s="109"/>
      <c r="C715" s="109"/>
      <c r="D715" s="109"/>
      <c r="E715" s="109"/>
    </row>
    <row r="716" spans="1:5">
      <c r="A716" s="109"/>
      <c r="B716" s="109"/>
      <c r="C716" s="109"/>
      <c r="D716" s="109"/>
      <c r="E716" s="109"/>
    </row>
    <row r="717" spans="1:5">
      <c r="A717" s="109"/>
      <c r="B717" s="109"/>
      <c r="C717" s="109"/>
      <c r="D717" s="109"/>
      <c r="E717" s="109"/>
    </row>
    <row r="718" spans="1:5">
      <c r="A718" s="109"/>
      <c r="B718" s="109"/>
      <c r="C718" s="109"/>
      <c r="D718" s="109"/>
      <c r="E718" s="109"/>
    </row>
    <row r="719" spans="1:5">
      <c r="A719" s="109"/>
      <c r="B719" s="109"/>
      <c r="C719" s="109"/>
      <c r="D719" s="109"/>
      <c r="E719" s="109"/>
    </row>
    <row r="720" spans="1:5">
      <c r="A720" s="109"/>
      <c r="B720" s="109"/>
      <c r="C720" s="109"/>
      <c r="D720" s="109"/>
      <c r="E720" s="109"/>
    </row>
    <row r="721" spans="1:5">
      <c r="A721" s="109"/>
      <c r="B721" s="109"/>
      <c r="C721" s="109"/>
      <c r="D721" s="109"/>
      <c r="E721" s="109"/>
    </row>
    <row r="722" spans="1:5">
      <c r="A722" s="109"/>
      <c r="B722" s="109"/>
      <c r="C722" s="109"/>
      <c r="D722" s="109"/>
      <c r="E722" s="109"/>
    </row>
    <row r="723" spans="1:5">
      <c r="A723" s="109"/>
      <c r="B723" s="109"/>
      <c r="C723" s="109"/>
      <c r="D723" s="109"/>
      <c r="E723" s="109"/>
    </row>
    <row r="724" spans="1:5">
      <c r="A724" s="109"/>
      <c r="B724" s="109"/>
      <c r="C724" s="109"/>
      <c r="D724" s="109"/>
      <c r="E724" s="109"/>
    </row>
    <row r="725" spans="1:5">
      <c r="A725" s="109"/>
      <c r="B725" s="109"/>
      <c r="C725" s="109"/>
      <c r="D725" s="109"/>
      <c r="E725" s="109"/>
    </row>
    <row r="726" spans="1:5">
      <c r="A726" s="109"/>
      <c r="B726" s="109"/>
      <c r="C726" s="109"/>
      <c r="D726" s="109"/>
      <c r="E726" s="109"/>
    </row>
    <row r="727" spans="1:5">
      <c r="A727" s="109"/>
      <c r="B727" s="109"/>
      <c r="C727" s="109"/>
      <c r="D727" s="109"/>
      <c r="E727" s="109"/>
    </row>
    <row r="728" spans="1:5">
      <c r="A728" s="109"/>
      <c r="B728" s="109"/>
      <c r="C728" s="109"/>
      <c r="D728" s="109"/>
      <c r="E728" s="109"/>
    </row>
    <row r="729" spans="1:5">
      <c r="A729" s="109"/>
      <c r="B729" s="109"/>
      <c r="C729" s="109"/>
      <c r="D729" s="109"/>
      <c r="E729" s="109"/>
    </row>
    <row r="730" spans="1:5">
      <c r="A730" s="109"/>
      <c r="B730" s="109"/>
      <c r="C730" s="109"/>
      <c r="D730" s="109"/>
      <c r="E730" s="109"/>
    </row>
    <row r="731" spans="1:5">
      <c r="A731" s="109"/>
      <c r="B731" s="109"/>
      <c r="C731" s="109"/>
      <c r="D731" s="109"/>
      <c r="E731" s="109"/>
    </row>
    <row r="732" spans="1:5">
      <c r="A732" s="109"/>
      <c r="B732" s="109"/>
      <c r="C732" s="109"/>
      <c r="D732" s="109"/>
      <c r="E732" s="109"/>
    </row>
    <row r="733" spans="1:5">
      <c r="A733" s="109"/>
      <c r="B733" s="109"/>
      <c r="C733" s="109"/>
      <c r="D733" s="109"/>
      <c r="E733" s="109"/>
    </row>
    <row r="734" spans="1:5">
      <c r="A734" s="109"/>
      <c r="B734" s="109"/>
      <c r="C734" s="109"/>
      <c r="D734" s="109"/>
      <c r="E734" s="109"/>
    </row>
    <row r="735" spans="1:5">
      <c r="A735" s="109"/>
      <c r="B735" s="109"/>
      <c r="C735" s="109"/>
      <c r="D735" s="109"/>
      <c r="E735" s="109"/>
    </row>
    <row r="736" spans="1:5">
      <c r="A736" s="109"/>
      <c r="B736" s="109"/>
      <c r="C736" s="109"/>
      <c r="D736" s="109"/>
      <c r="E736" s="109"/>
    </row>
    <row r="737" spans="1:5">
      <c r="A737" s="109"/>
      <c r="B737" s="109"/>
      <c r="C737" s="109"/>
      <c r="D737" s="109"/>
      <c r="E737" s="109"/>
    </row>
    <row r="738" spans="1:5">
      <c r="A738" s="109"/>
      <c r="B738" s="109"/>
      <c r="C738" s="109"/>
      <c r="D738" s="109"/>
      <c r="E738" s="109"/>
    </row>
    <row r="739" spans="1:5">
      <c r="A739" s="109"/>
      <c r="B739" s="109"/>
      <c r="C739" s="109"/>
      <c r="D739" s="109"/>
      <c r="E739" s="109"/>
    </row>
    <row r="740" spans="1:5">
      <c r="A740" s="109"/>
      <c r="B740" s="109"/>
      <c r="C740" s="109"/>
      <c r="D740" s="109"/>
      <c r="E740" s="109"/>
    </row>
    <row r="741" spans="1:5">
      <c r="A741" s="109"/>
      <c r="B741" s="109"/>
      <c r="C741" s="109"/>
      <c r="D741" s="109"/>
      <c r="E741" s="109"/>
    </row>
    <row r="742" spans="1:5">
      <c r="A742" s="109"/>
      <c r="B742" s="109"/>
      <c r="C742" s="109"/>
      <c r="D742" s="109"/>
      <c r="E742" s="109"/>
    </row>
    <row r="743" spans="1:5">
      <c r="A743" s="109"/>
      <c r="B743" s="109"/>
      <c r="C743" s="109"/>
      <c r="D743" s="109"/>
      <c r="E743" s="109"/>
    </row>
    <row r="744" spans="1:5">
      <c r="A744" s="109"/>
      <c r="B744" s="109"/>
      <c r="C744" s="109"/>
      <c r="D744" s="109"/>
      <c r="E744" s="109"/>
    </row>
    <row r="745" spans="1:5">
      <c r="A745" s="109"/>
      <c r="B745" s="109"/>
      <c r="C745" s="109"/>
      <c r="D745" s="109"/>
      <c r="E745" s="109"/>
    </row>
    <row r="746" spans="1:5">
      <c r="A746" s="109"/>
      <c r="B746" s="109"/>
      <c r="C746" s="109"/>
      <c r="D746" s="109"/>
      <c r="E746" s="109"/>
    </row>
    <row r="747" spans="1:5">
      <c r="A747" s="109"/>
      <c r="B747" s="109"/>
      <c r="C747" s="109"/>
      <c r="D747" s="109"/>
      <c r="E747" s="109"/>
    </row>
    <row r="748" spans="1:5">
      <c r="A748" s="109"/>
      <c r="B748" s="109"/>
      <c r="C748" s="109"/>
      <c r="D748" s="109"/>
      <c r="E748" s="109"/>
    </row>
    <row r="749" spans="1:5">
      <c r="A749" s="109"/>
      <c r="B749" s="109"/>
      <c r="C749" s="109"/>
      <c r="D749" s="109"/>
      <c r="E749" s="109"/>
    </row>
    <row r="750" spans="1:5">
      <c r="A750" s="109"/>
      <c r="B750" s="109"/>
      <c r="C750" s="109"/>
      <c r="D750" s="109"/>
      <c r="E750" s="109"/>
    </row>
    <row r="751" spans="1:5">
      <c r="A751" s="109"/>
      <c r="B751" s="109"/>
      <c r="C751" s="109"/>
      <c r="D751" s="109"/>
      <c r="E751" s="109"/>
    </row>
    <row r="752" spans="1:5">
      <c r="A752" s="109"/>
      <c r="B752" s="109"/>
      <c r="C752" s="109"/>
      <c r="D752" s="109"/>
      <c r="E752" s="109"/>
    </row>
    <row r="753" spans="1:5">
      <c r="A753" s="109"/>
      <c r="B753" s="109"/>
      <c r="C753" s="109"/>
      <c r="D753" s="109"/>
      <c r="E753" s="109"/>
    </row>
    <row r="754" spans="1:5">
      <c r="A754" s="109"/>
      <c r="B754" s="109"/>
      <c r="C754" s="109"/>
      <c r="D754" s="109"/>
      <c r="E754" s="109"/>
    </row>
    <row r="755" spans="1:5">
      <c r="A755" s="109"/>
      <c r="B755" s="109"/>
      <c r="C755" s="109"/>
      <c r="D755" s="109"/>
      <c r="E755" s="109"/>
    </row>
    <row r="756" spans="1:5">
      <c r="A756" s="109"/>
      <c r="B756" s="109"/>
      <c r="C756" s="109"/>
      <c r="D756" s="109"/>
      <c r="E756" s="109"/>
    </row>
    <row r="757" spans="1:5">
      <c r="A757" s="109"/>
      <c r="B757" s="109"/>
      <c r="C757" s="109"/>
      <c r="D757" s="109"/>
      <c r="E757" s="109"/>
    </row>
    <row r="758" spans="1:5">
      <c r="A758" s="109"/>
      <c r="B758" s="109"/>
      <c r="C758" s="109"/>
      <c r="D758" s="109"/>
      <c r="E758" s="109"/>
    </row>
    <row r="759" spans="1:5">
      <c r="A759" s="109"/>
      <c r="B759" s="109"/>
      <c r="C759" s="109"/>
      <c r="D759" s="109"/>
      <c r="E759" s="109"/>
    </row>
    <row r="760" spans="1:5">
      <c r="A760" s="109"/>
      <c r="B760" s="109"/>
      <c r="C760" s="109"/>
      <c r="D760" s="109"/>
      <c r="E760" s="109"/>
    </row>
    <row r="761" spans="1:5">
      <c r="A761" s="109"/>
      <c r="B761" s="109"/>
      <c r="C761" s="109"/>
      <c r="D761" s="109"/>
      <c r="E761" s="109"/>
    </row>
    <row r="762" spans="1:5">
      <c r="A762" s="109"/>
      <c r="B762" s="109"/>
      <c r="C762" s="109"/>
      <c r="D762" s="109"/>
      <c r="E762" s="109"/>
    </row>
    <row r="763" spans="1:5">
      <c r="A763" s="109"/>
      <c r="B763" s="109"/>
      <c r="C763" s="109"/>
      <c r="D763" s="109"/>
      <c r="E763" s="109"/>
    </row>
    <row r="764" spans="1:5">
      <c r="A764" s="109"/>
      <c r="B764" s="109"/>
      <c r="C764" s="109"/>
      <c r="D764" s="109"/>
      <c r="E764" s="109"/>
    </row>
    <row r="765" spans="1:5">
      <c r="A765" s="109"/>
      <c r="B765" s="109"/>
      <c r="C765" s="109"/>
      <c r="D765" s="109"/>
      <c r="E765" s="109"/>
    </row>
    <row r="766" spans="1:5">
      <c r="A766" s="109"/>
      <c r="B766" s="109"/>
      <c r="C766" s="109"/>
      <c r="D766" s="109"/>
      <c r="E766" s="109"/>
    </row>
    <row r="767" spans="1:5">
      <c r="A767" s="109"/>
      <c r="B767" s="109"/>
      <c r="C767" s="109"/>
      <c r="D767" s="109"/>
      <c r="E767" s="109"/>
    </row>
    <row r="768" spans="1:5">
      <c r="A768" s="109"/>
      <c r="B768" s="109"/>
      <c r="C768" s="109"/>
      <c r="D768" s="109"/>
      <c r="E768" s="109"/>
    </row>
    <row r="769" spans="1:5">
      <c r="A769" s="109"/>
      <c r="B769" s="109"/>
      <c r="C769" s="109"/>
      <c r="D769" s="109"/>
      <c r="E769" s="109"/>
    </row>
    <row r="770" spans="1:5">
      <c r="A770" s="109"/>
      <c r="B770" s="109"/>
      <c r="C770" s="109"/>
      <c r="D770" s="109"/>
      <c r="E770" s="109"/>
    </row>
    <row r="771" spans="1:5">
      <c r="A771" s="109"/>
      <c r="B771" s="109"/>
      <c r="C771" s="109"/>
      <c r="D771" s="109"/>
      <c r="E771" s="109"/>
    </row>
    <row r="772" spans="1:5">
      <c r="A772" s="109"/>
      <c r="B772" s="109"/>
      <c r="C772" s="109"/>
      <c r="D772" s="109"/>
      <c r="E772" s="109"/>
    </row>
    <row r="773" spans="1:5">
      <c r="A773" s="109"/>
      <c r="B773" s="109"/>
      <c r="C773" s="109"/>
      <c r="D773" s="109"/>
      <c r="E773" s="109"/>
    </row>
    <row r="774" spans="1:5">
      <c r="A774" s="109"/>
      <c r="B774" s="109"/>
      <c r="C774" s="109"/>
      <c r="D774" s="109"/>
      <c r="E774" s="109"/>
    </row>
    <row r="775" spans="1:5">
      <c r="A775" s="109"/>
      <c r="B775" s="109"/>
      <c r="C775" s="109"/>
      <c r="D775" s="109"/>
      <c r="E775" s="109"/>
    </row>
    <row r="776" spans="1:5">
      <c r="A776" s="109"/>
      <c r="B776" s="109"/>
      <c r="C776" s="109"/>
      <c r="D776" s="109"/>
      <c r="E776" s="109"/>
    </row>
    <row r="777" spans="1:5">
      <c r="A777" s="109"/>
      <c r="B777" s="109"/>
      <c r="C777" s="109"/>
      <c r="D777" s="109"/>
      <c r="E777" s="109"/>
    </row>
    <row r="778" spans="1:5">
      <c r="A778" s="109"/>
      <c r="B778" s="109"/>
      <c r="C778" s="109"/>
      <c r="D778" s="109"/>
      <c r="E778" s="109"/>
    </row>
    <row r="779" spans="1:5">
      <c r="A779" s="109"/>
      <c r="B779" s="109"/>
      <c r="C779" s="109"/>
      <c r="D779" s="109"/>
      <c r="E779" s="109"/>
    </row>
    <row r="780" spans="1:5">
      <c r="A780" s="109"/>
      <c r="B780" s="109"/>
      <c r="C780" s="109"/>
      <c r="D780" s="109"/>
      <c r="E780" s="109"/>
    </row>
    <row r="781" spans="1:5">
      <c r="A781" s="109"/>
      <c r="B781" s="109"/>
      <c r="C781" s="109"/>
      <c r="D781" s="109"/>
      <c r="E781" s="109"/>
    </row>
    <row r="782" spans="1:5">
      <c r="A782" s="109"/>
      <c r="B782" s="109"/>
      <c r="C782" s="109"/>
      <c r="D782" s="109"/>
      <c r="E782" s="109"/>
    </row>
    <row r="783" spans="1:5">
      <c r="A783" s="109"/>
      <c r="B783" s="109"/>
      <c r="C783" s="109"/>
      <c r="D783" s="109"/>
      <c r="E783" s="109"/>
    </row>
    <row r="784" spans="1:5">
      <c r="A784" s="109"/>
      <c r="B784" s="109"/>
      <c r="C784" s="109"/>
      <c r="D784" s="109"/>
      <c r="E784" s="109"/>
    </row>
    <row r="785" spans="1:5">
      <c r="A785" s="109"/>
      <c r="B785" s="109"/>
      <c r="C785" s="109"/>
      <c r="D785" s="109"/>
      <c r="E785" s="109"/>
    </row>
    <row r="786" spans="1:5">
      <c r="A786" s="109"/>
      <c r="B786" s="109"/>
      <c r="C786" s="109"/>
      <c r="D786" s="109"/>
      <c r="E786" s="109"/>
    </row>
    <row r="787" spans="1:5">
      <c r="A787" s="109"/>
      <c r="B787" s="109"/>
      <c r="C787" s="109"/>
      <c r="D787" s="109"/>
      <c r="E787" s="109"/>
    </row>
    <row r="788" spans="1:5">
      <c r="A788" s="109"/>
      <c r="B788" s="109"/>
      <c r="C788" s="109"/>
      <c r="D788" s="109"/>
      <c r="E788" s="109"/>
    </row>
    <row r="789" spans="1:5">
      <c r="A789" s="109"/>
      <c r="B789" s="109"/>
      <c r="C789" s="109"/>
      <c r="D789" s="109"/>
      <c r="E789" s="109"/>
    </row>
    <row r="790" spans="1:5">
      <c r="A790" s="109"/>
      <c r="B790" s="109"/>
      <c r="C790" s="109"/>
      <c r="D790" s="109"/>
      <c r="E790" s="109"/>
    </row>
    <row r="791" spans="1:5">
      <c r="A791" s="109"/>
      <c r="B791" s="109"/>
      <c r="C791" s="109"/>
      <c r="D791" s="109"/>
      <c r="E791" s="109"/>
    </row>
    <row r="792" spans="1:5">
      <c r="A792" s="109"/>
      <c r="B792" s="109"/>
      <c r="C792" s="109"/>
      <c r="D792" s="109"/>
      <c r="E792" s="109"/>
    </row>
    <row r="793" spans="1:5">
      <c r="A793" s="109"/>
      <c r="B793" s="109"/>
      <c r="C793" s="109"/>
      <c r="D793" s="109"/>
      <c r="E793" s="109"/>
    </row>
    <row r="794" spans="1:5">
      <c r="A794" s="109"/>
      <c r="B794" s="109"/>
      <c r="C794" s="109"/>
      <c r="D794" s="109"/>
      <c r="E794" s="109"/>
    </row>
    <row r="795" spans="1:5">
      <c r="A795" s="109"/>
      <c r="B795" s="109"/>
      <c r="C795" s="109"/>
      <c r="D795" s="109"/>
      <c r="E795" s="109"/>
    </row>
    <row r="796" spans="1:5">
      <c r="A796" s="109"/>
      <c r="B796" s="109"/>
      <c r="C796" s="109"/>
      <c r="D796" s="109"/>
      <c r="E796" s="109"/>
    </row>
    <row r="797" spans="1:5">
      <c r="A797" s="109"/>
      <c r="B797" s="109"/>
      <c r="C797" s="109"/>
      <c r="D797" s="109"/>
      <c r="E797" s="109"/>
    </row>
    <row r="798" spans="1:5">
      <c r="A798" s="109"/>
      <c r="B798" s="109"/>
      <c r="C798" s="109"/>
      <c r="D798" s="109"/>
      <c r="E798" s="109"/>
    </row>
    <row r="799" spans="1:5">
      <c r="A799" s="109"/>
      <c r="B799" s="109"/>
      <c r="C799" s="109"/>
      <c r="D799" s="109"/>
      <c r="E799" s="109"/>
    </row>
    <row r="800" spans="1:5">
      <c r="A800" s="109"/>
      <c r="B800" s="109"/>
      <c r="C800" s="109"/>
      <c r="D800" s="109"/>
      <c r="E800" s="109"/>
    </row>
    <row r="801" spans="1:5">
      <c r="A801" s="109"/>
      <c r="B801" s="109"/>
      <c r="C801" s="109"/>
      <c r="D801" s="109"/>
      <c r="E801" s="109"/>
    </row>
    <row r="802" spans="1:5">
      <c r="A802" s="109"/>
      <c r="B802" s="109"/>
      <c r="C802" s="109"/>
      <c r="D802" s="109"/>
      <c r="E802" s="109"/>
    </row>
    <row r="803" spans="1:5">
      <c r="A803" s="109"/>
      <c r="B803" s="109"/>
      <c r="C803" s="109"/>
      <c r="D803" s="109"/>
      <c r="E803" s="109"/>
    </row>
    <row r="804" spans="1:5">
      <c r="A804" s="109"/>
      <c r="B804" s="109"/>
      <c r="C804" s="109"/>
      <c r="D804" s="109"/>
      <c r="E804" s="109"/>
    </row>
    <row r="805" spans="1:5">
      <c r="A805" s="109"/>
      <c r="B805" s="109"/>
      <c r="C805" s="109"/>
      <c r="D805" s="109"/>
      <c r="E805" s="109"/>
    </row>
    <row r="806" spans="1:5">
      <c r="A806" s="109"/>
      <c r="B806" s="109"/>
      <c r="C806" s="109"/>
      <c r="D806" s="109"/>
      <c r="E806" s="109"/>
    </row>
    <row r="807" spans="1:5">
      <c r="A807" s="109"/>
      <c r="B807" s="109"/>
      <c r="C807" s="109"/>
      <c r="D807" s="109"/>
      <c r="E807" s="109"/>
    </row>
    <row r="808" spans="1:5">
      <c r="A808" s="109"/>
      <c r="B808" s="109"/>
      <c r="C808" s="109"/>
      <c r="D808" s="109"/>
      <c r="E808" s="109"/>
    </row>
    <row r="809" spans="1:5">
      <c r="A809" s="109"/>
      <c r="B809" s="109"/>
      <c r="C809" s="109"/>
      <c r="D809" s="109"/>
      <c r="E809" s="109"/>
    </row>
    <row r="810" spans="1:5">
      <c r="A810" s="109"/>
      <c r="B810" s="109"/>
      <c r="C810" s="109"/>
      <c r="D810" s="109"/>
      <c r="E810" s="109"/>
    </row>
    <row r="811" spans="1:5">
      <c r="A811" s="109"/>
      <c r="B811" s="109"/>
      <c r="C811" s="109"/>
      <c r="D811" s="109"/>
      <c r="E811" s="109"/>
    </row>
    <row r="812" spans="1:5">
      <c r="A812" s="109"/>
      <c r="B812" s="109"/>
      <c r="C812" s="109"/>
      <c r="D812" s="109"/>
      <c r="E812" s="109"/>
    </row>
    <row r="813" spans="1:5">
      <c r="A813" s="109"/>
      <c r="B813" s="109"/>
      <c r="C813" s="109"/>
      <c r="D813" s="109"/>
      <c r="E813" s="109"/>
    </row>
    <row r="814" spans="1:5">
      <c r="A814" s="109"/>
      <c r="B814" s="109"/>
      <c r="C814" s="109"/>
      <c r="D814" s="109"/>
      <c r="E814" s="109"/>
    </row>
    <row r="815" spans="1:5">
      <c r="A815" s="109"/>
      <c r="B815" s="109"/>
      <c r="C815" s="109"/>
      <c r="D815" s="109"/>
      <c r="E815" s="109"/>
    </row>
    <row r="816" spans="1:5">
      <c r="A816" s="109"/>
      <c r="B816" s="109"/>
      <c r="C816" s="109"/>
      <c r="D816" s="109"/>
      <c r="E816" s="109"/>
    </row>
    <row r="817" spans="1:5">
      <c r="A817" s="109"/>
      <c r="B817" s="109"/>
      <c r="C817" s="109"/>
      <c r="D817" s="109"/>
      <c r="E817" s="109"/>
    </row>
    <row r="818" spans="1:5">
      <c r="A818" s="109"/>
      <c r="B818" s="109"/>
      <c r="C818" s="109"/>
      <c r="D818" s="109"/>
      <c r="E818" s="109"/>
    </row>
    <row r="819" spans="1:5">
      <c r="A819" s="109"/>
      <c r="B819" s="109"/>
      <c r="C819" s="109"/>
      <c r="D819" s="109"/>
      <c r="E819" s="109"/>
    </row>
    <row r="820" spans="1:5">
      <c r="A820" s="109"/>
      <c r="B820" s="109"/>
      <c r="C820" s="109"/>
      <c r="D820" s="109"/>
      <c r="E820" s="109"/>
    </row>
    <row r="821" spans="1:5">
      <c r="A821" s="109"/>
      <c r="B821" s="109"/>
      <c r="C821" s="109"/>
      <c r="D821" s="109"/>
      <c r="E821" s="109"/>
    </row>
    <row r="822" spans="1:5">
      <c r="A822" s="109"/>
      <c r="B822" s="109"/>
      <c r="C822" s="109"/>
      <c r="D822" s="109"/>
      <c r="E822" s="109"/>
    </row>
    <row r="823" spans="1:5">
      <c r="A823" s="109"/>
      <c r="B823" s="109"/>
      <c r="C823" s="109"/>
      <c r="D823" s="109"/>
      <c r="E823" s="109"/>
    </row>
    <row r="824" spans="1:5">
      <c r="A824" s="109"/>
      <c r="B824" s="109"/>
      <c r="C824" s="109"/>
      <c r="D824" s="109"/>
      <c r="E824" s="109"/>
    </row>
    <row r="825" spans="1:5">
      <c r="A825" s="109"/>
      <c r="B825" s="109"/>
      <c r="C825" s="109"/>
      <c r="D825" s="109"/>
      <c r="E825" s="109"/>
    </row>
    <row r="826" spans="1:5">
      <c r="A826" s="109"/>
      <c r="B826" s="109"/>
      <c r="C826" s="109"/>
      <c r="D826" s="109"/>
      <c r="E826" s="109"/>
    </row>
    <row r="827" spans="1:5">
      <c r="A827" s="109"/>
      <c r="B827" s="109"/>
      <c r="C827" s="109"/>
      <c r="D827" s="109"/>
      <c r="E827" s="109"/>
    </row>
    <row r="828" spans="1:5">
      <c r="A828" s="109"/>
      <c r="B828" s="109"/>
      <c r="C828" s="109"/>
      <c r="D828" s="109"/>
      <c r="E828" s="109"/>
    </row>
    <row r="829" spans="1:5">
      <c r="A829" s="109"/>
      <c r="B829" s="109"/>
      <c r="C829" s="109"/>
      <c r="D829" s="109"/>
      <c r="E829" s="109"/>
    </row>
    <row r="830" spans="1:5">
      <c r="A830" s="109"/>
      <c r="B830" s="109"/>
      <c r="C830" s="109"/>
      <c r="D830" s="109"/>
      <c r="E830" s="109"/>
    </row>
    <row r="831" spans="1:5">
      <c r="A831" s="109"/>
      <c r="B831" s="109"/>
      <c r="C831" s="109"/>
      <c r="D831" s="109"/>
      <c r="E831" s="109"/>
    </row>
    <row r="832" spans="1:5">
      <c r="A832" s="109"/>
      <c r="B832" s="109"/>
      <c r="C832" s="109"/>
      <c r="D832" s="109"/>
      <c r="E832" s="109"/>
    </row>
    <row r="833" spans="1:5">
      <c r="A833" s="109"/>
      <c r="B833" s="109"/>
      <c r="C833" s="109"/>
      <c r="D833" s="109"/>
      <c r="E833" s="109"/>
    </row>
    <row r="834" spans="1:5">
      <c r="A834" s="109"/>
      <c r="B834" s="109"/>
      <c r="C834" s="109"/>
      <c r="D834" s="109"/>
      <c r="E834" s="109"/>
    </row>
    <row r="835" spans="1:5">
      <c r="A835" s="109"/>
      <c r="B835" s="109"/>
      <c r="C835" s="109"/>
      <c r="D835" s="109"/>
      <c r="E835" s="109"/>
    </row>
    <row r="836" spans="1:5">
      <c r="A836" s="109"/>
      <c r="B836" s="109"/>
      <c r="C836" s="109"/>
      <c r="D836" s="109"/>
      <c r="E836" s="109"/>
    </row>
    <row r="837" spans="1:5">
      <c r="A837" s="109"/>
      <c r="B837" s="109"/>
      <c r="C837" s="109"/>
      <c r="D837" s="109"/>
      <c r="E837" s="109"/>
    </row>
    <row r="838" spans="1:5">
      <c r="A838" s="109"/>
      <c r="B838" s="109"/>
      <c r="C838" s="109"/>
      <c r="D838" s="109"/>
      <c r="E838" s="109"/>
    </row>
    <row r="839" spans="1:5">
      <c r="A839" s="109"/>
      <c r="B839" s="109"/>
      <c r="C839" s="109"/>
      <c r="D839" s="109"/>
      <c r="E839" s="109"/>
    </row>
    <row r="840" spans="1:5">
      <c r="A840" s="109"/>
      <c r="B840" s="109"/>
      <c r="C840" s="109"/>
      <c r="D840" s="109"/>
      <c r="E840" s="109"/>
    </row>
    <row r="841" spans="1:5">
      <c r="A841" s="109"/>
      <c r="B841" s="109"/>
      <c r="C841" s="109"/>
      <c r="D841" s="109"/>
      <c r="E841" s="109"/>
    </row>
    <row r="842" spans="1:5">
      <c r="A842" s="109"/>
      <c r="B842" s="109"/>
      <c r="C842" s="109"/>
      <c r="D842" s="109"/>
      <c r="E842" s="109"/>
    </row>
    <row r="843" spans="1:5">
      <c r="A843" s="109"/>
      <c r="B843" s="109"/>
      <c r="C843" s="109"/>
      <c r="D843" s="109"/>
      <c r="E843" s="109"/>
    </row>
    <row r="844" spans="1:5">
      <c r="A844" s="109"/>
      <c r="B844" s="109"/>
      <c r="C844" s="109"/>
      <c r="D844" s="109"/>
      <c r="E844" s="109"/>
    </row>
    <row r="845" spans="1:5">
      <c r="A845" s="109"/>
      <c r="B845" s="109"/>
      <c r="C845" s="109"/>
      <c r="D845" s="109"/>
      <c r="E845" s="109"/>
    </row>
    <row r="846" spans="1:5">
      <c r="A846" s="109"/>
      <c r="B846" s="109"/>
      <c r="C846" s="109"/>
      <c r="D846" s="109"/>
      <c r="E846" s="109"/>
    </row>
    <row r="847" spans="1:5">
      <c r="A847" s="109"/>
      <c r="B847" s="109"/>
      <c r="C847" s="109"/>
      <c r="D847" s="109"/>
      <c r="E847" s="109"/>
    </row>
    <row r="848" spans="1:5">
      <c r="A848" s="109"/>
      <c r="B848" s="109"/>
      <c r="C848" s="109"/>
      <c r="D848" s="109"/>
      <c r="E848" s="109"/>
    </row>
    <row r="849" spans="1:5">
      <c r="A849" s="109"/>
      <c r="B849" s="109"/>
      <c r="C849" s="109"/>
      <c r="D849" s="109"/>
      <c r="E849" s="109"/>
    </row>
    <row r="850" spans="1:5">
      <c r="A850" s="109"/>
      <c r="B850" s="109"/>
      <c r="C850" s="109"/>
      <c r="D850" s="109"/>
      <c r="E850" s="109"/>
    </row>
    <row r="851" spans="1:5">
      <c r="A851" s="109"/>
      <c r="B851" s="109"/>
      <c r="C851" s="109"/>
      <c r="D851" s="109"/>
      <c r="E851" s="109"/>
    </row>
    <row r="852" spans="1:5">
      <c r="A852" s="109"/>
      <c r="B852" s="109"/>
      <c r="C852" s="109"/>
      <c r="D852" s="109"/>
      <c r="E852" s="109"/>
    </row>
    <row r="853" spans="1:5">
      <c r="A853" s="109"/>
      <c r="B853" s="109"/>
      <c r="C853" s="109"/>
      <c r="D853" s="109"/>
      <c r="E853" s="109"/>
    </row>
    <row r="854" spans="1:5">
      <c r="A854" s="109"/>
      <c r="B854" s="109"/>
      <c r="C854" s="109"/>
      <c r="D854" s="109"/>
      <c r="E854" s="109"/>
    </row>
    <row r="855" spans="1:5">
      <c r="A855" s="109"/>
      <c r="B855" s="109"/>
      <c r="C855" s="109"/>
      <c r="D855" s="109"/>
      <c r="E855" s="109"/>
    </row>
    <row r="856" spans="1:5">
      <c r="A856" s="109"/>
      <c r="B856" s="109"/>
      <c r="C856" s="109"/>
      <c r="D856" s="109"/>
      <c r="E856" s="109"/>
    </row>
    <row r="857" spans="1:5">
      <c r="A857" s="109"/>
      <c r="B857" s="109"/>
      <c r="C857" s="109"/>
      <c r="D857" s="109"/>
      <c r="E857" s="109"/>
    </row>
    <row r="858" spans="1:5">
      <c r="A858" s="109"/>
      <c r="B858" s="109"/>
      <c r="C858" s="109"/>
      <c r="D858" s="109"/>
      <c r="E858" s="109"/>
    </row>
    <row r="859" spans="1:5">
      <c r="A859" s="109"/>
      <c r="B859" s="109"/>
      <c r="C859" s="109"/>
      <c r="D859" s="109"/>
      <c r="E859" s="109"/>
    </row>
    <row r="860" spans="1:5">
      <c r="A860" s="109"/>
      <c r="B860" s="109"/>
      <c r="C860" s="109"/>
      <c r="D860" s="109"/>
      <c r="E860" s="109"/>
    </row>
    <row r="861" spans="1:5">
      <c r="A861" s="109"/>
      <c r="B861" s="109"/>
      <c r="C861" s="109"/>
      <c r="D861" s="109"/>
      <c r="E861" s="109"/>
    </row>
    <row r="862" spans="1:5">
      <c r="A862" s="109"/>
      <c r="B862" s="109"/>
      <c r="C862" s="109"/>
      <c r="D862" s="109"/>
      <c r="E862" s="109"/>
    </row>
    <row r="863" spans="1:5">
      <c r="A863" s="109"/>
      <c r="B863" s="109"/>
      <c r="C863" s="109"/>
      <c r="D863" s="109"/>
      <c r="E863" s="109"/>
    </row>
    <row r="864" spans="1:5">
      <c r="A864" s="109"/>
      <c r="B864" s="109"/>
      <c r="C864" s="109"/>
      <c r="D864" s="109"/>
      <c r="E864" s="109"/>
    </row>
    <row r="865" spans="1:5">
      <c r="A865" s="109"/>
      <c r="B865" s="109"/>
      <c r="C865" s="109"/>
      <c r="D865" s="109"/>
      <c r="E865" s="109"/>
    </row>
    <row r="866" spans="1:5">
      <c r="A866" s="109"/>
      <c r="B866" s="109"/>
      <c r="C866" s="109"/>
      <c r="D866" s="109"/>
      <c r="E866" s="109"/>
    </row>
    <row r="867" spans="1:5">
      <c r="A867" s="109"/>
      <c r="B867" s="109"/>
      <c r="C867" s="109"/>
      <c r="D867" s="109"/>
      <c r="E867" s="109"/>
    </row>
    <row r="868" spans="1:5">
      <c r="A868" s="109"/>
      <c r="B868" s="109"/>
      <c r="C868" s="109"/>
      <c r="D868" s="109"/>
      <c r="E868" s="109"/>
    </row>
    <row r="869" spans="1:5">
      <c r="A869" s="109"/>
      <c r="B869" s="109"/>
      <c r="C869" s="109"/>
      <c r="D869" s="109"/>
      <c r="E869" s="109"/>
    </row>
    <row r="870" spans="1:5">
      <c r="A870" s="109"/>
      <c r="B870" s="109"/>
      <c r="C870" s="109"/>
      <c r="D870" s="109"/>
      <c r="E870" s="109"/>
    </row>
    <row r="871" spans="1:5">
      <c r="A871" s="109"/>
      <c r="B871" s="109"/>
      <c r="C871" s="109"/>
      <c r="D871" s="109"/>
      <c r="E871" s="109"/>
    </row>
    <row r="872" spans="1:5">
      <c r="A872" s="109"/>
      <c r="B872" s="109"/>
      <c r="C872" s="109"/>
      <c r="D872" s="109"/>
      <c r="E872" s="109"/>
    </row>
    <row r="873" spans="1:5">
      <c r="A873" s="109"/>
      <c r="B873" s="109"/>
      <c r="C873" s="109"/>
      <c r="D873" s="109"/>
      <c r="E873" s="109"/>
    </row>
    <row r="874" spans="1:5">
      <c r="A874" s="109"/>
      <c r="B874" s="109"/>
      <c r="C874" s="109"/>
      <c r="D874" s="109"/>
      <c r="E874" s="109"/>
    </row>
    <row r="875" spans="1:5">
      <c r="A875" s="109"/>
      <c r="B875" s="109"/>
      <c r="C875" s="109"/>
      <c r="D875" s="109"/>
      <c r="E875" s="109"/>
    </row>
    <row r="876" spans="1:5">
      <c r="A876" s="109"/>
      <c r="B876" s="109"/>
      <c r="C876" s="109"/>
      <c r="D876" s="109"/>
      <c r="E876" s="109"/>
    </row>
    <row r="877" spans="1:5">
      <c r="A877" s="109"/>
      <c r="B877" s="109"/>
      <c r="C877" s="109"/>
      <c r="D877" s="109"/>
      <c r="E877" s="109"/>
    </row>
    <row r="878" spans="1:5">
      <c r="A878" s="109"/>
      <c r="B878" s="109"/>
      <c r="C878" s="109"/>
      <c r="D878" s="109"/>
      <c r="E878" s="109"/>
    </row>
    <row r="879" spans="1:5">
      <c r="A879" s="109"/>
      <c r="B879" s="109"/>
      <c r="C879" s="109"/>
      <c r="D879" s="109"/>
      <c r="E879" s="109"/>
    </row>
    <row r="880" spans="1:5">
      <c r="A880" s="109"/>
      <c r="B880" s="109"/>
      <c r="C880" s="109"/>
      <c r="D880" s="109"/>
      <c r="E880" s="109"/>
    </row>
    <row r="881" spans="1:5">
      <c r="A881" s="109"/>
      <c r="B881" s="109"/>
      <c r="C881" s="109"/>
      <c r="D881" s="109"/>
      <c r="E881" s="109"/>
    </row>
    <row r="882" spans="1:5">
      <c r="A882" s="109"/>
      <c r="B882" s="109"/>
      <c r="C882" s="109"/>
      <c r="D882" s="109"/>
      <c r="E882" s="109"/>
    </row>
    <row r="883" spans="1:5">
      <c r="A883" s="109"/>
      <c r="B883" s="109"/>
      <c r="C883" s="109"/>
      <c r="D883" s="109"/>
      <c r="E883" s="109"/>
    </row>
    <row r="884" spans="1:5">
      <c r="A884" s="109"/>
      <c r="B884" s="109"/>
      <c r="C884" s="109"/>
      <c r="D884" s="109"/>
      <c r="E884" s="109"/>
    </row>
    <row r="885" spans="1:5">
      <c r="A885" s="109"/>
      <c r="B885" s="109"/>
      <c r="C885" s="109"/>
      <c r="D885" s="109"/>
      <c r="E885" s="109"/>
    </row>
    <row r="886" spans="1:5">
      <c r="A886" s="109"/>
      <c r="B886" s="109"/>
      <c r="C886" s="109"/>
      <c r="D886" s="109"/>
      <c r="E886" s="109"/>
    </row>
    <row r="887" spans="1:5">
      <c r="A887" s="109"/>
      <c r="B887" s="109"/>
      <c r="C887" s="109"/>
      <c r="D887" s="109"/>
      <c r="E887" s="109"/>
    </row>
    <row r="888" spans="1:5">
      <c r="A888" s="109"/>
      <c r="B888" s="109"/>
      <c r="C888" s="109"/>
      <c r="D888" s="109"/>
      <c r="E888" s="109"/>
    </row>
    <row r="889" spans="1:5">
      <c r="A889" s="109"/>
      <c r="B889" s="109"/>
      <c r="C889" s="109"/>
      <c r="D889" s="109"/>
      <c r="E889" s="109"/>
    </row>
    <row r="890" spans="1:5">
      <c r="A890" s="109"/>
      <c r="B890" s="109"/>
      <c r="C890" s="109"/>
      <c r="D890" s="109"/>
      <c r="E890" s="109"/>
    </row>
    <row r="891" spans="1:5">
      <c r="A891" s="109"/>
      <c r="B891" s="109"/>
      <c r="C891" s="109"/>
      <c r="D891" s="109"/>
      <c r="E891" s="109"/>
    </row>
    <row r="892" spans="1:5">
      <c r="A892" s="109"/>
      <c r="B892" s="109"/>
      <c r="C892" s="109"/>
      <c r="D892" s="109"/>
      <c r="E892" s="109"/>
    </row>
    <row r="893" spans="1:5">
      <c r="A893" s="109"/>
      <c r="B893" s="109"/>
      <c r="C893" s="109"/>
      <c r="D893" s="109"/>
      <c r="E893" s="109"/>
    </row>
    <row r="894" spans="1:5">
      <c r="A894" s="109"/>
      <c r="B894" s="109"/>
      <c r="C894" s="109"/>
      <c r="D894" s="109"/>
      <c r="E894" s="109"/>
    </row>
    <row r="895" spans="1:5">
      <c r="A895" s="109"/>
      <c r="B895" s="109"/>
      <c r="C895" s="109"/>
      <c r="D895" s="109"/>
      <c r="E895" s="109"/>
    </row>
    <row r="896" spans="1:5">
      <c r="A896" s="109"/>
      <c r="B896" s="109"/>
      <c r="C896" s="109"/>
      <c r="D896" s="109"/>
      <c r="E896" s="109"/>
    </row>
    <row r="897" spans="1:5">
      <c r="A897" s="109"/>
      <c r="B897" s="109"/>
      <c r="C897" s="109"/>
      <c r="D897" s="109"/>
      <c r="E897" s="109"/>
    </row>
    <row r="898" spans="1:5">
      <c r="A898" s="109"/>
      <c r="B898" s="109"/>
      <c r="C898" s="109"/>
      <c r="D898" s="109"/>
      <c r="E898" s="109"/>
    </row>
    <row r="899" spans="1:5">
      <c r="A899" s="109"/>
      <c r="B899" s="109"/>
      <c r="C899" s="109"/>
      <c r="D899" s="109"/>
      <c r="E899" s="109"/>
    </row>
    <row r="900" spans="1:5">
      <c r="A900" s="109"/>
      <c r="B900" s="109"/>
      <c r="C900" s="109"/>
      <c r="D900" s="109"/>
      <c r="E900" s="109"/>
    </row>
    <row r="901" spans="1:5">
      <c r="A901" s="109"/>
      <c r="B901" s="109"/>
      <c r="C901" s="109"/>
      <c r="D901" s="109"/>
      <c r="E901" s="109"/>
    </row>
    <row r="902" spans="1:5">
      <c r="A902" s="109"/>
      <c r="B902" s="109"/>
      <c r="C902" s="109"/>
      <c r="D902" s="109"/>
      <c r="E902" s="109"/>
    </row>
    <row r="903" spans="1:5">
      <c r="A903" s="109"/>
      <c r="B903" s="109"/>
      <c r="C903" s="109"/>
      <c r="D903" s="109"/>
      <c r="E903" s="109"/>
    </row>
    <row r="904" spans="1:5">
      <c r="A904" s="109"/>
      <c r="B904" s="109"/>
      <c r="C904" s="109"/>
      <c r="D904" s="109"/>
      <c r="E904" s="109"/>
    </row>
    <row r="905" spans="1:5">
      <c r="A905" s="109"/>
      <c r="B905" s="109"/>
      <c r="C905" s="109"/>
      <c r="D905" s="109"/>
      <c r="E905" s="109"/>
    </row>
    <row r="906" spans="1:5">
      <c r="A906" s="109"/>
      <c r="B906" s="109"/>
      <c r="C906" s="109"/>
      <c r="D906" s="109"/>
      <c r="E906" s="109"/>
    </row>
    <row r="907" spans="1:5">
      <c r="A907" s="109"/>
      <c r="B907" s="109"/>
      <c r="C907" s="109"/>
      <c r="D907" s="109"/>
      <c r="E907" s="109"/>
    </row>
    <row r="908" spans="1:5">
      <c r="A908" s="109"/>
      <c r="B908" s="109"/>
      <c r="C908" s="109"/>
      <c r="D908" s="109"/>
      <c r="E908" s="109"/>
    </row>
    <row r="909" spans="1:5">
      <c r="A909" s="109"/>
      <c r="B909" s="109"/>
      <c r="C909" s="109"/>
      <c r="D909" s="109"/>
      <c r="E909" s="109"/>
    </row>
    <row r="910" spans="1:5">
      <c r="A910" s="109"/>
      <c r="B910" s="109"/>
      <c r="C910" s="109"/>
      <c r="D910" s="109"/>
      <c r="E910" s="109"/>
    </row>
    <row r="911" spans="1:5">
      <c r="A911" s="109"/>
      <c r="B911" s="109"/>
      <c r="C911" s="109"/>
      <c r="D911" s="109"/>
      <c r="E911" s="109"/>
    </row>
    <row r="912" spans="1:5">
      <c r="A912" s="109"/>
      <c r="B912" s="109"/>
      <c r="C912" s="109"/>
      <c r="D912" s="109"/>
      <c r="E912" s="109"/>
    </row>
    <row r="913" spans="1:5">
      <c r="A913" s="109"/>
      <c r="B913" s="109"/>
      <c r="C913" s="109"/>
      <c r="D913" s="109"/>
      <c r="E913" s="109"/>
    </row>
    <row r="914" spans="1:5">
      <c r="A914" s="109"/>
      <c r="B914" s="109"/>
      <c r="C914" s="109"/>
      <c r="D914" s="109"/>
      <c r="E914" s="109"/>
    </row>
    <row r="915" spans="1:5">
      <c r="A915" s="109"/>
      <c r="B915" s="109"/>
      <c r="C915" s="109"/>
      <c r="D915" s="109"/>
      <c r="E915" s="109"/>
    </row>
    <row r="916" spans="1:5">
      <c r="A916" s="109"/>
      <c r="B916" s="109"/>
      <c r="C916" s="109"/>
      <c r="D916" s="109"/>
      <c r="E916" s="109"/>
    </row>
    <row r="917" spans="1:5">
      <c r="A917" s="109"/>
      <c r="B917" s="109"/>
      <c r="C917" s="109"/>
      <c r="D917" s="109"/>
      <c r="E917" s="109"/>
    </row>
    <row r="918" spans="1:5">
      <c r="A918" s="109"/>
      <c r="B918" s="109"/>
      <c r="C918" s="109"/>
      <c r="D918" s="109"/>
      <c r="E918" s="109"/>
    </row>
    <row r="919" spans="1:5">
      <c r="A919" s="109"/>
      <c r="B919" s="109"/>
      <c r="C919" s="109"/>
      <c r="D919" s="109"/>
      <c r="E919" s="109"/>
    </row>
    <row r="920" spans="1:5">
      <c r="A920" s="109"/>
      <c r="B920" s="109"/>
      <c r="C920" s="109"/>
      <c r="D920" s="109"/>
      <c r="E920" s="109"/>
    </row>
    <row r="921" spans="1:5">
      <c r="A921" s="109"/>
      <c r="B921" s="109"/>
      <c r="C921" s="109"/>
      <c r="D921" s="109"/>
      <c r="E921" s="109"/>
    </row>
    <row r="922" spans="1:5">
      <c r="A922" s="109"/>
      <c r="B922" s="109"/>
      <c r="C922" s="109"/>
      <c r="D922" s="109"/>
      <c r="E922" s="109"/>
    </row>
    <row r="923" spans="1:5">
      <c r="A923" s="109"/>
      <c r="B923" s="109"/>
      <c r="C923" s="109"/>
      <c r="D923" s="109"/>
      <c r="E923" s="109"/>
    </row>
    <row r="924" spans="1:5">
      <c r="A924" s="109"/>
      <c r="B924" s="109"/>
      <c r="C924" s="109"/>
      <c r="D924" s="109"/>
      <c r="E924" s="109"/>
    </row>
    <row r="925" spans="1:5">
      <c r="A925" s="109"/>
      <c r="B925" s="109"/>
      <c r="C925" s="109"/>
      <c r="D925" s="109"/>
      <c r="E925" s="109"/>
    </row>
    <row r="926" spans="1:5">
      <c r="A926" s="109"/>
      <c r="B926" s="109"/>
      <c r="C926" s="109"/>
      <c r="D926" s="109"/>
      <c r="E926" s="109"/>
    </row>
    <row r="927" spans="1:5">
      <c r="A927" s="109"/>
      <c r="B927" s="109"/>
      <c r="C927" s="109"/>
      <c r="D927" s="109"/>
      <c r="E927" s="109"/>
    </row>
    <row r="928" spans="1:5">
      <c r="A928" s="109"/>
      <c r="B928" s="109"/>
      <c r="C928" s="109"/>
      <c r="D928" s="109"/>
      <c r="E928" s="109"/>
    </row>
    <row r="929" spans="1:5">
      <c r="A929" s="109"/>
      <c r="B929" s="109"/>
      <c r="C929" s="109"/>
      <c r="D929" s="109"/>
      <c r="E929" s="109"/>
    </row>
    <row r="930" spans="1:5">
      <c r="A930" s="109"/>
      <c r="B930" s="109"/>
      <c r="C930" s="109"/>
      <c r="D930" s="109"/>
      <c r="E930" s="109"/>
    </row>
    <row r="931" spans="1:5">
      <c r="A931" s="109"/>
      <c r="B931" s="109"/>
      <c r="C931" s="109"/>
      <c r="D931" s="109"/>
      <c r="E931" s="109"/>
    </row>
    <row r="932" spans="1:5">
      <c r="A932" s="109"/>
      <c r="B932" s="109"/>
      <c r="C932" s="109"/>
      <c r="D932" s="109"/>
      <c r="E932" s="109"/>
    </row>
    <row r="933" spans="1:5">
      <c r="A933" s="109"/>
      <c r="B933" s="109"/>
      <c r="C933" s="109"/>
      <c r="D933" s="109"/>
      <c r="E933" s="109"/>
    </row>
    <row r="934" spans="1:5">
      <c r="A934" s="109"/>
      <c r="B934" s="109"/>
      <c r="C934" s="109"/>
      <c r="D934" s="109"/>
      <c r="E934" s="109"/>
    </row>
    <row r="935" spans="1:5">
      <c r="A935" s="109"/>
      <c r="B935" s="109"/>
      <c r="C935" s="109"/>
      <c r="D935" s="109"/>
      <c r="E935" s="109"/>
    </row>
    <row r="936" spans="1:5">
      <c r="A936" s="109"/>
      <c r="B936" s="109"/>
      <c r="C936" s="109"/>
      <c r="D936" s="109"/>
      <c r="E936" s="109"/>
    </row>
    <row r="937" spans="1:5">
      <c r="A937" s="109"/>
      <c r="B937" s="109"/>
      <c r="C937" s="109"/>
      <c r="D937" s="109"/>
      <c r="E937" s="109"/>
    </row>
    <row r="938" spans="1:5">
      <c r="A938" s="109"/>
      <c r="B938" s="109"/>
      <c r="C938" s="109"/>
      <c r="D938" s="109"/>
      <c r="E938" s="109"/>
    </row>
    <row r="939" spans="1:5">
      <c r="A939" s="109"/>
      <c r="B939" s="109"/>
      <c r="C939" s="109"/>
      <c r="D939" s="109"/>
      <c r="E939" s="109"/>
    </row>
    <row r="940" spans="1:5">
      <c r="A940" s="109"/>
      <c r="B940" s="109"/>
      <c r="C940" s="109"/>
      <c r="D940" s="109"/>
      <c r="E940" s="109"/>
    </row>
    <row r="941" spans="1:5">
      <c r="A941" s="109"/>
      <c r="B941" s="109"/>
      <c r="C941" s="109"/>
      <c r="D941" s="109"/>
      <c r="E941" s="109"/>
    </row>
    <row r="942" spans="1:5">
      <c r="A942" s="109"/>
      <c r="B942" s="109"/>
      <c r="C942" s="109"/>
      <c r="D942" s="109"/>
      <c r="E942" s="109"/>
    </row>
    <row r="943" spans="1:5">
      <c r="A943" s="109"/>
      <c r="B943" s="109"/>
      <c r="C943" s="109"/>
      <c r="D943" s="109"/>
      <c r="E943" s="109"/>
    </row>
    <row r="944" spans="1:5">
      <c r="A944" s="109"/>
      <c r="B944" s="109"/>
      <c r="C944" s="109"/>
      <c r="D944" s="109"/>
      <c r="E944" s="109"/>
    </row>
    <row r="945" spans="1:5">
      <c r="A945" s="109"/>
      <c r="B945" s="109"/>
      <c r="C945" s="109"/>
      <c r="D945" s="109"/>
      <c r="E945" s="109"/>
    </row>
    <row r="946" spans="1:5">
      <c r="A946" s="109"/>
      <c r="B946" s="109"/>
      <c r="C946" s="109"/>
      <c r="D946" s="109"/>
      <c r="E946" s="109"/>
    </row>
    <row r="947" spans="1:5">
      <c r="A947" s="109"/>
      <c r="B947" s="109"/>
      <c r="C947" s="109"/>
      <c r="D947" s="109"/>
      <c r="E947" s="109"/>
    </row>
    <row r="948" spans="1:5">
      <c r="A948" s="109"/>
      <c r="B948" s="109"/>
      <c r="C948" s="109"/>
      <c r="D948" s="109"/>
      <c r="E948" s="109"/>
    </row>
    <row r="949" spans="1:5">
      <c r="A949" s="109"/>
      <c r="B949" s="109"/>
      <c r="C949" s="109"/>
      <c r="D949" s="109"/>
      <c r="E949" s="109"/>
    </row>
    <row r="950" spans="1:5">
      <c r="A950" s="109"/>
      <c r="B950" s="109"/>
      <c r="C950" s="109"/>
      <c r="D950" s="109"/>
      <c r="E950" s="109"/>
    </row>
    <row r="951" spans="1:5">
      <c r="A951" s="109"/>
      <c r="B951" s="109"/>
      <c r="C951" s="109"/>
      <c r="D951" s="109"/>
      <c r="E951" s="109"/>
    </row>
    <row r="952" spans="1:5">
      <c r="A952" s="109"/>
      <c r="B952" s="109"/>
      <c r="C952" s="109"/>
      <c r="D952" s="109"/>
      <c r="E952" s="109"/>
    </row>
    <row r="953" spans="1:5">
      <c r="A953" s="109"/>
      <c r="B953" s="109"/>
      <c r="C953" s="109"/>
      <c r="D953" s="109"/>
      <c r="E953" s="109"/>
    </row>
    <row r="954" spans="1:5">
      <c r="A954" s="109"/>
      <c r="B954" s="109"/>
      <c r="C954" s="109"/>
      <c r="D954" s="109"/>
      <c r="E954" s="109"/>
    </row>
    <row r="955" spans="1:5">
      <c r="A955" s="109"/>
      <c r="B955" s="109"/>
      <c r="C955" s="109"/>
      <c r="D955" s="109"/>
      <c r="E955" s="109"/>
    </row>
    <row r="956" spans="1:5">
      <c r="A956" s="109"/>
      <c r="B956" s="109"/>
      <c r="C956" s="109"/>
      <c r="D956" s="109"/>
      <c r="E956" s="109"/>
    </row>
    <row r="957" spans="1:5">
      <c r="A957" s="109"/>
      <c r="B957" s="109"/>
      <c r="C957" s="109"/>
      <c r="D957" s="109"/>
      <c r="E957" s="109"/>
    </row>
    <row r="958" spans="1:5">
      <c r="A958" s="109"/>
      <c r="B958" s="109"/>
      <c r="C958" s="109"/>
      <c r="D958" s="109"/>
      <c r="E958" s="109"/>
    </row>
    <row r="959" spans="1:5">
      <c r="A959" s="109"/>
      <c r="B959" s="109"/>
      <c r="C959" s="109"/>
      <c r="D959" s="109"/>
      <c r="E959" s="109"/>
    </row>
    <row r="960" spans="1:5">
      <c r="A960" s="109"/>
      <c r="B960" s="109"/>
      <c r="C960" s="109"/>
      <c r="D960" s="109"/>
      <c r="E960" s="109"/>
    </row>
    <row r="961" spans="1:5">
      <c r="A961" s="109"/>
      <c r="B961" s="109"/>
      <c r="C961" s="109"/>
      <c r="D961" s="109"/>
      <c r="E961" s="109"/>
    </row>
    <row r="962" spans="1:5">
      <c r="A962" s="109"/>
      <c r="B962" s="109"/>
      <c r="C962" s="109"/>
      <c r="D962" s="109"/>
      <c r="E962" s="109"/>
    </row>
    <row r="963" spans="1:5">
      <c r="A963" s="109"/>
      <c r="B963" s="109"/>
      <c r="C963" s="109"/>
      <c r="D963" s="109"/>
      <c r="E963" s="109"/>
    </row>
    <row r="964" spans="1:5">
      <c r="A964" s="109"/>
      <c r="B964" s="109"/>
      <c r="C964" s="109"/>
      <c r="D964" s="109"/>
      <c r="E964" s="109"/>
    </row>
    <row r="965" spans="1:5">
      <c r="A965" s="109"/>
      <c r="B965" s="109"/>
      <c r="C965" s="109"/>
      <c r="D965" s="109"/>
      <c r="E965" s="109"/>
    </row>
    <row r="966" spans="1:5">
      <c r="A966" s="109"/>
      <c r="B966" s="109"/>
      <c r="C966" s="109"/>
      <c r="D966" s="109"/>
      <c r="E966" s="109"/>
    </row>
    <row r="967" spans="1:5">
      <c r="A967" s="109"/>
      <c r="B967" s="109"/>
      <c r="C967" s="109"/>
      <c r="D967" s="109"/>
      <c r="E967" s="109"/>
    </row>
    <row r="968" spans="1:5">
      <c r="A968" s="109"/>
      <c r="B968" s="109"/>
      <c r="C968" s="109"/>
      <c r="D968" s="109"/>
      <c r="E968" s="109"/>
    </row>
    <row r="969" spans="1:5">
      <c r="A969" s="109"/>
      <c r="B969" s="109"/>
      <c r="C969" s="109"/>
      <c r="D969" s="109"/>
      <c r="E969" s="109"/>
    </row>
    <row r="970" spans="1:5">
      <c r="A970" s="109"/>
      <c r="B970" s="109"/>
      <c r="C970" s="109"/>
      <c r="D970" s="109"/>
      <c r="E970" s="109"/>
    </row>
    <row r="971" spans="1:5">
      <c r="A971" s="109"/>
      <c r="B971" s="109"/>
      <c r="C971" s="109"/>
      <c r="D971" s="109"/>
      <c r="E971" s="109"/>
    </row>
    <row r="972" spans="1:5">
      <c r="A972" s="109"/>
      <c r="B972" s="109"/>
      <c r="C972" s="109"/>
      <c r="D972" s="109"/>
      <c r="E972" s="109"/>
    </row>
    <row r="973" spans="1:5">
      <c r="A973" s="109"/>
      <c r="B973" s="109"/>
      <c r="C973" s="109"/>
      <c r="D973" s="109"/>
      <c r="E973" s="109"/>
    </row>
    <row r="974" spans="1:5">
      <c r="A974" s="109"/>
      <c r="B974" s="109"/>
      <c r="C974" s="109"/>
      <c r="D974" s="109"/>
      <c r="E974" s="109"/>
    </row>
    <row r="975" spans="1:5">
      <c r="A975" s="109"/>
      <c r="B975" s="109"/>
      <c r="C975" s="109"/>
      <c r="D975" s="109"/>
      <c r="E975" s="109"/>
    </row>
    <row r="976" spans="1:5">
      <c r="A976" s="109"/>
      <c r="B976" s="109"/>
      <c r="C976" s="109"/>
      <c r="D976" s="109"/>
      <c r="E976" s="109"/>
    </row>
    <row r="977" spans="1:5">
      <c r="A977" s="109"/>
      <c r="B977" s="109"/>
      <c r="C977" s="109"/>
      <c r="D977" s="109"/>
      <c r="E977" s="109"/>
    </row>
    <row r="978" spans="1:5">
      <c r="A978" s="109"/>
      <c r="B978" s="109"/>
      <c r="C978" s="109"/>
      <c r="D978" s="109"/>
      <c r="E978" s="109"/>
    </row>
    <row r="979" spans="1:5">
      <c r="A979" s="109"/>
      <c r="B979" s="109"/>
      <c r="C979" s="109"/>
      <c r="D979" s="109"/>
      <c r="E979" s="109"/>
    </row>
    <row r="980" spans="1:5">
      <c r="A980" s="109"/>
      <c r="B980" s="109"/>
      <c r="C980" s="109"/>
      <c r="D980" s="109"/>
      <c r="E980" s="109"/>
    </row>
    <row r="981" spans="1:5">
      <c r="A981" s="109"/>
      <c r="B981" s="109"/>
      <c r="C981" s="109"/>
      <c r="D981" s="109"/>
      <c r="E981" s="109"/>
    </row>
    <row r="982" spans="1:5">
      <c r="A982" s="109"/>
      <c r="B982" s="109"/>
      <c r="C982" s="109"/>
      <c r="D982" s="109"/>
      <c r="E982" s="109"/>
    </row>
    <row r="983" spans="1:5">
      <c r="A983" s="109"/>
      <c r="B983" s="109"/>
      <c r="C983" s="109"/>
      <c r="D983" s="109"/>
      <c r="E983" s="109"/>
    </row>
    <row r="984" spans="1:5">
      <c r="A984" s="109"/>
      <c r="B984" s="109"/>
      <c r="C984" s="109"/>
      <c r="D984" s="109"/>
      <c r="E984" s="109"/>
    </row>
    <row r="985" spans="1:5">
      <c r="A985" s="109"/>
      <c r="B985" s="109"/>
      <c r="C985" s="109"/>
      <c r="D985" s="109"/>
      <c r="E985" s="109"/>
    </row>
    <row r="986" spans="1:5">
      <c r="A986" s="109"/>
      <c r="B986" s="109"/>
      <c r="C986" s="109"/>
      <c r="D986" s="109"/>
      <c r="E986" s="109"/>
    </row>
    <row r="987" spans="1:5">
      <c r="A987" s="109"/>
      <c r="B987" s="109"/>
      <c r="C987" s="109"/>
      <c r="D987" s="109"/>
      <c r="E987" s="109"/>
    </row>
    <row r="988" spans="1:5">
      <c r="A988" s="109"/>
      <c r="B988" s="109"/>
      <c r="C988" s="109"/>
      <c r="D988" s="109"/>
      <c r="E988" s="109"/>
    </row>
    <row r="989" spans="1:5">
      <c r="A989" s="109"/>
      <c r="B989" s="109"/>
      <c r="C989" s="109"/>
      <c r="D989" s="109"/>
      <c r="E989" s="109"/>
    </row>
    <row r="990" spans="1:5">
      <c r="A990" s="109"/>
      <c r="B990" s="109"/>
      <c r="C990" s="109"/>
      <c r="D990" s="109"/>
      <c r="E990" s="109"/>
    </row>
    <row r="991" spans="1:5">
      <c r="A991" s="109"/>
      <c r="B991" s="109"/>
      <c r="C991" s="109"/>
      <c r="D991" s="109"/>
      <c r="E991" s="109"/>
    </row>
    <row r="992" spans="1:5">
      <c r="A992" s="109"/>
      <c r="B992" s="109"/>
      <c r="C992" s="109"/>
      <c r="D992" s="109"/>
      <c r="E992" s="109"/>
    </row>
    <row r="993" spans="1:5">
      <c r="A993" s="109"/>
      <c r="B993" s="109"/>
      <c r="C993" s="109"/>
      <c r="D993" s="109"/>
      <c r="E993" s="109"/>
    </row>
    <row r="994" spans="1:5">
      <c r="A994" s="109"/>
      <c r="B994" s="109"/>
      <c r="C994" s="109"/>
      <c r="D994" s="109"/>
      <c r="E994" s="109"/>
    </row>
    <row r="995" spans="1:5">
      <c r="A995" s="109"/>
      <c r="B995" s="109"/>
      <c r="C995" s="109"/>
      <c r="D995" s="109"/>
      <c r="E995" s="109"/>
    </row>
    <row r="996" spans="1:5">
      <c r="A996" s="109"/>
      <c r="B996" s="109"/>
      <c r="C996" s="109"/>
      <c r="D996" s="109"/>
      <c r="E996" s="109"/>
    </row>
    <row r="997" spans="1:5">
      <c r="A997" s="109"/>
      <c r="B997" s="109"/>
      <c r="C997" s="109"/>
      <c r="D997" s="109"/>
      <c r="E997" s="109"/>
    </row>
    <row r="998" spans="1:5">
      <c r="A998" s="109"/>
      <c r="B998" s="109"/>
      <c r="C998" s="109"/>
      <c r="D998" s="109"/>
      <c r="E998" s="109"/>
    </row>
    <row r="999" spans="1:5">
      <c r="A999" s="109"/>
      <c r="B999" s="109"/>
      <c r="C999" s="109"/>
      <c r="D999" s="109"/>
      <c r="E999" s="109"/>
    </row>
    <row r="1000" spans="1:5">
      <c r="A1000" s="109"/>
      <c r="B1000" s="109"/>
      <c r="C1000" s="109"/>
      <c r="D1000" s="109"/>
      <c r="E1000" s="109"/>
    </row>
  </sheetData>
  <mergeCells count="1">
    <mergeCell ref="A1:E1"/>
  </mergeCells>
  <dataValidations count="3">
    <dataValidation type="list" allowBlank="1" showErrorMessage="1" sqref="D6:D15">
      <formula1>PartnerType</formula1>
    </dataValidation>
    <dataValidation type="list" allowBlank="1" showErrorMessage="1" sqref="C6:C15">
      <formula1>Location</formula1>
    </dataValidation>
    <dataValidation type="list" allowBlank="1" showErrorMessage="1" sqref="E6:E15">
      <formula1>Stage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INTRO</vt:lpstr>
      <vt:lpstr>DATA SUMMARY</vt:lpstr>
      <vt:lpstr>EVENT DELIVERY</vt:lpstr>
      <vt:lpstr>PROJECT DELIVERY TEAM</vt:lpstr>
      <vt:lpstr>AUDIENCES &amp; PARTICIPANTS</vt:lpstr>
      <vt:lpstr>AUDIENCES &amp; PART... - BY TYPE</vt:lpstr>
      <vt:lpstr>G60 GALLERY ATTENDANCE</vt:lpstr>
      <vt:lpstr>ONLINE ENGAGEMENT</vt:lpstr>
      <vt:lpstr>PARTNERS</vt:lpstr>
      <vt:lpstr>Lists</vt:lpstr>
      <vt:lpstr>Sheet1</vt:lpstr>
      <vt:lpstr>AudienceAge</vt:lpstr>
      <vt:lpstr>Disability</vt:lpstr>
      <vt:lpstr>Ethnicity</vt:lpstr>
      <vt:lpstr>Free</vt:lpstr>
      <vt:lpstr>Gender</vt:lpstr>
      <vt:lpstr>Location</vt:lpstr>
      <vt:lpstr>PartnerType</vt:lpstr>
      <vt:lpstr>Role</vt:lpstr>
      <vt:lpstr>Stage</vt:lpstr>
      <vt:lpstr>TeamAge</vt:lpstr>
      <vt:lpstr>Yes</vt:lpstr>
      <vt:lpstr>YesNo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dc:creator>
  <cp:lastModifiedBy>JALIBONE</cp:lastModifiedBy>
  <cp:lastPrinted>2017-11-08T12:15:31Z</cp:lastPrinted>
  <dcterms:created xsi:type="dcterms:W3CDTF">2017-06-28T08:28:56Z</dcterms:created>
  <dcterms:modified xsi:type="dcterms:W3CDTF">2018-01-09T17:24:02Z</dcterms:modified>
</cp:coreProperties>
</file>