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7A4" lockStructure="1"/>
  <bookViews>
    <workbookView xWindow="120" yWindow="480" windowWidth="20100" windowHeight="7455" tabRatio="933" firstSheet="1" activeTab="1"/>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I9" i="34"/>
  <c r="H9" i="34"/>
  <c r="G9" i="34"/>
  <c r="F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AD65" i="52" l="1"/>
  <c r="S9" i="34" s="1"/>
  <c r="X69" i="52"/>
  <c r="O55" i="52"/>
  <c r="O65" i="52" s="1"/>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J9" i="34" s="1"/>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E9" i="34" s="1"/>
  <c r="AW8" i="52"/>
  <c r="T65" i="52"/>
  <c r="X65" i="52"/>
  <c r="AB65" i="52"/>
  <c r="AF65" i="52"/>
  <c r="U9" i="34" s="1"/>
  <c r="AJ65" i="52"/>
  <c r="AN65" i="52"/>
  <c r="AR65" i="52"/>
  <c r="AR70" i="52" s="1"/>
  <c r="AV65" i="52"/>
  <c r="AV70" i="52" s="1"/>
  <c r="AW28" i="52"/>
  <c r="AW52" i="52"/>
  <c r="AW58" i="52"/>
  <c r="AW61" i="52"/>
  <c r="P70" i="9" l="1"/>
  <c r="E10" i="34"/>
  <c r="E27" i="34" s="1"/>
  <c r="O89" i="44"/>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N40" i="52"/>
  <c r="AX40" i="52" s="1"/>
  <c r="AY40" i="52" s="1"/>
  <c r="AU70" i="52"/>
  <c r="AA70" i="52"/>
  <c r="Y70" i="52"/>
  <c r="AF70" i="52"/>
  <c r="AM70" i="52"/>
  <c r="W70" i="52"/>
  <c r="AK70" i="52"/>
  <c r="U70" i="52"/>
  <c r="AW69" i="52"/>
  <c r="AE70" i="52"/>
  <c r="AQ70" i="52"/>
  <c r="AO70" i="52"/>
  <c r="AW65" i="52"/>
  <c r="P70" i="52"/>
  <c r="AI70" i="52"/>
  <c r="S70" i="52"/>
  <c r="H3" i="52"/>
  <c r="AL70" i="52"/>
  <c r="AX26" i="52" l="1"/>
  <c r="AY26" i="52" s="1"/>
  <c r="AX44" i="52"/>
  <c r="AY44" i="52" s="1"/>
  <c r="AX35" i="52"/>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J63" i="9"/>
  <c r="J61" i="9" s="1"/>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F65" i="9" l="1"/>
  <c r="U10" i="34" s="1"/>
  <c r="AJ65" i="9"/>
  <c r="Y10" i="34" s="1"/>
  <c r="AD79" i="22"/>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T69" i="9"/>
  <c r="AT70" i="9" s="1"/>
  <c r="AN65" i="9"/>
  <c r="AC10" i="34" s="1"/>
  <c r="AF69" i="9"/>
  <c r="AF70" i="9" s="1"/>
  <c r="AJ69" i="9"/>
  <c r="AN69" i="9"/>
  <c r="AR69" i="9"/>
  <c r="AV69" i="9"/>
  <c r="AV70" i="9" s="1"/>
  <c r="AK65" i="9"/>
  <c r="Z10" i="34" s="1"/>
  <c r="AO65" i="9"/>
  <c r="AD10" i="34" s="1"/>
  <c r="AS65" i="9"/>
  <c r="AH10" i="34" s="1"/>
  <c r="AH27" i="34" s="1"/>
  <c r="AK69" i="9"/>
  <c r="AO69" i="9"/>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R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O70" i="9" l="1"/>
  <c r="AJ70" i="9"/>
  <c r="AP70" i="9"/>
  <c r="AD70" i="9"/>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F20" i="47"/>
  <c r="AE20" i="47"/>
  <c r="AD20" i="47"/>
  <c r="AV8" i="47"/>
  <c r="AV66" i="47" s="1"/>
  <c r="AU8" i="47"/>
  <c r="AT8" i="47"/>
  <c r="AS8" i="47"/>
  <c r="AR8" i="47"/>
  <c r="AR66" i="47" s="1"/>
  <c r="AQ8" i="47"/>
  <c r="AP8" i="47"/>
  <c r="AO8" i="47"/>
  <c r="AN8" i="47"/>
  <c r="AN66" i="47" s="1"/>
  <c r="AM8" i="47"/>
  <c r="AL8" i="47"/>
  <c r="AK8" i="47"/>
  <c r="AJ8" i="47"/>
  <c r="AJ66" i="47" s="1"/>
  <c r="Y18" i="34" s="1"/>
  <c r="AI8" i="47"/>
  <c r="AH8" i="47"/>
  <c r="AG8" i="47"/>
  <c r="AF8" i="47"/>
  <c r="AF66" i="47" s="1"/>
  <c r="U18" i="34"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G66" i="47" l="1"/>
  <c r="V18" i="34" s="1"/>
  <c r="AD64" i="35"/>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L66" i="47"/>
  <c r="AP66" i="47"/>
  <c r="AP71" i="47" s="1"/>
  <c r="AT66" i="47"/>
  <c r="AE66" i="47"/>
  <c r="T18" i="34" s="1"/>
  <c r="AI66" i="47"/>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U70" i="47"/>
  <c r="AU71" i="47"/>
  <c r="AF70" i="47"/>
  <c r="AF71" i="47" s="1"/>
  <c r="AJ70" i="47"/>
  <c r="AJ71" i="47" s="1"/>
  <c r="AN71" i="47"/>
  <c r="AN70" i="47"/>
  <c r="AR70" i="47"/>
  <c r="AR71" i="47" s="1"/>
  <c r="AV70" i="47"/>
  <c r="AV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H70" i="47" l="1"/>
  <c r="AH71" i="47" s="1"/>
  <c r="W18" i="34"/>
  <c r="AE70" i="47"/>
  <c r="AE71" i="47" s="1"/>
  <c r="AG70" i="47"/>
  <c r="AG71" i="47" s="1"/>
  <c r="AI70" i="47"/>
  <c r="AI71" i="47" s="1"/>
  <c r="X18" i="34"/>
  <c r="AF70" i="49"/>
  <c r="AF71" i="49" s="1"/>
  <c r="AL70" i="49"/>
  <c r="AL71" i="49" s="1"/>
  <c r="AO70" i="49"/>
  <c r="AO71" i="49" s="1"/>
  <c r="AD23" i="34"/>
  <c r="AD27" i="34" s="1"/>
  <c r="AE70" i="49"/>
  <c r="AE71" i="49" s="1"/>
  <c r="T23" i="34"/>
  <c r="T27" i="34" s="1"/>
  <c r="AC70" i="49"/>
  <c r="AC71" i="49" s="1"/>
  <c r="R23" i="34"/>
  <c r="AH70" i="49"/>
  <c r="AH71" i="49" s="1"/>
  <c r="W23" i="34"/>
  <c r="Y70" i="49"/>
  <c r="Y71" i="49" s="1"/>
  <c r="N23" i="34"/>
  <c r="AI70" i="49"/>
  <c r="AI71" i="49" s="1"/>
  <c r="X23" i="34"/>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X27" i="34" l="1"/>
  <c r="W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8" i="9" s="1"/>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28" i="9" l="1"/>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62" i="9" s="1"/>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N63" i="9" l="1"/>
  <c r="AX31" i="43"/>
  <c r="AY31" i="43" s="1"/>
  <c r="AJ70" i="49"/>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25" i="25"/>
  <c r="AY25" i="25" s="1"/>
  <c r="B30" i="25"/>
  <c r="AX45" i="26"/>
  <c r="AY45" i="26" s="1"/>
  <c r="B45" i="26"/>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N8" i="45"/>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X63" i="9" l="1"/>
  <c r="AY63" i="9" s="1"/>
  <c r="AX19" i="46"/>
  <c r="AY19" i="46" s="1"/>
  <c r="N8" i="47"/>
  <c r="AC70" i="47"/>
  <c r="AC71" i="47" s="1"/>
  <c r="R18" i="34"/>
  <c r="AB70" i="47"/>
  <c r="AB71" i="47" s="1"/>
  <c r="Q18" i="34"/>
  <c r="N24" i="44"/>
  <c r="N84" i="44" s="1"/>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AX8" i="45"/>
  <c r="AY8" i="45" s="1"/>
  <c r="U89" i="44"/>
  <c r="AX8" i="44"/>
  <c r="AY8" i="44" s="1"/>
  <c r="N32" i="43"/>
  <c r="AX32" i="43" s="1"/>
  <c r="AY32" i="43" s="1"/>
  <c r="N8" i="43"/>
  <c r="AX8" i="43" s="1"/>
  <c r="AY8" i="43" s="1"/>
  <c r="AX20" i="47"/>
  <c r="AY20" i="47" s="1"/>
  <c r="N64" i="26"/>
  <c r="AX41" i="44"/>
  <c r="AY41" i="44" s="1"/>
  <c r="AX32" i="45"/>
  <c r="AY32" i="45" s="1"/>
  <c r="AX8" i="46"/>
  <c r="AY8" i="46" s="1"/>
  <c r="AX24" i="44"/>
  <c r="AY24" i="44" s="1"/>
  <c r="AX47" i="47"/>
  <c r="AY47" i="47" s="1"/>
  <c r="AX41" i="47"/>
  <c r="AY41" i="47" s="1"/>
  <c r="AX20" i="46"/>
  <c r="AY20" i="46" s="1"/>
  <c r="AX27" i="47"/>
  <c r="AY27" i="47" s="1"/>
  <c r="AX39" i="43"/>
  <c r="AY39" i="43" s="1"/>
  <c r="AX26" i="49"/>
  <c r="AY26" i="49" s="1"/>
  <c r="AX26" i="43"/>
  <c r="AY26" i="43" s="1"/>
  <c r="AX38" i="45"/>
  <c r="AY38" i="45" s="1"/>
  <c r="N73" i="43"/>
  <c r="N74" i="43"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N57" i="46" l="1"/>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AX57" i="46" l="1"/>
  <c r="AX61" i="46" s="1"/>
  <c r="AX62" i="46" s="1"/>
  <c r="N74" i="45"/>
  <c r="AX23" i="45"/>
  <c r="AY23" i="45" s="1"/>
  <c r="AX34" i="47"/>
  <c r="AY34" i="47" s="1"/>
  <c r="N66" i="47"/>
  <c r="AD83" i="48"/>
  <c r="AD84" i="48" s="1"/>
  <c r="AE79" i="48"/>
  <c r="G4" i="48" s="1"/>
  <c r="AX70" i="49"/>
  <c r="AX71" i="49" s="1"/>
  <c r="AY66" i="49"/>
  <c r="H4" i="49" s="1"/>
  <c r="AX88" i="44"/>
  <c r="AX89" i="44" s="1"/>
  <c r="AY84" i="44"/>
  <c r="H4" i="44" s="1"/>
  <c r="AX73" i="43"/>
  <c r="AX74" i="43" s="1"/>
  <c r="AY69" i="43"/>
  <c r="H4" i="43" s="1"/>
  <c r="AY57" i="46" l="1"/>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K29" i="8" l="1"/>
  <c r="F31" i="8" s="1"/>
  <c r="M29" i="8"/>
  <c r="H31" i="8" s="1"/>
  <c r="I29" i="8"/>
  <c r="D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D89" i="51"/>
  <c r="O22" i="45" s="1"/>
  <c r="H22" i="45" s="1"/>
  <c r="D53" i="51"/>
  <c r="D33" i="51"/>
  <c r="D78" i="51"/>
  <c r="O20" i="43" s="1"/>
  <c r="H20" i="43" s="1"/>
  <c r="D10" i="51"/>
  <c r="D86" i="51"/>
  <c r="D26" i="51"/>
  <c r="D70" i="51"/>
  <c r="O33" i="47" s="1"/>
  <c r="H33" i="47" s="1"/>
  <c r="H27" i="47" s="1"/>
  <c r="D30" i="51"/>
  <c r="D29" i="51"/>
  <c r="D23" i="51"/>
  <c r="D55" i="51"/>
  <c r="D87" i="51"/>
  <c r="D24" i="51"/>
  <c r="O52" i="23" s="1"/>
  <c r="D56" i="51"/>
  <c r="D88" i="51"/>
  <c r="O43" i="45" s="1"/>
  <c r="H43" i="45" s="1"/>
  <c r="D43" i="51"/>
  <c r="O59" i="52" s="1"/>
  <c r="H59" i="52" s="1"/>
  <c r="H58" i="52" s="1"/>
  <c r="D12" i="51"/>
  <c r="O51" i="9" s="1"/>
  <c r="H51" i="9" s="1"/>
  <c r="H49" i="9" s="1"/>
  <c r="D76" i="51"/>
  <c r="O46" i="47" s="1"/>
  <c r="H46" i="47" s="1"/>
  <c r="D19" i="51"/>
  <c r="D51" i="51"/>
  <c r="D83" i="51"/>
  <c r="D20" i="51"/>
  <c r="D52" i="51"/>
  <c r="O50" i="25" s="1"/>
  <c r="H50" i="25" s="1"/>
  <c r="D84" i="51"/>
  <c r="O25" i="46" s="1"/>
  <c r="H25" i="46" s="1"/>
  <c r="D27" i="51"/>
  <c r="D60" i="51"/>
  <c r="D13" i="51"/>
  <c r="O54" i="9" s="1"/>
  <c r="H54" i="9" s="1"/>
  <c r="H52" i="9" s="1"/>
  <c r="D85" i="51"/>
  <c r="O19" i="46" s="1"/>
  <c r="H19" i="46" s="1"/>
  <c r="D6" i="51"/>
  <c r="D94" i="51"/>
  <c r="D93" i="51"/>
  <c r="O23" i="44" s="1"/>
  <c r="H23" i="44" s="1"/>
  <c r="D7" i="51"/>
  <c r="D39" i="51"/>
  <c r="O47" i="52" s="1"/>
  <c r="H47" i="52" s="1"/>
  <c r="H46" i="52" s="1"/>
  <c r="D71" i="51"/>
  <c r="D8" i="51"/>
  <c r="D72" i="51"/>
  <c r="D75" i="51"/>
  <c r="D92" i="51"/>
  <c r="O48" i="45" s="1"/>
  <c r="H48" i="45" s="1"/>
  <c r="D36" i="51"/>
  <c r="D68" i="51"/>
  <c r="O22" i="35" s="1"/>
  <c r="H22" i="35" s="1"/>
  <c r="D58" i="51"/>
  <c r="O107" i="25" s="1"/>
  <c r="D57" i="51"/>
  <c r="D22" i="51"/>
  <c r="O39" i="23" s="1"/>
  <c r="D38" i="51"/>
  <c r="O44" i="52" s="1"/>
  <c r="H44" i="52" s="1"/>
  <c r="H43" i="52" s="1"/>
  <c r="D34" i="51"/>
  <c r="D18" i="51"/>
  <c r="D31" i="51"/>
  <c r="D63" i="51"/>
  <c r="D95" i="51"/>
  <c r="D64" i="51"/>
  <c r="O46" i="26" s="1"/>
  <c r="H46" i="26" s="1"/>
  <c r="D59" i="51"/>
  <c r="O25" i="26" s="1"/>
  <c r="D21" i="51"/>
  <c r="O25" i="23" s="1"/>
  <c r="D65" i="51"/>
  <c r="D5" i="51"/>
  <c r="O30" i="9" s="1"/>
  <c r="H30" i="9" s="1"/>
  <c r="H28" i="9" s="1"/>
  <c r="D97" i="51"/>
  <c r="D45" i="51"/>
  <c r="D17" i="51"/>
  <c r="O40" i="22" s="1"/>
  <c r="H40" i="22" s="1"/>
  <c r="D90" i="51"/>
  <c r="O31" i="45" s="1"/>
  <c r="H31" i="45" s="1"/>
  <c r="D9" i="51"/>
  <c r="O42" i="9" s="1"/>
  <c r="H42" i="9" s="1"/>
  <c r="H40" i="9" s="1"/>
  <c r="D62" i="51"/>
  <c r="D66" i="51"/>
  <c r="O63" i="26" s="1"/>
  <c r="H63" i="26" s="1"/>
  <c r="H54" i="26" s="1"/>
  <c r="D61" i="51"/>
  <c r="O69" i="26" s="1"/>
  <c r="D50" i="51"/>
  <c r="D15" i="51"/>
  <c r="D47" i="51"/>
  <c r="D79" i="51"/>
  <c r="D16" i="51"/>
  <c r="D48" i="51"/>
  <c r="D80" i="51"/>
  <c r="D91" i="51"/>
  <c r="O37" i="45" s="1"/>
  <c r="D54" i="51"/>
  <c r="O77" i="25" s="1"/>
  <c r="H77" i="25" s="1"/>
  <c r="D37" i="51"/>
  <c r="D74" i="51"/>
  <c r="O26" i="47" s="1"/>
  <c r="H26" i="47" s="1"/>
  <c r="D49" i="51"/>
  <c r="D41" i="51"/>
  <c r="O53" i="52" s="1"/>
  <c r="H53" i="52" s="1"/>
  <c r="H52" i="52" s="1"/>
  <c r="D40" i="51"/>
  <c r="D11" i="51"/>
  <c r="O48" i="9" s="1"/>
  <c r="H48" i="9" s="1"/>
  <c r="H46" i="9" s="1"/>
  <c r="D44" i="51"/>
  <c r="D35" i="51"/>
  <c r="O35" i="52" s="1"/>
  <c r="H35" i="52" s="1"/>
  <c r="H34" i="52" s="1"/>
  <c r="D67" i="51"/>
  <c r="O79" i="26" s="1"/>
  <c r="H79" i="26" s="1"/>
  <c r="D4" i="51"/>
  <c r="D25" i="51"/>
  <c r="O69" i="23" s="1"/>
  <c r="D69" i="51"/>
  <c r="D14" i="51"/>
  <c r="D81" i="51"/>
  <c r="D73" i="51"/>
  <c r="O19" i="47" s="1"/>
  <c r="H19" i="47" s="1"/>
  <c r="D2" i="51"/>
  <c r="O63" i="9" s="1"/>
  <c r="H63" i="9" s="1"/>
  <c r="H61" i="9" s="1"/>
  <c r="D82" i="51"/>
  <c r="D32" i="51"/>
  <c r="D96" i="51"/>
  <c r="D28" i="51"/>
  <c r="O31" i="25" l="1"/>
  <c r="H31" i="25" s="1"/>
  <c r="O49" i="47"/>
  <c r="H49" i="47" s="1"/>
  <c r="O37" i="47"/>
  <c r="H37" i="47" s="1"/>
  <c r="O40" i="44"/>
  <c r="H40" i="44" s="1"/>
  <c r="O53" i="26"/>
  <c r="H53" i="26" s="1"/>
  <c r="O43" i="47"/>
  <c r="H43" i="47" s="1"/>
  <c r="O31" i="46"/>
  <c r="H31" i="46" s="1"/>
  <c r="O22" i="46"/>
  <c r="H22" i="46" s="1"/>
  <c r="O41" i="26"/>
  <c r="H41" i="26" s="1"/>
  <c r="O40" i="47"/>
  <c r="H40" i="47" s="1"/>
  <c r="O41" i="25"/>
  <c r="H41" i="25" s="1"/>
  <c r="O28" i="46"/>
  <c r="H28" i="46" s="1"/>
  <c r="O25" i="35"/>
  <c r="O29" i="35"/>
  <c r="H29" i="35" s="1"/>
  <c r="H45" i="44"/>
  <c r="O52" i="44"/>
  <c r="H52" i="44" s="1"/>
  <c r="O45" i="45"/>
  <c r="H45" i="45" s="1"/>
  <c r="H44" i="45" s="1"/>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H21" i="25" s="1"/>
  <c r="O25" i="49"/>
  <c r="H25" i="49" s="1"/>
  <c r="H8" i="49" s="1"/>
  <c r="O39" i="9"/>
  <c r="H39" i="9" s="1"/>
  <c r="H37" i="9" s="1"/>
  <c r="O45" i="22"/>
  <c r="O41" i="22" s="1"/>
  <c r="H39" i="45"/>
  <c r="H38" i="45" s="1"/>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H41" i="47" s="1"/>
  <c r="O29" i="46"/>
  <c r="O31" i="33"/>
  <c r="H31" i="33" s="1"/>
  <c r="H26" i="33" s="1"/>
  <c r="O43" i="43"/>
  <c r="H43" i="43" s="1"/>
  <c r="H39" i="43" s="1"/>
  <c r="O57" i="9"/>
  <c r="H57" i="9" s="1"/>
  <c r="H55" i="9" s="1"/>
  <c r="O50" i="52"/>
  <c r="H50" i="52" s="1"/>
  <c r="H49" i="52" s="1"/>
  <c r="O41" i="52"/>
  <c r="H41" i="52" s="1"/>
  <c r="H40" i="52" s="1"/>
  <c r="O60" i="9"/>
  <c r="H60" i="9" s="1"/>
  <c r="H58" i="9" s="1"/>
  <c r="O32" i="24"/>
  <c r="H32" i="24" s="1"/>
  <c r="H24" i="24" s="1"/>
  <c r="O38" i="47"/>
  <c r="O36" i="9"/>
  <c r="H36" i="9" s="1"/>
  <c r="H34" i="9" s="1"/>
  <c r="H27" i="46"/>
  <c r="O62" i="52"/>
  <c r="H62" i="52" s="1"/>
  <c r="H61" i="52" s="1"/>
  <c r="O45" i="9"/>
  <c r="H45" i="9" s="1"/>
  <c r="H43" i="9" s="1"/>
  <c r="O56" i="52"/>
  <c r="H56" i="52" s="1"/>
  <c r="H55" i="52" s="1"/>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44" i="45"/>
  <c r="O72" i="26"/>
  <c r="O52" i="22"/>
  <c r="O51" i="22" s="1"/>
  <c r="O50" i="22"/>
  <c r="O44" i="47"/>
  <c r="H45" i="47"/>
  <c r="H44" i="47" s="1"/>
  <c r="H45" i="23"/>
  <c r="H40" i="23" s="1"/>
  <c r="H25" i="35"/>
  <c r="O20" i="47"/>
  <c r="H25" i="47"/>
  <c r="H20" i="47" s="1"/>
  <c r="O31" i="43"/>
  <c r="O39" i="43"/>
  <c r="O36" i="22"/>
  <c r="H39" i="22"/>
  <c r="H36" i="22" s="1"/>
  <c r="O105" i="25"/>
  <c r="H107" i="25"/>
  <c r="H105" i="25" s="1"/>
  <c r="O16" i="33"/>
  <c r="O46" i="23"/>
  <c r="H52" i="23"/>
  <c r="H46" i="23" s="1"/>
  <c r="O29" i="26"/>
  <c r="O8" i="23"/>
  <c r="H25" i="23"/>
  <c r="H8" i="23" s="1"/>
  <c r="O8" i="35"/>
  <c r="H12" i="35"/>
  <c r="H8" i="35" s="1"/>
  <c r="O8" i="46"/>
  <c r="H9" i="46"/>
  <c r="H8" i="46" s="1"/>
  <c r="O23" i="46"/>
  <c r="H24" i="46"/>
  <c r="H23" i="46" s="1"/>
  <c r="O8" i="45"/>
  <c r="H20" i="45"/>
  <c r="H8" i="45" s="1"/>
  <c r="O31" i="22" l="1"/>
  <c r="O32" i="25"/>
  <c r="O20" i="46"/>
  <c r="H47" i="26"/>
  <c r="H26" i="46"/>
  <c r="O51" i="25"/>
  <c r="H23" i="35"/>
  <c r="H64" i="35" s="1"/>
  <c r="H18" i="8" s="1"/>
  <c r="O23" i="35"/>
  <c r="O64" i="35" s="1"/>
  <c r="H76" i="23"/>
  <c r="H70" i="23" s="1"/>
  <c r="H102" i="23" s="1"/>
  <c r="H41" i="44"/>
  <c r="H84" i="44" s="1"/>
  <c r="O60" i="25"/>
  <c r="O21" i="25"/>
  <c r="O32" i="43"/>
  <c r="H45" i="22"/>
  <c r="H41" i="22" s="1"/>
  <c r="O8" i="49"/>
  <c r="H37" i="24"/>
  <c r="H33" i="24" s="1"/>
  <c r="O8" i="24"/>
  <c r="O24" i="44"/>
  <c r="H39" i="47"/>
  <c r="H38" i="47" s="1"/>
  <c r="O26" i="33"/>
  <c r="O26" i="46"/>
  <c r="O57" i="46" s="1"/>
  <c r="H39" i="25"/>
  <c r="H32" i="25" s="1"/>
  <c r="H25" i="43"/>
  <c r="H21" i="43" s="1"/>
  <c r="O17" i="33"/>
  <c r="H36" i="47"/>
  <c r="H34" i="47" s="1"/>
  <c r="H65" i="9"/>
  <c r="H30" i="46"/>
  <c r="H29" i="46" s="1"/>
  <c r="O24" i="24"/>
  <c r="H41" i="24"/>
  <c r="H38" i="24" s="1"/>
  <c r="H69" i="9"/>
  <c r="H74" i="45"/>
  <c r="H22" i="8" s="1"/>
  <c r="H21" i="46"/>
  <c r="H20" i="46" s="1"/>
  <c r="H8" i="52"/>
  <c r="H65" i="52" s="1"/>
  <c r="H10" i="8" s="1"/>
  <c r="O26" i="26"/>
  <c r="H29" i="26"/>
  <c r="H26" i="26" s="1"/>
  <c r="O8" i="33"/>
  <c r="H16" i="33"/>
  <c r="H8" i="33" s="1"/>
  <c r="H63" i="33" s="1"/>
  <c r="O66" i="47"/>
  <c r="O46" i="22"/>
  <c r="H50" i="22"/>
  <c r="H46" i="22" s="1"/>
  <c r="O26" i="43"/>
  <c r="H31" i="43"/>
  <c r="H26" i="43" s="1"/>
  <c r="O70" i="26"/>
  <c r="H72" i="26"/>
  <c r="H70" i="26" s="1"/>
  <c r="O8" i="22"/>
  <c r="H25" i="22"/>
  <c r="H8" i="22" s="1"/>
  <c r="O8" i="25"/>
  <c r="H20" i="25"/>
  <c r="H8" i="25" s="1"/>
  <c r="O26" i="49"/>
  <c r="H31" i="49"/>
  <c r="H26" i="49" s="1"/>
  <c r="O30" i="26"/>
  <c r="H39" i="26"/>
  <c r="H30" i="26" s="1"/>
  <c r="O73" i="26"/>
  <c r="H76" i="26"/>
  <c r="H73" i="26" s="1"/>
  <c r="O74" i="45"/>
  <c r="D21" i="34" s="1"/>
  <c r="O38" i="49"/>
  <c r="H39" i="49"/>
  <c r="H38" i="49" s="1"/>
  <c r="O102" i="23"/>
  <c r="O115" i="25" l="1"/>
  <c r="O119" i="25" s="1"/>
  <c r="O120" i="25" s="1"/>
  <c r="H70" i="24"/>
  <c r="H74" i="24" s="1"/>
  <c r="H75" i="24" s="1"/>
  <c r="O61" i="46"/>
  <c r="O62" i="46" s="1"/>
  <c r="D20" i="34"/>
  <c r="O106" i="23"/>
  <c r="O107" i="23" s="1"/>
  <c r="D12" i="34"/>
  <c r="O68" i="35"/>
  <c r="D17" i="34"/>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13" i="8"/>
  <c r="H106" i="23"/>
  <c r="H107" i="23" s="1"/>
  <c r="H23" i="8"/>
  <c r="H88" i="44"/>
  <c r="H89" i="44" s="1"/>
  <c r="H15" i="8"/>
  <c r="H14" i="8"/>
  <c r="H67" i="33"/>
  <c r="H68" i="33" s="1"/>
  <c r="D15" i="34" l="1"/>
  <c r="H119" i="25"/>
  <c r="H120" i="25" s="1"/>
  <c r="O67" i="33"/>
  <c r="O68" i="33" s="1"/>
  <c r="D13" i="34"/>
  <c r="O83" i="22"/>
  <c r="D11" i="34"/>
  <c r="O70" i="49"/>
  <c r="D23" i="34"/>
  <c r="H20" i="8"/>
  <c r="H70" i="47"/>
  <c r="H71" i="47" s="1"/>
  <c r="H17" i="8"/>
  <c r="H21" i="8"/>
  <c r="H12" i="8"/>
  <c r="H70" i="49"/>
  <c r="H71" i="49" s="1"/>
  <c r="H29" i="8" l="1"/>
  <c r="H33" i="8" s="1"/>
  <c r="H37" i="8" s="1"/>
  <c r="D27" i="34"/>
</calcChain>
</file>

<file path=xl/sharedStrings.xml><?xml version="1.0" encoding="utf-8"?>
<sst xmlns="http://schemas.openxmlformats.org/spreadsheetml/2006/main" count="1141" uniqueCount="403">
  <si>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</si>
  <si>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</si>
  <si>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</si>
  <si>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</si>
  <si>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</si>
  <si>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</si>
  <si>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</si>
  <si>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</si>
  <si>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</si>
  <si>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</si>
  <si>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</si>
  <si>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</si>
  <si>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</si>
  <si>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</si>
  <si>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</si>
  <si>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</si>
  <si>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</si>
  <si>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</si>
  <si>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</si>
  <si>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</si>
  <si>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</si>
  <si>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</si>
  <si>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</si>
  <si>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</si>
  <si>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</si>
  <si>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</si>
  <si>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</si>
  <si>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</si>
  <si>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</si>
  <si>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</si>
  <si>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</si>
  <si>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</si>
  <si>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</si>
  <si>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</si>
  <si>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</si>
  <si>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</si>
  <si>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</si>
  <si>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</si>
  <si>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</si>
  <si>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</si>
  <si>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</si>
  <si>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</si>
  <si>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</si>
  <si>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</si>
  <si>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</si>
  <si>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</si>
  <si>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</si>
  <si>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</si>
  <si>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</si>
  <si>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</si>
  <si>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</si>
  <si>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</si>
  <si>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</si>
  <si>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</si>
  <si>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</si>
  <si>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</si>
  <si>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</si>
  <si>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</si>
  <si>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</si>
  <si>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</si>
  <si>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</si>
  <si>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</si>
  <si>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</si>
  <si>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</si>
  <si>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</si>
  <si>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</si>
  <si>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</si>
  <si>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</si>
  <si>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</si>
  <si>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</si>
  <si>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</si>
  <si>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</si>
  <si>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</si>
  <si>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</si>
  <si>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</si>
  <si>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</si>
  <si>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</si>
  <si>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</si>
  <si>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</si>
  <si>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</si>
  <si>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</si>
  <si>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</si>
  <si>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</si>
  <si>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</si>
  <si>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</si>
  <si>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</si>
  <si>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</si>
  <si>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</si>
  <si>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</si>
  <si>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</si>
  <si>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</si>
  <si>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</si>
  <si>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</si>
  <si>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</si>
  <si>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</si>
  <si>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</si>
  <si>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</si>
  <si>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</si>
  <si>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</si>
  <si>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</si>
  <si>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</si>
  <si>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</si>
  <si>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</si>
  <si>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</si>
  <si>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</si>
  <si>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</si>
  <si>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</si>
  <si>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</si>
  <si>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</si>
  <si>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</si>
  <si>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</si>
  <si>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</si>
  <si>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</si>
  <si>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</si>
  <si>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</si>
  <si>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</si>
  <si>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</si>
  <si>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</si>
  <si>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</si>
  <si>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</si>
  <si>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</si>
  <si>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</si>
  <si>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</si>
  <si>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</si>
  <si>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</si>
  <si>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</si>
  <si>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</si>
  <si>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</si>
  <si>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</si>
  <si>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</si>
  <si>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</si>
  <si>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</si>
  <si>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</si>
  <si>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</si>
  <si>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</si>
  <si>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</si>
  <si>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</si>
  <si>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</si>
  <si>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</si>
  <si>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</si>
  <si>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</si>
  <si>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</si>
  <si>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</si>
  <si>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</si>
  <si>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</si>
  <si>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</si>
  <si>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</si>
  <si>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</si>
  <si>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</si>
  <si>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</si>
  <si>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</si>
  <si>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</si>
  <si>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</si>
  <si>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</si>
  <si>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</si>
  <si>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</si>
  <si>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</si>
  <si>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</si>
  <si>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</si>
  <si>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</si>
  <si>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</si>
  <si>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</si>
  <si>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</si>
  <si>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</si>
  <si>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</si>
  <si>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</si>
  <si>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</si>
  <si>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</si>
  <si>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</si>
  <si>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</si>
  <si>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</si>
  <si>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</si>
  <si>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</si>
  <si>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</si>
  <si>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</si>
  <si>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</si>
  <si>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</si>
  <si>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</si>
  <si>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</si>
  <si>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</si>
  <si>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</si>
  <si>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</si>
  <si>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</si>
  <si>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</si>
  <si>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</si>
  <si>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</si>
  <si>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</si>
  <si>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</si>
  <si>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</si>
  <si>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</si>
  <si>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</si>
  <si>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</si>
  <si>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</si>
  <si>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</si>
  <si>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</si>
  <si>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</si>
  <si>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</si>
  <si>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</si>
  <si>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</si>
  <si>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</si>
  <si>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</si>
  <si>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</si>
  <si>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</si>
  <si>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</si>
  <si>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</si>
  <si>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</si>
  <si>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</si>
  <si>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</si>
  <si>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</si>
  <si>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</si>
  <si>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</si>
  <si>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</si>
  <si>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</si>
  <si>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</si>
  <si>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</si>
  <si>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</si>
  <si>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</si>
  <si>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</si>
  <si>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</si>
  <si>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</si>
  <si>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</si>
  <si>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</si>
  <si>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</si>
  <si>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</si>
  <si>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</si>
  <si>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</si>
  <si>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</si>
  <si>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</si>
  <si>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</si>
  <si>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</si>
  <si>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</si>
  <si>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</si>
  <si>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</si>
  <si>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</si>
  <si>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</si>
  <si>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</si>
  <si>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</si>
  <si>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</si>
  <si>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</si>
  <si>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</si>
  <si>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</si>
  <si>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</si>
  <si>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</si>
  <si>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</si>
  <si>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</si>
  <si>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</si>
  <si>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</si>
  <si>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</si>
  <si>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</si>
  <si>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</si>
  <si>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</si>
  <si>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</si>
  <si>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</si>
  <si>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</si>
  <si>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</si>
  <si>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</si>
  <si>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</si>
  <si>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</si>
  <si>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</si>
  <si>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</si>
  <si>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</si>
  <si>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</si>
  <si>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</si>
  <si>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</si>
  <si>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</si>
  <si>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</si>
  <si>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</si>
  <si>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</si>
  <si>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</si>
  <si>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</si>
  <si>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</si>
  <si>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</si>
  <si>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</si>
  <si>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</si>
  <si>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</si>
  <si>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</si>
  <si>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</si>
  <si>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</si>
  <si>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</si>
  <si>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</si>
  <si>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</si>
  <si>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</si>
  <si>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</si>
  <si>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</si>
  <si>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</si>
  <si>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</si>
  <si>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</si>
  <si>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</si>
  <si>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</si>
  <si>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</si>
  <si>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</si>
  <si>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</si>
  <si>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</si>
  <si>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</si>
  <si>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</si>
  <si>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</si>
  <si>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</si>
  <si>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</si>
  <si>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</si>
  <si>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</si>
  <si>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</si>
  <si>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</si>
  <si>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</si>
  <si>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</si>
  <si>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</si>
  <si>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</si>
  <si>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</si>
  <si>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</si>
  <si>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</si>
  <si>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</si>
  <si>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</si>
  <si>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</si>
  <si>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</si>
  <si>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</si>
  <si>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</si>
  <si>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</si>
  <si>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</si>
  <si>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</si>
  <si>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</si>
  <si>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</si>
  <si>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</si>
  <si>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</si>
  <si>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</si>
  <si>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</si>
  <si>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</si>
  <si>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</si>
  <si>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</si>
  <si>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</si>
  <si>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</si>
  <si>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</si>
  <si>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</si>
  <si>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</si>
  <si>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</si>
  <si>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</si>
  <si>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</si>
  <si>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</si>
  <si>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</si>
  <si>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</si>
  <si>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</si>
  <si>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</si>
  <si>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</si>
  <si>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</si>
  <si>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</si>
  <si>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</si>
  <si>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</si>
  <si>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</si>
  <si>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</si>
  <si>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</si>
  <si>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</si>
  <si>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</si>
  <si>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</si>
  <si>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</si>
  <si>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</si>
  <si>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</si>
  <si>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</si>
  <si>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</si>
  <si>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</si>
  <si>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</si>
  <si>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</si>
  <si>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</si>
  <si>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</si>
  <si>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</si>
  <si>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</si>
  <si>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</si>
  <si>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</si>
  <si>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</si>
  <si>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</si>
  <si>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</si>
  <si>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</si>
  <si>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</si>
  <si>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</si>
  <si>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</si>
  <si>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</si>
  <si>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</si>
  <si>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</si>
  <si>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</si>
  <si>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</si>
  <si>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</si>
  <si>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</si>
  <si>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</si>
  <si>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</si>
  <si>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</si>
  <si>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</si>
  <si>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</si>
  <si>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</si>
  <si>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</si>
  <si>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</si>
  <si>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</si>
  <si>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</si>
  <si>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</si>
  <si>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</si>
  <si>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</si>
  <si>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name</t>
  </si>
  <si>
    <t>n/a</t>
  </si>
  <si>
    <t>Sam Kind</t>
  </si>
  <si>
    <t>Sheet set up</t>
  </si>
  <si>
    <t>v1</t>
  </si>
  <si>
    <t>Transferred to new format</t>
  </si>
  <si>
    <t>v2</t>
  </si>
  <si>
    <t>General admin holding budget</t>
  </si>
  <si>
    <t>number</t>
  </si>
  <si>
    <t>Headline Budget</t>
  </si>
  <si>
    <t>Music - Serious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</si>
</sst>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2">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1"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12" fillId="0" borderId="17"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ZK104.K231.number</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ZK104.K231.number</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ZK104.K232.number</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ZK104.K232.number</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ZK104.K233.number</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ZK104.K233.number</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ZK105.K237.number</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ZK105.K237.number</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ZK105.K238.number</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ZK105.K238.number</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ZK105.K239.number</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ZK105.K239.number</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ZK105.K240.number</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ZK105.K240.number</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Serious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ZK106.K244.number</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ZK106.K244.number</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ZK106.K245.number</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ZK106.K245.number</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ZK106.K246.number</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ZK106.K246.number</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ZK106.K247.number</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ZK106.K247.number</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ZK106.K247.number</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ZK106.K128.number</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ZK106.K128.number</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ZK106.K248.number</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ZK106.K248.number</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ZK106.K249.number</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ZK106.K249.number</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ZK106.K249.number</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ZK106.K250.number</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ZK106.K250.number</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ZK106.K251.number</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ZK106.K251.number</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ZK106.K252.number</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ZK106.K252.number</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ZK106.K253.number</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ZK106.K253.number</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ZK107.K136.number</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ZK107.K136.number</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ZK107.K257.number</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ZK107.K257.number</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ZK107.K258.number</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ZK107.K258.number</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ZK107.K259.number</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ZK107.K259.number</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ZK107.K260.number</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ZK107.K260.number</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ZK107.K261.number</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ZK107.K261.number</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ZK107.K145.number</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ZK107.K145.number</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ZK107.K137.number</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ZK107.K137.number</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ZK107.K265.number</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ZK107.K265.number</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Serious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ZK108.K162.number</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ZK108.K266.number</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ZK108.K266.number</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AA9" sqref="AA9:AJ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ZK109.K270.number</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ZK109.K270.number</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ZK109.K271.number</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ZK109.K271.number</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ZK109.K138.number</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ZK109.K138.number</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ZK109.K158.number</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ZK109.K158.number</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ZK109.K159.number</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ZK109.K159.number</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ZK109.K272.number</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ZK109.K272.number</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ZK109.K273.number</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ZK109.K273.number</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ZK109.K274.number</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ZK109.K274.number</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7">
        <f t="shared" ref="AD66:AV66" si="280">SUM(AD8,AD20,AD27,AD34,AD38,AD41,AD44,AD47,AD50,AD53,AD56,AD59,AD62)</f>
        <v>0</v>
      </c>
      <c r="AE66" s="399">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0</v>
      </c>
      <c r="AX66" s="240">
        <f t="shared" si="254"/>
        <v>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0</v>
      </c>
      <c r="AB70" s="492">
        <f t="shared" si="281"/>
        <v>0</v>
      </c>
      <c r="AC70" s="492">
        <f t="shared" si="281"/>
        <v>0</v>
      </c>
      <c r="AD70" s="492">
        <f t="shared" ref="AD70:AV70" si="283">+AD66*0.2</f>
        <v>0</v>
      </c>
      <c r="AE70" s="492">
        <f t="shared" si="283"/>
        <v>0</v>
      </c>
      <c r="AF70" s="492">
        <f t="shared" si="283"/>
        <v>0</v>
      </c>
      <c r="AG70" s="492">
        <f t="shared" si="283"/>
        <v>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0</v>
      </c>
      <c r="AB71" s="492">
        <f t="shared" si="284"/>
        <v>0</v>
      </c>
      <c r="AC71" s="492">
        <f t="shared" si="284"/>
        <v>0</v>
      </c>
      <c r="AD71" s="492">
        <f t="shared" ref="AD71:AV71" si="285">SUM(AD66:AD70)</f>
        <v>0</v>
      </c>
      <c r="AE71" s="492">
        <f t="shared" si="285"/>
        <v>0</v>
      </c>
      <c r="AF71" s="492">
        <f t="shared" si="285"/>
        <v>0</v>
      </c>
      <c r="AG71" s="492">
        <f t="shared" si="285"/>
        <v>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ZK110.K278.number</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ZK110.K278.number</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ZK110.K279.number</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ZK110.K279.number</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ZK110.K280.number</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ZK110.K280.number</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ZK110.K281.number</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ZK110.K281.number</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ZK110.K282.number</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ZK110.K282.number</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ZK111.K129.number</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ZK111.K129.number</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ZK111.K246.number</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ZK111.K246.number</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ZK111.K106.number</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ZK111.K106.number</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ZK111.K283.number</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ZK111.K283.number</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ZK111.K105.number</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ZK111.K105.number</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ZK112.K170.number</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ZK112.K287.number</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ZK112.K287.number</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ZK112.K287.number</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ZK112.K288.number</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ZK112.K288.number</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ZK112.K120.number</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ZK112.K120.number</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ZK112.K289.number</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ZK112.K289.number</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ZK113.K293.number</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ZK113.K293.number</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ZK113.K293.number</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ZK113.K294.number</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ZK113.K294.number</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ZK113.K295.number</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ZK113.K295.number</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ZK113.K295.number</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tabSelected="1" view="pageLayout" zoomScaleNormal="100" workbookViewId="0">
      <selection activeCell="B16" sqref="B16"/>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402</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400</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392</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392</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42482</v>
      </c>
      <c r="B22" s="24" t="s">
        <v>394</v>
      </c>
      <c r="C22" s="24" t="s">
        <v>395</v>
      </c>
      <c r="D22" s="24" t="s">
        <v>396</v>
      </c>
      <c r="E22" s="24"/>
      <c r="F22" s="24"/>
      <c r="G22" s="1"/>
      <c r="H22" s="1"/>
      <c r="I22" s="1"/>
    </row>
    <row r="23" spans="1:9" ht="15" customHeight="1" x14ac:dyDescent="0.25">
      <c r="A23" s="154">
        <v>42500</v>
      </c>
      <c r="B23" s="24" t="s">
        <v>394</v>
      </c>
      <c r="C23" s="24" t="s">
        <v>397</v>
      </c>
      <c r="D23" s="24" t="s">
        <v>398</v>
      </c>
      <c r="E23" s="24"/>
      <c r="F23" s="24"/>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ZK114.K299.number</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399</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ZK114.K130.number</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Music - Serious Programme</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number</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Serious Programme</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SUMMARY!O11</f>
        <v>Merchandise</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insertRows="0" deleteRows="0" selectLockedCells="1"/>
  <mergeCells count="47">
    <mergeCell ref="C12:E12"/>
    <mergeCell ref="D1:E1"/>
    <mergeCell ref="D3:E3"/>
    <mergeCell ref="I3:N3"/>
    <mergeCell ref="D5:E5"/>
    <mergeCell ref="C7:E7"/>
    <mergeCell ref="C8:E8"/>
    <mergeCell ref="C9:E9"/>
    <mergeCell ref="C10:E10"/>
    <mergeCell ref="C11:E11"/>
    <mergeCell ref="G3:H3"/>
    <mergeCell ref="F5:L5"/>
    <mergeCell ref="N5:T5"/>
    <mergeCell ref="C22:E22"/>
    <mergeCell ref="C13:E13"/>
    <mergeCell ref="C14:E14"/>
    <mergeCell ref="C15:E15"/>
    <mergeCell ref="C16:E16"/>
    <mergeCell ref="C17:E17"/>
    <mergeCell ref="C18:E1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F34:G34"/>
    <mergeCell ref="V5:AB5"/>
    <mergeCell ref="H38:K38"/>
    <mergeCell ref="P38:S38"/>
    <mergeCell ref="X38:AA38"/>
    <mergeCell ref="N6:P6"/>
    <mergeCell ref="R6:T6"/>
    <mergeCell ref="V6:X6"/>
    <mergeCell ref="Z6:AB6"/>
    <mergeCell ref="L38:M38"/>
    <mergeCell ref="T38:U38"/>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Serious Programme</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SUMMARY!O12</f>
        <v>Miscellaneous</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selectLockedCells="1"/>
  <mergeCells count="47">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 ref="V5:AB5"/>
    <mergeCell ref="F6:H6"/>
    <mergeCell ref="J6:L6"/>
    <mergeCell ref="N6:P6"/>
    <mergeCell ref="R6:T6"/>
    <mergeCell ref="V6:X6"/>
    <mergeCell ref="Z6:AB6"/>
    <mergeCell ref="C23:E23"/>
    <mergeCell ref="C24:E24"/>
    <mergeCell ref="C13:E13"/>
    <mergeCell ref="C14:E14"/>
    <mergeCell ref="C15:E15"/>
    <mergeCell ref="C16:E16"/>
    <mergeCell ref="C17:E17"/>
    <mergeCell ref="C18:E18"/>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number</v>
      </c>
      <c r="C1" t="s">
        <v>387</v>
      </c>
      <c r="D1" t="s">
        <v>388</v>
      </c>
      <c r="E1" t="s">
        <v>389</v>
      </c>
    </row>
    <row r="2" spans="1:5" x14ac:dyDescent="0.25">
      <c r="A2" t="s">
        <v>302</v>
      </c>
      <c r="B2" t="str">
        <f>+LEFT(A2,11)&amp;$A$1</f>
        <v>ZK101.K200.number</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ZK101.K207.number</v>
      </c>
      <c r="C3">
        <f>+IFERROR(VLOOKUP(B3,'[1]TB calc'!$AA:$AB,2,FALSE),0)</f>
        <v>0</v>
      </c>
      <c r="D3">
        <f>+IFERROR(VLOOKUP(B3,'[1]TB calc'!$AH:$AI,2,FALSE),0)</f>
        <v>0</v>
      </c>
      <c r="E3">
        <f>+IFERROR(VLOOKUP(B3,'[1]Paste encumbrances into this sh'!$AF:$AG,2,FALSE),0)</f>
        <v>0</v>
      </c>
    </row>
    <row r="4" spans="1:5" x14ac:dyDescent="0.25">
      <c r="A4" t="s">
        <v>290</v>
      </c>
      <c r="B4" t="str">
        <f t="shared" si="0"/>
        <v>ZK101.K208.number</v>
      </c>
      <c r="C4">
        <f>+IFERROR(VLOOKUP(B4,'[1]TB calc'!$AA:$AB,2,FALSE),0)</f>
        <v>0</v>
      </c>
      <c r="D4">
        <f>+IFERROR(VLOOKUP(B4,'[1]TB calc'!$AH:$AI,2,FALSE),0)</f>
        <v>0</v>
      </c>
      <c r="E4">
        <f>+IFERROR(VLOOKUP(B4,'[1]Paste encumbrances into this sh'!$AF:$AG,2,FALSE),0)</f>
        <v>0</v>
      </c>
    </row>
    <row r="5" spans="1:5" x14ac:dyDescent="0.25">
      <c r="A5" t="s">
        <v>291</v>
      </c>
      <c r="B5" t="str">
        <f t="shared" si="0"/>
        <v>ZK101.K209.number</v>
      </c>
      <c r="C5">
        <f>+IFERROR(VLOOKUP(B5,'[1]TB calc'!$AA:$AB,2,FALSE),0)</f>
        <v>0</v>
      </c>
      <c r="D5">
        <f>+IFERROR(VLOOKUP(B5,'[1]TB calc'!$AH:$AI,2,FALSE),0)</f>
        <v>0</v>
      </c>
      <c r="E5">
        <f>+IFERROR(VLOOKUP(B5,'[1]Paste encumbrances into this sh'!$AF:$AG,2,FALSE),0)</f>
        <v>0</v>
      </c>
    </row>
    <row r="6" spans="1:5" x14ac:dyDescent="0.25">
      <c r="A6" t="s">
        <v>292</v>
      </c>
      <c r="B6" t="str">
        <f t="shared" si="0"/>
        <v>ZK101.K210.number</v>
      </c>
      <c r="C6">
        <f>+IFERROR(VLOOKUP(B6,'[1]TB calc'!$AA:$AB,2,FALSE),0)</f>
        <v>0</v>
      </c>
      <c r="D6">
        <f>+IFERROR(VLOOKUP(B6,'[1]TB calc'!$AH:$AI,2,FALSE),0)</f>
        <v>0</v>
      </c>
      <c r="E6">
        <f>+IFERROR(VLOOKUP(B6,'[1]Paste encumbrances into this sh'!$AF:$AG,2,FALSE),0)</f>
        <v>0</v>
      </c>
    </row>
    <row r="7" spans="1:5" x14ac:dyDescent="0.25">
      <c r="A7" t="s">
        <v>293</v>
      </c>
      <c r="B7" t="str">
        <f t="shared" si="0"/>
        <v>ZK101.K211.number</v>
      </c>
      <c r="C7">
        <f>+IFERROR(VLOOKUP(B7,'[1]TB calc'!$AA:$AB,2,FALSE),0)</f>
        <v>0</v>
      </c>
      <c r="D7">
        <f>+IFERROR(VLOOKUP(B7,'[1]TB calc'!$AH:$AI,2,FALSE),0)</f>
        <v>0</v>
      </c>
      <c r="E7">
        <f>+IFERROR(VLOOKUP(B7,'[1]Paste encumbrances into this sh'!$AF:$AG,2,FALSE),0)</f>
        <v>0</v>
      </c>
    </row>
    <row r="8" spans="1:5" x14ac:dyDescent="0.25">
      <c r="A8" t="s">
        <v>294</v>
      </c>
      <c r="B8" t="str">
        <f t="shared" si="0"/>
        <v>ZK101.K212.number</v>
      </c>
      <c r="C8">
        <f>+IFERROR(VLOOKUP(B8,'[1]TB calc'!$AA:$AB,2,FALSE),0)</f>
        <v>0</v>
      </c>
      <c r="D8">
        <f>+IFERROR(VLOOKUP(B8,'[1]TB calc'!$AH:$AI,2,FALSE),0)</f>
        <v>0</v>
      </c>
      <c r="E8">
        <f>+IFERROR(VLOOKUP(B8,'[1]Paste encumbrances into this sh'!$AF:$AG,2,FALSE),0)</f>
        <v>0</v>
      </c>
    </row>
    <row r="9" spans="1:5" x14ac:dyDescent="0.25">
      <c r="A9" t="s">
        <v>295</v>
      </c>
      <c r="B9" t="str">
        <f t="shared" si="0"/>
        <v>ZK101.K213.number</v>
      </c>
      <c r="C9">
        <f>+IFERROR(VLOOKUP(B9,'[1]TB calc'!$AA:$AB,2,FALSE),0)</f>
        <v>0</v>
      </c>
      <c r="D9">
        <f>+IFERROR(VLOOKUP(B9,'[1]TB calc'!$AH:$AI,2,FALSE),0)</f>
        <v>0</v>
      </c>
      <c r="E9">
        <f>+IFERROR(VLOOKUP(B9,'[1]Paste encumbrances into this sh'!$AF:$AG,2,FALSE),0)</f>
        <v>0</v>
      </c>
    </row>
    <row r="10" spans="1:5" x14ac:dyDescent="0.25">
      <c r="A10" t="s">
        <v>296</v>
      </c>
      <c r="B10" t="str">
        <f t="shared" si="0"/>
        <v>ZK101.K214.number</v>
      </c>
      <c r="C10">
        <f>+IFERROR(VLOOKUP(B10,'[1]TB calc'!$AA:$AB,2,FALSE),0)</f>
        <v>0</v>
      </c>
      <c r="D10">
        <f>+IFERROR(VLOOKUP(B10,'[1]TB calc'!$AH:$AI,2,FALSE),0)</f>
        <v>0</v>
      </c>
      <c r="E10">
        <f>+IFERROR(VLOOKUP(B10,'[1]Paste encumbrances into this sh'!$AF:$AG,2,FALSE),0)</f>
        <v>0</v>
      </c>
    </row>
    <row r="11" spans="1:5" x14ac:dyDescent="0.25">
      <c r="A11" t="s">
        <v>297</v>
      </c>
      <c r="B11" t="str">
        <f t="shared" si="0"/>
        <v>ZK101.K215.number</v>
      </c>
      <c r="C11">
        <f>+IFERROR(VLOOKUP(B11,'[1]TB calc'!$AA:$AB,2,FALSE),0)</f>
        <v>0</v>
      </c>
      <c r="D11">
        <f>+IFERROR(VLOOKUP(B11,'[1]TB calc'!$AH:$AI,2,FALSE),0)</f>
        <v>0</v>
      </c>
      <c r="E11">
        <f>+IFERROR(VLOOKUP(B11,'[1]Paste encumbrances into this sh'!$AF:$AG,2,FALSE),0)</f>
        <v>0</v>
      </c>
    </row>
    <row r="12" spans="1:5" x14ac:dyDescent="0.25">
      <c r="A12" t="s">
        <v>298</v>
      </c>
      <c r="B12" t="str">
        <f t="shared" si="0"/>
        <v>ZK101.K216.number</v>
      </c>
      <c r="C12">
        <f>+IFERROR(VLOOKUP(B12,'[1]TB calc'!$AA:$AB,2,FALSE),0)</f>
        <v>0</v>
      </c>
      <c r="D12">
        <f>+IFERROR(VLOOKUP(B12,'[1]TB calc'!$AH:$AI,2,FALSE),0)</f>
        <v>0</v>
      </c>
      <c r="E12">
        <f>+IFERROR(VLOOKUP(B12,'[1]Paste encumbrances into this sh'!$AF:$AG,2,FALSE),0)</f>
        <v>0</v>
      </c>
    </row>
    <row r="13" spans="1:5" x14ac:dyDescent="0.25">
      <c r="A13" t="s">
        <v>299</v>
      </c>
      <c r="B13" t="str">
        <f t="shared" si="0"/>
        <v>ZK101.K217.number</v>
      </c>
      <c r="C13">
        <f>+IFERROR(VLOOKUP(B13,'[1]TB calc'!$AA:$AB,2,FALSE),0)</f>
        <v>0</v>
      </c>
      <c r="D13">
        <f>+IFERROR(VLOOKUP(B13,'[1]TB calc'!$AH:$AI,2,FALSE),0)</f>
        <v>0</v>
      </c>
      <c r="E13">
        <f>+IFERROR(VLOOKUP(B13,'[1]Paste encumbrances into this sh'!$AF:$AG,2,FALSE),0)</f>
        <v>0</v>
      </c>
    </row>
    <row r="14" spans="1:5" x14ac:dyDescent="0.25">
      <c r="A14" t="s">
        <v>300</v>
      </c>
      <c r="B14" t="str">
        <f t="shared" si="0"/>
        <v>ZK101.K218.number</v>
      </c>
      <c r="C14">
        <f>+IFERROR(VLOOKUP(B14,'[1]TB calc'!$AA:$AB,2,FALSE),0)</f>
        <v>0</v>
      </c>
      <c r="D14">
        <f>+IFERROR(VLOOKUP(B14,'[1]TB calc'!$AH:$AI,2,FALSE),0)</f>
        <v>0</v>
      </c>
      <c r="E14">
        <f>+IFERROR(VLOOKUP(B14,'[1]Paste encumbrances into this sh'!$AF:$AG,2,FALSE),0)</f>
        <v>0</v>
      </c>
    </row>
    <row r="15" spans="1:5" x14ac:dyDescent="0.25">
      <c r="A15" t="s">
        <v>301</v>
      </c>
      <c r="B15" t="str">
        <f t="shared" si="0"/>
        <v>ZK101.K219.number</v>
      </c>
      <c r="C15">
        <f>+IFERROR(VLOOKUP(B15,'[1]TB calc'!$AA:$AB,2,FALSE),0)</f>
        <v>0</v>
      </c>
      <c r="D15">
        <f>+IFERROR(VLOOKUP(B15,'[1]TB calc'!$AH:$AI,2,FALSE),0)</f>
        <v>0</v>
      </c>
      <c r="E15">
        <f>+IFERROR(VLOOKUP(B15,'[1]Paste encumbrances into this sh'!$AF:$AG,2,FALSE),0)</f>
        <v>0</v>
      </c>
    </row>
    <row r="16" spans="1:5" x14ac:dyDescent="0.25">
      <c r="A16" t="s">
        <v>306</v>
      </c>
      <c r="B16" t="str">
        <f t="shared" si="0"/>
        <v>ZK102.K115.number</v>
      </c>
      <c r="C16">
        <f>+IFERROR(VLOOKUP(B16,'[1]TB calc'!$AA:$AB,2,FALSE),0)</f>
        <v>0</v>
      </c>
      <c r="D16">
        <f>+IFERROR(VLOOKUP(B16,'[1]TB calc'!$AH:$AI,2,FALSE),0)</f>
        <v>0</v>
      </c>
      <c r="E16">
        <f>+IFERROR(VLOOKUP(B16,'[1]Paste encumbrances into this sh'!$AF:$AG,2,FALSE),0)</f>
        <v>0</v>
      </c>
    </row>
    <row r="17" spans="1:5" x14ac:dyDescent="0.25">
      <c r="A17" t="s">
        <v>307</v>
      </c>
      <c r="B17" t="str">
        <f t="shared" si="0"/>
        <v>ZK102.K116.number</v>
      </c>
      <c r="C17">
        <f>+IFERROR(VLOOKUP(B17,'[1]TB calc'!$AA:$AB,2,FALSE),0)</f>
        <v>0</v>
      </c>
      <c r="D17">
        <f>+IFERROR(VLOOKUP(B17,'[1]TB calc'!$AH:$AI,2,FALSE),0)</f>
        <v>0</v>
      </c>
      <c r="E17">
        <f>+IFERROR(VLOOKUP(B17,'[1]Paste encumbrances into this sh'!$AF:$AG,2,FALSE),0)</f>
        <v>0</v>
      </c>
    </row>
    <row r="18" spans="1:5" x14ac:dyDescent="0.25">
      <c r="A18" t="s">
        <v>305</v>
      </c>
      <c r="B18" t="str">
        <f t="shared" si="0"/>
        <v>ZK102.K201.number</v>
      </c>
      <c r="C18">
        <f>+IFERROR(VLOOKUP(B18,'[1]TB calc'!$AA:$AB,2,FALSE),0)</f>
        <v>0</v>
      </c>
      <c r="D18">
        <f>+IFERROR(VLOOKUP(B18,'[1]TB calc'!$AH:$AI,2,FALSE),0)</f>
        <v>0</v>
      </c>
      <c r="E18">
        <f>+IFERROR(VLOOKUP(B18,'[1]Paste encumbrances into this sh'!$AF:$AG,2,FALSE),0)</f>
        <v>0</v>
      </c>
    </row>
    <row r="19" spans="1:5" x14ac:dyDescent="0.25">
      <c r="A19" t="s">
        <v>308</v>
      </c>
      <c r="B19" t="str">
        <f t="shared" si="0"/>
        <v>ZK102.K202.number</v>
      </c>
      <c r="C19">
        <f>+IFERROR(VLOOKUP(B19,'[1]TB calc'!$AA:$AB,2,FALSE),0)</f>
        <v>0</v>
      </c>
      <c r="D19">
        <f>+IFERROR(VLOOKUP(B19,'[1]TB calc'!$AH:$AI,2,FALSE),0)</f>
        <v>0</v>
      </c>
      <c r="E19">
        <f>+IFERROR(VLOOKUP(B19,'[1]Paste encumbrances into this sh'!$AF:$AG,2,FALSE),0)</f>
        <v>0</v>
      </c>
    </row>
    <row r="20" spans="1:5" x14ac:dyDescent="0.25">
      <c r="A20" t="s">
        <v>309</v>
      </c>
      <c r="B20" t="str">
        <f t="shared" si="0"/>
        <v>ZK102.K203.number</v>
      </c>
      <c r="C20">
        <f>+IFERROR(VLOOKUP(B20,'[1]TB calc'!$AA:$AB,2,FALSE),0)</f>
        <v>0</v>
      </c>
      <c r="D20">
        <f>+IFERROR(VLOOKUP(B20,'[1]TB calc'!$AH:$AI,2,FALSE),0)</f>
        <v>0</v>
      </c>
      <c r="E20">
        <f>+IFERROR(VLOOKUP(B20,'[1]Paste encumbrances into this sh'!$AF:$AG,2,FALSE),0)</f>
        <v>0</v>
      </c>
    </row>
    <row r="21" spans="1:5" x14ac:dyDescent="0.25">
      <c r="A21" t="s">
        <v>310</v>
      </c>
      <c r="B21" t="str">
        <f t="shared" si="0"/>
        <v>ZK103.K161.number</v>
      </c>
      <c r="C21">
        <f>+IFERROR(VLOOKUP(B21,'[1]TB calc'!$AA:$AB,2,FALSE),0)</f>
        <v>0</v>
      </c>
      <c r="D21">
        <f>+IFERROR(VLOOKUP(B21,'[1]TB calc'!$AH:$AI,2,FALSE),0)</f>
        <v>0</v>
      </c>
      <c r="E21">
        <f>+IFERROR(VLOOKUP(B21,'[1]Paste encumbrances into this sh'!$AF:$AG,2,FALSE),0)</f>
        <v>0</v>
      </c>
    </row>
    <row r="22" spans="1:5" x14ac:dyDescent="0.25">
      <c r="A22" t="s">
        <v>311</v>
      </c>
      <c r="B22" t="str">
        <f t="shared" si="0"/>
        <v>ZK103.K223.number</v>
      </c>
      <c r="C22">
        <f>+IFERROR(VLOOKUP(B22,'[1]TB calc'!$AA:$AB,2,FALSE),0)</f>
        <v>0</v>
      </c>
      <c r="D22">
        <f>+IFERROR(VLOOKUP(B22,'[1]TB calc'!$AH:$AI,2,FALSE),0)</f>
        <v>0</v>
      </c>
      <c r="E22">
        <f>+IFERROR(VLOOKUP(B22,'[1]Paste encumbrances into this sh'!$AF:$AG,2,FALSE),0)</f>
        <v>0</v>
      </c>
    </row>
    <row r="23" spans="1:5" x14ac:dyDescent="0.25">
      <c r="A23" t="s">
        <v>312</v>
      </c>
      <c r="B23" t="str">
        <f t="shared" si="0"/>
        <v>ZK103.K224.number</v>
      </c>
      <c r="C23">
        <f>+IFERROR(VLOOKUP(B23,'[1]TB calc'!$AA:$AB,2,FALSE),0)</f>
        <v>0</v>
      </c>
      <c r="D23">
        <f>+IFERROR(VLOOKUP(B23,'[1]TB calc'!$AH:$AI,2,FALSE),0)</f>
        <v>0</v>
      </c>
      <c r="E23">
        <f>+IFERROR(VLOOKUP(B23,'[1]Paste encumbrances into this sh'!$AF:$AG,2,FALSE),0)</f>
        <v>0</v>
      </c>
    </row>
    <row r="24" spans="1:5" x14ac:dyDescent="0.25">
      <c r="A24" t="s">
        <v>313</v>
      </c>
      <c r="B24" t="str">
        <f t="shared" si="0"/>
        <v>ZK103.K225.number</v>
      </c>
      <c r="C24">
        <f>+IFERROR(VLOOKUP(B24,'[1]TB calc'!$AA:$AB,2,FALSE),0)</f>
        <v>0</v>
      </c>
      <c r="D24">
        <f>+IFERROR(VLOOKUP(B24,'[1]TB calc'!$AH:$AI,2,FALSE),0)</f>
        <v>0</v>
      </c>
      <c r="E24">
        <f>+IFERROR(VLOOKUP(B24,'[1]Paste encumbrances into this sh'!$AF:$AG,2,FALSE),0)</f>
        <v>0</v>
      </c>
    </row>
    <row r="25" spans="1:5" x14ac:dyDescent="0.25">
      <c r="A25" t="s">
        <v>314</v>
      </c>
      <c r="B25" t="str">
        <f t="shared" si="0"/>
        <v>ZK103.K226.number</v>
      </c>
      <c r="C25">
        <f>+IFERROR(VLOOKUP(B25,'[1]TB calc'!$AA:$AB,2,FALSE),0)</f>
        <v>0</v>
      </c>
      <c r="D25">
        <f>+IFERROR(VLOOKUP(B25,'[1]TB calc'!$AH:$AI,2,FALSE),0)</f>
        <v>0</v>
      </c>
      <c r="E25">
        <f>+IFERROR(VLOOKUP(B25,'[1]Paste encumbrances into this sh'!$AF:$AG,2,FALSE),0)</f>
        <v>0</v>
      </c>
    </row>
    <row r="26" spans="1:5" x14ac:dyDescent="0.25">
      <c r="A26" t="s">
        <v>315</v>
      </c>
      <c r="B26" t="str">
        <f t="shared" si="0"/>
        <v>ZK103.K227.number</v>
      </c>
      <c r="C26">
        <f>+IFERROR(VLOOKUP(B26,'[1]TB calc'!$AA:$AB,2,FALSE),0)</f>
        <v>0</v>
      </c>
      <c r="D26">
        <f>+IFERROR(VLOOKUP(B26,'[1]TB calc'!$AH:$AI,2,FALSE),0)</f>
        <v>0</v>
      </c>
      <c r="E26">
        <f>+IFERROR(VLOOKUP(B26,'[1]Paste encumbrances into this sh'!$AF:$AG,2,FALSE),0)</f>
        <v>0</v>
      </c>
    </row>
    <row r="27" spans="1:5" x14ac:dyDescent="0.25">
      <c r="A27" t="s">
        <v>316</v>
      </c>
      <c r="B27" t="str">
        <f t="shared" si="0"/>
        <v>ZK104.K231.number</v>
      </c>
      <c r="C27">
        <f>+IFERROR(VLOOKUP(B27,'[1]TB calc'!$AA:$AB,2,FALSE),0)</f>
        <v>0</v>
      </c>
      <c r="D27">
        <f>+IFERROR(VLOOKUP(B27,'[1]TB calc'!$AH:$AI,2,FALSE),0)</f>
        <v>0</v>
      </c>
      <c r="E27">
        <f>+IFERROR(VLOOKUP(B27,'[1]Paste encumbrances into this sh'!$AF:$AG,2,FALSE),0)</f>
        <v>0</v>
      </c>
    </row>
    <row r="28" spans="1:5" x14ac:dyDescent="0.25">
      <c r="A28" t="s">
        <v>317</v>
      </c>
      <c r="B28" t="str">
        <f t="shared" si="0"/>
        <v>ZK104.K232.number</v>
      </c>
      <c r="C28">
        <f>+IFERROR(VLOOKUP(B28,'[1]TB calc'!$AA:$AB,2,FALSE),0)</f>
        <v>0</v>
      </c>
      <c r="D28">
        <f>+IFERROR(VLOOKUP(B28,'[1]TB calc'!$AH:$AI,2,FALSE),0)</f>
        <v>0</v>
      </c>
      <c r="E28">
        <f>+IFERROR(VLOOKUP(B28,'[1]Paste encumbrances into this sh'!$AF:$AG,2,FALSE),0)</f>
        <v>0</v>
      </c>
    </row>
    <row r="29" spans="1:5" x14ac:dyDescent="0.25">
      <c r="A29" t="s">
        <v>318</v>
      </c>
      <c r="B29" t="str">
        <f t="shared" si="0"/>
        <v>ZK104.K233.number</v>
      </c>
      <c r="C29">
        <f>+IFERROR(VLOOKUP(B29,'[1]TB calc'!$AA:$AB,2,FALSE),0)</f>
        <v>0</v>
      </c>
      <c r="D29">
        <f>+IFERROR(VLOOKUP(B29,'[1]TB calc'!$AH:$AI,2,FALSE),0)</f>
        <v>0</v>
      </c>
      <c r="E29">
        <f>+IFERROR(VLOOKUP(B29,'[1]Paste encumbrances into this sh'!$AF:$AG,2,FALSE),0)</f>
        <v>0</v>
      </c>
    </row>
    <row r="30" spans="1:5" x14ac:dyDescent="0.25">
      <c r="A30" t="s">
        <v>288</v>
      </c>
      <c r="B30" t="str">
        <f t="shared" si="0"/>
        <v>ZK100.K200.number</v>
      </c>
      <c r="C30">
        <f>+IFERROR(VLOOKUP(B30,'[1]TB calc'!$AA:$AB,2,FALSE),0)</f>
        <v>0</v>
      </c>
      <c r="D30">
        <f>+IFERROR(VLOOKUP(B30,'[1]TB calc'!$AH:$AI,2,FALSE),0)</f>
        <v>0</v>
      </c>
      <c r="E30">
        <f>+IFERROR(VLOOKUP(B30,'[1]Paste encumbrances into this sh'!$AF:$AG,2,FALSE),0)</f>
        <v>0</v>
      </c>
    </row>
    <row r="31" spans="1:5" x14ac:dyDescent="0.25">
      <c r="A31" t="s">
        <v>320</v>
      </c>
      <c r="B31" t="str">
        <f t="shared" si="0"/>
        <v>ZK100.K207.number</v>
      </c>
      <c r="C31">
        <f>+IFERROR(VLOOKUP(B31,'[1]TB calc'!$AA:$AB,2,FALSE),0)</f>
        <v>0</v>
      </c>
      <c r="D31">
        <f>+IFERROR(VLOOKUP(B31,'[1]TB calc'!$AH:$AI,2,FALSE),0)</f>
        <v>0</v>
      </c>
      <c r="E31">
        <f>+IFERROR(VLOOKUP(B31,'[1]Paste encumbrances into this sh'!$AF:$AG,2,FALSE),0)</f>
        <v>0</v>
      </c>
    </row>
    <row r="32" spans="1:5" x14ac:dyDescent="0.25">
      <c r="A32" t="s">
        <v>321</v>
      </c>
      <c r="B32" t="str">
        <f t="shared" si="0"/>
        <v>ZK100.K208.number</v>
      </c>
      <c r="C32">
        <f>+IFERROR(VLOOKUP(B32,'[1]TB calc'!$AA:$AB,2,FALSE),0)</f>
        <v>0</v>
      </c>
      <c r="D32">
        <f>+IFERROR(VLOOKUP(B32,'[1]TB calc'!$AH:$AI,2,FALSE),0)</f>
        <v>0</v>
      </c>
      <c r="E32">
        <f>+IFERROR(VLOOKUP(B32,'[1]Paste encumbrances into this sh'!$AF:$AG,2,FALSE),0)</f>
        <v>0</v>
      </c>
    </row>
    <row r="33" spans="1:5" x14ac:dyDescent="0.25">
      <c r="A33" t="s">
        <v>322</v>
      </c>
      <c r="B33" t="str">
        <f t="shared" si="0"/>
        <v>ZK100.K209.number</v>
      </c>
      <c r="C33">
        <f>+IFERROR(VLOOKUP(B33,'[1]TB calc'!$AA:$AB,2,FALSE),0)</f>
        <v>0</v>
      </c>
      <c r="D33">
        <f>+IFERROR(VLOOKUP(B33,'[1]TB calc'!$AH:$AI,2,FALSE),0)</f>
        <v>0</v>
      </c>
      <c r="E33">
        <f>+IFERROR(VLOOKUP(B33,'[1]Paste encumbrances into this sh'!$AF:$AG,2,FALSE),0)</f>
        <v>0</v>
      </c>
    </row>
    <row r="34" spans="1:5" x14ac:dyDescent="0.25">
      <c r="A34" t="s">
        <v>323</v>
      </c>
      <c r="B34" t="str">
        <f t="shared" si="0"/>
        <v>ZK100.K210.number</v>
      </c>
      <c r="C34">
        <f>+IFERROR(VLOOKUP(B34,'[1]TB calc'!$AA:$AB,2,FALSE),0)</f>
        <v>0</v>
      </c>
      <c r="D34">
        <f>+IFERROR(VLOOKUP(B34,'[1]TB calc'!$AH:$AI,2,FALSE),0)</f>
        <v>0</v>
      </c>
      <c r="E34">
        <f>+IFERROR(VLOOKUP(B34,'[1]Paste encumbrances into this sh'!$AF:$AG,2,FALSE),0)</f>
        <v>0</v>
      </c>
    </row>
    <row r="35" spans="1:5" x14ac:dyDescent="0.25">
      <c r="A35" t="s">
        <v>324</v>
      </c>
      <c r="B35" t="str">
        <f t="shared" si="0"/>
        <v>ZK100.K211.number</v>
      </c>
      <c r="C35">
        <f>+IFERROR(VLOOKUP(B35,'[1]TB calc'!$AA:$AB,2,FALSE),0)</f>
        <v>0</v>
      </c>
      <c r="D35">
        <f>+IFERROR(VLOOKUP(B35,'[1]TB calc'!$AH:$AI,2,FALSE),0)</f>
        <v>0</v>
      </c>
      <c r="E35">
        <f>+IFERROR(VLOOKUP(B35,'[1]Paste encumbrances into this sh'!$AF:$AG,2,FALSE),0)</f>
        <v>0</v>
      </c>
    </row>
    <row r="36" spans="1:5" x14ac:dyDescent="0.25">
      <c r="A36" t="s">
        <v>325</v>
      </c>
      <c r="B36" t="str">
        <f t="shared" si="0"/>
        <v>ZK100.K212.number</v>
      </c>
      <c r="C36">
        <f>+IFERROR(VLOOKUP(B36,'[1]TB calc'!$AA:$AB,2,FALSE),0)</f>
        <v>0</v>
      </c>
      <c r="D36">
        <f>+IFERROR(VLOOKUP(B36,'[1]TB calc'!$AH:$AI,2,FALSE),0)</f>
        <v>0</v>
      </c>
      <c r="E36">
        <f>+IFERROR(VLOOKUP(B36,'[1]Paste encumbrances into this sh'!$AF:$AG,2,FALSE),0)</f>
        <v>0</v>
      </c>
    </row>
    <row r="37" spans="1:5" x14ac:dyDescent="0.25">
      <c r="A37" t="s">
        <v>326</v>
      </c>
      <c r="B37" t="str">
        <f t="shared" si="0"/>
        <v>ZK100.K213.number</v>
      </c>
      <c r="C37">
        <f>+IFERROR(VLOOKUP(B37,'[1]TB calc'!$AA:$AB,2,FALSE),0)</f>
        <v>0</v>
      </c>
      <c r="D37">
        <f>+IFERROR(VLOOKUP(B37,'[1]TB calc'!$AH:$AI,2,FALSE),0)</f>
        <v>0</v>
      </c>
      <c r="E37">
        <f>+IFERROR(VLOOKUP(B37,'[1]Paste encumbrances into this sh'!$AF:$AG,2,FALSE),0)</f>
        <v>0</v>
      </c>
    </row>
    <row r="38" spans="1:5" x14ac:dyDescent="0.25">
      <c r="A38" t="s">
        <v>327</v>
      </c>
      <c r="B38" t="str">
        <f t="shared" si="0"/>
        <v>ZK100.K214.number</v>
      </c>
      <c r="C38">
        <f>+IFERROR(VLOOKUP(B38,'[1]TB calc'!$AA:$AB,2,FALSE),0)</f>
        <v>0</v>
      </c>
      <c r="D38">
        <f>+IFERROR(VLOOKUP(B38,'[1]TB calc'!$AH:$AI,2,FALSE),0)</f>
        <v>0</v>
      </c>
      <c r="E38">
        <f>+IFERROR(VLOOKUP(B38,'[1]Paste encumbrances into this sh'!$AF:$AG,2,FALSE),0)</f>
        <v>0</v>
      </c>
    </row>
    <row r="39" spans="1:5" x14ac:dyDescent="0.25">
      <c r="A39" t="s">
        <v>328</v>
      </c>
      <c r="B39" t="str">
        <f t="shared" si="0"/>
        <v>ZK100.K215.number</v>
      </c>
      <c r="C39">
        <f>+IFERROR(VLOOKUP(B39,'[1]TB calc'!$AA:$AB,2,FALSE),0)</f>
        <v>0</v>
      </c>
      <c r="D39">
        <f>+IFERROR(VLOOKUP(B39,'[1]TB calc'!$AH:$AI,2,FALSE),0)</f>
        <v>0</v>
      </c>
      <c r="E39">
        <f>+IFERROR(VLOOKUP(B39,'[1]Paste encumbrances into this sh'!$AF:$AG,2,FALSE),0)</f>
        <v>0</v>
      </c>
    </row>
    <row r="40" spans="1:5" x14ac:dyDescent="0.25">
      <c r="A40" t="s">
        <v>329</v>
      </c>
      <c r="B40" t="str">
        <f t="shared" si="0"/>
        <v>ZK100.K216.number</v>
      </c>
      <c r="C40">
        <f>+IFERROR(VLOOKUP(B40,'[1]TB calc'!$AA:$AB,2,FALSE),0)</f>
        <v>0</v>
      </c>
      <c r="D40">
        <f>+IFERROR(VLOOKUP(B40,'[1]TB calc'!$AH:$AI,2,FALSE),0)</f>
        <v>0</v>
      </c>
      <c r="E40">
        <f>+IFERROR(VLOOKUP(B40,'[1]Paste encumbrances into this sh'!$AF:$AG,2,FALSE),0)</f>
        <v>0</v>
      </c>
    </row>
    <row r="41" spans="1:5" x14ac:dyDescent="0.25">
      <c r="A41" t="s">
        <v>330</v>
      </c>
      <c r="B41" t="str">
        <f t="shared" si="0"/>
        <v>ZK100.K217.number</v>
      </c>
      <c r="C41">
        <f>+IFERROR(VLOOKUP(B41,'[1]TB calc'!$AA:$AB,2,FALSE),0)</f>
        <v>0</v>
      </c>
      <c r="D41">
        <f>+IFERROR(VLOOKUP(B41,'[1]TB calc'!$AH:$AI,2,FALSE),0)</f>
        <v>0</v>
      </c>
      <c r="E41">
        <f>+IFERROR(VLOOKUP(B41,'[1]Paste encumbrances into this sh'!$AF:$AG,2,FALSE),0)</f>
        <v>0</v>
      </c>
    </row>
    <row r="42" spans="1:5" x14ac:dyDescent="0.25">
      <c r="A42" t="s">
        <v>331</v>
      </c>
      <c r="B42" t="str">
        <f t="shared" si="0"/>
        <v>ZK100.K218.number</v>
      </c>
      <c r="C42">
        <f>+IFERROR(VLOOKUP(B42,'[1]TB calc'!$AA:$AB,2,FALSE),0)</f>
        <v>0</v>
      </c>
      <c r="D42">
        <f>+IFERROR(VLOOKUP(B42,'[1]TB calc'!$AH:$AI,2,FALSE),0)</f>
        <v>0</v>
      </c>
      <c r="E42">
        <f>+IFERROR(VLOOKUP(B42,'[1]Paste encumbrances into this sh'!$AF:$AG,2,FALSE),0)</f>
        <v>0</v>
      </c>
    </row>
    <row r="43" spans="1:5" x14ac:dyDescent="0.25">
      <c r="A43" t="s">
        <v>332</v>
      </c>
      <c r="B43" t="str">
        <f t="shared" si="0"/>
        <v>ZK100.K219.number</v>
      </c>
      <c r="C43">
        <f>+IFERROR(VLOOKUP(B43,'[1]TB calc'!$AA:$AB,2,FALSE),0)</f>
        <v>0</v>
      </c>
      <c r="D43">
        <f>+IFERROR(VLOOKUP(B43,'[1]TB calc'!$AH:$AI,2,FALSE),0)</f>
        <v>0</v>
      </c>
      <c r="E43">
        <f>+IFERROR(VLOOKUP(B43,'[1]Paste encumbrances into this sh'!$AF:$AG,2,FALSE),0)</f>
        <v>0</v>
      </c>
    </row>
    <row r="44" spans="1:5" x14ac:dyDescent="0.25">
      <c r="A44" t="s">
        <v>333</v>
      </c>
      <c r="B44" t="str">
        <f t="shared" si="0"/>
        <v>ZK105.K237.number</v>
      </c>
      <c r="C44">
        <f>+IFERROR(VLOOKUP(B44,'[1]TB calc'!$AA:$AB,2,FALSE),0)</f>
        <v>0</v>
      </c>
      <c r="D44">
        <f>+IFERROR(VLOOKUP(B44,'[1]TB calc'!$AH:$AI,2,FALSE),0)</f>
        <v>0</v>
      </c>
      <c r="E44">
        <f>+IFERROR(VLOOKUP(B44,'[1]Paste encumbrances into this sh'!$AF:$AG,2,FALSE),0)</f>
        <v>0</v>
      </c>
    </row>
    <row r="45" spans="1:5" x14ac:dyDescent="0.25">
      <c r="A45" t="s">
        <v>334</v>
      </c>
      <c r="B45" t="str">
        <f t="shared" si="0"/>
        <v>ZK105.K238.number</v>
      </c>
      <c r="C45">
        <f>+IFERROR(VLOOKUP(B45,'[1]TB calc'!$AA:$AB,2,FALSE),0)</f>
        <v>0</v>
      </c>
      <c r="D45">
        <f>+IFERROR(VLOOKUP(B45,'[1]TB calc'!$AH:$AI,2,FALSE),0)</f>
        <v>0</v>
      </c>
      <c r="E45">
        <f>+IFERROR(VLOOKUP(B45,'[1]Paste encumbrances into this sh'!$AF:$AG,2,FALSE),0)</f>
        <v>0</v>
      </c>
    </row>
    <row r="46" spans="1:5" x14ac:dyDescent="0.25">
      <c r="A46" t="s">
        <v>335</v>
      </c>
      <c r="B46" t="str">
        <f t="shared" si="0"/>
        <v>ZK105.K239.number</v>
      </c>
      <c r="C46">
        <f>+IFERROR(VLOOKUP(B46,'[1]TB calc'!$AA:$AB,2,FALSE),0)</f>
        <v>0</v>
      </c>
      <c r="D46">
        <f>+IFERROR(VLOOKUP(B46,'[1]TB calc'!$AH:$AI,2,FALSE),0)</f>
        <v>0</v>
      </c>
      <c r="E46">
        <f>+IFERROR(VLOOKUP(B46,'[1]Paste encumbrances into this sh'!$AF:$AG,2,FALSE),0)</f>
        <v>0</v>
      </c>
    </row>
    <row r="47" spans="1:5" x14ac:dyDescent="0.25">
      <c r="A47" t="s">
        <v>336</v>
      </c>
      <c r="B47" t="str">
        <f t="shared" si="0"/>
        <v>ZK105.K240.number</v>
      </c>
      <c r="C47">
        <f>+IFERROR(VLOOKUP(B47,'[1]TB calc'!$AA:$AB,2,FALSE),0)</f>
        <v>0</v>
      </c>
      <c r="D47">
        <f>+IFERROR(VLOOKUP(B47,'[1]TB calc'!$AH:$AI,2,FALSE),0)</f>
        <v>0</v>
      </c>
      <c r="E47">
        <f>+IFERROR(VLOOKUP(B47,'[1]Paste encumbrances into this sh'!$AF:$AG,2,FALSE),0)</f>
        <v>0</v>
      </c>
    </row>
    <row r="48" spans="1:5" x14ac:dyDescent="0.25">
      <c r="A48" t="s">
        <v>341</v>
      </c>
      <c r="B48" t="str">
        <f t="shared" si="0"/>
        <v>ZK106.K128.number</v>
      </c>
      <c r="C48">
        <f>+IFERROR(VLOOKUP(B48,'[1]TB calc'!$AA:$AB,2,FALSE),0)</f>
        <v>0</v>
      </c>
      <c r="D48">
        <f>+IFERROR(VLOOKUP(B48,'[1]TB calc'!$AH:$AI,2,FALSE),0)</f>
        <v>0</v>
      </c>
      <c r="E48">
        <f>+IFERROR(VLOOKUP(B48,'[1]Paste encumbrances into this sh'!$AF:$AG,2,FALSE),0)</f>
        <v>0</v>
      </c>
    </row>
    <row r="49" spans="1:5" x14ac:dyDescent="0.25">
      <c r="A49" t="s">
        <v>337</v>
      </c>
      <c r="B49" t="str">
        <f t="shared" si="0"/>
        <v>ZK106.K244.number</v>
      </c>
      <c r="C49">
        <f>+IFERROR(VLOOKUP(B49,'[1]TB calc'!$AA:$AB,2,FALSE),0)</f>
        <v>0</v>
      </c>
      <c r="D49">
        <f>+IFERROR(VLOOKUP(B49,'[1]TB calc'!$AH:$AI,2,FALSE),0)</f>
        <v>0</v>
      </c>
      <c r="E49">
        <f>+IFERROR(VLOOKUP(B49,'[1]Paste encumbrances into this sh'!$AF:$AG,2,FALSE),0)</f>
        <v>0</v>
      </c>
    </row>
    <row r="50" spans="1:5" x14ac:dyDescent="0.25">
      <c r="A50" t="s">
        <v>338</v>
      </c>
      <c r="B50" t="str">
        <f t="shared" si="0"/>
        <v>ZK106.K245.number</v>
      </c>
      <c r="C50">
        <f>+IFERROR(VLOOKUP(B50,'[1]TB calc'!$AA:$AB,2,FALSE),0)</f>
        <v>0</v>
      </c>
      <c r="D50">
        <f>+IFERROR(VLOOKUP(B50,'[1]TB calc'!$AH:$AI,2,FALSE),0)</f>
        <v>0</v>
      </c>
      <c r="E50">
        <f>+IFERROR(VLOOKUP(B50,'[1]Paste encumbrances into this sh'!$AF:$AG,2,FALSE),0)</f>
        <v>0</v>
      </c>
    </row>
    <row r="51" spans="1:5" x14ac:dyDescent="0.25">
      <c r="A51" t="s">
        <v>339</v>
      </c>
      <c r="B51" t="str">
        <f t="shared" si="0"/>
        <v>ZK106.K246.number</v>
      </c>
      <c r="C51">
        <f>+IFERROR(VLOOKUP(B51,'[1]TB calc'!$AA:$AB,2,FALSE),0)</f>
        <v>0</v>
      </c>
      <c r="D51">
        <f>+IFERROR(VLOOKUP(B51,'[1]TB calc'!$AH:$AI,2,FALSE),0)</f>
        <v>0</v>
      </c>
      <c r="E51">
        <f>+IFERROR(VLOOKUP(B51,'[1]Paste encumbrances into this sh'!$AF:$AG,2,FALSE),0)</f>
        <v>0</v>
      </c>
    </row>
    <row r="52" spans="1:5" x14ac:dyDescent="0.25">
      <c r="A52" t="s">
        <v>340</v>
      </c>
      <c r="B52" t="str">
        <f t="shared" si="0"/>
        <v>ZK106.K247.number</v>
      </c>
      <c r="C52">
        <f>+IFERROR(VLOOKUP(B52,'[1]TB calc'!$AA:$AB,2,FALSE),0)</f>
        <v>0</v>
      </c>
      <c r="D52">
        <f>+IFERROR(VLOOKUP(B52,'[1]TB calc'!$AH:$AI,2,FALSE),0)</f>
        <v>0</v>
      </c>
      <c r="E52">
        <f>+IFERROR(VLOOKUP(B52,'[1]Paste encumbrances into this sh'!$AF:$AG,2,FALSE),0)</f>
        <v>0</v>
      </c>
    </row>
    <row r="53" spans="1:5" x14ac:dyDescent="0.25">
      <c r="A53" t="s">
        <v>342</v>
      </c>
      <c r="B53" t="str">
        <f t="shared" si="0"/>
        <v>ZK106.K248.number</v>
      </c>
      <c r="C53">
        <f>+IFERROR(VLOOKUP(B53,'[1]TB calc'!$AA:$AB,2,FALSE),0)</f>
        <v>0</v>
      </c>
      <c r="D53">
        <f>+IFERROR(VLOOKUP(B53,'[1]TB calc'!$AH:$AI,2,FALSE),0)</f>
        <v>0</v>
      </c>
      <c r="E53">
        <f>+IFERROR(VLOOKUP(B53,'[1]Paste encumbrances into this sh'!$AF:$AG,2,FALSE),0)</f>
        <v>0</v>
      </c>
    </row>
    <row r="54" spans="1:5" x14ac:dyDescent="0.25">
      <c r="A54" t="s">
        <v>343</v>
      </c>
      <c r="B54" t="str">
        <f t="shared" si="0"/>
        <v>ZK106.K249.number</v>
      </c>
      <c r="C54">
        <f>+IFERROR(VLOOKUP(B54,'[1]TB calc'!$AA:$AB,2,FALSE),0)</f>
        <v>0</v>
      </c>
      <c r="D54">
        <f>+IFERROR(VLOOKUP(B54,'[1]TB calc'!$AH:$AI,2,FALSE),0)</f>
        <v>0</v>
      </c>
      <c r="E54">
        <f>+IFERROR(VLOOKUP(B54,'[1]Paste encumbrances into this sh'!$AF:$AG,2,FALSE),0)</f>
        <v>0</v>
      </c>
    </row>
    <row r="55" spans="1:5" x14ac:dyDescent="0.25">
      <c r="A55" t="s">
        <v>344</v>
      </c>
      <c r="B55" t="str">
        <f t="shared" si="0"/>
        <v>ZK106.K250.number</v>
      </c>
      <c r="C55">
        <f>+IFERROR(VLOOKUP(B55,'[1]TB calc'!$AA:$AB,2,FALSE),0)</f>
        <v>0</v>
      </c>
      <c r="D55">
        <f>+IFERROR(VLOOKUP(B55,'[1]TB calc'!$AH:$AI,2,FALSE),0)</f>
        <v>0</v>
      </c>
      <c r="E55">
        <f>+IFERROR(VLOOKUP(B55,'[1]Paste encumbrances into this sh'!$AF:$AG,2,FALSE),0)</f>
        <v>0</v>
      </c>
    </row>
    <row r="56" spans="1:5" x14ac:dyDescent="0.25">
      <c r="A56" t="s">
        <v>345</v>
      </c>
      <c r="B56" t="str">
        <f t="shared" si="0"/>
        <v>ZK106.K251.number</v>
      </c>
      <c r="C56">
        <f>+IFERROR(VLOOKUP(B56,'[1]TB calc'!$AA:$AB,2,FALSE),0)</f>
        <v>0</v>
      </c>
      <c r="D56">
        <f>+IFERROR(VLOOKUP(B56,'[1]TB calc'!$AH:$AI,2,FALSE),0)</f>
        <v>0</v>
      </c>
      <c r="E56">
        <f>+IFERROR(VLOOKUP(B56,'[1]Paste encumbrances into this sh'!$AF:$AG,2,FALSE),0)</f>
        <v>0</v>
      </c>
    </row>
    <row r="57" spans="1:5" x14ac:dyDescent="0.25">
      <c r="A57" t="s">
        <v>346</v>
      </c>
      <c r="B57" t="str">
        <f t="shared" si="0"/>
        <v>ZK106.K252.number</v>
      </c>
      <c r="C57">
        <f>+IFERROR(VLOOKUP(B57,'[1]TB calc'!$AA:$AB,2,FALSE),0)</f>
        <v>0</v>
      </c>
      <c r="D57">
        <f>+IFERROR(VLOOKUP(B57,'[1]TB calc'!$AH:$AI,2,FALSE),0)</f>
        <v>0</v>
      </c>
      <c r="E57">
        <f>+IFERROR(VLOOKUP(B57,'[1]Paste encumbrances into this sh'!$AF:$AG,2,FALSE),0)</f>
        <v>0</v>
      </c>
    </row>
    <row r="58" spans="1:5" x14ac:dyDescent="0.25">
      <c r="A58" t="s">
        <v>347</v>
      </c>
      <c r="B58" t="str">
        <f t="shared" si="0"/>
        <v>ZK106.K253.number</v>
      </c>
      <c r="C58">
        <f>+IFERROR(VLOOKUP(B58,'[1]TB calc'!$AA:$AB,2,FALSE),0)</f>
        <v>0</v>
      </c>
      <c r="D58">
        <f>+IFERROR(VLOOKUP(B58,'[1]TB calc'!$AH:$AI,2,FALSE),0)</f>
        <v>0</v>
      </c>
      <c r="E58">
        <f>+IFERROR(VLOOKUP(B58,'[1]Paste encumbrances into this sh'!$AF:$AG,2,FALSE),0)</f>
        <v>0</v>
      </c>
    </row>
    <row r="59" spans="1:5" x14ac:dyDescent="0.25">
      <c r="A59" t="s">
        <v>348</v>
      </c>
      <c r="B59" t="str">
        <f t="shared" si="0"/>
        <v>ZK107.K136.number</v>
      </c>
      <c r="C59">
        <f>+IFERROR(VLOOKUP(B59,'[1]TB calc'!$AA:$AB,2,FALSE),0)</f>
        <v>0</v>
      </c>
      <c r="D59">
        <f>+IFERROR(VLOOKUP(B59,'[1]TB calc'!$AH:$AI,2,FALSE),0)</f>
        <v>0</v>
      </c>
      <c r="E59">
        <f>+IFERROR(VLOOKUP(B59,'[1]Paste encumbrances into this sh'!$AF:$AG,2,FALSE),0)</f>
        <v>0</v>
      </c>
    </row>
    <row r="60" spans="1:5" x14ac:dyDescent="0.25">
      <c r="A60" t="s">
        <v>355</v>
      </c>
      <c r="B60" t="str">
        <f t="shared" si="0"/>
        <v>ZK107.K137.number</v>
      </c>
      <c r="C60">
        <f>+IFERROR(VLOOKUP(B60,'[1]TB calc'!$AA:$AB,2,FALSE),0)</f>
        <v>0</v>
      </c>
      <c r="D60">
        <f>+IFERROR(VLOOKUP(B60,'[1]TB calc'!$AH:$AI,2,FALSE),0)</f>
        <v>0</v>
      </c>
      <c r="E60">
        <f>+IFERROR(VLOOKUP(B60,'[1]Paste encumbrances into this sh'!$AF:$AG,2,FALSE),0)</f>
        <v>0</v>
      </c>
    </row>
    <row r="61" spans="1:5" x14ac:dyDescent="0.25">
      <c r="A61" t="s">
        <v>354</v>
      </c>
      <c r="B61" t="str">
        <f t="shared" si="0"/>
        <v>ZK107.K145.number</v>
      </c>
      <c r="C61">
        <f>+IFERROR(VLOOKUP(B61,'[1]TB calc'!$AA:$AB,2,FALSE),0)</f>
        <v>0</v>
      </c>
      <c r="D61">
        <f>+IFERROR(VLOOKUP(B61,'[1]TB calc'!$AH:$AI,2,FALSE),0)</f>
        <v>0</v>
      </c>
      <c r="E61">
        <f>+IFERROR(VLOOKUP(B61,'[1]Paste encumbrances into this sh'!$AF:$AG,2,FALSE),0)</f>
        <v>0</v>
      </c>
    </row>
    <row r="62" spans="1:5" x14ac:dyDescent="0.25">
      <c r="A62" t="s">
        <v>349</v>
      </c>
      <c r="B62" t="str">
        <f t="shared" si="0"/>
        <v>ZK107.K257.number</v>
      </c>
      <c r="C62">
        <f>+IFERROR(VLOOKUP(B62,'[1]TB calc'!$AA:$AB,2,FALSE),0)</f>
        <v>0</v>
      </c>
      <c r="D62">
        <f>+IFERROR(VLOOKUP(B62,'[1]TB calc'!$AH:$AI,2,FALSE),0)</f>
        <v>0</v>
      </c>
      <c r="E62">
        <f>+IFERROR(VLOOKUP(B62,'[1]Paste encumbrances into this sh'!$AF:$AG,2,FALSE),0)</f>
        <v>0</v>
      </c>
    </row>
    <row r="63" spans="1:5" x14ac:dyDescent="0.25">
      <c r="A63" t="s">
        <v>350</v>
      </c>
      <c r="B63" t="str">
        <f t="shared" si="0"/>
        <v>ZK107.K258.number</v>
      </c>
      <c r="C63">
        <f>+IFERROR(VLOOKUP(B63,'[1]TB calc'!$AA:$AB,2,FALSE),0)</f>
        <v>0</v>
      </c>
      <c r="D63">
        <f>+IFERROR(VLOOKUP(B63,'[1]TB calc'!$AH:$AI,2,FALSE),0)</f>
        <v>0</v>
      </c>
      <c r="E63">
        <f>+IFERROR(VLOOKUP(B63,'[1]Paste encumbrances into this sh'!$AF:$AG,2,FALSE),0)</f>
        <v>0</v>
      </c>
    </row>
    <row r="64" spans="1:5" x14ac:dyDescent="0.25">
      <c r="A64" t="s">
        <v>351</v>
      </c>
      <c r="B64" t="str">
        <f t="shared" si="0"/>
        <v>ZK107.K259.number</v>
      </c>
      <c r="C64">
        <f>+IFERROR(VLOOKUP(B64,'[1]TB calc'!$AA:$AB,2,FALSE),0)</f>
        <v>0</v>
      </c>
      <c r="D64">
        <f>+IFERROR(VLOOKUP(B64,'[1]TB calc'!$AH:$AI,2,FALSE),0)</f>
        <v>0</v>
      </c>
      <c r="E64">
        <f>+IFERROR(VLOOKUP(B64,'[1]Paste encumbrances into this sh'!$AF:$AG,2,FALSE),0)</f>
        <v>0</v>
      </c>
    </row>
    <row r="65" spans="1:5" x14ac:dyDescent="0.25">
      <c r="A65" t="s">
        <v>352</v>
      </c>
      <c r="B65" t="str">
        <f t="shared" si="0"/>
        <v>ZK107.K260.number</v>
      </c>
      <c r="C65">
        <f>+IFERROR(VLOOKUP(B65,'[1]TB calc'!$AA:$AB,2,FALSE),0)</f>
        <v>0</v>
      </c>
      <c r="D65">
        <f>+IFERROR(VLOOKUP(B65,'[1]TB calc'!$AH:$AI,2,FALSE),0)</f>
        <v>0</v>
      </c>
      <c r="E65">
        <f>+IFERROR(VLOOKUP(B65,'[1]Paste encumbrances into this sh'!$AF:$AG,2,FALSE),0)</f>
        <v>0</v>
      </c>
    </row>
    <row r="66" spans="1:5" x14ac:dyDescent="0.25">
      <c r="A66" t="s">
        <v>353</v>
      </c>
      <c r="B66" t="str">
        <f t="shared" si="0"/>
        <v>ZK107.K261.number</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ZK107.K265.number</v>
      </c>
      <c r="C67">
        <f>+IFERROR(VLOOKUP(B67,'[1]TB calc'!$AA:$AB,2,FALSE),0)</f>
        <v>0</v>
      </c>
      <c r="D67">
        <f>+IFERROR(VLOOKUP(B67,'[1]TB calc'!$AH:$AI,2,FALSE),0)</f>
        <v>0</v>
      </c>
      <c r="E67">
        <f>+IFERROR(VLOOKUP(B67,'[1]Paste encumbrances into this sh'!$AF:$AG,2,FALSE),0)</f>
        <v>0</v>
      </c>
    </row>
    <row r="68" spans="1:5" x14ac:dyDescent="0.25">
      <c r="A68" t="s">
        <v>357</v>
      </c>
      <c r="B68" t="str">
        <f t="shared" si="1"/>
        <v>ZK108.K162.number</v>
      </c>
      <c r="C68">
        <f>+IFERROR(VLOOKUP(B68,'[1]TB calc'!$AA:$AB,2,FALSE),0)</f>
        <v>0</v>
      </c>
      <c r="D68">
        <f>+IFERROR(VLOOKUP(B68,'[1]TB calc'!$AH:$AI,2,FALSE),0)</f>
        <v>0</v>
      </c>
      <c r="E68">
        <f>+IFERROR(VLOOKUP(B68,'[1]Paste encumbrances into this sh'!$AF:$AG,2,FALSE),0)</f>
        <v>0</v>
      </c>
    </row>
    <row r="69" spans="1:5" x14ac:dyDescent="0.25">
      <c r="A69" t="s">
        <v>358</v>
      </c>
      <c r="B69" t="str">
        <f t="shared" si="1"/>
        <v>ZK108.K266.number</v>
      </c>
      <c r="C69">
        <f>+IFERROR(VLOOKUP(B69,'[1]TB calc'!$AA:$AB,2,FALSE),0)</f>
        <v>0</v>
      </c>
      <c r="D69">
        <f>+IFERROR(VLOOKUP(B69,'[1]TB calc'!$AH:$AI,2,FALSE),0)</f>
        <v>0</v>
      </c>
      <c r="E69">
        <f>+IFERROR(VLOOKUP(B69,'[1]Paste encumbrances into this sh'!$AF:$AG,2,FALSE),0)</f>
        <v>0</v>
      </c>
    </row>
    <row r="70" spans="1:5" x14ac:dyDescent="0.25">
      <c r="A70" t="s">
        <v>361</v>
      </c>
      <c r="B70" t="str">
        <f t="shared" si="1"/>
        <v>ZK109.K138.number</v>
      </c>
      <c r="C70">
        <f>+IFERROR(VLOOKUP(B70,'[1]TB calc'!$AA:$AB,2,FALSE),0)</f>
        <v>0</v>
      </c>
      <c r="D70">
        <f>+IFERROR(VLOOKUP(B70,'[1]TB calc'!$AH:$AI,2,FALSE),0)</f>
        <v>0</v>
      </c>
      <c r="E70">
        <f>+IFERROR(VLOOKUP(B70,'[1]Paste encumbrances into this sh'!$AF:$AG,2,FALSE),0)</f>
        <v>0</v>
      </c>
    </row>
    <row r="71" spans="1:5" x14ac:dyDescent="0.25">
      <c r="A71" t="s">
        <v>362</v>
      </c>
      <c r="B71" t="str">
        <f t="shared" si="1"/>
        <v>ZK109.K158.number</v>
      </c>
      <c r="C71">
        <f>+IFERROR(VLOOKUP(B71,'[1]TB calc'!$AA:$AB,2,FALSE),0)</f>
        <v>0</v>
      </c>
      <c r="D71">
        <f>+IFERROR(VLOOKUP(B71,'[1]TB calc'!$AH:$AI,2,FALSE),0)</f>
        <v>0</v>
      </c>
      <c r="E71">
        <f>+IFERROR(VLOOKUP(B71,'[1]Paste encumbrances into this sh'!$AF:$AG,2,FALSE),0)</f>
        <v>0</v>
      </c>
    </row>
    <row r="72" spans="1:5" x14ac:dyDescent="0.25">
      <c r="A72" t="s">
        <v>363</v>
      </c>
      <c r="B72" t="str">
        <f t="shared" si="1"/>
        <v>ZK109.K159.number</v>
      </c>
      <c r="C72">
        <f>+IFERROR(VLOOKUP(B72,'[1]TB calc'!$AA:$AB,2,FALSE),0)</f>
        <v>0</v>
      </c>
      <c r="D72">
        <f>+IFERROR(VLOOKUP(B72,'[1]TB calc'!$AH:$AI,2,FALSE),0)</f>
        <v>0</v>
      </c>
      <c r="E72">
        <f>+IFERROR(VLOOKUP(B72,'[1]Paste encumbrances into this sh'!$AF:$AG,2,FALSE),0)</f>
        <v>0</v>
      </c>
    </row>
    <row r="73" spans="1:5" x14ac:dyDescent="0.25">
      <c r="A73" t="s">
        <v>359</v>
      </c>
      <c r="B73" t="str">
        <f t="shared" si="1"/>
        <v>ZK109.K270.number</v>
      </c>
      <c r="C73">
        <f>+IFERROR(VLOOKUP(B73,'[1]TB calc'!$AA:$AB,2,FALSE),0)</f>
        <v>0</v>
      </c>
      <c r="D73">
        <f>+IFERROR(VLOOKUP(B73,'[1]TB calc'!$AH:$AI,2,FALSE),0)</f>
        <v>0</v>
      </c>
      <c r="E73">
        <f>+IFERROR(VLOOKUP(B73,'[1]Paste encumbrances into this sh'!$AF:$AG,2,FALSE),0)</f>
        <v>0</v>
      </c>
    </row>
    <row r="74" spans="1:5" x14ac:dyDescent="0.25">
      <c r="A74" t="s">
        <v>360</v>
      </c>
      <c r="B74" t="str">
        <f t="shared" si="1"/>
        <v>ZK109.K271.number</v>
      </c>
      <c r="C74">
        <f>+IFERROR(VLOOKUP(B74,'[1]TB calc'!$AA:$AB,2,FALSE),0)</f>
        <v>0</v>
      </c>
      <c r="D74">
        <f>+IFERROR(VLOOKUP(B74,'[1]TB calc'!$AH:$AI,2,FALSE),0)</f>
        <v>0</v>
      </c>
      <c r="E74">
        <f>+IFERROR(VLOOKUP(B74,'[1]Paste encumbrances into this sh'!$AF:$AG,2,FALSE),0)</f>
        <v>0</v>
      </c>
    </row>
    <row r="75" spans="1:5" x14ac:dyDescent="0.25">
      <c r="A75" t="s">
        <v>364</v>
      </c>
      <c r="B75" t="str">
        <f t="shared" si="1"/>
        <v>ZK109.K272.number</v>
      </c>
      <c r="C75">
        <f>+IFERROR(VLOOKUP(B75,'[1]TB calc'!$AA:$AB,2,FALSE),0)</f>
        <v>0</v>
      </c>
      <c r="D75">
        <f>+IFERROR(VLOOKUP(B75,'[1]TB calc'!$AH:$AI,2,FALSE),0)</f>
        <v>0</v>
      </c>
      <c r="E75">
        <f>+IFERROR(VLOOKUP(B75,'[1]Paste encumbrances into this sh'!$AF:$AG,2,FALSE),0)</f>
        <v>0</v>
      </c>
    </row>
    <row r="76" spans="1:5" x14ac:dyDescent="0.25">
      <c r="A76" t="s">
        <v>365</v>
      </c>
      <c r="B76" t="str">
        <f t="shared" si="1"/>
        <v>ZK109.K273.number</v>
      </c>
      <c r="C76">
        <f>+IFERROR(VLOOKUP(B76,'[1]TB calc'!$AA:$AB,2,FALSE),0)</f>
        <v>0</v>
      </c>
      <c r="D76">
        <f>+IFERROR(VLOOKUP(B76,'[1]TB calc'!$AH:$AI,2,FALSE),0)</f>
        <v>0</v>
      </c>
      <c r="E76">
        <f>+IFERROR(VLOOKUP(B76,'[1]Paste encumbrances into this sh'!$AF:$AG,2,FALSE),0)</f>
        <v>0</v>
      </c>
    </row>
    <row r="77" spans="1:5" x14ac:dyDescent="0.25">
      <c r="A77" t="s">
        <v>366</v>
      </c>
      <c r="B77" t="str">
        <f t="shared" si="1"/>
        <v>ZK109.K274.number</v>
      </c>
      <c r="C77">
        <f>+IFERROR(VLOOKUP(B77,'[1]TB calc'!$AA:$AB,2,FALSE),0)</f>
        <v>0</v>
      </c>
      <c r="D77">
        <f>+IFERROR(VLOOKUP(B77,'[1]TB calc'!$AH:$AI,2,FALSE),0)</f>
        <v>0</v>
      </c>
      <c r="E77">
        <f>+IFERROR(VLOOKUP(B77,'[1]Paste encumbrances into this sh'!$AF:$AG,2,FALSE),0)</f>
        <v>0</v>
      </c>
    </row>
    <row r="78" spans="1:5" x14ac:dyDescent="0.25">
      <c r="A78" t="s">
        <v>367</v>
      </c>
      <c r="B78" t="str">
        <f t="shared" si="1"/>
        <v>ZK110.K278.number</v>
      </c>
      <c r="C78">
        <f>+IFERROR(VLOOKUP(B78,'[1]TB calc'!$AA:$AB,2,FALSE),0)</f>
        <v>0</v>
      </c>
      <c r="D78">
        <f>+IFERROR(VLOOKUP(B78,'[1]TB calc'!$AH:$AI,2,FALSE),0)</f>
        <v>0</v>
      </c>
      <c r="E78">
        <f>+IFERROR(VLOOKUP(B78,'[1]Paste encumbrances into this sh'!$AF:$AG,2,FALSE),0)</f>
        <v>0</v>
      </c>
    </row>
    <row r="79" spans="1:5" x14ac:dyDescent="0.25">
      <c r="A79" t="s">
        <v>368</v>
      </c>
      <c r="B79" t="str">
        <f t="shared" si="1"/>
        <v>ZK110.K279.number</v>
      </c>
      <c r="C79">
        <f>+IFERROR(VLOOKUP(B79,'[1]TB calc'!$AA:$AB,2,FALSE),0)</f>
        <v>0</v>
      </c>
      <c r="D79">
        <f>+IFERROR(VLOOKUP(B79,'[1]TB calc'!$AH:$AI,2,FALSE),0)</f>
        <v>0</v>
      </c>
      <c r="E79">
        <f>+IFERROR(VLOOKUP(B79,'[1]Paste encumbrances into this sh'!$AF:$AG,2,FALSE),0)</f>
        <v>0</v>
      </c>
    </row>
    <row r="80" spans="1:5" x14ac:dyDescent="0.25">
      <c r="A80" t="s">
        <v>369</v>
      </c>
      <c r="B80" t="str">
        <f t="shared" si="1"/>
        <v>ZK110.K280.number</v>
      </c>
      <c r="C80">
        <f>+IFERROR(VLOOKUP(B80,'[1]TB calc'!$AA:$AB,2,FALSE),0)</f>
        <v>0</v>
      </c>
      <c r="D80">
        <f>+IFERROR(VLOOKUP(B80,'[1]TB calc'!$AH:$AI,2,FALSE),0)</f>
        <v>0</v>
      </c>
      <c r="E80">
        <f>+IFERROR(VLOOKUP(B80,'[1]Paste encumbrances into this sh'!$AF:$AG,2,FALSE),0)</f>
        <v>0</v>
      </c>
    </row>
    <row r="81" spans="1:5" x14ac:dyDescent="0.25">
      <c r="A81" t="s">
        <v>370</v>
      </c>
      <c r="B81" t="str">
        <f t="shared" si="1"/>
        <v>ZK110.K281.number</v>
      </c>
      <c r="C81">
        <f>+IFERROR(VLOOKUP(B81,'[1]TB calc'!$AA:$AB,2,FALSE),0)</f>
        <v>0</v>
      </c>
      <c r="D81">
        <f>+IFERROR(VLOOKUP(B81,'[1]TB calc'!$AH:$AI,2,FALSE),0)</f>
        <v>0</v>
      </c>
      <c r="E81">
        <f>+IFERROR(VLOOKUP(B81,'[1]Paste encumbrances into this sh'!$AF:$AG,2,FALSE),0)</f>
        <v>0</v>
      </c>
    </row>
    <row r="82" spans="1:5" x14ac:dyDescent="0.25">
      <c r="A82" t="s">
        <v>371</v>
      </c>
      <c r="B82" t="str">
        <f t="shared" si="1"/>
        <v>ZK110.K282.number</v>
      </c>
      <c r="C82">
        <f>+IFERROR(VLOOKUP(B82,'[1]TB calc'!$AA:$AB,2,FALSE),0)</f>
        <v>0</v>
      </c>
      <c r="D82">
        <f>+IFERROR(VLOOKUP(B82,'[1]TB calc'!$AH:$AI,2,FALSE),0)</f>
        <v>0</v>
      </c>
      <c r="E82">
        <f>+IFERROR(VLOOKUP(B82,'[1]Paste encumbrances into this sh'!$AF:$AG,2,FALSE),0)</f>
        <v>0</v>
      </c>
    </row>
    <row r="83" spans="1:5" x14ac:dyDescent="0.25">
      <c r="A83" t="s">
        <v>376</v>
      </c>
      <c r="B83" t="str">
        <f t="shared" si="1"/>
        <v>ZK111.K105.number</v>
      </c>
      <c r="C83">
        <f>+IFERROR(VLOOKUP(B83,'[1]TB calc'!$AA:$AB,2,FALSE),0)</f>
        <v>0</v>
      </c>
      <c r="D83">
        <f>+IFERROR(VLOOKUP(B83,'[1]TB calc'!$AH:$AI,2,FALSE),0)</f>
        <v>0</v>
      </c>
      <c r="E83">
        <f>+IFERROR(VLOOKUP(B83,'[1]Paste encumbrances into this sh'!$AF:$AG,2,FALSE),0)</f>
        <v>0</v>
      </c>
    </row>
    <row r="84" spans="1:5" x14ac:dyDescent="0.25">
      <c r="A84" t="s">
        <v>374</v>
      </c>
      <c r="B84" t="str">
        <f t="shared" si="1"/>
        <v>ZK111.K106.number</v>
      </c>
      <c r="C84">
        <f>+IFERROR(VLOOKUP(B84,'[1]TB calc'!$AA:$AB,2,FALSE),0)</f>
        <v>0</v>
      </c>
      <c r="D84">
        <f>+IFERROR(VLOOKUP(B84,'[1]TB calc'!$AH:$AI,2,FALSE),0)</f>
        <v>0</v>
      </c>
      <c r="E84">
        <f>+IFERROR(VLOOKUP(B84,'[1]Paste encumbrances into this sh'!$AF:$AG,2,FALSE),0)</f>
        <v>0</v>
      </c>
    </row>
    <row r="85" spans="1:5" x14ac:dyDescent="0.25">
      <c r="A85" t="s">
        <v>372</v>
      </c>
      <c r="B85" t="str">
        <f t="shared" si="1"/>
        <v>ZK111.K129.number</v>
      </c>
      <c r="C85">
        <f>+IFERROR(VLOOKUP(B85,'[1]TB calc'!$AA:$AB,2,FALSE),0)</f>
        <v>0</v>
      </c>
      <c r="D85">
        <f>+IFERROR(VLOOKUP(B85,'[1]TB calc'!$AH:$AI,2,FALSE),0)</f>
        <v>0</v>
      </c>
      <c r="E85">
        <f>+IFERROR(VLOOKUP(B85,'[1]Paste encumbrances into this sh'!$AF:$AG,2,FALSE),0)</f>
        <v>0</v>
      </c>
    </row>
    <row r="86" spans="1:5" x14ac:dyDescent="0.25">
      <c r="A86" t="s">
        <v>373</v>
      </c>
      <c r="B86" t="str">
        <f t="shared" si="1"/>
        <v>ZK111.K246.number</v>
      </c>
      <c r="C86">
        <f>+IFERROR(VLOOKUP(B86,'[1]TB calc'!$AA:$AB,2,FALSE),0)</f>
        <v>0</v>
      </c>
      <c r="D86">
        <f>+IFERROR(VLOOKUP(B86,'[1]TB calc'!$AH:$AI,2,FALSE),0)</f>
        <v>0</v>
      </c>
      <c r="E86">
        <f>+IFERROR(VLOOKUP(B86,'[1]Paste encumbrances into this sh'!$AF:$AG,2,FALSE),0)</f>
        <v>0</v>
      </c>
    </row>
    <row r="87" spans="1:5" x14ac:dyDescent="0.25">
      <c r="A87" t="s">
        <v>375</v>
      </c>
      <c r="B87" t="str">
        <f t="shared" si="1"/>
        <v>ZK111.K283.number</v>
      </c>
      <c r="C87">
        <f>+IFERROR(VLOOKUP(B87,'[1]TB calc'!$AA:$AB,2,FALSE),0)</f>
        <v>0</v>
      </c>
      <c r="D87">
        <f>+IFERROR(VLOOKUP(B87,'[1]TB calc'!$AH:$AI,2,FALSE),0)</f>
        <v>0</v>
      </c>
      <c r="E87">
        <f>+IFERROR(VLOOKUP(B87,'[1]Paste encumbrances into this sh'!$AF:$AG,2,FALSE),0)</f>
        <v>0</v>
      </c>
    </row>
    <row r="88" spans="1:5" x14ac:dyDescent="0.25">
      <c r="A88" t="s">
        <v>380</v>
      </c>
      <c r="B88" t="str">
        <f t="shared" si="1"/>
        <v>ZK112.K120.number</v>
      </c>
      <c r="C88">
        <f>+IFERROR(VLOOKUP(B88,'[1]TB calc'!$AA:$AB,2,FALSE),0)</f>
        <v>0</v>
      </c>
      <c r="D88">
        <f>+IFERROR(VLOOKUP(B88,'[1]TB calc'!$AH:$AI,2,FALSE),0)</f>
        <v>0</v>
      </c>
      <c r="E88">
        <f>+IFERROR(VLOOKUP(B88,'[1]Paste encumbrances into this sh'!$AF:$AG,2,FALSE),0)</f>
        <v>0</v>
      </c>
    </row>
    <row r="89" spans="1:5" x14ac:dyDescent="0.25">
      <c r="A89" t="s">
        <v>377</v>
      </c>
      <c r="B89" t="str">
        <f t="shared" si="1"/>
        <v>ZK112.K170.number</v>
      </c>
      <c r="C89">
        <f>+IFERROR(VLOOKUP(B89,'[1]TB calc'!$AA:$AB,2,FALSE),0)</f>
        <v>0</v>
      </c>
      <c r="D89">
        <f>+IFERROR(VLOOKUP(B89,'[1]TB calc'!$AH:$AI,2,FALSE),0)</f>
        <v>0</v>
      </c>
      <c r="E89">
        <f>+IFERROR(VLOOKUP(B89,'[1]Paste encumbrances into this sh'!$AF:$AG,2,FALSE),0)</f>
        <v>0</v>
      </c>
    </row>
    <row r="90" spans="1:5" x14ac:dyDescent="0.25">
      <c r="A90" t="s">
        <v>378</v>
      </c>
      <c r="B90" t="str">
        <f t="shared" si="1"/>
        <v>ZK112.K287.number</v>
      </c>
      <c r="C90">
        <f>+IFERROR(VLOOKUP(B90,'[1]TB calc'!$AA:$AB,2,FALSE),0)</f>
        <v>0</v>
      </c>
      <c r="D90">
        <f>+IFERROR(VLOOKUP(B90,'[1]TB calc'!$AH:$AI,2,FALSE),0)</f>
        <v>0</v>
      </c>
      <c r="E90">
        <f>+IFERROR(VLOOKUP(B90,'[1]Paste encumbrances into this sh'!$AF:$AG,2,FALSE),0)</f>
        <v>0</v>
      </c>
    </row>
    <row r="91" spans="1:5" x14ac:dyDescent="0.25">
      <c r="A91" t="s">
        <v>379</v>
      </c>
      <c r="B91" t="str">
        <f t="shared" si="1"/>
        <v>ZK112.K288.number</v>
      </c>
      <c r="C91">
        <f>+IFERROR(VLOOKUP(B91,'[1]TB calc'!$AA:$AB,2,FALSE),0)</f>
        <v>0</v>
      </c>
      <c r="D91">
        <f>+IFERROR(VLOOKUP(B91,'[1]TB calc'!$AH:$AI,2,FALSE),0)</f>
        <v>0</v>
      </c>
      <c r="E91">
        <f>+IFERROR(VLOOKUP(B91,'[1]Paste encumbrances into this sh'!$AF:$AG,2,FALSE),0)</f>
        <v>0</v>
      </c>
    </row>
    <row r="92" spans="1:5" x14ac:dyDescent="0.25">
      <c r="A92" t="s">
        <v>381</v>
      </c>
      <c r="B92" t="str">
        <f t="shared" si="1"/>
        <v>ZK112.K289.number</v>
      </c>
      <c r="C92">
        <f>+IFERROR(VLOOKUP(B92,'[1]TB calc'!$AA:$AB,2,FALSE),0)</f>
        <v>0</v>
      </c>
      <c r="D92">
        <f>+IFERROR(VLOOKUP(B92,'[1]TB calc'!$AH:$AI,2,FALSE),0)</f>
        <v>0</v>
      </c>
      <c r="E92">
        <f>+IFERROR(VLOOKUP(B92,'[1]Paste encumbrances into this sh'!$AF:$AG,2,FALSE),0)</f>
        <v>0</v>
      </c>
    </row>
    <row r="93" spans="1:5" x14ac:dyDescent="0.25">
      <c r="A93" t="s">
        <v>382</v>
      </c>
      <c r="B93" t="str">
        <f t="shared" si="1"/>
        <v>ZK113.K293.number</v>
      </c>
      <c r="C93">
        <f>+IFERROR(VLOOKUP(B93,'[1]TB calc'!$AA:$AB,2,FALSE),0)</f>
        <v>0</v>
      </c>
      <c r="D93">
        <f>+IFERROR(VLOOKUP(B93,'[1]TB calc'!$AH:$AI,2,FALSE),0)</f>
        <v>0</v>
      </c>
      <c r="E93">
        <f>+IFERROR(VLOOKUP(B93,'[1]Paste encumbrances into this sh'!$AF:$AG,2,FALSE),0)</f>
        <v>0</v>
      </c>
    </row>
    <row r="94" spans="1:5" x14ac:dyDescent="0.25">
      <c r="A94" t="s">
        <v>383</v>
      </c>
      <c r="B94" t="str">
        <f t="shared" si="1"/>
        <v>ZK113.K294.number</v>
      </c>
      <c r="C94">
        <f>+IFERROR(VLOOKUP(B94,'[1]TB calc'!$AA:$AB,2,FALSE),0)</f>
        <v>0</v>
      </c>
      <c r="D94">
        <f>+IFERROR(VLOOKUP(B94,'[1]TB calc'!$AH:$AI,2,FALSE),0)</f>
        <v>0</v>
      </c>
      <c r="E94">
        <f>+IFERROR(VLOOKUP(B94,'[1]Paste encumbrances into this sh'!$AF:$AG,2,FALSE),0)</f>
        <v>0</v>
      </c>
    </row>
    <row r="95" spans="1:5" x14ac:dyDescent="0.25">
      <c r="A95" t="s">
        <v>384</v>
      </c>
      <c r="B95" t="str">
        <f t="shared" si="1"/>
        <v>ZK113.K295.number</v>
      </c>
      <c r="C95">
        <f>+IFERROR(VLOOKUP(B95,'[1]TB calc'!$AA:$AB,2,FALSE),0)</f>
        <v>0</v>
      </c>
      <c r="D95">
        <f>+IFERROR(VLOOKUP(B95,'[1]TB calc'!$AH:$AI,2,FALSE),0)</f>
        <v>0</v>
      </c>
      <c r="E95">
        <f>+IFERROR(VLOOKUP(B95,'[1]Paste encumbrances into this sh'!$AF:$AG,2,FALSE),0)</f>
        <v>0</v>
      </c>
    </row>
    <row r="96" spans="1:5" x14ac:dyDescent="0.25">
      <c r="A96" t="s">
        <v>386</v>
      </c>
      <c r="B96" t="str">
        <f t="shared" si="1"/>
        <v>ZK114.K130.number</v>
      </c>
      <c r="C96">
        <f>+IFERROR(VLOOKUP(B96,'[1]TB calc'!$AA:$AB,2,FALSE),0)</f>
        <v>0</v>
      </c>
      <c r="D96">
        <f>+IFERROR(VLOOKUP(B96,'[1]TB calc'!$AH:$AI,2,FALSE),0)</f>
        <v>0</v>
      </c>
      <c r="E96">
        <f>+IFERROR(VLOOKUP(B96,'[1]Paste encumbrances into this sh'!$AF:$AG,2,FALSE),0)</f>
        <v>0</v>
      </c>
    </row>
    <row r="97" spans="1:5" x14ac:dyDescent="0.25">
      <c r="A97" t="s">
        <v>385</v>
      </c>
      <c r="B97" t="str">
        <f t="shared" si="1"/>
        <v>ZK114.K299.number</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30" t="str">
        <f>'Cover Sheet'!C3</f>
        <v>Music - Serious Programme</v>
      </c>
      <c r="C1" s="631"/>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2" t="str">
        <f>'Cover Sheet'!C5</f>
        <v>number</v>
      </c>
      <c r="C3" s="633"/>
      <c r="I3" s="11"/>
      <c r="J3" s="11"/>
      <c r="K3" s="11"/>
      <c r="L3" s="11"/>
      <c r="M3" s="11"/>
    </row>
    <row r="4" spans="1:25" x14ac:dyDescent="0.25">
      <c r="A4" s="9"/>
      <c r="B4" s="6"/>
      <c r="C4" s="6"/>
      <c r="I4" s="11"/>
      <c r="J4" s="11"/>
      <c r="K4" s="11"/>
      <c r="L4" s="11"/>
      <c r="M4" s="11"/>
    </row>
    <row r="5" spans="1:25" x14ac:dyDescent="0.25">
      <c r="A5" s="9"/>
      <c r="B5" s="634" t="s">
        <v>16</v>
      </c>
      <c r="C5" s="635"/>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6" t="s">
        <v>21</v>
      </c>
      <c r="E7" s="637"/>
      <c r="F7" s="637"/>
      <c r="G7" s="637"/>
      <c r="H7" s="638"/>
      <c r="I7" s="636" t="s">
        <v>22</v>
      </c>
      <c r="J7" s="637"/>
      <c r="K7" s="637"/>
      <c r="L7" s="637"/>
      <c r="M7" s="638"/>
      <c r="O7" s="25"/>
      <c r="R7" s="14"/>
      <c r="T7" s="14"/>
      <c r="V7" s="14"/>
    </row>
    <row r="8" spans="1:25" ht="15.75" thickBot="1" x14ac:dyDescent="0.3">
      <c r="A8" s="640" t="s">
        <v>17</v>
      </c>
      <c r="B8" s="640"/>
      <c r="C8" s="640"/>
      <c r="D8" s="26" t="s">
        <v>7</v>
      </c>
      <c r="E8" s="27"/>
      <c r="F8" s="27" t="s">
        <v>6</v>
      </c>
      <c r="G8" s="27"/>
      <c r="H8" s="28" t="s">
        <v>5</v>
      </c>
      <c r="I8" s="26" t="s">
        <v>7</v>
      </c>
      <c r="J8" s="27"/>
      <c r="K8" s="27" t="s">
        <v>6</v>
      </c>
      <c r="L8" s="27"/>
      <c r="M8" s="28" t="s">
        <v>5</v>
      </c>
      <c r="N8" s="284"/>
      <c r="O8" s="639" t="s">
        <v>18</v>
      </c>
      <c r="P8" s="640"/>
      <c r="Q8" s="640"/>
      <c r="R8" s="26" t="s">
        <v>7</v>
      </c>
      <c r="S8" s="27"/>
      <c r="T8" s="26" t="s">
        <v>6</v>
      </c>
      <c r="U8" s="27"/>
      <c r="V8" s="26" t="s">
        <v>5</v>
      </c>
    </row>
    <row r="9" spans="1:25" s="5" customFormat="1" ht="22.5" customHeight="1" x14ac:dyDescent="0.25">
      <c r="A9" s="641"/>
      <c r="B9" s="641"/>
      <c r="C9" s="641"/>
      <c r="N9" s="29"/>
      <c r="O9" s="628"/>
      <c r="P9" s="629"/>
      <c r="Q9" s="629"/>
      <c r="R9" s="30"/>
      <c r="S9" s="31"/>
      <c r="T9" s="30"/>
      <c r="U9" s="31"/>
      <c r="V9" s="30"/>
      <c r="W9" s="3"/>
      <c r="X9" s="3"/>
      <c r="Y9" s="3"/>
    </row>
    <row r="10" spans="1:25" s="5" customFormat="1" ht="22.5" hidden="1" customHeight="1" x14ac:dyDescent="0.25">
      <c r="A10" s="615" t="s">
        <v>391</v>
      </c>
      <c r="B10" s="616"/>
      <c r="C10" s="617"/>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18" t="s">
        <v>20</v>
      </c>
      <c r="P10" s="619"/>
      <c r="Q10" s="619"/>
      <c r="R10" s="285">
        <f>Merchandise!L37</f>
        <v>0</v>
      </c>
      <c r="S10" s="286"/>
      <c r="T10" s="285">
        <f>Merchandise!T37</f>
        <v>0</v>
      </c>
      <c r="U10" s="286"/>
      <c r="V10" s="285">
        <f>Merchandise!AB37</f>
        <v>0</v>
      </c>
      <c r="W10" s="3"/>
      <c r="X10" s="3"/>
      <c r="Y10" s="3"/>
    </row>
    <row r="11" spans="1:25" s="5" customFormat="1" ht="22.5" customHeight="1" x14ac:dyDescent="0.25">
      <c r="A11" s="624" t="s">
        <v>69</v>
      </c>
      <c r="B11" s="624"/>
      <c r="C11" s="624"/>
      <c r="D11" s="285">
        <f>'Commissioning &amp; Fees'!E65</f>
        <v>100000</v>
      </c>
      <c r="E11" s="289"/>
      <c r="F11" s="288">
        <f>'Commissioning &amp; Fees'!G65</f>
        <v>100000</v>
      </c>
      <c r="G11" s="289"/>
      <c r="H11" s="290">
        <f>'Commissioning &amp; Fees'!H65</f>
        <v>100000</v>
      </c>
      <c r="I11" s="288">
        <f>'Commissioning &amp; Fees'!I65</f>
        <v>0</v>
      </c>
      <c r="J11" s="289"/>
      <c r="K11" s="288">
        <f>'Commissioning &amp; Fees'!K65</f>
        <v>0</v>
      </c>
      <c r="L11" s="289"/>
      <c r="M11" s="291">
        <f>'Commissioning &amp; Fees'!L65</f>
        <v>0</v>
      </c>
      <c r="N11" s="284"/>
      <c r="O11" s="618" t="s">
        <v>20</v>
      </c>
      <c r="P11" s="619"/>
      <c r="Q11" s="619"/>
      <c r="R11" s="285">
        <f>Merchandise!L38</f>
        <v>0</v>
      </c>
      <c r="S11" s="286"/>
      <c r="T11" s="285">
        <f>Merchandise!T38</f>
        <v>0</v>
      </c>
      <c r="U11" s="286"/>
      <c r="V11" s="285">
        <f>Merchandise!AB38</f>
        <v>0</v>
      </c>
      <c r="W11" s="3"/>
      <c r="X11" s="3"/>
      <c r="Y11" s="3"/>
    </row>
    <row r="12" spans="1:25" s="5" customFormat="1" ht="22.5" customHeight="1" x14ac:dyDescent="0.25">
      <c r="A12" s="624" t="s">
        <v>70</v>
      </c>
      <c r="B12" s="624"/>
      <c r="C12" s="624"/>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18" t="s">
        <v>19</v>
      </c>
      <c r="P12" s="619"/>
      <c r="Q12" s="619"/>
      <c r="R12" s="285">
        <f>' Income Miscellaneous'!L38</f>
        <v>0</v>
      </c>
      <c r="S12" s="286"/>
      <c r="T12" s="285">
        <f>' Income Miscellaneous'!T38</f>
        <v>0</v>
      </c>
      <c r="U12" s="286"/>
      <c r="V12" s="285">
        <f>' Income Miscellaneous'!AB38</f>
        <v>0</v>
      </c>
      <c r="W12" s="3"/>
      <c r="X12" s="3"/>
      <c r="Y12" s="3"/>
    </row>
    <row r="13" spans="1:25" s="5" customFormat="1" ht="22.5" customHeight="1" x14ac:dyDescent="0.25">
      <c r="A13" s="624" t="s">
        <v>71</v>
      </c>
      <c r="B13" s="624"/>
      <c r="C13" s="624"/>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22"/>
      <c r="P13" s="623"/>
      <c r="Q13" s="623"/>
      <c r="R13" s="285"/>
      <c r="S13" s="286"/>
      <c r="T13" s="285"/>
      <c r="U13" s="286"/>
      <c r="V13" s="285"/>
      <c r="W13" s="3"/>
      <c r="X13" s="3"/>
      <c r="Y13" s="3"/>
    </row>
    <row r="14" spans="1:25" s="5" customFormat="1" ht="22.5" customHeight="1" x14ac:dyDescent="0.25">
      <c r="A14" s="625" t="s">
        <v>72</v>
      </c>
      <c r="B14" s="626"/>
      <c r="C14" s="627"/>
      <c r="D14" s="285">
        <f>Performers!E63</f>
        <v>0</v>
      </c>
      <c r="E14" s="286"/>
      <c r="F14" s="288">
        <f>Performers!G63</f>
        <v>0</v>
      </c>
      <c r="G14" s="286"/>
      <c r="H14" s="290">
        <f>Performers!H63</f>
        <v>0</v>
      </c>
      <c r="I14" s="285">
        <f>Performers!I63</f>
        <v>0</v>
      </c>
      <c r="J14" s="286"/>
      <c r="K14" s="288">
        <f>Performers!K63</f>
        <v>0</v>
      </c>
      <c r="L14" s="286"/>
      <c r="M14" s="291">
        <f>Performers!L63</f>
        <v>0</v>
      </c>
      <c r="N14" s="284"/>
      <c r="O14" s="622"/>
      <c r="P14" s="623"/>
      <c r="Q14" s="623"/>
      <c r="R14" s="285"/>
      <c r="S14" s="286"/>
      <c r="T14" s="285"/>
      <c r="U14" s="286"/>
      <c r="V14" s="285"/>
      <c r="W14" s="3"/>
      <c r="X14" s="3"/>
      <c r="Y14" s="3"/>
    </row>
    <row r="15" spans="1:25" s="5" customFormat="1" ht="22.5" customHeight="1" x14ac:dyDescent="0.25">
      <c r="A15" s="624" t="s">
        <v>73</v>
      </c>
      <c r="B15" s="624"/>
      <c r="C15" s="624"/>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22"/>
      <c r="P15" s="623"/>
      <c r="Q15" s="623"/>
      <c r="R15" s="285"/>
      <c r="S15" s="286"/>
      <c r="T15" s="285"/>
      <c r="U15" s="286"/>
      <c r="V15" s="285"/>
      <c r="W15" s="3"/>
      <c r="X15" s="3"/>
      <c r="Y15" s="3"/>
    </row>
    <row r="16" spans="1:25" s="5" customFormat="1" ht="22.5" customHeight="1" x14ac:dyDescent="0.25">
      <c r="A16" s="624" t="s">
        <v>74</v>
      </c>
      <c r="B16" s="624"/>
      <c r="C16" s="624"/>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22"/>
      <c r="P16" s="623"/>
      <c r="Q16" s="623"/>
      <c r="R16" s="285"/>
      <c r="S16" s="286"/>
      <c r="T16" s="285"/>
      <c r="U16" s="286"/>
      <c r="V16" s="285"/>
      <c r="W16" s="3"/>
      <c r="X16" s="3"/>
      <c r="Y16" s="3"/>
    </row>
    <row r="17" spans="1:25" s="5" customFormat="1" ht="22.5" customHeight="1" x14ac:dyDescent="0.25">
      <c r="A17" s="624" t="s">
        <v>75</v>
      </c>
      <c r="B17" s="624"/>
      <c r="C17" s="624"/>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24" t="s">
        <v>76</v>
      </c>
      <c r="B18" s="624"/>
      <c r="C18" s="624"/>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25" t="s">
        <v>77</v>
      </c>
      <c r="B19" s="626"/>
      <c r="C19" s="627"/>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25" t="s">
        <v>78</v>
      </c>
      <c r="B20" s="626"/>
      <c r="C20" s="627"/>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25" t="s">
        <v>79</v>
      </c>
      <c r="B21" s="626"/>
      <c r="C21" s="627"/>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24" t="s">
        <v>80</v>
      </c>
      <c r="B22" s="624"/>
      <c r="C22" s="624"/>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24" t="s">
        <v>81</v>
      </c>
      <c r="B23" s="624"/>
      <c r="C23" s="624"/>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24" t="s">
        <v>82</v>
      </c>
      <c r="B24" s="624"/>
      <c r="C24" s="624"/>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44"/>
      <c r="B25" s="645"/>
      <c r="C25" s="646"/>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44"/>
      <c r="B26" s="645"/>
      <c r="C26" s="646"/>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44"/>
      <c r="B27" s="645"/>
      <c r="C27" s="646"/>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49"/>
      <c r="B28" s="649"/>
      <c r="C28" s="649"/>
      <c r="D28" s="294"/>
      <c r="E28" s="295"/>
      <c r="F28" s="294"/>
      <c r="G28" s="295"/>
      <c r="H28" s="296"/>
      <c r="I28" s="297"/>
      <c r="J28" s="295"/>
      <c r="K28" s="294"/>
      <c r="L28" s="295"/>
      <c r="M28" s="298"/>
      <c r="N28" s="299"/>
      <c r="O28" s="620"/>
      <c r="P28" s="621"/>
      <c r="Q28" s="621"/>
      <c r="R28" s="294"/>
      <c r="S28" s="295"/>
      <c r="T28" s="294"/>
      <c r="U28" s="295"/>
      <c r="V28" s="294"/>
    </row>
    <row r="29" spans="1:25" s="3" customFormat="1" ht="22.35" customHeight="1" thickBot="1" x14ac:dyDescent="0.3">
      <c r="A29" s="647" t="s">
        <v>23</v>
      </c>
      <c r="B29" s="647"/>
      <c r="C29" s="648"/>
      <c r="D29" s="300">
        <f>SUM(D10:D28)</f>
        <v>100000</v>
      </c>
      <c r="E29" s="301"/>
      <c r="F29" s="300">
        <f>SUM(F10:F28)</f>
        <v>100000</v>
      </c>
      <c r="G29" s="301"/>
      <c r="H29" s="302">
        <f>SUM(H10:H28)</f>
        <v>100000</v>
      </c>
      <c r="I29" s="300">
        <f>SUM(I10:I28)</f>
        <v>0</v>
      </c>
      <c r="J29" s="303"/>
      <c r="K29" s="300">
        <f>SUM(K10:K28)</f>
        <v>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42" t="s">
        <v>51</v>
      </c>
      <c r="B31" s="642"/>
      <c r="C31" s="642"/>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42" t="s">
        <v>66</v>
      </c>
      <c r="B33" s="642"/>
      <c r="C33" s="642"/>
      <c r="D33" s="300">
        <f>D29+D31</f>
        <v>100000</v>
      </c>
      <c r="E33" s="301"/>
      <c r="F33" s="300">
        <f>F29+F31</f>
        <v>100000</v>
      </c>
      <c r="G33" s="301"/>
      <c r="H33" s="308">
        <f>H29+H31</f>
        <v>100000</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42" t="s">
        <v>65</v>
      </c>
      <c r="B35" s="642"/>
      <c r="C35" s="643"/>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42" t="s">
        <v>67</v>
      </c>
      <c r="B37" s="642"/>
      <c r="C37" s="643"/>
      <c r="D37" s="300">
        <f>+D35+D33</f>
        <v>100000</v>
      </c>
      <c r="E37" s="301"/>
      <c r="F37" s="300">
        <f>+F35+F33</f>
        <v>100000</v>
      </c>
      <c r="G37" s="301"/>
      <c r="H37" s="300">
        <f>+H35+H33</f>
        <v>100000</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 ref="O9:Q9"/>
    <mergeCell ref="B1:C1"/>
    <mergeCell ref="B3:C3"/>
    <mergeCell ref="B5:C5"/>
    <mergeCell ref="D7:H7"/>
    <mergeCell ref="I7:M7"/>
    <mergeCell ref="O8:Q8"/>
    <mergeCell ref="A8:C8"/>
    <mergeCell ref="A9:C9"/>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30" t="str">
        <f>'Cover Sheet'!C3</f>
        <v>Music - Serious Programme</v>
      </c>
      <c r="C1" s="631"/>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2" t="str">
        <f>'Cover Sheet'!C5</f>
        <v>number</v>
      </c>
      <c r="C3" s="633"/>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4" t="s">
        <v>41</v>
      </c>
      <c r="C5" s="651"/>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9">
        <v>2016</v>
      </c>
      <c r="F6" s="656"/>
      <c r="G6" s="656"/>
      <c r="H6" s="656"/>
      <c r="I6" s="656"/>
      <c r="J6" s="656"/>
      <c r="K6" s="656"/>
      <c r="L6" s="656"/>
      <c r="M6" s="656"/>
      <c r="N6" s="656"/>
      <c r="O6" s="656"/>
      <c r="P6" s="656"/>
      <c r="Q6" s="656"/>
      <c r="R6" s="656"/>
      <c r="S6" s="657"/>
      <c r="T6" s="656"/>
      <c r="U6" s="656"/>
      <c r="V6" s="656"/>
      <c r="W6" s="656"/>
      <c r="X6" s="656"/>
      <c r="Y6" s="656"/>
      <c r="Z6" s="656"/>
      <c r="AA6" s="656"/>
      <c r="AB6" s="656"/>
      <c r="AC6" s="656"/>
      <c r="AD6" s="656"/>
      <c r="AE6" s="657"/>
      <c r="AF6" s="654"/>
      <c r="AG6" s="654"/>
      <c r="AH6" s="654"/>
      <c r="AI6" s="654"/>
      <c r="AJ6" s="654"/>
      <c r="AK6" s="655"/>
      <c r="AL6" s="190"/>
    </row>
    <row r="7" spans="1:39" x14ac:dyDescent="0.25">
      <c r="A7" s="652" t="s">
        <v>60</v>
      </c>
      <c r="B7" s="652"/>
      <c r="C7" s="653"/>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60"/>
      <c r="B8" s="650"/>
      <c r="C8" s="661"/>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25000</v>
      </c>
      <c r="Q10" s="316">
        <f>'Commissioning &amp; Fees'!AB65</f>
        <v>0</v>
      </c>
      <c r="R10" s="316">
        <f>'Commissioning &amp; Fees'!AC65</f>
        <v>0</v>
      </c>
      <c r="S10" s="316">
        <f>'Commissioning &amp; Fees'!AD65</f>
        <v>25000</v>
      </c>
      <c r="T10" s="316">
        <f>'Commissioning &amp; Fees'!AE65</f>
        <v>0</v>
      </c>
      <c r="U10" s="316">
        <f>'Commissioning &amp; Fees'!AF65</f>
        <v>0</v>
      </c>
      <c r="V10" s="316">
        <f>'Commissioning &amp; Fees'!AG65</f>
        <v>25000</v>
      </c>
      <c r="W10" s="316">
        <f>'Commissioning &amp; Fees'!AH65</f>
        <v>0</v>
      </c>
      <c r="X10" s="316">
        <f>'Commissioning &amp; Fees'!AI65</f>
        <v>0</v>
      </c>
      <c r="Y10" s="316">
        <f>'Commissioning &amp; Fees'!AJ65</f>
        <v>25000</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25000</v>
      </c>
      <c r="Q27" s="318">
        <f t="shared" si="0"/>
        <v>0</v>
      </c>
      <c r="R27" s="318">
        <f t="shared" si="0"/>
        <v>0</v>
      </c>
      <c r="S27" s="318">
        <f t="shared" si="0"/>
        <v>25000</v>
      </c>
      <c r="T27" s="318">
        <f t="shared" si="0"/>
        <v>0</v>
      </c>
      <c r="U27" s="318">
        <f t="shared" si="0"/>
        <v>0</v>
      </c>
      <c r="V27" s="318">
        <f t="shared" si="0"/>
        <v>25000</v>
      </c>
      <c r="W27" s="318">
        <f t="shared" si="0"/>
        <v>0</v>
      </c>
      <c r="X27" s="318">
        <f t="shared" si="0"/>
        <v>0</v>
      </c>
      <c r="Y27" s="318">
        <f t="shared" si="0"/>
        <v>25000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8"/>
      <c r="B36" s="658"/>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8"/>
      <c r="B38" s="658"/>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8"/>
      <c r="B40" s="658"/>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18:C18"/>
    <mergeCell ref="A19:C19"/>
    <mergeCell ref="A25:C25"/>
    <mergeCell ref="A20:C20"/>
    <mergeCell ref="A21:C21"/>
    <mergeCell ref="A22:C22"/>
    <mergeCell ref="A23:C23"/>
    <mergeCell ref="A24:C24"/>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9:C9"/>
    <mergeCell ref="B1:C1"/>
    <mergeCell ref="B3:C3"/>
    <mergeCell ref="B5:C5"/>
    <mergeCell ref="A7:C7"/>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34" zoomScaleNormal="100" workbookViewId="0">
      <selection activeCell="AA63" sqref="AA63:AP63"/>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ZK100.K207.number</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ZK100.K207.number</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ZK100.K207.number</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ZK100.K208.number</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ZK100.K208.number</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ZK100.K209.number</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ZK100.K209.number</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ZK100.K210.number</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ZK100.K210.number</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ZK100.K211.number</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ZK100.K211.number</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ZK100.K212.number</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ZK100.K212.number</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ZK100.K213.number</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ZK100.K213.number</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ZK100.K214.number</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ZK100.K214.number</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ZK100.K215.number</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ZK100.K215.number</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ZK100.K216.number</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ZK100.K216.number</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ZK100.K217.number</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ZK100.K217.number</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ZK100.K218.number</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ZK100.K218.number</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ZK100.K219.number</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ZK100.K219.number</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ZK100.K200.number</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ZK100.K200.number</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AA26" sqref="AA26:AJ26"/>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ZK101.K207.number</v>
      </c>
      <c r="C8" s="167" t="s">
        <v>84</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c r="E9" s="204"/>
      <c r="F9" s="371">
        <f t="shared" ref="F9:F60" si="6">-E9+G9</f>
        <v>0</v>
      </c>
      <c r="G9" s="249"/>
      <c r="H9" s="574">
        <f t="shared" ref="H9:H24" si="7">SUM(N9:AV9)</f>
        <v>0</v>
      </c>
      <c r="I9" s="221"/>
      <c r="J9" s="371">
        <f t="shared" ref="J9:J60" si="8">-I9+K9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ZK101.K207.number</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ZK101.K208.number</v>
      </c>
      <c r="C25" s="168" t="s">
        <v>86</v>
      </c>
      <c r="D25" s="168"/>
      <c r="E25" s="206">
        <f t="shared" ref="E25:L25" si="9">SUM(E26:E27)</f>
        <v>100000</v>
      </c>
      <c r="F25" s="321">
        <f t="shared" si="9"/>
        <v>0</v>
      </c>
      <c r="G25" s="206">
        <f t="shared" si="9"/>
        <v>100000</v>
      </c>
      <c r="H25" s="321">
        <f t="shared" si="9"/>
        <v>100000</v>
      </c>
      <c r="I25" s="229">
        <f t="shared" si="9"/>
        <v>0</v>
      </c>
      <c r="J25" s="321">
        <f t="shared" si="9"/>
        <v>0</v>
      </c>
      <c r="K25" s="206">
        <f t="shared" si="9"/>
        <v>0</v>
      </c>
      <c r="L25" s="229">
        <f t="shared" si="9"/>
        <v>0</v>
      </c>
      <c r="M25" s="229"/>
      <c r="N25" s="265">
        <f>SUM(N26:N27)</f>
        <v>0</v>
      </c>
      <c r="O25" s="265"/>
      <c r="P25" s="265">
        <f>SUM(P26:P27)</f>
        <v>0</v>
      </c>
      <c r="Q25" s="269">
        <f>SUM(Q26:Q27)</f>
        <v>0</v>
      </c>
      <c r="R25" s="403">
        <f t="shared" ref="R25:X25" si="10">SUM(R26:R27)</f>
        <v>0</v>
      </c>
      <c r="S25" s="413">
        <f t="shared" si="10"/>
        <v>0</v>
      </c>
      <c r="T25" s="269">
        <f t="shared" si="10"/>
        <v>0</v>
      </c>
      <c r="U25" s="269">
        <f t="shared" si="10"/>
        <v>0</v>
      </c>
      <c r="V25" s="269">
        <f t="shared" si="10"/>
        <v>0</v>
      </c>
      <c r="W25" s="269">
        <f t="shared" si="10"/>
        <v>0</v>
      </c>
      <c r="X25" s="269">
        <f t="shared" si="10"/>
        <v>0</v>
      </c>
      <c r="Y25" s="269">
        <f t="shared" ref="Y25:AC25" si="11">SUM(Y26:Y27)</f>
        <v>0</v>
      </c>
      <c r="Z25" s="269">
        <f t="shared" si="11"/>
        <v>0</v>
      </c>
      <c r="AA25" s="269">
        <f t="shared" si="11"/>
        <v>25000</v>
      </c>
      <c r="AB25" s="269">
        <f t="shared" si="11"/>
        <v>0</v>
      </c>
      <c r="AC25" s="269">
        <f t="shared" si="11"/>
        <v>0</v>
      </c>
      <c r="AD25" s="403">
        <f t="shared" ref="AD25" si="12">SUM(AD26:AD27)</f>
        <v>25000</v>
      </c>
      <c r="AE25" s="413">
        <f t="shared" ref="AE25" si="13">SUM(AE26:AE27)</f>
        <v>0</v>
      </c>
      <c r="AF25" s="269">
        <f t="shared" ref="AF25" si="14">SUM(AF26:AF27)</f>
        <v>0</v>
      </c>
      <c r="AG25" s="269">
        <f t="shared" ref="AG25" si="15">SUM(AG26:AG27)</f>
        <v>25000</v>
      </c>
      <c r="AH25" s="269">
        <f t="shared" ref="AH25" si="16">SUM(AH26:AH27)</f>
        <v>0</v>
      </c>
      <c r="AI25" s="269">
        <f t="shared" ref="AI25" si="17">SUM(AI26:AI27)</f>
        <v>0</v>
      </c>
      <c r="AJ25" s="269">
        <f t="shared" ref="AJ25" si="18">SUM(AJ26:AJ27)</f>
        <v>25000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100000</v>
      </c>
      <c r="AX25" s="444">
        <f t="shared" si="4"/>
        <v>100000</v>
      </c>
      <c r="AY25" s="445">
        <f t="shared" si="5"/>
        <v>0</v>
      </c>
    </row>
    <row r="26" spans="1:51" s="4" customFormat="1" ht="15" customHeight="1" x14ac:dyDescent="0.2">
      <c r="A26" s="150"/>
      <c r="B26" s="461" t="str">
        <f>+B25</f>
        <v>ZK101.K208.number</v>
      </c>
      <c r="C26" s="273"/>
      <c r="D26" s="273" t="s">
        <v>401</v>
      </c>
      <c r="E26" s="207">
        <v>100000</v>
      </c>
      <c r="F26" s="371">
        <f t="shared" si="6"/>
        <v>0</v>
      </c>
      <c r="G26" s="249">
        <v>100000</v>
      </c>
      <c r="H26" s="371">
        <f>SUM(N26:AV26)</f>
        <v>100000</v>
      </c>
      <c r="I26" s="231"/>
      <c r="J26" s="371">
        <f t="shared" si="8"/>
        <v>0</v>
      </c>
      <c r="K26" s="249">
        <v>0</v>
      </c>
      <c r="L26" s="232"/>
      <c r="M26" s="249"/>
      <c r="N26" s="235"/>
      <c r="O26" s="230"/>
      <c r="P26" s="363"/>
      <c r="Q26" s="364"/>
      <c r="R26" s="404"/>
      <c r="S26" s="414"/>
      <c r="T26" s="364"/>
      <c r="U26" s="364"/>
      <c r="V26" s="364"/>
      <c r="W26" s="364"/>
      <c r="X26" s="364"/>
      <c r="Y26" s="364"/>
      <c r="Z26" s="364"/>
      <c r="AA26" s="364">
        <v>25000</v>
      </c>
      <c r="AB26" s="364"/>
      <c r="AC26" s="364"/>
      <c r="AD26" s="404">
        <v>25000</v>
      </c>
      <c r="AE26" s="414"/>
      <c r="AF26" s="364"/>
      <c r="AG26" s="364">
        <v>25000</v>
      </c>
      <c r="AH26" s="364"/>
      <c r="AI26" s="364"/>
      <c r="AJ26" s="364">
        <v>25000</v>
      </c>
      <c r="AK26" s="364"/>
      <c r="AL26" s="364"/>
      <c r="AM26" s="364"/>
      <c r="AN26" s="364"/>
      <c r="AO26" s="364"/>
      <c r="AP26" s="404"/>
      <c r="AQ26" s="414"/>
      <c r="AR26" s="364"/>
      <c r="AS26" s="364"/>
      <c r="AT26" s="364"/>
      <c r="AU26" s="364"/>
      <c r="AV26" s="364"/>
      <c r="AW26" s="248">
        <f t="shared" si="3"/>
        <v>100000</v>
      </c>
      <c r="AX26" s="244">
        <f t="shared" si="4"/>
        <v>100000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ZK101.K209.number</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ZK101.K209.number</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ZK101.K210.number</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ZK101.K210.number</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ZK101.K211.number</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ZK101.K211.number</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ZK101.K212.number</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ZK101.K212.number</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ZK101.K213.number</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ZK101.K213.number</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ZK101.K214.number</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ZK101.K214.number</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ZK101.K215.number</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ZK101.K215.number</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ZK101.K216.number</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ZK101.K216.number</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ZK101.K217.number</v>
      </c>
      <c r="C52" s="168" t="s">
        <v>104</v>
      </c>
      <c r="D52" s="168"/>
      <c r="E52" s="206">
        <f t="shared" ref="E52:L52" si="210">SUM(E53:E54)</f>
        <v>0</v>
      </c>
      <c r="F52" s="321">
        <f t="shared" si="210"/>
        <v>0</v>
      </c>
      <c r="G52" s="206">
        <f t="shared" si="210"/>
        <v>0</v>
      </c>
      <c r="H52" s="446">
        <f t="shared" si="210"/>
        <v>0</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0</v>
      </c>
      <c r="AB52" s="269">
        <f t="shared" si="212"/>
        <v>0</v>
      </c>
      <c r="AC52" s="269">
        <f t="shared" si="212"/>
        <v>0</v>
      </c>
      <c r="AD52" s="403">
        <f t="shared" ref="AD52" si="213">SUM(AD53:AD54)</f>
        <v>0</v>
      </c>
      <c r="AE52" s="413">
        <f t="shared" ref="AE52" si="214">SUM(AE53:AE54)</f>
        <v>0</v>
      </c>
      <c r="AF52" s="269">
        <f t="shared" ref="AF52" si="215">SUM(AF53:AF54)</f>
        <v>0</v>
      </c>
      <c r="AG52" s="269">
        <f t="shared" ref="AG52" si="216">SUM(AG53:AG54)</f>
        <v>0</v>
      </c>
      <c r="AH52" s="269">
        <f t="shared" ref="AH52" si="217">SUM(AH53:AH54)</f>
        <v>0</v>
      </c>
      <c r="AI52" s="269">
        <f t="shared" ref="AI52" si="218">SUM(AI53:AI54)</f>
        <v>0</v>
      </c>
      <c r="AJ52" s="269">
        <f t="shared" ref="AJ52" si="219">SUM(AJ53:AJ54)</f>
        <v>0</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0</v>
      </c>
      <c r="AX52" s="444">
        <f t="shared" si="142"/>
        <v>0</v>
      </c>
      <c r="AY52" s="445">
        <f t="shared" si="143"/>
        <v>0</v>
      </c>
    </row>
    <row r="53" spans="1:51" s="4" customFormat="1" ht="15" customHeight="1" x14ac:dyDescent="0.2">
      <c r="A53" s="150"/>
      <c r="B53" s="461" t="str">
        <f>+B52</f>
        <v>ZK101.K217.number</v>
      </c>
      <c r="C53" s="273"/>
      <c r="D53" s="273"/>
      <c r="E53" s="207"/>
      <c r="F53" s="371">
        <f t="shared" si="6"/>
        <v>0</v>
      </c>
      <c r="G53" s="249">
        <v>0</v>
      </c>
      <c r="H53" s="574">
        <f>SUM(N53:AV53)</f>
        <v>0</v>
      </c>
      <c r="I53" s="231"/>
      <c r="J53" s="371">
        <f t="shared" si="8"/>
        <v>0</v>
      </c>
      <c r="K53" s="249">
        <v>0</v>
      </c>
      <c r="L53" s="232"/>
      <c r="M53" s="249"/>
      <c r="N53" s="235"/>
      <c r="O53" s="230"/>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141"/>
        <v>0</v>
      </c>
      <c r="AX53" s="244">
        <f t="shared" si="142"/>
        <v>0</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ZK101.K218.number</v>
      </c>
      <c r="C55" s="168" t="s">
        <v>106</v>
      </c>
      <c r="D55" s="168"/>
      <c r="E55" s="206">
        <f t="shared" ref="E55:L55" si="232">SUM(E56:E57)</f>
        <v>0</v>
      </c>
      <c r="F55" s="321">
        <f t="shared" si="232"/>
        <v>0</v>
      </c>
      <c r="G55" s="206">
        <f t="shared" si="232"/>
        <v>0</v>
      </c>
      <c r="H55" s="446">
        <f t="shared" si="232"/>
        <v>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0</v>
      </c>
      <c r="AB55" s="269">
        <f t="shared" si="234"/>
        <v>0</v>
      </c>
      <c r="AC55" s="269">
        <f t="shared" si="234"/>
        <v>0</v>
      </c>
      <c r="AD55" s="403">
        <f t="shared" ref="AD55" si="235">SUM(AD56:AD57)</f>
        <v>0</v>
      </c>
      <c r="AE55" s="413">
        <f t="shared" ref="AE55" si="236">SUM(AE56:AE57)</f>
        <v>0</v>
      </c>
      <c r="AF55" s="269">
        <f t="shared" ref="AF55" si="237">SUM(AF56:AF57)</f>
        <v>0</v>
      </c>
      <c r="AG55" s="269">
        <f t="shared" ref="AG55" si="238">SUM(AG56:AG57)</f>
        <v>0</v>
      </c>
      <c r="AH55" s="269">
        <f t="shared" ref="AH55" si="239">SUM(AH56:AH57)</f>
        <v>0</v>
      </c>
      <c r="AI55" s="269">
        <f t="shared" ref="AI55" si="240">SUM(AI56:AI57)</f>
        <v>0</v>
      </c>
      <c r="AJ55" s="269">
        <f t="shared" ref="AJ55" si="241">SUM(AJ56:AJ57)</f>
        <v>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0</v>
      </c>
      <c r="AX55" s="444">
        <f t="shared" si="142"/>
        <v>0</v>
      </c>
      <c r="AY55" s="445">
        <f t="shared" si="143"/>
        <v>0</v>
      </c>
    </row>
    <row r="56" spans="1:51" s="4" customFormat="1" ht="15" customHeight="1" x14ac:dyDescent="0.2">
      <c r="A56" s="150"/>
      <c r="B56" s="461" t="str">
        <f>+B55</f>
        <v>ZK101.K218.number</v>
      </c>
      <c r="C56" s="273"/>
      <c r="D56" s="273"/>
      <c r="E56" s="207"/>
      <c r="F56" s="371">
        <f t="shared" si="6"/>
        <v>0</v>
      </c>
      <c r="G56" s="249">
        <v>0</v>
      </c>
      <c r="H56" s="574">
        <f>SUM(N56:AV56)</f>
        <v>0</v>
      </c>
      <c r="I56" s="231"/>
      <c r="J56" s="371">
        <f t="shared" si="8"/>
        <v>0</v>
      </c>
      <c r="K56" s="249">
        <v>0</v>
      </c>
      <c r="L56" s="232"/>
      <c r="M56" s="249"/>
      <c r="N56" s="235"/>
      <c r="O56" s="230"/>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141"/>
        <v>0</v>
      </c>
      <c r="AX56" s="244">
        <f t="shared" si="142"/>
        <v>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ZK101.K219.number</v>
      </c>
      <c r="C58" s="569" t="s">
        <v>108</v>
      </c>
      <c r="D58" s="375"/>
      <c r="E58" s="206">
        <f t="shared" ref="E58:L58" si="254">SUM(E59:E60)</f>
        <v>0</v>
      </c>
      <c r="F58" s="321">
        <f t="shared" si="254"/>
        <v>0</v>
      </c>
      <c r="G58" s="206">
        <f t="shared" si="254"/>
        <v>0</v>
      </c>
      <c r="H58" s="446">
        <f t="shared" si="254"/>
        <v>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0</v>
      </c>
      <c r="AB58" s="269">
        <f t="shared" si="256"/>
        <v>0</v>
      </c>
      <c r="AC58" s="269">
        <f t="shared" si="256"/>
        <v>0</v>
      </c>
      <c r="AD58" s="403">
        <f t="shared" ref="AD58" si="257">SUM(AD59:AD60)</f>
        <v>0</v>
      </c>
      <c r="AE58" s="413">
        <f t="shared" ref="AE58" si="258">SUM(AE59:AE60)</f>
        <v>0</v>
      </c>
      <c r="AF58" s="269">
        <f t="shared" ref="AF58" si="259">SUM(AF59:AF60)</f>
        <v>0</v>
      </c>
      <c r="AG58" s="269">
        <f t="shared" ref="AG58" si="260">SUM(AG59:AG60)</f>
        <v>0</v>
      </c>
      <c r="AH58" s="269">
        <f t="shared" ref="AH58" si="261">SUM(AH59:AH60)</f>
        <v>0</v>
      </c>
      <c r="AI58" s="269">
        <f t="shared" ref="AI58" si="262">SUM(AI59:AI60)</f>
        <v>0</v>
      </c>
      <c r="AJ58" s="269">
        <f t="shared" ref="AJ58" si="263">SUM(AJ59:AJ60)</f>
        <v>0</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0</v>
      </c>
      <c r="AX58" s="444">
        <f t="shared" si="142"/>
        <v>0</v>
      </c>
      <c r="AY58" s="445">
        <f t="shared" si="143"/>
        <v>0</v>
      </c>
    </row>
    <row r="59" spans="1:51" s="4" customFormat="1" ht="15" customHeight="1" x14ac:dyDescent="0.2">
      <c r="A59" s="174"/>
      <c r="B59" s="467" t="str">
        <f>+B58</f>
        <v>ZK101.K219.number</v>
      </c>
      <c r="C59" s="275"/>
      <c r="D59" s="275"/>
      <c r="E59" s="207"/>
      <c r="F59" s="371">
        <f t="shared" si="6"/>
        <v>0</v>
      </c>
      <c r="G59" s="249">
        <v>0</v>
      </c>
      <c r="H59" s="574">
        <f>SUM(N59:AV59)</f>
        <v>0</v>
      </c>
      <c r="I59" s="233"/>
      <c r="J59" s="371"/>
      <c r="K59" s="249">
        <v>0</v>
      </c>
      <c r="L59" s="234"/>
      <c r="M59" s="249"/>
      <c r="N59" s="235"/>
      <c r="O59" s="235"/>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141"/>
        <v>0</v>
      </c>
      <c r="AX59" s="244">
        <f t="shared" si="142"/>
        <v>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ZK101.K200.number</v>
      </c>
      <c r="C61" s="454" t="s">
        <v>269</v>
      </c>
      <c r="D61" s="455"/>
      <c r="E61" s="557">
        <f t="shared" ref="E61:L61" si="276">SUM(E62:E63)</f>
        <v>0</v>
      </c>
      <c r="F61" s="551">
        <f t="shared" si="276"/>
        <v>0</v>
      </c>
      <c r="G61" s="557">
        <f t="shared" si="276"/>
        <v>0</v>
      </c>
      <c r="H61" s="613">
        <f t="shared" si="276"/>
        <v>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0</v>
      </c>
      <c r="AB61" s="484">
        <f t="shared" si="277"/>
        <v>0</v>
      </c>
      <c r="AC61" s="484">
        <f t="shared" si="277"/>
        <v>0</v>
      </c>
      <c r="AD61" s="485">
        <f t="shared" si="277"/>
        <v>0</v>
      </c>
      <c r="AE61" s="486">
        <f t="shared" si="277"/>
        <v>0</v>
      </c>
      <c r="AF61" s="484">
        <f t="shared" si="277"/>
        <v>0</v>
      </c>
      <c r="AG61" s="484">
        <f t="shared" si="277"/>
        <v>0</v>
      </c>
      <c r="AH61" s="484">
        <f t="shared" si="277"/>
        <v>0</v>
      </c>
      <c r="AI61" s="484">
        <f t="shared" si="277"/>
        <v>0</v>
      </c>
      <c r="AJ61" s="484">
        <f t="shared" si="277"/>
        <v>0</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0</v>
      </c>
      <c r="AX61" s="244">
        <f t="shared" si="142"/>
        <v>0</v>
      </c>
      <c r="AY61" s="555">
        <f t="shared" si="143"/>
        <v>0</v>
      </c>
    </row>
    <row r="62" spans="1:51" s="4" customFormat="1" ht="15" customHeight="1" x14ac:dyDescent="0.2">
      <c r="A62" s="174"/>
      <c r="B62" s="467" t="str">
        <f>+B61</f>
        <v>ZK101.K200.number</v>
      </c>
      <c r="C62" s="275"/>
      <c r="D62" s="275"/>
      <c r="E62" s="207"/>
      <c r="F62" s="554">
        <f t="shared" ref="F62:F63" si="278">-E62+G62</f>
        <v>0</v>
      </c>
      <c r="G62" s="249">
        <v>0</v>
      </c>
      <c r="H62" s="220">
        <f>SUM(N62:AV62)</f>
        <v>0</v>
      </c>
      <c r="I62" s="233"/>
      <c r="J62" s="554"/>
      <c r="K62" s="249">
        <v>0</v>
      </c>
      <c r="L62" s="234"/>
      <c r="M62" s="249"/>
      <c r="N62" s="235"/>
      <c r="O62" s="235"/>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141"/>
        <v>0</v>
      </c>
      <c r="AX62" s="244">
        <f t="shared" si="142"/>
        <v>0</v>
      </c>
      <c r="AY62" s="555">
        <f t="shared" si="143"/>
        <v>0</v>
      </c>
    </row>
    <row r="63" spans="1:51" s="4" customFormat="1" ht="15" customHeight="1" thickBot="1" x14ac:dyDescent="0.25">
      <c r="A63" s="179"/>
      <c r="B63" s="462"/>
      <c r="C63" s="276"/>
      <c r="D63" s="276"/>
      <c r="E63" s="205"/>
      <c r="F63" s="562">
        <f t="shared" si="278"/>
        <v>0</v>
      </c>
      <c r="G63" s="277">
        <v>0</v>
      </c>
      <c r="H63" s="226">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100000</v>
      </c>
      <c r="F65" s="328">
        <f t="shared" si="280"/>
        <v>0</v>
      </c>
      <c r="G65" s="240">
        <f t="shared" si="280"/>
        <v>100000</v>
      </c>
      <c r="H65" s="240">
        <f>SUM(H8,H25,H28,H31,H34,H37,H40,H43,H46,H49,H52,H55,H58,H61)</f>
        <v>100000</v>
      </c>
      <c r="I65" s="241">
        <f t="shared" ref="I65:AV65" si="281">SUM(I8,I25,I28,I31,I34,I37,I40,I43,I46,I49,I52,I55,I58,I61)</f>
        <v>0</v>
      </c>
      <c r="J65" s="328">
        <f t="shared" si="281"/>
        <v>0</v>
      </c>
      <c r="K65" s="241">
        <f t="shared" si="281"/>
        <v>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0</v>
      </c>
      <c r="U65" s="240">
        <f t="shared" si="281"/>
        <v>0</v>
      </c>
      <c r="V65" s="240">
        <f t="shared" si="281"/>
        <v>0</v>
      </c>
      <c r="W65" s="240">
        <f t="shared" si="281"/>
        <v>0</v>
      </c>
      <c r="X65" s="240">
        <f t="shared" si="281"/>
        <v>0</v>
      </c>
      <c r="Y65" s="240">
        <f t="shared" si="281"/>
        <v>0</v>
      </c>
      <c r="Z65" s="240">
        <f t="shared" si="281"/>
        <v>0</v>
      </c>
      <c r="AA65" s="240">
        <f t="shared" si="281"/>
        <v>25000</v>
      </c>
      <c r="AB65" s="240">
        <f t="shared" si="281"/>
        <v>0</v>
      </c>
      <c r="AC65" s="240">
        <f t="shared" si="281"/>
        <v>0</v>
      </c>
      <c r="AD65" s="407">
        <f t="shared" si="281"/>
        <v>25000</v>
      </c>
      <c r="AE65" s="399">
        <f t="shared" si="281"/>
        <v>0</v>
      </c>
      <c r="AF65" s="240">
        <f t="shared" si="281"/>
        <v>0</v>
      </c>
      <c r="AG65" s="240">
        <f t="shared" si="281"/>
        <v>25000</v>
      </c>
      <c r="AH65" s="240">
        <f t="shared" si="281"/>
        <v>0</v>
      </c>
      <c r="AI65" s="240">
        <f t="shared" si="281"/>
        <v>0</v>
      </c>
      <c r="AJ65" s="240">
        <f t="shared" si="281"/>
        <v>25000</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100000</v>
      </c>
      <c r="AX65" s="240">
        <f t="shared" si="142"/>
        <v>100000</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20000</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0</v>
      </c>
      <c r="U69" s="492">
        <f t="shared" si="282"/>
        <v>0</v>
      </c>
      <c r="V69" s="492">
        <f t="shared" si="282"/>
        <v>0</v>
      </c>
      <c r="W69" s="492">
        <f t="shared" si="282"/>
        <v>0</v>
      </c>
      <c r="X69" s="492">
        <f t="shared" si="282"/>
        <v>0</v>
      </c>
      <c r="Y69" s="492">
        <f t="shared" si="282"/>
        <v>0</v>
      </c>
      <c r="Z69" s="492">
        <f t="shared" si="282"/>
        <v>0</v>
      </c>
      <c r="AA69" s="492">
        <f t="shared" si="282"/>
        <v>5000</v>
      </c>
      <c r="AB69" s="492">
        <f t="shared" si="282"/>
        <v>0</v>
      </c>
      <c r="AC69" s="492">
        <f t="shared" si="282"/>
        <v>0</v>
      </c>
      <c r="AD69" s="492">
        <f t="shared" si="282"/>
        <v>5000</v>
      </c>
      <c r="AE69" s="492">
        <f t="shared" si="282"/>
        <v>0</v>
      </c>
      <c r="AF69" s="492">
        <f t="shared" si="282"/>
        <v>0</v>
      </c>
      <c r="AG69" s="492">
        <f t="shared" si="282"/>
        <v>5000</v>
      </c>
      <c r="AH69" s="492">
        <f t="shared" si="282"/>
        <v>0</v>
      </c>
      <c r="AI69" s="492">
        <f t="shared" si="282"/>
        <v>0</v>
      </c>
      <c r="AJ69" s="492">
        <f t="shared" si="282"/>
        <v>5000</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20000</v>
      </c>
      <c r="AX69" s="492">
        <f t="shared" si="282"/>
        <v>20000</v>
      </c>
    </row>
    <row r="70" spans="1:51" ht="15.75" hidden="1" thickBot="1" x14ac:dyDescent="0.3">
      <c r="C70" s="458" t="s">
        <v>59</v>
      </c>
      <c r="E70" s="568"/>
      <c r="F70" s="568"/>
      <c r="G70" s="568"/>
      <c r="H70" s="492">
        <f>SUM(H65:H69)</f>
        <v>120000</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0</v>
      </c>
      <c r="U70" s="492">
        <f t="shared" si="283"/>
        <v>0</v>
      </c>
      <c r="V70" s="492">
        <f t="shared" si="283"/>
        <v>0</v>
      </c>
      <c r="W70" s="492">
        <f t="shared" si="283"/>
        <v>0</v>
      </c>
      <c r="X70" s="492">
        <f t="shared" si="283"/>
        <v>0</v>
      </c>
      <c r="Y70" s="492">
        <f t="shared" si="283"/>
        <v>0</v>
      </c>
      <c r="Z70" s="492">
        <f t="shared" si="283"/>
        <v>0</v>
      </c>
      <c r="AA70" s="492">
        <f t="shared" si="283"/>
        <v>30000</v>
      </c>
      <c r="AB70" s="492">
        <f t="shared" si="283"/>
        <v>0</v>
      </c>
      <c r="AC70" s="492">
        <f t="shared" si="283"/>
        <v>0</v>
      </c>
      <c r="AD70" s="492">
        <f t="shared" ref="AD70:AV70" si="284">SUM(AD65:AD69)</f>
        <v>30000</v>
      </c>
      <c r="AE70" s="492">
        <f t="shared" si="284"/>
        <v>0</v>
      </c>
      <c r="AF70" s="492">
        <f t="shared" si="284"/>
        <v>0</v>
      </c>
      <c r="AG70" s="492">
        <f t="shared" si="284"/>
        <v>30000</v>
      </c>
      <c r="AH70" s="492">
        <f t="shared" si="284"/>
        <v>0</v>
      </c>
      <c r="AI70" s="492">
        <f t="shared" si="284"/>
        <v>0</v>
      </c>
      <c r="AJ70" s="492">
        <f t="shared" si="284"/>
        <v>30000</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120000</v>
      </c>
      <c r="AX70" s="492">
        <f>SUM(AX65:AX69)</f>
        <v>120000</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E9" sqref="E9"/>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Serious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ZK102.K201.number</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ZK102.K201.number</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ZK102.K115.number</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ZK102.K115.number</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ZK102.K116.number</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ZK102.K116.number</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ZK102.K202.number</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ZK102.K202.number</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ZK102.K203.number</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ZK102.K203.number</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ZK102..number</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ZK102..number</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ZK102..number</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ZK102..number</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ZK102..number</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ZK102..number</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Serious Programme</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number</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ZK103.K161.number</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ZK103.K161.number</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ZK103.K223.number</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ZK103.K224.number</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ZK103.K224.number</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ZK103.K225.number</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ZK103.K226.number</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ZK103.K227.number</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ZK103..number</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CF2FDB2-6FE9-4247-827E-E206727065FC}"/>
</file>

<file path=customXml/itemProps2.xml><?xml version="1.0" encoding="utf-8"?>
<ds:datastoreItem xmlns:ds="http://schemas.openxmlformats.org/officeDocument/2006/customXml" ds:itemID="{DBB4C827-AB51-4A58-8B7B-7F627E065352}"/>
</file>

<file path=customXml/itemProps3.xml><?xml version="1.0" encoding="utf-8"?>
<ds:datastoreItem xmlns:ds="http://schemas.openxmlformats.org/officeDocument/2006/customXml" ds:itemID="{896CB36B-02F1-43BC-8638-C27E6ED29F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2016-05-10T14:24:29Z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