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PRSF Composer Residency/a_budget/"/>
    </mc:Choice>
  </mc:AlternateContent>
  <bookViews>
    <workbookView xWindow="0" yWindow="0" windowWidth="19200" windowHeight="6072"/>
  </bookViews>
  <sheets>
    <sheet name="Sheet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K15" i="1"/>
  <c r="K4" i="1"/>
  <c r="M5" i="1"/>
  <c r="M6" i="1"/>
  <c r="M7" i="1"/>
  <c r="M8" i="1"/>
  <c r="M9" i="1"/>
  <c r="M10" i="1"/>
  <c r="M11" i="1"/>
  <c r="M12" i="1"/>
  <c r="M13" i="1"/>
  <c r="M14" i="1"/>
  <c r="M4" i="1"/>
  <c r="K6" i="1"/>
  <c r="K14" i="1"/>
  <c r="L8" i="1"/>
  <c r="K7" i="1"/>
  <c r="K8" i="1"/>
  <c r="L4" i="1"/>
  <c r="K5" i="1"/>
  <c r="L6" i="1"/>
  <c r="H14" i="1"/>
  <c r="H15" i="1"/>
  <c r="H4" i="1"/>
  <c r="H5" i="1"/>
  <c r="H6" i="1"/>
  <c r="H7" i="1"/>
  <c r="H8" i="1"/>
</calcChain>
</file>

<file path=xl/sharedStrings.xml><?xml version="1.0" encoding="utf-8"?>
<sst xmlns="http://schemas.openxmlformats.org/spreadsheetml/2006/main" count="18" uniqueCount="18">
  <si>
    <t>Budget</t>
  </si>
  <si>
    <t>Errolyn Wallen</t>
  </si>
  <si>
    <t>Brian Irvine</t>
  </si>
  <si>
    <t>Jason Singh</t>
  </si>
  <si>
    <t>Sam Lee</t>
  </si>
  <si>
    <t>Eliza Carthy</t>
  </si>
  <si>
    <t>Film fee</t>
  </si>
  <si>
    <t>City Hall hire</t>
  </si>
  <si>
    <t>Legal costs</t>
  </si>
  <si>
    <t>Grants</t>
  </si>
  <si>
    <t>Other costs</t>
  </si>
  <si>
    <t>Central costs</t>
  </si>
  <si>
    <t>TOTAL</t>
  </si>
  <si>
    <t>Spend to date</t>
  </si>
  <si>
    <t>Actual</t>
  </si>
  <si>
    <t>PO</t>
  </si>
  <si>
    <t>Balance</t>
  </si>
  <si>
    <t>PRS Composer Residency - w/e Actual report - 23rd 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</si>
</sst>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J8" sqref="J8"/>
    </sheetView>
  </sheetViews>
  <sheetFormatPr defaultRowHeight="14.4" x14ac:dyDescent="0.55000000000000004"/>
  <cols>
    <col min="2" max="2" width="12.26171875" bestFit="1" customWidth="1"/>
    <col min="3" max="3" width="3.3671875" customWidth="1"/>
    <col min="4" max="7" width="0" hidden="1" customWidth="1"/>
    <col min="8" max="8" width="10.7890625" bestFit="1" customWidth="1"/>
    <col min="9" max="9" width="5.7890625" customWidth="1"/>
    <col min="10" max="10" width="6.1015625" customWidth="1"/>
    <col min="11" max="13" width="9.7890625" bestFit="1" customWidth="1"/>
  </cols>
  <sheetData>
    <row r="1" spans="1:13" x14ac:dyDescent="0.55000000000000004">
      <c r="A1" s="1" t="s">
        <v>17</v>
      </c>
    </row>
    <row r="3" spans="1:13" x14ac:dyDescent="0.55000000000000004">
      <c r="B3" s="6"/>
      <c r="C3" s="6"/>
      <c r="D3" s="6"/>
      <c r="E3" s="6"/>
      <c r="F3" s="6"/>
      <c r="G3" s="6"/>
      <c r="H3" s="6" t="s">
        <v>0</v>
      </c>
      <c r="I3" s="7" t="s">
        <v>13</v>
      </c>
      <c r="J3" s="8"/>
      <c r="K3" s="6" t="s">
        <v>14</v>
      </c>
      <c r="L3" s="6" t="s">
        <v>15</v>
      </c>
      <c r="M3" s="6" t="s">
        <v>16</v>
      </c>
    </row>
    <row r="4" spans="1:13" x14ac:dyDescent="0.55000000000000004">
      <c r="B4" s="3" t="s">
        <v>1</v>
      </c>
      <c r="C4" s="3"/>
      <c r="D4" s="3">
        <v>6000</v>
      </c>
      <c r="E4" s="3">
        <v>17285</v>
      </c>
      <c r="F4" s="3"/>
      <c r="G4" s="3"/>
      <c r="H4" s="4">
        <f>+SUM(D4:G4)</f>
        <v>23285</v>
      </c>
      <c r="I4" s="4"/>
      <c r="J4" s="4"/>
      <c r="K4" s="4">
        <f>4000+268+251+337+256+120+854+4039+206</f>
        <v>10331</v>
      </c>
      <c r="L4" s="4">
        <f>2000+163+100+833+3900</f>
        <v>6996</v>
      </c>
      <c r="M4" s="4">
        <f>+H4-K4-L4</f>
        <v>5958</v>
      </c>
    </row>
    <row r="5" spans="1:13" x14ac:dyDescent="0.55000000000000004">
      <c r="B5" s="3" t="s">
        <v>2</v>
      </c>
      <c r="C5" s="3"/>
      <c r="D5" s="3">
        <v>6000</v>
      </c>
      <c r="E5" s="3">
        <v>18870</v>
      </c>
      <c r="F5" s="3"/>
      <c r="G5" s="3"/>
      <c r="H5" s="4">
        <f>+SUM(D5:G5)</f>
        <v>24870</v>
      </c>
      <c r="I5" s="4"/>
      <c r="J5" s="4"/>
      <c r="K5" s="4">
        <f>2560+486+189</f>
        <v>3235</v>
      </c>
      <c r="L5" s="4">
        <v>8250</v>
      </c>
      <c r="M5" s="4">
        <f t="shared" ref="M5:M14" si="0">+H5-K5-L5</f>
        <v>13385</v>
      </c>
    </row>
    <row r="6" spans="1:13" x14ac:dyDescent="0.55000000000000004">
      <c r="B6" s="3" t="s">
        <v>3</v>
      </c>
      <c r="C6" s="3"/>
      <c r="D6" s="3">
        <v>6000</v>
      </c>
      <c r="E6" s="3">
        <v>18506</v>
      </c>
      <c r="F6" s="3">
        <v>300</v>
      </c>
      <c r="G6" s="3"/>
      <c r="H6" s="4">
        <f>+SUM(D6:G6)</f>
        <v>24806</v>
      </c>
      <c r="I6" s="4"/>
      <c r="J6" s="4"/>
      <c r="K6" s="4">
        <f>5650+280+129+176+73+125+80+38</f>
        <v>6551</v>
      </c>
      <c r="L6" s="4">
        <f>2600+323+80</f>
        <v>3003</v>
      </c>
      <c r="M6" s="4">
        <f t="shared" si="0"/>
        <v>15252</v>
      </c>
    </row>
    <row r="7" spans="1:13" x14ac:dyDescent="0.55000000000000004">
      <c r="B7" s="3" t="s">
        <v>4</v>
      </c>
      <c r="C7" s="3"/>
      <c r="D7" s="3">
        <v>6000</v>
      </c>
      <c r="E7" s="3">
        <v>18550</v>
      </c>
      <c r="F7" s="3"/>
      <c r="G7" s="3"/>
      <c r="H7" s="4">
        <f>+SUM(D7:G7)</f>
        <v>24550</v>
      </c>
      <c r="I7" s="4"/>
      <c r="J7" s="4"/>
      <c r="K7" s="4">
        <f>199+168+177+180+4304+1462+669</f>
        <v>7159</v>
      </c>
      <c r="L7" s="4">
        <v>96</v>
      </c>
      <c r="M7" s="4">
        <f t="shared" si="0"/>
        <v>17295</v>
      </c>
    </row>
    <row r="8" spans="1:13" x14ac:dyDescent="0.55000000000000004">
      <c r="B8" s="3" t="s">
        <v>5</v>
      </c>
      <c r="C8" s="3"/>
      <c r="D8" s="3">
        <v>6000</v>
      </c>
      <c r="E8" s="3">
        <v>15690</v>
      </c>
      <c r="F8" s="3">
        <v>3180</v>
      </c>
      <c r="G8" s="3">
        <v>-1000</v>
      </c>
      <c r="H8" s="4">
        <f>+SUM(D8:G8)</f>
        <v>23870</v>
      </c>
      <c r="I8" s="4"/>
      <c r="J8" s="4"/>
      <c r="K8" s="4">
        <f>4000+162+600+444</f>
        <v>5206</v>
      </c>
      <c r="L8" s="4">
        <f>2000+500+1350+200</f>
        <v>4050</v>
      </c>
      <c r="M8" s="4">
        <f t="shared" si="0"/>
        <v>14614</v>
      </c>
    </row>
    <row r="9" spans="1:13" hidden="1" x14ac:dyDescent="0.55000000000000004">
      <c r="B9" s="3" t="s">
        <v>6</v>
      </c>
      <c r="C9" s="3"/>
      <c r="D9" s="3"/>
      <c r="E9" s="3">
        <v>1000</v>
      </c>
      <c r="F9" s="3"/>
      <c r="G9" s="3"/>
      <c r="H9" s="4"/>
      <c r="I9" s="4"/>
      <c r="J9" s="4"/>
      <c r="K9" s="4"/>
      <c r="L9" s="4"/>
      <c r="M9" s="4">
        <f t="shared" si="0"/>
        <v>0</v>
      </c>
    </row>
    <row r="10" spans="1:13" hidden="1" x14ac:dyDescent="0.55000000000000004">
      <c r="B10" s="3" t="s">
        <v>7</v>
      </c>
      <c r="C10" s="3"/>
      <c r="D10" s="3"/>
      <c r="E10" s="3">
        <v>5000</v>
      </c>
      <c r="F10" s="3"/>
      <c r="G10" s="3"/>
      <c r="H10" s="4"/>
      <c r="I10" s="4"/>
      <c r="J10" s="4"/>
      <c r="K10" s="4"/>
      <c r="L10" s="4"/>
      <c r="M10" s="4">
        <f t="shared" si="0"/>
        <v>0</v>
      </c>
    </row>
    <row r="11" spans="1:13" hidden="1" x14ac:dyDescent="0.55000000000000004">
      <c r="B11" s="3" t="s">
        <v>8</v>
      </c>
      <c r="C11" s="3"/>
      <c r="D11" s="3"/>
      <c r="E11" s="3">
        <v>380</v>
      </c>
      <c r="F11" s="3"/>
      <c r="G11" s="3"/>
      <c r="H11" s="4"/>
      <c r="I11" s="4"/>
      <c r="J11" s="4"/>
      <c r="K11" s="4"/>
      <c r="L11" s="4"/>
      <c r="M11" s="4">
        <f t="shared" si="0"/>
        <v>0</v>
      </c>
    </row>
    <row r="12" spans="1:13" hidden="1" x14ac:dyDescent="0.55000000000000004">
      <c r="B12" s="3" t="s">
        <v>9</v>
      </c>
      <c r="C12" s="3"/>
      <c r="D12" s="3"/>
      <c r="E12" s="3">
        <v>2829</v>
      </c>
      <c r="F12" s="3"/>
      <c r="G12" s="3"/>
      <c r="H12" s="4"/>
      <c r="I12" s="4"/>
      <c r="J12" s="4"/>
      <c r="K12" s="4"/>
      <c r="L12" s="4"/>
      <c r="M12" s="4">
        <f t="shared" si="0"/>
        <v>0</v>
      </c>
    </row>
    <row r="13" spans="1:13" hidden="1" x14ac:dyDescent="0.55000000000000004">
      <c r="B13" s="3" t="s">
        <v>10</v>
      </c>
      <c r="C13" s="3"/>
      <c r="D13" s="3"/>
      <c r="E13" s="3">
        <v>6</v>
      </c>
      <c r="F13" s="3"/>
      <c r="G13" s="3"/>
      <c r="H13" s="4"/>
      <c r="I13" s="4"/>
      <c r="J13" s="4"/>
      <c r="K13" s="4"/>
      <c r="L13" s="4"/>
      <c r="M13" s="4">
        <f t="shared" si="0"/>
        <v>0</v>
      </c>
    </row>
    <row r="14" spans="1:13" x14ac:dyDescent="0.55000000000000004">
      <c r="B14" s="3" t="s">
        <v>11</v>
      </c>
      <c r="C14" s="3"/>
      <c r="D14" s="3"/>
      <c r="E14" s="3"/>
      <c r="F14" s="3"/>
      <c r="G14" s="3"/>
      <c r="H14" s="4">
        <f>+SUM(E9:E13)</f>
        <v>9215</v>
      </c>
      <c r="I14" s="4"/>
      <c r="J14" s="4"/>
      <c r="K14" s="4">
        <f>9+2+2000</f>
        <v>2011</v>
      </c>
      <c r="L14" s="4">
        <v>405</v>
      </c>
      <c r="M14" s="4">
        <f t="shared" si="0"/>
        <v>6799</v>
      </c>
    </row>
    <row r="15" spans="1:13" x14ac:dyDescent="0.55000000000000004">
      <c r="B15" s="2" t="s">
        <v>12</v>
      </c>
      <c r="C15" s="2"/>
      <c r="D15" s="2"/>
      <c r="E15" s="2"/>
      <c r="F15" s="2"/>
      <c r="G15" s="2"/>
      <c r="H15" s="5">
        <f>SUM(H4:H14)</f>
        <v>130596</v>
      </c>
      <c r="I15" s="5"/>
      <c r="J15" s="5"/>
      <c r="K15" s="5">
        <f>SUM(K4:K14)</f>
        <v>34493</v>
      </c>
      <c r="L15" s="5">
        <f>SUM(L4:L14)</f>
        <v>22800</v>
      </c>
      <c r="M15" s="5">
        <f>SUM(M4:M14)</f>
        <v>73303</v>
      </c>
    </row>
  </sheetData>
  <mergeCells count="1"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3C6112B-21F1-48F8-A406-F0F57B153A7A}"/>
</file>

<file path=customXml/itemProps2.xml><?xml version="1.0" encoding="utf-8"?>
<ds:datastoreItem xmlns:ds="http://schemas.openxmlformats.org/officeDocument/2006/customXml" ds:itemID="{079FA527-0F86-4EFC-871E-159888D71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70D60-06E6-4EB6-A0C2-5B1F7F1CFD8A}">
  <ds:schemaRefs>
    <ds:schemaRef ds:uri="http://schemas.openxmlformats.org/package/2006/metadata/core-properties"/>
    <ds:schemaRef ds:uri="958b15ed-c521-4290-b073-2e98d4cc1d7f"/>
    <ds:schemaRef ds:uri="http://schemas.microsoft.com/office/2006/documentManagement/types"/>
    <ds:schemaRef ds:uri="http://schemas.microsoft.com/office/infopath/2007/PartnerControls"/>
    <ds:schemaRef ds:uri="http://purl.org/dc/dcmitype/"/>
    <ds:schemaRef ds:uri="80129174-c05c-43cc-8e32-21fcbdfe51bb"/>
    <ds:schemaRef ds:uri="http://purl.org/dc/elements/1.1/"/>
    <ds:schemaRef ds:uri="http://purl.org/dc/terms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Kind</dc:creator>
  <cp:lastModifiedBy>Sam Kind</cp:lastModifiedBy>
  <dcterms:created xsi:type="dcterms:W3CDTF">2017-06-29T11:51:43Z</dcterms:created>
  <dcterms:modified xsi:type="dcterms:W3CDTF">2017-06-29T14:13:22Z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