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TG budgets/"/>
    </mc:Choice>
  </mc:AlternateContent>
  <bookViews>
    <workbookView xWindow="0" yWindow="0" windowWidth="24000" windowHeight="9285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34" i="1"/>
  <c r="E42" i="1"/>
  <c r="E64" i="1"/>
  <c r="E68" i="1"/>
  <c r="L77" i="1" l="1"/>
  <c r="E49" i="1" l="1"/>
  <c r="E5" i="1" l="1"/>
  <c r="E60" i="1"/>
  <c r="E71" i="1"/>
  <c r="E22" i="1"/>
  <c r="C73" i="1"/>
  <c r="C75" i="1" s="1"/>
  <c r="C76" i="1" s="1"/>
  <c r="E74" i="1" l="1"/>
</calcChain>
</file>

<file path=xl/sharedStrings.xml><?xml version="1.0" encoding="utf-8"?>
<sst xmlns="http://schemas.openxmlformats.org/spreadsheetml/2006/main" count="174" uniqueCount="140">
  <si>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</si>
  <si>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</si>
  <si>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</si>
  <si>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</si>
  <si>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</si>
  <si>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</si>
  <si>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</si>
  <si>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</si>
  <si>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</si>
  <si>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>Insurance values</t>
  </si>
  <si>
    <t xml:space="preserve">LIGHTING </t>
  </si>
  <si>
    <t>LIGHTING SUB-TOTAL</t>
  </si>
  <si>
    <t xml:space="preserve">AUDIO </t>
  </si>
  <si>
    <t xml:space="preserve">TGPS </t>
  </si>
  <si>
    <t>AUDIO SUB-TOTAL</t>
  </si>
  <si>
    <t xml:space="preserve">STRUCTURES </t>
  </si>
  <si>
    <t>STRUCTURES  SUB-TOTAL</t>
  </si>
  <si>
    <t>POWER &amp; DISTRO</t>
  </si>
  <si>
    <t>POWER &amp; DISTRO  SUB-TOTAL</t>
  </si>
  <si>
    <t>PLANT &amp; BARRIERS</t>
  </si>
  <si>
    <t>PLANT SUB-TOTAL</t>
  </si>
  <si>
    <t>CREW</t>
  </si>
  <si>
    <t>CREW SUB-TOTAL</t>
  </si>
  <si>
    <t>MISCELLANEOUS</t>
  </si>
  <si>
    <t>MISCELLANEOUS SUB-TOTAL</t>
  </si>
  <si>
    <t>STEWARDING</t>
  </si>
  <si>
    <t>STEWARDING SUB-TOTAL</t>
  </si>
  <si>
    <t>H&amp;S</t>
  </si>
  <si>
    <t xml:space="preserve">Fire extinguishers </t>
  </si>
  <si>
    <t>TGPS</t>
  </si>
  <si>
    <t>H&amp;S SUB-TOTAL</t>
  </si>
  <si>
    <t>TM</t>
  </si>
  <si>
    <t>TM SUB-TOTAL</t>
  </si>
  <si>
    <t>FEES</t>
  </si>
  <si>
    <t>Handling fee</t>
  </si>
  <si>
    <t xml:space="preserve">5% of all hires 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</si>
  <si>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</si>
  <si>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</si>
  <si>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</si>
  <si>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</si>
  <si>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</si>
  <si>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-----------------</t>
  </si>
  <si>
    <t xml:space="preserve">INVOICE RECEIVED </t>
  </si>
  <si>
    <t xml:space="preserve">INVOICE PAID </t>
  </si>
  <si>
    <t>Stewarding &amp; security</t>
  </si>
  <si>
    <t>Prestige</t>
  </si>
  <si>
    <t>as per spreadsheet</t>
  </si>
  <si>
    <t xml:space="preserve">medical </t>
  </si>
  <si>
    <t xml:space="preserve">Heart </t>
  </si>
  <si>
    <t>8 hrs per day - 2 first aiders</t>
  </si>
  <si>
    <t>none required</t>
  </si>
  <si>
    <t>traffic management</t>
  </si>
  <si>
    <t>Centurion</t>
  </si>
  <si>
    <t xml:space="preserve">Amps </t>
  </si>
  <si>
    <t xml:space="preserve">30 channels of amlification </t>
  </si>
  <si>
    <t xml:space="preserve">cabling </t>
  </si>
  <si>
    <t xml:space="preserve">for pods </t>
  </si>
  <si>
    <t xml:space="preserve">As required </t>
  </si>
  <si>
    <t xml:space="preserve">Subs </t>
  </si>
  <si>
    <t>Amp</t>
  </si>
  <si>
    <t xml:space="preserve">for subs </t>
  </si>
  <si>
    <t xml:space="preserve">playback </t>
  </si>
  <si>
    <t xml:space="preserve">2 x HD24 players, with looms to amps </t>
  </si>
  <si>
    <t xml:space="preserve">Gazebo </t>
  </si>
  <si>
    <t>to go behind control</t>
  </si>
  <si>
    <t>Asked Johnny for more info</t>
  </si>
  <si>
    <t xml:space="preserve">delivery </t>
  </si>
  <si>
    <t>ask Thor if he still needs</t>
  </si>
  <si>
    <t xml:space="preserve">show generator </t>
  </si>
  <si>
    <t xml:space="preserve">Hires, buys &amp; makes </t>
  </si>
  <si>
    <t xml:space="preserve">Festoon </t>
  </si>
  <si>
    <t>600m of 110v festoon</t>
  </si>
  <si>
    <t>with cages and transformers</t>
  </si>
  <si>
    <t>40KVA</t>
  </si>
  <si>
    <t xml:space="preserve">Festoon power </t>
  </si>
  <si>
    <t xml:space="preserve">2 x 20KVA </t>
  </si>
  <si>
    <t xml:space="preserve">tanks </t>
  </si>
  <si>
    <t xml:space="preserve">3 x 1000l tanks </t>
  </si>
  <si>
    <t>festoon sets may not need</t>
  </si>
  <si>
    <t xml:space="preserve">John F Hunts </t>
  </si>
  <si>
    <t xml:space="preserve">distro </t>
  </si>
  <si>
    <t>IDE</t>
  </si>
  <si>
    <t xml:space="preserve">as required </t>
  </si>
  <si>
    <t xml:space="preserve">Heras </t>
  </si>
  <si>
    <t xml:space="preserve">for rear of control and generators </t>
  </si>
  <si>
    <t>Ped</t>
  </si>
  <si>
    <t>30 panels</t>
  </si>
  <si>
    <t xml:space="preserve">scaff </t>
  </si>
  <si>
    <t xml:space="preserve">checked with Thor </t>
  </si>
  <si>
    <t xml:space="preserve">4 x 8 channel amps, to buy </t>
  </si>
  <si>
    <t xml:space="preserve">3d productions </t>
  </si>
  <si>
    <t xml:space="preserve">2 x Q-subs </t>
  </si>
  <si>
    <t>D6</t>
  </si>
  <si>
    <t xml:space="preserve">cable ramp </t>
  </si>
  <si>
    <t xml:space="preserve">IDE </t>
  </si>
  <si>
    <t>May be able to do with a first aid qualified steward</t>
  </si>
  <si>
    <t xml:space="preserve">tower light </t>
  </si>
  <si>
    <t>1 tower light for work light</t>
  </si>
  <si>
    <t xml:space="preserve">Two week hire </t>
  </si>
  <si>
    <t xml:space="preserve">need to get quote </t>
  </si>
  <si>
    <t xml:space="preserve">TGE </t>
  </si>
  <si>
    <t>£200 pppd</t>
  </si>
  <si>
    <t>Actavo</t>
  </si>
  <si>
    <t xml:space="preserve">inc above </t>
  </si>
  <si>
    <t xml:space="preserve">4 week hire </t>
  </si>
  <si>
    <t xml:space="preserve">Lighting crew </t>
  </si>
  <si>
    <t xml:space="preserve">general crew </t>
  </si>
  <si>
    <t xml:space="preserve">TMC </t>
  </si>
  <si>
    <t xml:space="preserve">2 crew to assist Thor for 3 days in, 1 day out </t>
  </si>
  <si>
    <t>based on 8 hour days @ £15ph</t>
  </si>
  <si>
    <t xml:space="preserve">pd's </t>
  </si>
  <si>
    <t xml:space="preserve">£25 per day for lighting crew </t>
  </si>
  <si>
    <t xml:space="preserve">travel </t>
  </si>
  <si>
    <t xml:space="preserve">2 journeys for lighting crew </t>
  </si>
  <si>
    <t xml:space="preserve">£48 per return journey </t>
  </si>
  <si>
    <t xml:space="preserve">delivered 4th sept, collected 1st October </t>
  </si>
  <si>
    <t>requested quote 1/7</t>
  </si>
  <si>
    <t xml:space="preserve">asked Huw if they have </t>
  </si>
  <si>
    <t xml:space="preserve">toilets </t>
  </si>
  <si>
    <t xml:space="preserve">Add plant </t>
  </si>
  <si>
    <t xml:space="preserve">2 single plastics for production staff/security </t>
  </si>
  <si>
    <t xml:space="preserve">servicing </t>
  </si>
  <si>
    <t xml:space="preserve">6 services @ £30 per service </t>
  </si>
  <si>
    <t xml:space="preserve">2 week hire </t>
  </si>
  <si>
    <t>£50 E/W</t>
  </si>
  <si>
    <t xml:space="preserve">bins </t>
  </si>
  <si>
    <t>Hull</t>
  </si>
  <si>
    <t xml:space="preserve">2 x 1100l bins </t>
  </si>
  <si>
    <t xml:space="preserve">pool cleaning </t>
  </si>
  <si>
    <t xml:space="preserve">preparation of paddling pool before we get on site </t>
  </si>
  <si>
    <t>50 panels @ £2.75</t>
  </si>
  <si>
    <t xml:space="preserve">Fuel </t>
  </si>
  <si>
    <t xml:space="preserve">ESTIMATE </t>
  </si>
  <si>
    <t xml:space="preserve">60 panels </t>
  </si>
  <si>
    <t xml:space="preserve">2 crew to assist Johnny for 2 days in, 1 day out </t>
  </si>
  <si>
    <t>May be able to get on a 1 week</t>
  </si>
  <si>
    <t xml:space="preserve">ballast </t>
  </si>
  <si>
    <t xml:space="preserve">Add Plant </t>
  </si>
  <si>
    <t xml:space="preserve">4 x IBC's 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</si>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</sst>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sz val="10"/>
      <color theme="1"/>
      <name val="Calibri"/>
      <family val="2"/>
      <scheme val="minor"/>
    </font>
    <font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 wrapText="1"/>
    </xf>
    <xf numFmtId="0" fontId="5" fillId="0" borderId="4" xfId="0" quotePrefix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9" fillId="0" borderId="4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8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 wrapText="1"/>
    </xf>
    <xf numFmtId="0" fontId="6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164" fontId="11" fillId="3" borderId="4" xfId="0" quotePrefix="1" applyNumberFormat="1" applyFont="1" applyFill="1" applyBorder="1" applyAlignment="1">
      <alignment horizontal="center" wrapText="1"/>
    </xf>
    <xf numFmtId="164" fontId="11" fillId="3" borderId="2" xfId="0" applyNumberFormat="1" applyFont="1" applyFill="1" applyBorder="1" applyAlignment="1">
      <alignment horizontal="center" wrapText="1"/>
    </xf>
    <xf numFmtId="164" fontId="11" fillId="4" borderId="4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4" fontId="8" fillId="5" borderId="10" xfId="0" applyNumberFormat="1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4" xfId="0" applyFill="1" applyBorder="1" applyAlignment="1">
      <alignment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workbookViewId="0">
      <pane xSplit="6" ySplit="3" topLeftCell="G62" activePane="bottomRight" state="frozen"/>
      <selection pane="topRight" activeCell="G1" sqref="G1"/>
      <selection pane="bottomLeft" activeCell="A5" sqref="A5"/>
      <selection pane="bottomRight" activeCell="C73" sqref="C73"/>
    </sheetView>
  </sheetViews>
  <sheetFormatPr defaultColWidth="9.1328125" defaultRowHeight="14.25" x14ac:dyDescent="0.45"/>
  <cols>
    <col min="1" max="1" width="25.73046875" style="27" customWidth="1"/>
    <col min="2" max="2" width="21.86328125" style="27" customWidth="1"/>
    <col min="3" max="3" width="10.265625" style="27" customWidth="1"/>
    <col min="4" max="4" width="12.59765625" style="27" customWidth="1"/>
    <col min="5" max="5" width="11" style="27" customWidth="1"/>
    <col min="6" max="6" width="31.73046875" style="27" customWidth="1"/>
    <col min="7" max="7" width="28.59765625" style="59" customWidth="1"/>
    <col min="8" max="8" width="26.59765625" style="27" customWidth="1"/>
    <col min="9" max="9" width="42.1328125" style="28" customWidth="1"/>
    <col min="10" max="10" width="20.3984375" style="69" customWidth="1"/>
    <col min="11" max="11" width="15.86328125" style="69" customWidth="1"/>
    <col min="12" max="12" width="12" style="27" customWidth="1"/>
    <col min="13" max="16384" width="9.1328125" style="29"/>
  </cols>
  <sheetData>
    <row r="1" spans="1:12" s="6" customFormat="1" ht="27" thickBot="1" x14ac:dyDescent="0.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1" t="s">
        <v>42</v>
      </c>
      <c r="K1" s="1" t="s">
        <v>43</v>
      </c>
      <c r="L1" s="1" t="s">
        <v>9</v>
      </c>
    </row>
    <row r="2" spans="1:12" s="11" customFormat="1" ht="15.4" x14ac:dyDescent="0.45">
      <c r="A2" s="94" t="s">
        <v>10</v>
      </c>
      <c r="B2" s="95"/>
      <c r="C2" s="48"/>
      <c r="D2" s="48"/>
      <c r="E2" s="63"/>
      <c r="F2" s="9"/>
      <c r="G2" s="72"/>
      <c r="H2" s="7"/>
      <c r="I2" s="13"/>
      <c r="J2" s="14"/>
      <c r="K2" s="14"/>
      <c r="L2" s="10"/>
    </row>
    <row r="3" spans="1:12" s="37" customFormat="1" ht="13.15" x14ac:dyDescent="0.4">
      <c r="A3" s="81" t="s">
        <v>69</v>
      </c>
      <c r="B3" s="72"/>
      <c r="C3" s="83">
        <v>2500</v>
      </c>
      <c r="D3" s="7"/>
      <c r="E3" s="10"/>
      <c r="F3" s="9" t="s">
        <v>65</v>
      </c>
      <c r="G3" s="83"/>
      <c r="H3" s="7"/>
      <c r="I3" s="13"/>
      <c r="J3" s="14"/>
      <c r="K3" s="14"/>
      <c r="L3" s="10"/>
    </row>
    <row r="4" spans="1:12" s="37" customFormat="1" ht="13.15" x14ac:dyDescent="0.4">
      <c r="A4" s="81" t="s">
        <v>70</v>
      </c>
      <c r="B4" s="72"/>
      <c r="C4" s="83">
        <v>350</v>
      </c>
      <c r="D4" s="38"/>
      <c r="E4" s="38"/>
      <c r="F4" s="74" t="s">
        <v>71</v>
      </c>
      <c r="G4" s="72" t="s">
        <v>72</v>
      </c>
      <c r="H4" s="72"/>
      <c r="I4" s="82"/>
      <c r="J4" s="83"/>
      <c r="K4" s="83"/>
      <c r="L4" s="79"/>
    </row>
    <row r="5" spans="1:12" s="11" customFormat="1" x14ac:dyDescent="0.45">
      <c r="A5" s="92" t="s">
        <v>11</v>
      </c>
      <c r="B5" s="93"/>
      <c r="C5" s="55"/>
      <c r="D5" s="55"/>
      <c r="E5" s="56">
        <f>SUM(C3:C4)</f>
        <v>2850</v>
      </c>
      <c r="F5" s="33"/>
      <c r="G5" s="32"/>
      <c r="H5" s="32"/>
      <c r="I5" s="34"/>
      <c r="J5" s="67"/>
      <c r="K5" s="67"/>
      <c r="L5" s="35"/>
    </row>
    <row r="6" spans="1:12" s="11" customFormat="1" ht="15.4" x14ac:dyDescent="0.45">
      <c r="A6" s="96" t="s">
        <v>12</v>
      </c>
      <c r="B6" s="97"/>
      <c r="C6" s="63"/>
      <c r="D6" s="63"/>
      <c r="E6" s="63"/>
      <c r="F6" s="90" t="s">
        <v>104</v>
      </c>
      <c r="G6" s="72"/>
      <c r="H6" s="7"/>
      <c r="I6" s="13"/>
      <c r="J6" s="14"/>
      <c r="K6" s="14"/>
      <c r="L6" s="10"/>
    </row>
    <row r="7" spans="1:12" s="87" customFormat="1" ht="13.15" x14ac:dyDescent="0.4">
      <c r="A7" s="85" t="s">
        <v>53</v>
      </c>
      <c r="B7" s="85"/>
      <c r="C7" s="86">
        <v>1600</v>
      </c>
      <c r="D7" s="85"/>
      <c r="E7" s="85"/>
      <c r="F7" s="74" t="s">
        <v>54</v>
      </c>
      <c r="G7" s="72" t="s">
        <v>89</v>
      </c>
      <c r="H7" s="72" t="s">
        <v>117</v>
      </c>
      <c r="I7" s="88"/>
      <c r="J7" s="72"/>
      <c r="K7" s="72"/>
      <c r="L7" s="79"/>
    </row>
    <row r="8" spans="1:12" s="87" customFormat="1" ht="13.15" x14ac:dyDescent="0.4">
      <c r="A8" s="85" t="s">
        <v>55</v>
      </c>
      <c r="B8" s="85"/>
      <c r="C8" s="86">
        <v>300</v>
      </c>
      <c r="D8" s="85"/>
      <c r="E8" s="85"/>
      <c r="F8" s="74" t="s">
        <v>56</v>
      </c>
      <c r="G8" s="72" t="s">
        <v>57</v>
      </c>
      <c r="H8" s="72"/>
      <c r="I8" s="88"/>
      <c r="J8" s="72"/>
      <c r="K8" s="72"/>
      <c r="L8" s="79"/>
    </row>
    <row r="9" spans="1:12" s="87" customFormat="1" ht="13.15" x14ac:dyDescent="0.4">
      <c r="A9" s="85"/>
      <c r="B9" s="85"/>
      <c r="C9" s="85"/>
      <c r="D9" s="85"/>
      <c r="E9" s="85"/>
      <c r="F9" s="74"/>
      <c r="G9" s="72"/>
      <c r="H9" s="72"/>
      <c r="I9" s="88"/>
      <c r="J9" s="72"/>
      <c r="K9" s="72"/>
      <c r="L9" s="79"/>
    </row>
    <row r="10" spans="1:12" s="87" customFormat="1" ht="13.15" x14ac:dyDescent="0.4">
      <c r="A10" s="85" t="s">
        <v>58</v>
      </c>
      <c r="B10" s="85" t="s">
        <v>90</v>
      </c>
      <c r="C10" s="85">
        <v>392</v>
      </c>
      <c r="D10" s="85"/>
      <c r="E10" s="85"/>
      <c r="F10" s="74" t="s">
        <v>91</v>
      </c>
      <c r="G10" s="72"/>
      <c r="H10" s="72" t="s">
        <v>116</v>
      </c>
      <c r="I10" s="88"/>
      <c r="J10" s="72"/>
      <c r="K10" s="72"/>
      <c r="L10" s="79"/>
    </row>
    <row r="11" spans="1:12" s="37" customFormat="1" ht="13.15" x14ac:dyDescent="0.4">
      <c r="A11" s="85" t="s">
        <v>59</v>
      </c>
      <c r="B11" s="85" t="s">
        <v>90</v>
      </c>
      <c r="C11" s="7">
        <v>90</v>
      </c>
      <c r="D11" s="38"/>
      <c r="E11" s="38"/>
      <c r="F11" s="9" t="s">
        <v>92</v>
      </c>
      <c r="G11" s="72" t="s">
        <v>60</v>
      </c>
      <c r="H11" s="72" t="s">
        <v>116</v>
      </c>
      <c r="I11" s="13"/>
      <c r="J11" s="14"/>
      <c r="K11" s="14"/>
      <c r="L11" s="10"/>
    </row>
    <row r="12" spans="1:12" s="37" customFormat="1" ht="13.15" x14ac:dyDescent="0.4">
      <c r="A12" s="85" t="s">
        <v>55</v>
      </c>
      <c r="B12" s="85" t="s">
        <v>90</v>
      </c>
      <c r="C12" s="72">
        <v>50</v>
      </c>
      <c r="D12" s="38"/>
      <c r="E12" s="38"/>
      <c r="F12" s="74"/>
      <c r="G12" s="72"/>
      <c r="H12" s="72"/>
      <c r="I12" s="82"/>
      <c r="J12" s="83"/>
      <c r="K12" s="83"/>
      <c r="L12" s="79"/>
    </row>
    <row r="13" spans="1:12" s="37" customFormat="1" ht="25.9" x14ac:dyDescent="0.4">
      <c r="A13" s="85" t="s">
        <v>66</v>
      </c>
      <c r="B13" s="85" t="s">
        <v>90</v>
      </c>
      <c r="C13" s="72">
        <v>110</v>
      </c>
      <c r="D13" s="38"/>
      <c r="E13" s="38"/>
      <c r="F13" s="74" t="s">
        <v>115</v>
      </c>
      <c r="G13" s="72"/>
      <c r="H13" s="72" t="s">
        <v>116</v>
      </c>
      <c r="I13" s="82"/>
      <c r="J13" s="83"/>
      <c r="K13" s="83"/>
      <c r="L13" s="79"/>
    </row>
    <row r="14" spans="1:12" s="37" customFormat="1" ht="13.15" x14ac:dyDescent="0.4">
      <c r="A14" s="85"/>
      <c r="B14" s="85"/>
      <c r="C14" s="72"/>
      <c r="D14" s="38"/>
      <c r="E14" s="38"/>
      <c r="F14" s="74"/>
      <c r="G14" s="72"/>
      <c r="H14" s="72"/>
      <c r="I14" s="82"/>
      <c r="J14" s="83"/>
      <c r="K14" s="83"/>
      <c r="L14" s="79"/>
    </row>
    <row r="15" spans="1:12" s="37" customFormat="1" ht="13.15" x14ac:dyDescent="0.4">
      <c r="A15" s="81" t="s">
        <v>61</v>
      </c>
      <c r="B15" s="72" t="s">
        <v>139</v>
      </c>
      <c r="C15" s="83">
        <v>500</v>
      </c>
      <c r="D15" s="38"/>
      <c r="E15" s="38"/>
      <c r="F15" s="74" t="s">
        <v>62</v>
      </c>
      <c r="G15" s="72" t="s">
        <v>67</v>
      </c>
      <c r="H15" s="72" t="s">
        <v>117</v>
      </c>
      <c r="I15" s="82"/>
      <c r="J15" s="83"/>
      <c r="K15" s="83"/>
      <c r="L15" s="79"/>
    </row>
    <row r="16" spans="1:12" s="37" customFormat="1" ht="13.15" x14ac:dyDescent="0.4">
      <c r="A16" s="81" t="s">
        <v>66</v>
      </c>
      <c r="B16" s="72" t="s">
        <v>139</v>
      </c>
      <c r="C16" s="83">
        <v>120</v>
      </c>
      <c r="D16" s="38"/>
      <c r="E16" s="38"/>
      <c r="F16" s="74"/>
      <c r="G16" s="72"/>
      <c r="H16" s="72"/>
      <c r="I16" s="82"/>
      <c r="J16" s="83"/>
      <c r="K16" s="83"/>
      <c r="L16" s="79"/>
    </row>
    <row r="17" spans="1:12" s="37" customFormat="1" ht="13.15" x14ac:dyDescent="0.4">
      <c r="A17" s="12"/>
      <c r="B17" s="7"/>
      <c r="C17" s="7"/>
      <c r="D17" s="38"/>
      <c r="E17" s="38"/>
      <c r="F17" s="9"/>
      <c r="G17" s="72"/>
      <c r="H17" s="7"/>
      <c r="I17" s="13"/>
      <c r="J17" s="14"/>
      <c r="K17" s="14"/>
      <c r="L17" s="10"/>
    </row>
    <row r="18" spans="1:12" s="37" customFormat="1" ht="13.15" x14ac:dyDescent="0.4">
      <c r="A18" s="92" t="s">
        <v>14</v>
      </c>
      <c r="B18" s="93"/>
      <c r="C18" s="55"/>
      <c r="D18" s="55"/>
      <c r="E18" s="56">
        <f>SUM(C7:C17)</f>
        <v>3162</v>
      </c>
      <c r="F18" s="33"/>
      <c r="G18" s="32"/>
      <c r="H18" s="32"/>
      <c r="I18" s="34"/>
      <c r="J18" s="67"/>
      <c r="K18" s="67"/>
      <c r="L18" s="35"/>
    </row>
    <row r="19" spans="1:12" s="11" customFormat="1" ht="15.4" x14ac:dyDescent="0.45">
      <c r="A19" s="96" t="s">
        <v>15</v>
      </c>
      <c r="B19" s="97"/>
      <c r="C19" s="41"/>
      <c r="D19" s="41"/>
      <c r="E19" s="63"/>
      <c r="F19" s="9"/>
      <c r="G19" s="72"/>
      <c r="H19" s="7"/>
      <c r="I19" s="13"/>
      <c r="J19" s="14"/>
      <c r="K19" s="14"/>
      <c r="L19" s="10"/>
    </row>
    <row r="20" spans="1:12" s="37" customFormat="1" ht="13.15" x14ac:dyDescent="0.4">
      <c r="A20" s="12" t="s">
        <v>63</v>
      </c>
      <c r="B20" s="7" t="s">
        <v>13</v>
      </c>
      <c r="C20" s="7">
        <v>100</v>
      </c>
      <c r="D20" s="38"/>
      <c r="E20" s="38"/>
      <c r="F20" s="9" t="s">
        <v>64</v>
      </c>
      <c r="G20" s="72"/>
      <c r="H20" s="7"/>
      <c r="I20" s="13"/>
      <c r="J20" s="14"/>
      <c r="K20" s="14"/>
      <c r="L20" s="10"/>
    </row>
    <row r="21" spans="1:12" s="37" customFormat="1" ht="13.15" x14ac:dyDescent="0.4">
      <c r="A21" s="12"/>
      <c r="B21" s="7"/>
      <c r="C21" s="38"/>
      <c r="E21" s="38"/>
      <c r="F21" s="9"/>
      <c r="G21" s="72"/>
      <c r="H21" s="7"/>
      <c r="I21" s="13"/>
      <c r="J21" s="14"/>
      <c r="K21" s="14"/>
      <c r="L21" s="10"/>
    </row>
    <row r="22" spans="1:12" s="11" customFormat="1" x14ac:dyDescent="0.45">
      <c r="A22" s="92" t="s">
        <v>16</v>
      </c>
      <c r="B22" s="93"/>
      <c r="C22" s="55"/>
      <c r="D22" s="55"/>
      <c r="E22" s="56">
        <f>SUM(C20:C21)</f>
        <v>100</v>
      </c>
      <c r="F22" s="33"/>
      <c r="G22" s="32"/>
      <c r="H22" s="32"/>
      <c r="I22" s="34"/>
      <c r="J22" s="67"/>
      <c r="K22" s="67"/>
      <c r="L22" s="35"/>
    </row>
    <row r="23" spans="1:12" s="11" customFormat="1" ht="15.4" x14ac:dyDescent="0.45">
      <c r="A23" s="96" t="s">
        <v>17</v>
      </c>
      <c r="B23" s="97"/>
      <c r="C23" s="63"/>
      <c r="D23" s="63"/>
      <c r="E23" s="63"/>
      <c r="F23" s="90" t="s">
        <v>98</v>
      </c>
      <c r="G23" s="72" t="s">
        <v>135</v>
      </c>
      <c r="H23" s="7"/>
      <c r="I23" s="13"/>
      <c r="J23" s="14"/>
      <c r="K23" s="14"/>
      <c r="L23" s="10"/>
    </row>
    <row r="24" spans="1:12" s="37" customFormat="1" ht="13.15" x14ac:dyDescent="0.4">
      <c r="A24" s="12" t="s">
        <v>68</v>
      </c>
      <c r="B24" s="7" t="s">
        <v>79</v>
      </c>
      <c r="C24" s="7">
        <v>270</v>
      </c>
      <c r="D24" s="38"/>
      <c r="E24" s="38"/>
      <c r="F24" s="9" t="s">
        <v>73</v>
      </c>
      <c r="G24" s="72"/>
      <c r="H24" s="7" t="s">
        <v>99</v>
      </c>
      <c r="I24" s="13"/>
      <c r="J24" s="14"/>
      <c r="K24" s="14"/>
      <c r="L24" s="10"/>
    </row>
    <row r="25" spans="1:12" s="37" customFormat="1" ht="13.15" x14ac:dyDescent="0.4">
      <c r="A25" s="81" t="s">
        <v>74</v>
      </c>
      <c r="B25" s="72" t="s">
        <v>79</v>
      </c>
      <c r="C25" s="72">
        <v>500</v>
      </c>
      <c r="D25" s="38"/>
      <c r="E25" s="38"/>
      <c r="F25" s="74" t="s">
        <v>75</v>
      </c>
      <c r="G25" s="72"/>
      <c r="H25" s="72" t="s">
        <v>99</v>
      </c>
      <c r="I25" s="82"/>
      <c r="J25" s="83"/>
      <c r="K25" s="83"/>
      <c r="L25" s="79"/>
    </row>
    <row r="26" spans="1:12" s="37" customFormat="1" ht="13.15" x14ac:dyDescent="0.4">
      <c r="A26" s="81" t="s">
        <v>76</v>
      </c>
      <c r="B26" s="72" t="s">
        <v>79</v>
      </c>
      <c r="C26" s="72">
        <v>120</v>
      </c>
      <c r="D26" s="38"/>
      <c r="E26" s="38"/>
      <c r="F26" s="74" t="s">
        <v>77</v>
      </c>
      <c r="G26" s="72" t="s">
        <v>78</v>
      </c>
      <c r="H26" s="72" t="s">
        <v>99</v>
      </c>
      <c r="I26" s="82"/>
      <c r="J26" s="83"/>
      <c r="K26" s="83"/>
      <c r="L26" s="79"/>
    </row>
    <row r="27" spans="1:12" s="37" customFormat="1" ht="13.15" x14ac:dyDescent="0.4">
      <c r="A27" s="81" t="s">
        <v>131</v>
      </c>
      <c r="B27" s="72" t="s">
        <v>79</v>
      </c>
      <c r="C27" s="83">
        <v>1300</v>
      </c>
      <c r="D27" s="38"/>
      <c r="E27" s="38"/>
      <c r="F27" s="89" t="s">
        <v>132</v>
      </c>
      <c r="G27" s="72"/>
      <c r="H27" s="72"/>
      <c r="I27" s="82"/>
      <c r="J27" s="83"/>
      <c r="K27" s="83"/>
      <c r="L27" s="79"/>
    </row>
    <row r="28" spans="1:12" s="37" customFormat="1" ht="13.15" x14ac:dyDescent="0.4">
      <c r="A28" s="81" t="s">
        <v>96</v>
      </c>
      <c r="B28" s="72" t="s">
        <v>79</v>
      </c>
      <c r="C28" s="72">
        <v>240</v>
      </c>
      <c r="D28" s="38"/>
      <c r="E28" s="38"/>
      <c r="F28" s="74" t="s">
        <v>97</v>
      </c>
      <c r="G28" s="72"/>
      <c r="H28" s="72" t="s">
        <v>99</v>
      </c>
      <c r="I28" s="82"/>
      <c r="J28" s="83"/>
      <c r="K28" s="83"/>
      <c r="L28" s="79"/>
    </row>
    <row r="29" spans="1:12" s="37" customFormat="1" ht="13.15" x14ac:dyDescent="0.4">
      <c r="A29" s="81" t="s">
        <v>66</v>
      </c>
      <c r="B29" s="72" t="s">
        <v>79</v>
      </c>
      <c r="C29" s="72">
        <v>1120</v>
      </c>
      <c r="D29" s="38"/>
      <c r="E29" s="38"/>
      <c r="F29" s="74"/>
      <c r="G29" s="72"/>
      <c r="H29" s="72" t="s">
        <v>99</v>
      </c>
      <c r="I29" s="82"/>
      <c r="J29" s="83"/>
      <c r="K29" s="83"/>
      <c r="L29" s="79"/>
    </row>
    <row r="30" spans="1:12" s="37" customFormat="1" ht="13.15" x14ac:dyDescent="0.4">
      <c r="A30" s="81"/>
      <c r="B30" s="72"/>
      <c r="C30" s="72"/>
      <c r="D30" s="38"/>
      <c r="E30" s="38"/>
      <c r="F30" s="74"/>
      <c r="G30" s="72"/>
      <c r="H30" s="72"/>
      <c r="I30" s="82"/>
      <c r="J30" s="83"/>
      <c r="K30" s="83"/>
      <c r="L30" s="79"/>
    </row>
    <row r="31" spans="1:12" s="37" customFormat="1" ht="13.15" x14ac:dyDescent="0.4">
      <c r="A31" s="81" t="s">
        <v>80</v>
      </c>
      <c r="B31" s="72" t="s">
        <v>81</v>
      </c>
      <c r="C31" s="83">
        <v>750</v>
      </c>
      <c r="D31" s="38"/>
      <c r="E31" s="38"/>
      <c r="F31" s="74" t="s">
        <v>82</v>
      </c>
      <c r="G31" s="72"/>
      <c r="H31" s="72"/>
      <c r="I31" s="82"/>
      <c r="J31" s="83"/>
      <c r="K31" s="83"/>
      <c r="L31" s="79"/>
    </row>
    <row r="32" spans="1:12" s="37" customFormat="1" ht="13.15" x14ac:dyDescent="0.4">
      <c r="A32" s="81" t="s">
        <v>93</v>
      </c>
      <c r="B32" s="72" t="s">
        <v>94</v>
      </c>
      <c r="C32" s="72">
        <v>600</v>
      </c>
      <c r="D32" s="38"/>
      <c r="E32" s="38"/>
      <c r="F32" s="74" t="s">
        <v>133</v>
      </c>
      <c r="G32" s="72"/>
      <c r="H32" s="72"/>
      <c r="I32" s="82"/>
      <c r="J32" s="83"/>
      <c r="K32" s="83"/>
      <c r="L32" s="79"/>
    </row>
    <row r="33" spans="1:17" s="11" customFormat="1" x14ac:dyDescent="0.45">
      <c r="A33" s="12" t="s">
        <v>66</v>
      </c>
      <c r="B33" s="7" t="s">
        <v>81</v>
      </c>
      <c r="C33" s="83">
        <v>180</v>
      </c>
      <c r="D33" s="8"/>
      <c r="E33" s="8"/>
      <c r="F33" s="9"/>
      <c r="G33" s="72"/>
      <c r="H33" s="7"/>
      <c r="I33" s="13"/>
      <c r="J33" s="14"/>
      <c r="K33" s="14"/>
      <c r="L33" s="10"/>
    </row>
    <row r="34" spans="1:17" s="11" customFormat="1" x14ac:dyDescent="0.45">
      <c r="A34" s="92" t="s">
        <v>18</v>
      </c>
      <c r="B34" s="93"/>
      <c r="C34" s="55"/>
      <c r="D34" s="55"/>
      <c r="E34" s="56">
        <f>SUM(C24:C33)</f>
        <v>5080</v>
      </c>
      <c r="F34" s="33"/>
      <c r="G34" s="32"/>
      <c r="H34" s="32"/>
      <c r="I34" s="34"/>
      <c r="J34" s="67"/>
      <c r="K34" s="67"/>
      <c r="L34" s="35"/>
    </row>
    <row r="35" spans="1:17" s="11" customFormat="1" ht="15.4" x14ac:dyDescent="0.45">
      <c r="A35" s="96" t="s">
        <v>19</v>
      </c>
      <c r="B35" s="97"/>
      <c r="C35" s="41"/>
      <c r="D35" s="41"/>
      <c r="E35" s="63"/>
      <c r="F35" s="9"/>
      <c r="G35" s="72"/>
      <c r="H35" s="7"/>
      <c r="I35" s="13"/>
      <c r="J35" s="14"/>
      <c r="K35" s="14"/>
      <c r="L35" s="10"/>
    </row>
    <row r="36" spans="1:17" s="37" customFormat="1" ht="13.15" x14ac:dyDescent="0.4">
      <c r="A36" s="36" t="s">
        <v>83</v>
      </c>
      <c r="B36" s="36" t="s">
        <v>102</v>
      </c>
      <c r="C36" s="38">
        <v>90</v>
      </c>
      <c r="D36" s="38"/>
      <c r="E36" s="38"/>
      <c r="F36" s="9" t="s">
        <v>86</v>
      </c>
      <c r="G36" s="74" t="s">
        <v>84</v>
      </c>
      <c r="H36" s="7"/>
      <c r="I36" s="13"/>
      <c r="J36" s="14"/>
      <c r="K36" s="14"/>
      <c r="L36" s="10"/>
    </row>
    <row r="37" spans="1:17" s="37" customFormat="1" ht="13.15" x14ac:dyDescent="0.4">
      <c r="A37" s="85" t="s">
        <v>85</v>
      </c>
      <c r="B37" s="85" t="s">
        <v>102</v>
      </c>
      <c r="C37" s="38">
        <v>137.5</v>
      </c>
      <c r="D37" s="38"/>
      <c r="E37" s="38"/>
      <c r="F37" s="74" t="s">
        <v>130</v>
      </c>
      <c r="G37" s="72" t="s">
        <v>82</v>
      </c>
      <c r="H37" s="72"/>
      <c r="I37" s="82"/>
      <c r="J37" s="83"/>
      <c r="K37" s="83"/>
      <c r="L37" s="79"/>
    </row>
    <row r="38" spans="1:17" s="37" customFormat="1" ht="13.15" x14ac:dyDescent="0.4">
      <c r="A38" s="85" t="s">
        <v>66</v>
      </c>
      <c r="B38" s="85" t="s">
        <v>102</v>
      </c>
      <c r="C38" s="38">
        <v>200</v>
      </c>
      <c r="D38" s="38"/>
      <c r="E38" s="38"/>
      <c r="F38" s="74"/>
      <c r="G38" s="72"/>
      <c r="H38" s="72"/>
      <c r="I38" s="82"/>
      <c r="J38" s="83"/>
      <c r="K38" s="83"/>
      <c r="L38" s="79"/>
    </row>
    <row r="39" spans="1:17" s="37" customFormat="1" ht="13.15" x14ac:dyDescent="0.4">
      <c r="A39" s="85"/>
      <c r="B39" s="85"/>
      <c r="C39" s="38"/>
      <c r="D39" s="38"/>
      <c r="E39" s="38"/>
      <c r="F39" s="74"/>
      <c r="G39" s="72"/>
      <c r="H39" s="72"/>
      <c r="I39" s="82"/>
      <c r="J39" s="83"/>
      <c r="K39" s="83"/>
      <c r="L39" s="79"/>
    </row>
    <row r="40" spans="1:17" s="37" customFormat="1" ht="13.15" x14ac:dyDescent="0.4">
      <c r="A40" s="85" t="s">
        <v>87</v>
      </c>
      <c r="B40" s="85" t="s">
        <v>102</v>
      </c>
      <c r="C40" s="38">
        <v>75</v>
      </c>
      <c r="D40" s="38"/>
      <c r="E40" s="38"/>
      <c r="F40" s="74"/>
      <c r="G40" s="72" t="s">
        <v>82</v>
      </c>
      <c r="H40" s="72" t="s">
        <v>88</v>
      </c>
      <c r="I40" s="82"/>
      <c r="J40" s="83"/>
      <c r="K40" s="83"/>
      <c r="L40" s="79"/>
    </row>
    <row r="41" spans="1:17" s="37" customFormat="1" ht="13.15" x14ac:dyDescent="0.4">
      <c r="A41" s="36" t="s">
        <v>66</v>
      </c>
      <c r="B41" s="85" t="s">
        <v>102</v>
      </c>
      <c r="C41" s="7" t="s">
        <v>103</v>
      </c>
      <c r="D41" s="38"/>
      <c r="E41" s="38"/>
      <c r="F41" s="9"/>
      <c r="G41" s="72"/>
      <c r="H41" s="7"/>
      <c r="I41" s="13"/>
      <c r="J41" s="14"/>
      <c r="K41" s="14"/>
      <c r="L41" s="10"/>
    </row>
    <row r="42" spans="1:17" s="11" customFormat="1" x14ac:dyDescent="0.45">
      <c r="A42" s="92" t="s">
        <v>20</v>
      </c>
      <c r="B42" s="93"/>
      <c r="C42" s="55"/>
      <c r="D42" s="55"/>
      <c r="E42" s="56">
        <f>SUM(C36:C41)</f>
        <v>502.5</v>
      </c>
      <c r="F42" s="33"/>
      <c r="G42" s="32"/>
      <c r="H42" s="32"/>
      <c r="I42" s="34"/>
      <c r="J42" s="67"/>
      <c r="K42" s="67"/>
      <c r="L42" s="35"/>
    </row>
    <row r="43" spans="1:17" s="11" customFormat="1" ht="15.4" x14ac:dyDescent="0.45">
      <c r="A43" s="96" t="s">
        <v>21</v>
      </c>
      <c r="B43" s="97"/>
      <c r="C43" s="63"/>
      <c r="D43" s="63"/>
      <c r="E43" s="63"/>
      <c r="F43" s="9"/>
      <c r="G43" s="72"/>
      <c r="H43" s="7"/>
      <c r="I43" s="13"/>
      <c r="J43" s="14"/>
      <c r="K43" s="14"/>
      <c r="L43" s="10"/>
    </row>
    <row r="44" spans="1:17" s="37" customFormat="1" ht="26.25" x14ac:dyDescent="0.45">
      <c r="A44" s="85" t="s">
        <v>105</v>
      </c>
      <c r="B44" s="85" t="s">
        <v>100</v>
      </c>
      <c r="C44" s="79">
        <v>1200</v>
      </c>
      <c r="D44" s="84"/>
      <c r="E44" s="84"/>
      <c r="F44" s="74" t="s">
        <v>134</v>
      </c>
      <c r="G44" s="91" t="s">
        <v>101</v>
      </c>
      <c r="H44" s="72"/>
      <c r="I44" s="75"/>
      <c r="J44" s="76"/>
      <c r="K44" s="77"/>
      <c r="L44" s="78"/>
      <c r="M44" s="78"/>
      <c r="N44" s="84"/>
      <c r="O44" s="80"/>
      <c r="P44" s="80"/>
      <c r="Q44" s="80"/>
    </row>
    <row r="45" spans="1:17" s="37" customFormat="1" ht="26.25" x14ac:dyDescent="0.45">
      <c r="A45" s="85" t="s">
        <v>106</v>
      </c>
      <c r="B45" s="85" t="s">
        <v>107</v>
      </c>
      <c r="C45" s="62">
        <v>988.8</v>
      </c>
      <c r="D45" s="84"/>
      <c r="E45" s="84"/>
      <c r="F45" s="74" t="s">
        <v>108</v>
      </c>
      <c r="G45" s="91" t="s">
        <v>109</v>
      </c>
      <c r="H45" s="72"/>
      <c r="I45" s="75"/>
      <c r="J45" s="76"/>
      <c r="K45" s="77"/>
      <c r="L45" s="78"/>
      <c r="M45" s="80"/>
      <c r="N45" s="71"/>
      <c r="O45" s="80"/>
      <c r="P45" s="80"/>
      <c r="Q45" s="80"/>
    </row>
    <row r="46" spans="1:17" s="37" customFormat="1" x14ac:dyDescent="0.45">
      <c r="A46" s="85" t="s">
        <v>110</v>
      </c>
      <c r="B46" s="85"/>
      <c r="C46" s="62">
        <v>150</v>
      </c>
      <c r="D46" s="84"/>
      <c r="E46" s="84"/>
      <c r="F46" s="74" t="s">
        <v>111</v>
      </c>
      <c r="G46" s="91"/>
      <c r="H46" s="72"/>
      <c r="I46" s="75"/>
      <c r="J46" s="76"/>
      <c r="K46" s="77"/>
      <c r="L46" s="78"/>
      <c r="M46" s="80"/>
      <c r="N46" s="71"/>
      <c r="O46" s="80"/>
      <c r="P46" s="80"/>
      <c r="Q46" s="80"/>
    </row>
    <row r="47" spans="1:17" s="37" customFormat="1" ht="13.15" x14ac:dyDescent="0.4">
      <c r="A47" s="85" t="s">
        <v>112</v>
      </c>
      <c r="B47" s="36"/>
      <c r="C47" s="70">
        <v>96</v>
      </c>
      <c r="D47" s="7"/>
      <c r="E47" s="38"/>
      <c r="F47" s="9" t="s">
        <v>113</v>
      </c>
      <c r="G47" s="72" t="s">
        <v>114</v>
      </c>
      <c r="H47" s="7"/>
      <c r="I47" s="13"/>
      <c r="J47" s="14"/>
      <c r="K47" s="14"/>
      <c r="L47" s="10"/>
    </row>
    <row r="48" spans="1:17" s="37" customFormat="1" ht="13.15" x14ac:dyDescent="0.4">
      <c r="A48" s="85"/>
      <c r="B48" s="36"/>
      <c r="C48" s="66"/>
      <c r="D48" s="7"/>
      <c r="E48" s="38"/>
      <c r="F48" s="9"/>
      <c r="G48" s="72"/>
      <c r="H48" s="7"/>
      <c r="I48" s="13"/>
      <c r="J48" s="14"/>
      <c r="K48" s="14"/>
      <c r="L48" s="10"/>
    </row>
    <row r="49" spans="1:12" s="11" customFormat="1" x14ac:dyDescent="0.45">
      <c r="A49" s="92" t="s">
        <v>22</v>
      </c>
      <c r="B49" s="93"/>
      <c r="C49" s="55"/>
      <c r="D49" s="55"/>
      <c r="E49" s="56">
        <f>SUM(C44:C48)</f>
        <v>2434.8000000000002</v>
      </c>
      <c r="F49" s="33"/>
      <c r="G49" s="32"/>
      <c r="H49" s="32"/>
      <c r="I49" s="34"/>
      <c r="J49" s="67"/>
      <c r="K49" s="67"/>
      <c r="L49" s="35"/>
    </row>
    <row r="50" spans="1:12" s="11" customFormat="1" ht="15.4" x14ac:dyDescent="0.45">
      <c r="A50" s="96" t="s">
        <v>23</v>
      </c>
      <c r="B50" s="97"/>
      <c r="C50" s="41"/>
      <c r="D50" s="41"/>
      <c r="E50" s="63"/>
      <c r="F50" s="9"/>
      <c r="G50" s="72"/>
      <c r="H50" s="7"/>
      <c r="I50" s="13"/>
      <c r="J50" s="14"/>
      <c r="K50" s="14"/>
      <c r="L50" s="10"/>
    </row>
    <row r="51" spans="1:12" s="80" customFormat="1" ht="12.75" customHeight="1" x14ac:dyDescent="0.45">
      <c r="A51" s="81"/>
      <c r="B51" s="72"/>
      <c r="C51" s="72"/>
      <c r="D51" s="73"/>
      <c r="E51" s="73"/>
      <c r="F51" s="74"/>
      <c r="G51" s="72"/>
      <c r="H51" s="72"/>
      <c r="I51" s="82"/>
      <c r="J51" s="83"/>
      <c r="K51" s="83"/>
      <c r="L51" s="79"/>
    </row>
    <row r="52" spans="1:12" s="80" customFormat="1" ht="12.75" customHeight="1" x14ac:dyDescent="0.45">
      <c r="A52" s="81" t="s">
        <v>128</v>
      </c>
      <c r="B52" s="72" t="s">
        <v>126</v>
      </c>
      <c r="C52" s="83">
        <v>600</v>
      </c>
      <c r="D52" s="73"/>
      <c r="E52" s="73"/>
      <c r="F52" s="74" t="s">
        <v>129</v>
      </c>
      <c r="G52" s="72"/>
      <c r="H52" s="72"/>
      <c r="I52" s="82"/>
      <c r="J52" s="83"/>
      <c r="K52" s="83"/>
      <c r="L52" s="79"/>
    </row>
    <row r="53" spans="1:12" s="80" customFormat="1" ht="12.75" customHeight="1" x14ac:dyDescent="0.45">
      <c r="A53" s="81" t="s">
        <v>125</v>
      </c>
      <c r="B53" s="72" t="s">
        <v>126</v>
      </c>
      <c r="C53" s="83">
        <v>110</v>
      </c>
      <c r="D53" s="73"/>
      <c r="E53" s="73"/>
      <c r="F53" s="74" t="s">
        <v>127</v>
      </c>
      <c r="G53" s="72"/>
      <c r="H53" s="72"/>
      <c r="I53" s="82"/>
      <c r="J53" s="83"/>
      <c r="K53" s="83"/>
      <c r="L53" s="79"/>
    </row>
    <row r="54" spans="1:12" s="80" customFormat="1" ht="12.75" customHeight="1" x14ac:dyDescent="0.45">
      <c r="A54" s="81"/>
      <c r="B54" s="72"/>
      <c r="C54" s="83"/>
      <c r="D54" s="73"/>
      <c r="E54" s="73"/>
      <c r="F54" s="74"/>
      <c r="G54" s="72"/>
      <c r="H54" s="72"/>
      <c r="I54" s="82"/>
      <c r="J54" s="83"/>
      <c r="K54" s="83"/>
      <c r="L54" s="79"/>
    </row>
    <row r="55" spans="1:12" s="80" customFormat="1" ht="12.75" customHeight="1" x14ac:dyDescent="0.45">
      <c r="A55" s="81" t="s">
        <v>136</v>
      </c>
      <c r="B55" s="72" t="s">
        <v>137</v>
      </c>
      <c r="C55" s="83">
        <v>80</v>
      </c>
      <c r="D55" s="73"/>
      <c r="E55" s="73"/>
      <c r="F55" s="74" t="s">
        <v>138</v>
      </c>
      <c r="G55" s="72"/>
      <c r="H55" s="72"/>
      <c r="I55" s="82"/>
      <c r="J55" s="83"/>
      <c r="K55" s="83"/>
      <c r="L55" s="79"/>
    </row>
    <row r="56" spans="1:12" s="80" customFormat="1" ht="12.75" customHeight="1" x14ac:dyDescent="0.45">
      <c r="A56" s="81"/>
      <c r="B56" s="72"/>
      <c r="C56" s="72"/>
      <c r="D56" s="73"/>
      <c r="E56" s="73"/>
      <c r="F56" s="74"/>
      <c r="G56" s="72"/>
      <c r="H56" s="72"/>
      <c r="I56" s="82"/>
      <c r="J56" s="83"/>
      <c r="K56" s="83"/>
      <c r="L56" s="79"/>
    </row>
    <row r="57" spans="1:12" s="80" customFormat="1" ht="26.25" x14ac:dyDescent="0.45">
      <c r="A57" s="81" t="s">
        <v>118</v>
      </c>
      <c r="B57" s="72" t="s">
        <v>119</v>
      </c>
      <c r="C57" s="83">
        <v>200</v>
      </c>
      <c r="D57" s="73"/>
      <c r="E57" s="73"/>
      <c r="F57" s="74" t="s">
        <v>120</v>
      </c>
      <c r="G57" s="72" t="s">
        <v>123</v>
      </c>
      <c r="H57" s="72"/>
      <c r="I57" s="82"/>
      <c r="J57" s="83"/>
      <c r="K57" s="83"/>
      <c r="L57" s="79"/>
    </row>
    <row r="58" spans="1:12" s="80" customFormat="1" ht="12.75" customHeight="1" x14ac:dyDescent="0.45">
      <c r="A58" s="81" t="s">
        <v>121</v>
      </c>
      <c r="B58" s="72" t="s">
        <v>119</v>
      </c>
      <c r="C58" s="83">
        <v>180</v>
      </c>
      <c r="D58" s="73"/>
      <c r="E58" s="73"/>
      <c r="F58" s="74" t="s">
        <v>122</v>
      </c>
      <c r="G58" s="72"/>
      <c r="H58" s="72"/>
      <c r="I58" s="82"/>
      <c r="J58" s="83"/>
      <c r="K58" s="83"/>
      <c r="L58" s="79"/>
    </row>
    <row r="59" spans="1:12" s="80" customFormat="1" ht="12.75" customHeight="1" x14ac:dyDescent="0.45">
      <c r="A59" s="81" t="s">
        <v>66</v>
      </c>
      <c r="B59" s="72" t="s">
        <v>119</v>
      </c>
      <c r="C59" s="83">
        <v>100</v>
      </c>
      <c r="D59" s="73"/>
      <c r="E59" s="73"/>
      <c r="F59" s="74" t="s">
        <v>124</v>
      </c>
      <c r="G59" s="72"/>
      <c r="H59" s="72"/>
      <c r="I59" s="82"/>
      <c r="J59" s="83"/>
      <c r="K59" s="83"/>
      <c r="L59" s="79"/>
    </row>
    <row r="60" spans="1:12" s="11" customFormat="1" ht="15" customHeight="1" x14ac:dyDescent="0.45">
      <c r="A60" s="64" t="s">
        <v>24</v>
      </c>
      <c r="B60" s="65"/>
      <c r="C60" s="55"/>
      <c r="D60" s="55"/>
      <c r="E60" s="56">
        <f>SUM(C51:C59)</f>
        <v>1270</v>
      </c>
      <c r="F60" s="33"/>
      <c r="G60" s="32"/>
      <c r="H60" s="32"/>
      <c r="I60" s="34"/>
      <c r="J60" s="67"/>
      <c r="K60" s="67"/>
      <c r="L60" s="35"/>
    </row>
    <row r="61" spans="1:12" s="11" customFormat="1" ht="15.4" x14ac:dyDescent="0.45">
      <c r="A61" s="96" t="s">
        <v>25</v>
      </c>
      <c r="B61" s="97"/>
      <c r="C61" s="63"/>
      <c r="D61" s="63"/>
      <c r="E61" s="63"/>
      <c r="F61" s="9"/>
      <c r="G61" s="72"/>
      <c r="H61" s="7"/>
      <c r="I61" s="13"/>
      <c r="J61" s="14"/>
      <c r="K61" s="14"/>
      <c r="L61" s="10"/>
    </row>
    <row r="62" spans="1:12" s="39" customFormat="1" ht="13.9" x14ac:dyDescent="0.4">
      <c r="A62" s="81" t="s">
        <v>44</v>
      </c>
      <c r="B62" s="72" t="s">
        <v>45</v>
      </c>
      <c r="C62" s="72">
        <v>6562.5</v>
      </c>
      <c r="D62" s="40"/>
      <c r="E62" s="40"/>
      <c r="F62" s="74" t="s">
        <v>46</v>
      </c>
      <c r="G62" s="72"/>
      <c r="H62" s="72"/>
      <c r="I62" s="82"/>
      <c r="J62" s="83"/>
      <c r="K62" s="83"/>
      <c r="L62" s="79"/>
    </row>
    <row r="63" spans="1:12" s="39" customFormat="1" ht="13.9" x14ac:dyDescent="0.4">
      <c r="A63" s="81"/>
      <c r="B63" s="72"/>
      <c r="C63" s="72"/>
      <c r="D63" s="40"/>
      <c r="E63" s="40"/>
      <c r="F63" s="74"/>
      <c r="G63" s="72"/>
      <c r="H63" s="72"/>
      <c r="I63" s="82"/>
      <c r="J63" s="83"/>
      <c r="K63" s="83"/>
      <c r="L63" s="79"/>
    </row>
    <row r="64" spans="1:12" s="11" customFormat="1" x14ac:dyDescent="0.45">
      <c r="A64" s="92" t="s">
        <v>26</v>
      </c>
      <c r="B64" s="93"/>
      <c r="C64" s="55"/>
      <c r="D64" s="55"/>
      <c r="E64" s="56">
        <f>SUM(C62:C63)</f>
        <v>6562.5</v>
      </c>
      <c r="F64" s="33"/>
      <c r="G64" s="32"/>
      <c r="H64" s="32"/>
      <c r="I64" s="34"/>
      <c r="J64" s="67"/>
      <c r="K64" s="67"/>
      <c r="L64" s="35"/>
    </row>
    <row r="65" spans="1:12" s="11" customFormat="1" ht="15.4" x14ac:dyDescent="0.45">
      <c r="A65" s="96" t="s">
        <v>27</v>
      </c>
      <c r="B65" s="97"/>
      <c r="C65" s="41"/>
      <c r="D65" s="41"/>
      <c r="E65" s="63"/>
      <c r="F65" s="9"/>
      <c r="G65" s="72"/>
      <c r="H65" s="7"/>
      <c r="I65" s="13"/>
      <c r="J65" s="14"/>
      <c r="K65" s="14"/>
      <c r="L65" s="10"/>
    </row>
    <row r="66" spans="1:12" s="11" customFormat="1" x14ac:dyDescent="0.45">
      <c r="A66" s="15" t="s">
        <v>28</v>
      </c>
      <c r="B66" s="16" t="s">
        <v>29</v>
      </c>
      <c r="C66" s="16">
        <v>50</v>
      </c>
      <c r="D66" s="8"/>
      <c r="E66" s="8"/>
      <c r="F66" s="9"/>
      <c r="G66" s="72"/>
      <c r="H66" s="7"/>
      <c r="I66" s="13"/>
      <c r="J66" s="14"/>
      <c r="K66" s="14"/>
      <c r="L66" s="10">
        <v>350</v>
      </c>
    </row>
    <row r="67" spans="1:12" s="80" customFormat="1" ht="26.25" x14ac:dyDescent="0.45">
      <c r="A67" s="85" t="s">
        <v>47</v>
      </c>
      <c r="B67" s="85" t="s">
        <v>48</v>
      </c>
      <c r="C67" s="72"/>
      <c r="D67" s="72">
        <v>2160</v>
      </c>
      <c r="E67" s="73"/>
      <c r="F67" s="74" t="s">
        <v>49</v>
      </c>
      <c r="G67" s="72" t="s">
        <v>95</v>
      </c>
      <c r="H67" s="72"/>
      <c r="I67" s="82"/>
      <c r="J67" s="83"/>
      <c r="K67" s="83"/>
      <c r="L67" s="79"/>
    </row>
    <row r="68" spans="1:12" s="11" customFormat="1" x14ac:dyDescent="0.45">
      <c r="A68" s="92" t="s">
        <v>30</v>
      </c>
      <c r="B68" s="93"/>
      <c r="C68" s="55"/>
      <c r="D68" s="55"/>
      <c r="E68" s="56">
        <f>SUM(C66:C67)</f>
        <v>50</v>
      </c>
      <c r="F68" s="33"/>
      <c r="G68" s="32"/>
      <c r="H68" s="32"/>
      <c r="I68" s="34"/>
      <c r="J68" s="67"/>
      <c r="K68" s="67"/>
      <c r="L68" s="35"/>
    </row>
    <row r="69" spans="1:12" s="11" customFormat="1" ht="15.4" x14ac:dyDescent="0.45">
      <c r="A69" s="96" t="s">
        <v>31</v>
      </c>
      <c r="B69" s="97"/>
      <c r="C69" s="63"/>
      <c r="D69" s="63"/>
      <c r="E69" s="63"/>
      <c r="F69" s="9"/>
      <c r="G69" s="72"/>
      <c r="H69" s="7"/>
      <c r="I69" s="13"/>
      <c r="J69" s="14"/>
      <c r="K69" s="14"/>
      <c r="L69" s="10"/>
    </row>
    <row r="70" spans="1:12" s="80" customFormat="1" x14ac:dyDescent="0.45">
      <c r="A70" s="81" t="s">
        <v>51</v>
      </c>
      <c r="B70" s="72" t="s">
        <v>52</v>
      </c>
      <c r="C70" s="72">
        <v>0</v>
      </c>
      <c r="D70" s="73"/>
      <c r="E70" s="73"/>
      <c r="F70" s="74" t="s">
        <v>50</v>
      </c>
      <c r="G70" s="72"/>
      <c r="H70" s="72"/>
      <c r="I70" s="82"/>
      <c r="J70" s="83"/>
      <c r="K70" s="83"/>
      <c r="L70" s="79"/>
    </row>
    <row r="71" spans="1:12" s="11" customFormat="1" x14ac:dyDescent="0.45">
      <c r="A71" s="92" t="s">
        <v>32</v>
      </c>
      <c r="B71" s="93"/>
      <c r="C71" s="55"/>
      <c r="D71" s="55"/>
      <c r="E71" s="56">
        <f>SUM(C69:C70)</f>
        <v>0</v>
      </c>
      <c r="F71" s="33"/>
      <c r="G71" s="32"/>
      <c r="H71" s="32"/>
      <c r="I71" s="34"/>
      <c r="J71" s="67"/>
      <c r="K71" s="67"/>
      <c r="L71" s="35"/>
    </row>
    <row r="72" spans="1:12" s="11" customFormat="1" ht="15.4" x14ac:dyDescent="0.45">
      <c r="A72" s="96" t="s">
        <v>33</v>
      </c>
      <c r="B72" s="97"/>
      <c r="C72" s="41"/>
      <c r="D72" s="41"/>
      <c r="E72" s="63"/>
      <c r="F72" s="9"/>
      <c r="G72" s="72"/>
      <c r="H72" s="7"/>
      <c r="I72" s="13"/>
      <c r="J72" s="14"/>
      <c r="K72" s="14"/>
      <c r="L72" s="10"/>
    </row>
    <row r="73" spans="1:12" s="11" customFormat="1" ht="13.5" customHeight="1" x14ac:dyDescent="0.45">
      <c r="A73" s="19" t="s">
        <v>34</v>
      </c>
      <c r="B73" s="17" t="s">
        <v>13</v>
      </c>
      <c r="C73" s="20">
        <f>SUM(C70:C72,C3:C69)*0.05</f>
        <v>1100.5899999999999</v>
      </c>
      <c r="D73" s="21"/>
      <c r="E73" s="21"/>
      <c r="F73" s="22" t="s">
        <v>35</v>
      </c>
      <c r="G73" s="18"/>
      <c r="H73" s="7"/>
      <c r="I73" s="13"/>
      <c r="J73" s="14"/>
      <c r="K73" s="14"/>
      <c r="L73" s="10" t="s">
        <v>41</v>
      </c>
    </row>
    <row r="74" spans="1:12" s="11" customFormat="1" x14ac:dyDescent="0.45">
      <c r="A74" s="92" t="s">
        <v>36</v>
      </c>
      <c r="B74" s="93"/>
      <c r="C74" s="55"/>
      <c r="D74" s="55"/>
      <c r="E74" s="56">
        <f>SUM(C72:C73)</f>
        <v>1100.5899999999999</v>
      </c>
      <c r="F74" s="33"/>
      <c r="G74" s="32"/>
      <c r="H74" s="32"/>
      <c r="I74" s="34"/>
      <c r="J74" s="67"/>
      <c r="K74" s="67"/>
      <c r="L74" s="35"/>
    </row>
    <row r="75" spans="1:12" s="11" customFormat="1" x14ac:dyDescent="0.45">
      <c r="A75" s="102" t="s">
        <v>37</v>
      </c>
      <c r="B75" s="103"/>
      <c r="C75" s="58">
        <f>SUM(C2:C74)</f>
        <v>23112.39</v>
      </c>
      <c r="D75" s="42"/>
      <c r="E75" s="43"/>
      <c r="F75" s="44"/>
      <c r="G75" s="45"/>
      <c r="H75" s="45"/>
      <c r="I75" s="46"/>
      <c r="J75" s="42"/>
      <c r="K75" s="42"/>
      <c r="L75" s="47"/>
    </row>
    <row r="76" spans="1:12" s="11" customFormat="1" x14ac:dyDescent="0.45">
      <c r="A76" s="23" t="s">
        <v>38</v>
      </c>
      <c r="B76" s="24"/>
      <c r="C76" s="49">
        <f>SUM(C77-C75)</f>
        <v>1887.6100000000006</v>
      </c>
      <c r="D76" s="25"/>
      <c r="E76" s="25"/>
      <c r="F76" s="9"/>
      <c r="G76" s="18"/>
      <c r="H76" s="7"/>
      <c r="I76" s="13"/>
      <c r="J76" s="14"/>
      <c r="K76" s="14"/>
      <c r="L76" s="10"/>
    </row>
    <row r="77" spans="1:12" s="11" customFormat="1" ht="14.65" thickBot="1" x14ac:dyDescent="0.5">
      <c r="A77" s="98" t="s">
        <v>39</v>
      </c>
      <c r="B77" s="99"/>
      <c r="C77" s="57">
        <v>25000</v>
      </c>
      <c r="D77" s="50"/>
      <c r="E77" s="50"/>
      <c r="F77" s="51"/>
      <c r="G77" s="52"/>
      <c r="H77" s="51"/>
      <c r="I77" s="53"/>
      <c r="J77" s="68"/>
      <c r="K77" s="68"/>
      <c r="L77" s="54">
        <f>SUM(L2:L76)</f>
        <v>350</v>
      </c>
    </row>
    <row r="78" spans="1:12" ht="14.65" thickBot="1" x14ac:dyDescent="0.5">
      <c r="A78" s="26"/>
    </row>
    <row r="79" spans="1:12" s="60" customFormat="1" ht="13.5" thickBot="1" x14ac:dyDescent="0.45">
      <c r="A79" s="100" t="s">
        <v>40</v>
      </c>
      <c r="B79" s="101"/>
      <c r="C79" s="61">
        <v>30000</v>
      </c>
      <c r="D79" s="59"/>
      <c r="E79" s="59"/>
      <c r="F79" s="59"/>
      <c r="G79" s="59"/>
      <c r="H79" s="59"/>
      <c r="I79" s="28"/>
      <c r="J79" s="69"/>
      <c r="K79" s="69"/>
      <c r="L79" s="59"/>
    </row>
    <row r="80" spans="1:12" x14ac:dyDescent="0.45">
      <c r="B80" s="30"/>
      <c r="C80" s="31"/>
    </row>
  </sheetData>
  <mergeCells count="24">
    <mergeCell ref="A77:B77"/>
    <mergeCell ref="A79:B79"/>
    <mergeCell ref="A50:B50"/>
    <mergeCell ref="A61:B61"/>
    <mergeCell ref="A65:B65"/>
    <mergeCell ref="A69:B69"/>
    <mergeCell ref="A72:B72"/>
    <mergeCell ref="A71:B71"/>
    <mergeCell ref="A74:B74"/>
    <mergeCell ref="A75:B75"/>
    <mergeCell ref="A64:B64"/>
    <mergeCell ref="A68:B68"/>
    <mergeCell ref="A49:B49"/>
    <mergeCell ref="A2:B2"/>
    <mergeCell ref="A5:B5"/>
    <mergeCell ref="A18:B18"/>
    <mergeCell ref="A22:B22"/>
    <mergeCell ref="A34:B34"/>
    <mergeCell ref="A6:B6"/>
    <mergeCell ref="A19:B19"/>
    <mergeCell ref="A23:B23"/>
    <mergeCell ref="A35:B35"/>
    <mergeCell ref="A43:B43"/>
    <mergeCell ref="A42:B4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5AC03EC-F47D-41A6-AA06-8943070C42E2}"/>
</file>

<file path=customXml/itemProps2.xml><?xml version="1.0" encoding="utf-8"?>
<ds:datastoreItem xmlns:ds="http://schemas.openxmlformats.org/officeDocument/2006/customXml" ds:itemID="{A77AD046-9094-4BF7-AFE9-3A58F9D1BF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CC1911-6640-400C-8C73-54DB846891C2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80129174-c05c-43cc-8e32-21fcbdfe51bb"/>
    <ds:schemaRef ds:uri="http://purl.org/dc/elements/1.1/"/>
    <ds:schemaRef ds:uri="958b15ed-c521-4290-b073-2e98d4cc1d7f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Katy Fuller</cp:lastModifiedBy>
  <cp:revision/>
  <dcterms:created xsi:type="dcterms:W3CDTF">2017-04-08T15:16:20Z</dcterms:created>
  <dcterms:modified xsi:type="dcterms:W3CDTF">2017-07-02T14:34:11Z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