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PRSF New Music Biennial/On Sales/"/>
    </mc:Choice>
  </mc:AlternateContent>
  <bookViews>
    <workbookView xWindow="0" yWindow="0" windowWidth="11655" windowHeight="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K20" i="1" s="1"/>
  <c r="H20" i="1"/>
  <c r="D20" i="1"/>
  <c r="J19" i="1"/>
  <c r="K19" i="1" s="1"/>
  <c r="H19" i="1"/>
  <c r="D19" i="1"/>
  <c r="J18" i="1"/>
  <c r="K18" i="1"/>
  <c r="H18" i="1"/>
  <c r="D18" i="1"/>
  <c r="J17" i="1"/>
  <c r="K17" i="1" s="1"/>
  <c r="H17" i="1"/>
  <c r="J9" i="1"/>
  <c r="K9" i="1"/>
  <c r="K7" i="1" l="1"/>
  <c r="K3" i="1"/>
  <c r="J3" i="1"/>
  <c r="J6" i="1"/>
  <c r="K6" i="1" s="1"/>
  <c r="J7" i="1"/>
  <c r="J11" i="1"/>
  <c r="K11" i="1" s="1"/>
  <c r="H3" i="1"/>
  <c r="H4" i="1"/>
  <c r="J4" i="1" s="1"/>
  <c r="K4" i="1" s="1"/>
  <c r="H5" i="1"/>
  <c r="J5" i="1" s="1"/>
  <c r="K5" i="1" s="1"/>
  <c r="H6" i="1"/>
  <c r="H7" i="1"/>
  <c r="H8" i="1"/>
  <c r="J8" i="1" s="1"/>
  <c r="K8" i="1" s="1"/>
  <c r="H9" i="1"/>
  <c r="H10" i="1"/>
  <c r="J10" i="1" s="1"/>
  <c r="K10" i="1" s="1"/>
  <c r="H11" i="1"/>
  <c r="H12" i="1"/>
  <c r="J12" i="1" s="1"/>
  <c r="K12" i="1" s="1"/>
  <c r="H13" i="1"/>
  <c r="J13" i="1" s="1"/>
  <c r="K13" i="1" s="1"/>
  <c r="H14" i="1"/>
  <c r="J14" i="1" s="1"/>
  <c r="K14" i="1" s="1"/>
  <c r="H15" i="1"/>
  <c r="J15" i="1" s="1"/>
  <c r="K15" i="1" s="1"/>
  <c r="H16" i="1"/>
  <c r="J16" i="1" s="1"/>
  <c r="K16" i="1" s="1"/>
  <c r="D7" i="1"/>
  <c r="D8" i="1"/>
  <c r="D9" i="1"/>
  <c r="D10" i="1"/>
  <c r="D11" i="1"/>
  <c r="D12" i="1"/>
  <c r="D13" i="1"/>
  <c r="D14" i="1"/>
  <c r="D15" i="1"/>
  <c r="D16" i="1"/>
  <c r="D17" i="1"/>
  <c r="D3" i="1"/>
  <c r="D4" i="1"/>
  <c r="D5" i="1"/>
  <c r="D6" i="1"/>
  <c r="H2" i="1"/>
  <c r="J2" i="1" s="1"/>
  <c r="K2" i="1" s="1"/>
  <c r="D2" i="1"/>
</calcChain>
</file>

<file path=xl/sharedStrings.xml><?xml version="1.0" encoding="utf-8"?>
<sst xmlns="http://schemas.openxmlformats.org/spreadsheetml/2006/main" count="29" uniqueCount="29">
  <si>
    <t>On Sale Capacity</t>
  </si>
  <si>
    <t>Oversold by</t>
  </si>
  <si>
    <t>Venue Capacity</t>
  </si>
  <si>
    <t>Sold</t>
  </si>
  <si>
    <t>Anna Meredith</t>
  </si>
  <si>
    <t>Locked</t>
  </si>
  <si>
    <t>Comps being used</t>
  </si>
  <si>
    <t>Total on sale to Public</t>
  </si>
  <si>
    <t>Brian Irvine</t>
  </si>
  <si>
    <t>Total Tickets Available/Booked</t>
  </si>
  <si>
    <t>Daniel Elms</t>
  </si>
  <si>
    <t>% oversell</t>
  </si>
  <si>
    <t>Eliza Carthy</t>
  </si>
  <si>
    <t>Tickets remaining to the public</t>
  </si>
  <si>
    <t>Emily Hall</t>
  </si>
  <si>
    <t>Errollyn Wallen</t>
  </si>
  <si>
    <t>Gavin Bryars</t>
  </si>
  <si>
    <t>GoGo Penguin</t>
  </si>
  <si>
    <t>Hannah Peel</t>
  </si>
  <si>
    <t>James McVinnie/Darkstar</t>
  </si>
  <si>
    <t>Jason Singh/Anne Martin</t>
  </si>
  <si>
    <t>Jocelyn Pook</t>
  </si>
  <si>
    <t>Laurence Crane</t>
  </si>
  <si>
    <t>Mark Simpson</t>
  </si>
  <si>
    <t>Mica Levi</t>
  </si>
  <si>
    <t>Peter Edwards</t>
  </si>
  <si>
    <t>Philip Venables &amp; David Hoyle</t>
  </si>
  <si>
    <t>Ray Lee</t>
  </si>
  <si>
    <t>Sam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</si>
</sst>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1" fillId="3" borderId="1" xfId="0" applyFont="1" applyFill="1" applyBorder="1"/>
    <xf numFmtId="0" fontId="0" fillId="3" borderId="1" xfId="0" applyFill="1" applyBorder="1"/>
    <xf numFmtId="0" fontId="0" fillId="3" borderId="0" xfId="0" applyFill="1"/>
    <xf numFmtId="0" fontId="0" fillId="3" borderId="2" xfId="0" applyFill="1" applyBorder="1"/>
    <xf numFmtId="0" fontId="0" fillId="0" borderId="3" xfId="0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/>
    <xf numFmtId="0" fontId="1" fillId="3" borderId="2" xfId="0" applyFont="1" applyFill="1" applyBorder="1" applyAlignment="1">
      <alignment horizontal="center" vertical="center" wrapText="1"/>
    </xf>
    <xf numFmtId="0" fontId="0" fillId="4" borderId="2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86" zoomScaleNormal="86" workbookViewId="0">
      <selection activeCell="G18" sqref="G18"/>
    </sheetView>
  </sheetViews>
  <sheetFormatPr defaultRowHeight="15" x14ac:dyDescent="0.25"/>
  <cols>
    <col min="1" max="1" width="29.85546875" customWidth="1"/>
    <col min="2" max="2" width="18.140625" style="3" customWidth="1"/>
    <col min="3" max="3" width="16.7109375" style="3" customWidth="1"/>
    <col min="4" max="4" width="21" style="3" customWidth="1"/>
    <col min="5" max="5" width="19.7109375" style="6" customWidth="1"/>
    <col min="6" max="6" width="16.7109375" style="6" customWidth="1"/>
    <col min="7" max="7" width="20.85546875" style="6" customWidth="1"/>
    <col min="8" max="8" width="21.7109375" style="4" customWidth="1"/>
    <col min="9" max="9" width="16.7109375" customWidth="1"/>
    <col min="10" max="11" width="14.85546875" customWidth="1"/>
  </cols>
  <sheetData>
    <row r="1" spans="1:11" ht="30" x14ac:dyDescent="0.25">
      <c r="A1" s="1"/>
      <c r="B1" s="9" t="s">
        <v>0</v>
      </c>
      <c r="C1" s="9" t="s">
        <v>5</v>
      </c>
      <c r="D1" s="9" t="s">
        <v>7</v>
      </c>
      <c r="E1" s="10" t="s">
        <v>6</v>
      </c>
      <c r="F1" s="10" t="s">
        <v>3</v>
      </c>
      <c r="G1" s="15" t="s">
        <v>13</v>
      </c>
      <c r="H1" s="11" t="s">
        <v>9</v>
      </c>
      <c r="I1" s="12" t="s">
        <v>2</v>
      </c>
      <c r="J1" s="13" t="s">
        <v>1</v>
      </c>
      <c r="K1" s="13" t="s">
        <v>11</v>
      </c>
    </row>
    <row r="2" spans="1:11" x14ac:dyDescent="0.25">
      <c r="A2" s="1" t="s">
        <v>4</v>
      </c>
      <c r="B2" s="2">
        <v>292</v>
      </c>
      <c r="C2" s="2">
        <v>91</v>
      </c>
      <c r="D2" s="2">
        <f>SUM(B2-C2)</f>
        <v>201</v>
      </c>
      <c r="E2" s="5">
        <v>40</v>
      </c>
      <c r="F2" s="5">
        <v>191</v>
      </c>
      <c r="G2" s="7">
        <v>10</v>
      </c>
      <c r="H2" s="4">
        <f>SUM(E2:G2)</f>
        <v>241</v>
      </c>
      <c r="I2" s="8">
        <v>196</v>
      </c>
      <c r="J2" s="1">
        <f>SUM(H2-I2)</f>
        <v>45</v>
      </c>
      <c r="K2" s="14">
        <f>SUM(J2/I2)*100</f>
        <v>22.95918367346939</v>
      </c>
    </row>
    <row r="3" spans="1:11" x14ac:dyDescent="0.25">
      <c r="A3" s="1" t="s">
        <v>8</v>
      </c>
      <c r="B3" s="2">
        <v>400</v>
      </c>
      <c r="C3" s="2">
        <v>35</v>
      </c>
      <c r="D3" s="2">
        <f t="shared" ref="D3:D20" si="0">SUM(B3-C3)</f>
        <v>365</v>
      </c>
      <c r="E3" s="5">
        <v>35</v>
      </c>
      <c r="F3" s="5">
        <v>189</v>
      </c>
      <c r="G3" s="7">
        <v>176</v>
      </c>
      <c r="H3" s="4">
        <f t="shared" ref="H3:H20" si="1">SUM(E3:G3)</f>
        <v>400</v>
      </c>
      <c r="I3" s="8">
        <v>350</v>
      </c>
      <c r="J3" s="1">
        <f t="shared" ref="J3:J20" si="2">SUM(H3-I3)</f>
        <v>50</v>
      </c>
      <c r="K3" s="14">
        <f>SUM(J3/I3)*100</f>
        <v>14.285714285714285</v>
      </c>
    </row>
    <row r="4" spans="1:11" x14ac:dyDescent="0.25">
      <c r="A4" s="1" t="s">
        <v>10</v>
      </c>
      <c r="B4" s="2">
        <v>450</v>
      </c>
      <c r="C4" s="2">
        <v>115</v>
      </c>
      <c r="D4" s="2">
        <f t="shared" si="0"/>
        <v>335</v>
      </c>
      <c r="E4" s="5">
        <v>35</v>
      </c>
      <c r="F4" s="5">
        <v>239</v>
      </c>
      <c r="G4" s="7">
        <v>96</v>
      </c>
      <c r="H4" s="4">
        <f t="shared" si="1"/>
        <v>370</v>
      </c>
      <c r="I4" s="8">
        <v>300</v>
      </c>
      <c r="J4" s="1">
        <f t="shared" si="2"/>
        <v>70</v>
      </c>
      <c r="K4" s="14">
        <f t="shared" ref="K4:K20" si="3">SUM(J4/I4)*100</f>
        <v>23.333333333333332</v>
      </c>
    </row>
    <row r="5" spans="1:11" x14ac:dyDescent="0.25">
      <c r="A5" s="1" t="s">
        <v>12</v>
      </c>
      <c r="B5" s="2">
        <v>600</v>
      </c>
      <c r="C5" s="2">
        <v>60</v>
      </c>
      <c r="D5" s="2">
        <f t="shared" si="0"/>
        <v>540</v>
      </c>
      <c r="E5" s="5">
        <v>35</v>
      </c>
      <c r="F5" s="5">
        <v>278</v>
      </c>
      <c r="G5" s="7">
        <v>262</v>
      </c>
      <c r="H5" s="4">
        <f t="shared" si="1"/>
        <v>575</v>
      </c>
      <c r="I5" s="8">
        <v>500</v>
      </c>
      <c r="J5" s="1">
        <f t="shared" si="2"/>
        <v>75</v>
      </c>
      <c r="K5" s="14">
        <f t="shared" si="3"/>
        <v>15</v>
      </c>
    </row>
    <row r="6" spans="1:11" x14ac:dyDescent="0.25">
      <c r="A6" s="1" t="s">
        <v>14</v>
      </c>
      <c r="B6" s="2">
        <v>240</v>
      </c>
      <c r="C6" s="2">
        <v>75</v>
      </c>
      <c r="D6" s="2">
        <f t="shared" si="0"/>
        <v>165</v>
      </c>
      <c r="E6" s="5">
        <v>35</v>
      </c>
      <c r="F6" s="5">
        <v>76</v>
      </c>
      <c r="G6" s="7">
        <v>89</v>
      </c>
      <c r="H6" s="4">
        <f t="shared" si="1"/>
        <v>200</v>
      </c>
      <c r="I6" s="8">
        <v>160</v>
      </c>
      <c r="J6" s="1">
        <f t="shared" si="2"/>
        <v>40</v>
      </c>
      <c r="K6" s="14">
        <f t="shared" si="3"/>
        <v>25</v>
      </c>
    </row>
    <row r="7" spans="1:11" x14ac:dyDescent="0.25">
      <c r="A7" s="1" t="s">
        <v>15</v>
      </c>
      <c r="B7" s="2">
        <v>1200</v>
      </c>
      <c r="C7" s="2">
        <v>118</v>
      </c>
      <c r="D7" s="2">
        <f t="shared" si="0"/>
        <v>1082</v>
      </c>
      <c r="E7" s="5">
        <v>60</v>
      </c>
      <c r="F7" s="5">
        <v>292</v>
      </c>
      <c r="G7" s="7">
        <v>790</v>
      </c>
      <c r="H7" s="4">
        <f t="shared" si="1"/>
        <v>1142</v>
      </c>
      <c r="I7" s="8">
        <v>1022</v>
      </c>
      <c r="J7" s="1">
        <f t="shared" si="2"/>
        <v>120</v>
      </c>
      <c r="K7" s="14">
        <f t="shared" si="3"/>
        <v>11.741682974559687</v>
      </c>
    </row>
    <row r="8" spans="1:11" x14ac:dyDescent="0.25">
      <c r="A8" s="1" t="s">
        <v>16</v>
      </c>
      <c r="B8" s="2">
        <v>300</v>
      </c>
      <c r="C8" s="2">
        <v>98</v>
      </c>
      <c r="D8" s="2">
        <f t="shared" si="0"/>
        <v>202</v>
      </c>
      <c r="E8" s="5">
        <v>35</v>
      </c>
      <c r="F8" s="5">
        <v>157</v>
      </c>
      <c r="G8" s="7">
        <v>45</v>
      </c>
      <c r="H8" s="4">
        <f t="shared" si="1"/>
        <v>237</v>
      </c>
      <c r="I8" s="8">
        <v>196</v>
      </c>
      <c r="J8" s="1">
        <f t="shared" si="2"/>
        <v>41</v>
      </c>
      <c r="K8" s="14">
        <f t="shared" si="3"/>
        <v>20.918367346938776</v>
      </c>
    </row>
    <row r="9" spans="1:11" x14ac:dyDescent="0.25">
      <c r="A9" s="1" t="s">
        <v>17</v>
      </c>
      <c r="B9" s="2">
        <v>300</v>
      </c>
      <c r="C9" s="2">
        <v>60</v>
      </c>
      <c r="D9" s="2">
        <f t="shared" si="0"/>
        <v>240</v>
      </c>
      <c r="E9" s="5">
        <v>60</v>
      </c>
      <c r="F9" s="5">
        <v>240</v>
      </c>
      <c r="G9" s="7">
        <v>0</v>
      </c>
      <c r="H9" s="4">
        <f t="shared" si="1"/>
        <v>300</v>
      </c>
      <c r="I9" s="8">
        <v>230</v>
      </c>
      <c r="J9" s="1">
        <f>SUM(H9-I9)</f>
        <v>70</v>
      </c>
      <c r="K9" s="14">
        <f>SUM(J9/I9)*100</f>
        <v>30.434782608695656</v>
      </c>
    </row>
    <row r="10" spans="1:11" x14ac:dyDescent="0.25">
      <c r="A10" s="1" t="s">
        <v>18</v>
      </c>
      <c r="B10" s="2">
        <v>300</v>
      </c>
      <c r="C10" s="2">
        <v>87</v>
      </c>
      <c r="D10" s="2">
        <f t="shared" si="0"/>
        <v>213</v>
      </c>
      <c r="E10" s="5">
        <v>35</v>
      </c>
      <c r="F10" s="5">
        <v>187</v>
      </c>
      <c r="G10" s="7">
        <v>20</v>
      </c>
      <c r="H10" s="4">
        <f t="shared" si="1"/>
        <v>242</v>
      </c>
      <c r="I10" s="8">
        <v>196</v>
      </c>
      <c r="J10" s="1">
        <f t="shared" si="2"/>
        <v>46</v>
      </c>
      <c r="K10" s="14">
        <f t="shared" si="3"/>
        <v>23.469387755102041</v>
      </c>
    </row>
    <row r="11" spans="1:11" x14ac:dyDescent="0.25">
      <c r="A11" s="1" t="s">
        <v>19</v>
      </c>
      <c r="B11" s="2">
        <v>1142</v>
      </c>
      <c r="C11" s="2">
        <v>60</v>
      </c>
      <c r="D11" s="2">
        <f t="shared" si="0"/>
        <v>1082</v>
      </c>
      <c r="E11" s="5">
        <v>35</v>
      </c>
      <c r="F11" s="5">
        <v>269</v>
      </c>
      <c r="G11" s="7">
        <v>813</v>
      </c>
      <c r="H11" s="4">
        <f t="shared" si="1"/>
        <v>1117</v>
      </c>
      <c r="I11" s="8">
        <v>1022</v>
      </c>
      <c r="J11" s="1">
        <f t="shared" si="2"/>
        <v>95</v>
      </c>
      <c r="K11" s="14">
        <f t="shared" si="3"/>
        <v>9.2954990215264175</v>
      </c>
    </row>
    <row r="12" spans="1:11" x14ac:dyDescent="0.25">
      <c r="A12" s="1" t="s">
        <v>20</v>
      </c>
      <c r="B12" s="2">
        <v>260</v>
      </c>
      <c r="C12" s="2">
        <v>88</v>
      </c>
      <c r="D12" s="2">
        <f t="shared" si="0"/>
        <v>172</v>
      </c>
      <c r="E12" s="5">
        <v>35</v>
      </c>
      <c r="F12" s="5">
        <v>107</v>
      </c>
      <c r="G12" s="16">
        <v>65</v>
      </c>
      <c r="H12" s="4">
        <f t="shared" si="1"/>
        <v>207</v>
      </c>
      <c r="I12" s="8">
        <v>160</v>
      </c>
      <c r="J12" s="1">
        <f t="shared" si="2"/>
        <v>47</v>
      </c>
      <c r="K12" s="14">
        <f t="shared" si="3"/>
        <v>29.375</v>
      </c>
    </row>
    <row r="13" spans="1:11" x14ac:dyDescent="0.25">
      <c r="A13" s="1" t="s">
        <v>21</v>
      </c>
      <c r="B13" s="2">
        <v>300</v>
      </c>
      <c r="C13" s="2">
        <v>96</v>
      </c>
      <c r="D13" s="2">
        <f t="shared" si="0"/>
        <v>204</v>
      </c>
      <c r="E13" s="5">
        <v>35</v>
      </c>
      <c r="F13" s="5">
        <v>114</v>
      </c>
      <c r="G13" s="7">
        <v>90</v>
      </c>
      <c r="H13" s="4">
        <f t="shared" si="1"/>
        <v>239</v>
      </c>
      <c r="I13" s="8">
        <v>196</v>
      </c>
      <c r="J13" s="1">
        <f t="shared" si="2"/>
        <v>43</v>
      </c>
      <c r="K13" s="14">
        <f t="shared" si="3"/>
        <v>21.938775510204081</v>
      </c>
    </row>
    <row r="14" spans="1:11" x14ac:dyDescent="0.25">
      <c r="A14" s="1" t="s">
        <v>22</v>
      </c>
      <c r="B14" s="2">
        <v>270</v>
      </c>
      <c r="C14" s="2">
        <v>57</v>
      </c>
      <c r="D14" s="2">
        <f t="shared" si="0"/>
        <v>213</v>
      </c>
      <c r="E14" s="5">
        <v>35</v>
      </c>
      <c r="F14" s="5">
        <v>111</v>
      </c>
      <c r="G14" s="7">
        <v>100</v>
      </c>
      <c r="H14" s="4">
        <f t="shared" si="1"/>
        <v>246</v>
      </c>
      <c r="I14" s="8">
        <v>196</v>
      </c>
      <c r="J14" s="1">
        <f t="shared" si="2"/>
        <v>50</v>
      </c>
      <c r="K14" s="14">
        <f t="shared" si="3"/>
        <v>25.510204081632654</v>
      </c>
    </row>
    <row r="15" spans="1:11" x14ac:dyDescent="0.25">
      <c r="A15" s="1" t="s">
        <v>23</v>
      </c>
      <c r="B15" s="2">
        <v>260</v>
      </c>
      <c r="C15" s="2">
        <v>88</v>
      </c>
      <c r="D15" s="2">
        <f t="shared" si="0"/>
        <v>172</v>
      </c>
      <c r="E15" s="5">
        <v>35</v>
      </c>
      <c r="F15" s="5">
        <v>77</v>
      </c>
      <c r="G15" s="7">
        <v>95</v>
      </c>
      <c r="H15" s="4">
        <f t="shared" si="1"/>
        <v>207</v>
      </c>
      <c r="I15" s="8">
        <v>160</v>
      </c>
      <c r="J15" s="1">
        <f t="shared" si="2"/>
        <v>47</v>
      </c>
      <c r="K15" s="14">
        <f t="shared" si="3"/>
        <v>29.375</v>
      </c>
    </row>
    <row r="16" spans="1:11" x14ac:dyDescent="0.25">
      <c r="A16" s="1" t="s">
        <v>24</v>
      </c>
      <c r="B16" s="2">
        <v>1200</v>
      </c>
      <c r="C16" s="2">
        <v>160</v>
      </c>
      <c r="D16" s="2">
        <f t="shared" si="0"/>
        <v>1040</v>
      </c>
      <c r="E16" s="5">
        <v>60</v>
      </c>
      <c r="F16" s="5">
        <v>652</v>
      </c>
      <c r="G16" s="7">
        <v>388</v>
      </c>
      <c r="H16" s="4">
        <f t="shared" si="1"/>
        <v>1100</v>
      </c>
      <c r="I16" s="8">
        <v>1022</v>
      </c>
      <c r="J16" s="1">
        <f t="shared" si="2"/>
        <v>78</v>
      </c>
      <c r="K16" s="14">
        <f t="shared" si="3"/>
        <v>7.6320939334637963</v>
      </c>
    </row>
    <row r="17" spans="1:11" x14ac:dyDescent="0.25">
      <c r="A17" s="1" t="s">
        <v>25</v>
      </c>
      <c r="B17" s="2">
        <v>515</v>
      </c>
      <c r="C17" s="2">
        <v>180</v>
      </c>
      <c r="D17" s="2">
        <f t="shared" si="0"/>
        <v>335</v>
      </c>
      <c r="E17" s="5">
        <v>35</v>
      </c>
      <c r="F17" s="5">
        <v>281</v>
      </c>
      <c r="G17" s="7">
        <v>54</v>
      </c>
      <c r="H17" s="4">
        <f t="shared" si="1"/>
        <v>370</v>
      </c>
      <c r="I17" s="8">
        <v>300</v>
      </c>
      <c r="J17" s="1">
        <f t="shared" si="2"/>
        <v>70</v>
      </c>
      <c r="K17" s="14">
        <f t="shared" si="3"/>
        <v>23.333333333333332</v>
      </c>
    </row>
    <row r="18" spans="1:11" x14ac:dyDescent="0.25">
      <c r="A18" s="1" t="s">
        <v>26</v>
      </c>
      <c r="B18" s="2">
        <v>220</v>
      </c>
      <c r="C18" s="2">
        <v>35</v>
      </c>
      <c r="D18" s="2">
        <f t="shared" si="0"/>
        <v>185</v>
      </c>
      <c r="E18" s="5">
        <v>35</v>
      </c>
      <c r="F18" s="5">
        <v>93</v>
      </c>
      <c r="G18" s="7">
        <v>92</v>
      </c>
      <c r="H18" s="4">
        <f t="shared" si="1"/>
        <v>220</v>
      </c>
      <c r="I18" s="8">
        <v>150</v>
      </c>
      <c r="J18" s="1">
        <f t="shared" si="2"/>
        <v>70</v>
      </c>
      <c r="K18" s="14">
        <f t="shared" si="3"/>
        <v>46.666666666666664</v>
      </c>
    </row>
    <row r="19" spans="1:11" x14ac:dyDescent="0.25">
      <c r="A19" s="1" t="s">
        <v>27</v>
      </c>
      <c r="B19" s="2">
        <v>1002</v>
      </c>
      <c r="C19" s="2">
        <v>232</v>
      </c>
      <c r="D19" s="2">
        <f t="shared" si="0"/>
        <v>770</v>
      </c>
      <c r="E19" s="5">
        <v>35</v>
      </c>
      <c r="F19" s="5">
        <v>267</v>
      </c>
      <c r="G19" s="7">
        <v>503</v>
      </c>
      <c r="H19" s="4">
        <f t="shared" si="1"/>
        <v>805</v>
      </c>
      <c r="I19" s="8">
        <v>750</v>
      </c>
      <c r="J19" s="1">
        <f t="shared" si="2"/>
        <v>55</v>
      </c>
      <c r="K19" s="14">
        <f t="shared" si="3"/>
        <v>7.333333333333333</v>
      </c>
    </row>
    <row r="20" spans="1:11" x14ac:dyDescent="0.25">
      <c r="A20" s="1" t="s">
        <v>28</v>
      </c>
      <c r="B20" s="2">
        <v>420</v>
      </c>
      <c r="C20" s="2">
        <v>246</v>
      </c>
      <c r="D20" s="2">
        <f t="shared" si="0"/>
        <v>174</v>
      </c>
      <c r="E20" s="5">
        <v>35</v>
      </c>
      <c r="F20" s="5">
        <v>246</v>
      </c>
      <c r="G20" s="7">
        <v>114</v>
      </c>
      <c r="H20" s="4">
        <f t="shared" si="1"/>
        <v>395</v>
      </c>
      <c r="I20" s="8">
        <v>300</v>
      </c>
      <c r="J20" s="1">
        <f t="shared" si="2"/>
        <v>95</v>
      </c>
      <c r="K20" s="14">
        <f t="shared" si="3"/>
        <v>31.666666666666664</v>
      </c>
    </row>
  </sheetData>
  <conditionalFormatting sqref="K2:K20">
    <cfRule type="cellIs" dxfId="0" priority="1" operator="greaterThan">
      <formula>30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9905682-C612-42D5-9553-C9D4DABFB8F1}"/>
</file>

<file path=customXml/itemProps2.xml><?xml version="1.0" encoding="utf-8"?>
<ds:datastoreItem xmlns:ds="http://schemas.openxmlformats.org/officeDocument/2006/customXml" ds:itemID="{5187960F-E4B1-4D91-A06C-23BA4BA0C7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53458F-8AD3-49B0-889D-0B3768F2D6F8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2017-05-22T11:27:34Z</dcterms:created>
  <dcterms:modified xsi:type="dcterms:W3CDTF">2017-05-25T15:46:15Z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