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209"/>
  <workbookPr/>
  <mc:AlternateContent xmlns:mc="http://schemas.openxmlformats.org/markup-compatibility/2006">
    <mc:Choice Requires="x15">
      <x15ac:absPath xmlns:x15ac="http://schemas.microsoft.com/office/spreadsheetml/2010/11/ac" url="/Users/MaddieMaughan/Dropbox/Land of Green Ginger/1. Projects/3. Joshua Soafer/Contract/"/>
    </mc:Choice>
  </mc:AlternateContent>
  <bookViews>
    <workbookView xWindow="0" yWindow="460" windowWidth="23680" windowHeight="16180"/>
  </bookViews>
  <sheets>
    <sheet name="Sheet1" sheetId="1" r:id="rId1"/>
  </sheets>
  <calcPr calcId="171026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4" i="1" l="1"/>
  <c r="E30" i="1"/>
  <c r="E5" i="1"/>
  <c r="E48" i="1"/>
  <c r="E58" i="1"/>
  <c r="E55" i="1"/>
  <c r="E52" i="1"/>
  <c r="E21" i="1"/>
  <c r="E17" i="1"/>
  <c r="E13" i="1"/>
  <c r="E9" i="1"/>
  <c r="C60" i="1"/>
  <c r="E61" i="1"/>
  <c r="C62" i="1"/>
  <c r="C63" i="1"/>
</calcChain>
</file>

<file path=xl/sharedStrings.xml><?xml version="1.0" encoding="utf-8"?>
<sst xmlns="http://schemas.openxmlformats.org/spreadsheetml/2006/main" count="111" uniqueCount="89">
  <si>
    <t>Item</t>
  </si>
  <si>
    <t>Supplier</t>
  </si>
  <si>
    <r>
      <t xml:space="preserve">Cost           </t>
    </r>
    <r>
      <rPr>
        <sz val="10"/>
        <rFont val="Arial"/>
        <family val="2"/>
      </rPr>
      <t xml:space="preserve">ex vat  </t>
    </r>
  </si>
  <si>
    <t>option costs</t>
  </si>
  <si>
    <t>Sub Totals Ex VAT</t>
  </si>
  <si>
    <t>Description</t>
  </si>
  <si>
    <t>Notes</t>
  </si>
  <si>
    <t>Where we're at</t>
  </si>
  <si>
    <t>More notes 08/04</t>
  </si>
  <si>
    <t>Insurance values</t>
  </si>
  <si>
    <t xml:space="preserve">LIGHTING </t>
  </si>
  <si>
    <t>LIGHTING SUB-TOTAL</t>
  </si>
  <si>
    <t xml:space="preserve">AUDIO </t>
  </si>
  <si>
    <t xml:space="preserve">TGPS </t>
  </si>
  <si>
    <t>AUDIO SUB-TOTAL</t>
  </si>
  <si>
    <t xml:space="preserve">STRUCTURES </t>
  </si>
  <si>
    <t>STRUCTURES  SUB-TOTAL</t>
  </si>
  <si>
    <t>POWER &amp; DISTRO</t>
  </si>
  <si>
    <t>POWER &amp; DISTRO  SUB-TOTAL</t>
  </si>
  <si>
    <t>PLANT &amp; BARRIERS</t>
  </si>
  <si>
    <t>PLANT SUB-TOTAL</t>
  </si>
  <si>
    <t>CREW</t>
  </si>
  <si>
    <t>CREW SUB-TOTAL</t>
  </si>
  <si>
    <t>MISCELLANEOUS</t>
  </si>
  <si>
    <t>MISCELLANEOUS SUB-TOTAL</t>
  </si>
  <si>
    <t>STEWARDING</t>
  </si>
  <si>
    <t>STEWARDING SUB-TOTAL</t>
  </si>
  <si>
    <t>H&amp;S</t>
  </si>
  <si>
    <t>H&amp;S SUB-TOTAL</t>
  </si>
  <si>
    <t>TM</t>
  </si>
  <si>
    <t>TM SUB-TOTAL</t>
  </si>
  <si>
    <t>FEES</t>
  </si>
  <si>
    <t>Handling fee</t>
  </si>
  <si>
    <t xml:space="preserve">5% of all hires </t>
  </si>
  <si>
    <t>FEES SUB-TOTAL</t>
  </si>
  <si>
    <t>TOTALS Ex Contingency, Ex VAT</t>
  </si>
  <si>
    <t xml:space="preserve">Contingency </t>
  </si>
  <si>
    <t>TOTALS inc Contingency - EX VAT</t>
  </si>
  <si>
    <t>TOTAL inc VAT</t>
  </si>
  <si>
    <t>-----------------</t>
  </si>
  <si>
    <t xml:space="preserve">INVOICE RECEIVED </t>
  </si>
  <si>
    <t xml:space="preserve">INVOICE PAID </t>
  </si>
  <si>
    <t xml:space="preserve">The Music consortium </t>
  </si>
  <si>
    <t>8 hr days - 1000-1800</t>
  </si>
  <si>
    <t xml:space="preserve">Get-in crew </t>
  </si>
  <si>
    <t xml:space="preserve">Get-out crew </t>
  </si>
  <si>
    <t xml:space="preserve">materials </t>
  </si>
  <si>
    <t xml:space="preserve">for get-out </t>
  </si>
  <si>
    <t xml:space="preserve">If required </t>
  </si>
  <si>
    <t xml:space="preserve">2 people 9th - 12th May </t>
  </si>
  <si>
    <t>received quote 05/05</t>
  </si>
  <si>
    <t xml:space="preserve">invoice </t>
  </si>
  <si>
    <t>plasterer</t>
  </si>
  <si>
    <t xml:space="preserve">additional crew cost </t>
  </si>
  <si>
    <t xml:space="preserve">Freelancers </t>
  </si>
  <si>
    <t>MKM</t>
  </si>
  <si>
    <t xml:space="preserve">painting tools </t>
  </si>
  <si>
    <t>Boyes</t>
  </si>
  <si>
    <t xml:space="preserve">electrical equipment </t>
  </si>
  <si>
    <t xml:space="preserve">Electric centre </t>
  </si>
  <si>
    <t xml:space="preserve">if required </t>
  </si>
  <si>
    <t>TGE CC</t>
  </si>
  <si>
    <t>cleaning eqpt</t>
  </si>
  <si>
    <t xml:space="preserve">Boyes </t>
  </si>
  <si>
    <t>2 people 15th - 17th</t>
  </si>
  <si>
    <t>????</t>
  </si>
  <si>
    <t xml:space="preserve">to skim walls on 12th </t>
  </si>
  <si>
    <t>extra get-in crew</t>
  </si>
  <si>
    <t>week 2 get-in crew</t>
  </si>
  <si>
    <t xml:space="preserve">extra person 11th &amp; 12th </t>
  </si>
  <si>
    <t>ordered 13/05</t>
  </si>
  <si>
    <t>more bits</t>
  </si>
  <si>
    <t>screws</t>
  </si>
  <si>
    <t>B&amp;Q</t>
  </si>
  <si>
    <t>gordy invoice received 14/05</t>
  </si>
  <si>
    <t xml:space="preserve">more electrical </t>
  </si>
  <si>
    <t>Wilkinsons</t>
  </si>
  <si>
    <t>Lock</t>
  </si>
  <si>
    <t xml:space="preserve">Additional bits </t>
  </si>
  <si>
    <t xml:space="preserve">more stuff </t>
  </si>
  <si>
    <t>Finale SIA</t>
  </si>
  <si>
    <t xml:space="preserve">Prestige </t>
  </si>
  <si>
    <t>ordered 13/08</t>
  </si>
  <si>
    <t>skip/refuse clearance</t>
  </si>
  <si>
    <t xml:space="preserve">Stephen Laverack </t>
  </si>
  <si>
    <t xml:space="preserve">2 crew for 3 days </t>
  </si>
  <si>
    <t xml:space="preserve">paint </t>
  </si>
  <si>
    <t>to paint unit back to white</t>
  </si>
  <si>
    <t xml:space="preserve">filler &amp; other bits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</si>
</sst>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2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2060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2" fontId="6" fillId="0" borderId="4" xfId="0" applyNumberFormat="1" applyFont="1" applyFill="1" applyBorder="1" applyAlignment="1">
      <alignment horizontal="center" wrapText="1"/>
    </xf>
    <xf numFmtId="0" fontId="6" fillId="0" borderId="4" xfId="0" quotePrefix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4" xfId="0" quotePrefix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2" fillId="3" borderId="4" xfId="0" quotePrefix="1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10" fillId="0" borderId="4" xfId="0" quotePrefix="1" applyFont="1" applyFill="1" applyBorder="1" applyAlignment="1">
      <alignment horizontal="center" wrapText="1"/>
    </xf>
    <xf numFmtId="0" fontId="11" fillId="0" borderId="0" xfId="0" applyFont="1" applyFill="1" applyBorder="1" applyAlignment="1">
      <alignment wrapText="1"/>
    </xf>
    <xf numFmtId="0" fontId="11" fillId="0" borderId="4" xfId="0" quotePrefix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164" fontId="9" fillId="4" borderId="4" xfId="0" quotePrefix="1" applyNumberFormat="1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2" fillId="4" borderId="4" xfId="0" quotePrefix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164" fontId="7" fillId="0" borderId="4" xfId="0" applyNumberFormat="1" applyFont="1" applyFill="1" applyBorder="1" applyAlignment="1">
      <alignment horizontal="center" wrapText="1"/>
    </xf>
    <xf numFmtId="0" fontId="7" fillId="3" borderId="1" xfId="0" quotePrefix="1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2" fillId="3" borderId="2" xfId="0" quotePrefix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164" fontId="12" fillId="3" borderId="4" xfId="0" quotePrefix="1" applyNumberFormat="1" applyFont="1" applyFill="1" applyBorder="1" applyAlignment="1">
      <alignment horizontal="center" wrapText="1"/>
    </xf>
    <xf numFmtId="164" fontId="12" fillId="3" borderId="2" xfId="0" applyNumberFormat="1" applyFont="1" applyFill="1" applyBorder="1" applyAlignment="1">
      <alignment horizontal="center" wrapText="1"/>
    </xf>
    <xf numFmtId="164" fontId="12" fillId="4" borderId="4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164" fontId="9" fillId="5" borderId="10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2" fillId="0" borderId="4" xfId="0" quotePrefix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quotePrefix="1" applyFont="1" applyFill="1" applyBorder="1" applyAlignment="1">
      <alignment horizontal="center" wrapText="1"/>
    </xf>
    <xf numFmtId="16" fontId="1" fillId="0" borderId="4" xfId="0" applyNumberFormat="1" applyFont="1" applyFill="1" applyBorder="1" applyAlignment="1">
      <alignment horizontal="center" wrapText="1"/>
    </xf>
    <xf numFmtId="0" fontId="11" fillId="0" borderId="0" xfId="0" applyFont="1" applyBorder="1" applyAlignment="1">
      <alignment wrapText="1"/>
    </xf>
    <xf numFmtId="0" fontId="11" fillId="0" borderId="4" xfId="0" applyFont="1" applyFill="1" applyBorder="1" applyAlignment="1">
      <alignment horizontal="center" wrapText="1"/>
    </xf>
    <xf numFmtId="0" fontId="11" fillId="0" borderId="0" xfId="0" applyFont="1" applyFill="1"/>
    <xf numFmtId="0" fontId="11" fillId="0" borderId="4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164" fontId="11" fillId="0" borderId="0" xfId="0" applyNumberFormat="1" applyFont="1" applyAlignment="1">
      <alignment horizontal="center" wrapText="1"/>
    </xf>
    <xf numFmtId="16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wrapText="1"/>
    </xf>
    <xf numFmtId="16" fontId="13" fillId="0" borderId="4" xfId="0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 wrapText="1"/>
    </xf>
    <xf numFmtId="0" fontId="11" fillId="6" borderId="4" xfId="0" quotePrefix="1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2" fillId="6" borderId="0" xfId="0" quotePrefix="1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9" fillId="5" borderId="9" xfId="0" applyFont="1" applyFill="1" applyBorder="1" applyAlignment="1">
      <alignment horizontal="center" wrapText="1"/>
    </xf>
    <xf numFmtId="0" fontId="9" fillId="5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abSelected="1" workbookViewId="0">
      <pane xSplit="6" ySplit="3" topLeftCell="G49" activePane="bottomRight" state="frozen"/>
      <selection pane="topRight" activeCell="G1" sqref="G1"/>
      <selection pane="bottomLeft" activeCell="A5" sqref="A5"/>
      <selection pane="bottomRight" activeCell="E27" sqref="E27"/>
    </sheetView>
  </sheetViews>
  <sheetFormatPr baseColWidth="10" defaultColWidth="8.83203125" defaultRowHeight="14" x14ac:dyDescent="0.15"/>
  <cols>
    <col min="1" max="1" width="25.6640625" style="73" customWidth="1"/>
    <col min="2" max="2" width="21.83203125" style="73" customWidth="1"/>
    <col min="3" max="3" width="10.33203125" style="73" customWidth="1"/>
    <col min="4" max="4" width="12.5" style="73" customWidth="1"/>
    <col min="5" max="5" width="11" style="73" customWidth="1"/>
    <col min="6" max="6" width="31.6640625" style="73" customWidth="1"/>
    <col min="7" max="7" width="27.5" style="73" customWidth="1"/>
    <col min="8" max="8" width="26.5" style="73" customWidth="1"/>
    <col min="9" max="9" width="42.1640625" style="17" customWidth="1"/>
    <col min="10" max="10" width="20.5" style="51" customWidth="1"/>
    <col min="11" max="11" width="15.83203125" style="51" customWidth="1"/>
    <col min="12" max="12" width="12" style="73" customWidth="1"/>
    <col min="13" max="16384" width="8.83203125" style="74"/>
  </cols>
  <sheetData>
    <row r="1" spans="1:12" s="67" customFormat="1" ht="27" thickBot="1" x14ac:dyDescent="0.2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5" t="s">
        <v>8</v>
      </c>
      <c r="J1" s="1" t="s">
        <v>40</v>
      </c>
      <c r="K1" s="1" t="s">
        <v>41</v>
      </c>
      <c r="L1" s="1" t="s">
        <v>9</v>
      </c>
    </row>
    <row r="2" spans="1:12" s="25" customFormat="1" ht="16" x14ac:dyDescent="0.2">
      <c r="A2" s="94" t="s">
        <v>10</v>
      </c>
      <c r="B2" s="95"/>
      <c r="C2" s="34"/>
      <c r="D2" s="34"/>
      <c r="E2" s="61"/>
      <c r="F2" s="54"/>
      <c r="G2" s="53"/>
      <c r="H2" s="53"/>
      <c r="I2" s="58"/>
      <c r="J2" s="59"/>
      <c r="K2" s="59"/>
      <c r="L2" s="56"/>
    </row>
    <row r="3" spans="1:12" s="23" customFormat="1" ht="13" x14ac:dyDescent="0.15">
      <c r="A3" s="52"/>
      <c r="B3" s="53"/>
      <c r="C3" s="53"/>
      <c r="D3" s="53"/>
      <c r="E3" s="56"/>
      <c r="F3" s="54"/>
      <c r="G3" s="59"/>
      <c r="H3" s="53"/>
      <c r="I3" s="58"/>
      <c r="J3" s="59"/>
      <c r="K3" s="59"/>
      <c r="L3" s="56"/>
    </row>
    <row r="4" spans="1:12" s="23" customFormat="1" ht="13" x14ac:dyDescent="0.15">
      <c r="A4" s="57"/>
      <c r="B4" s="53"/>
      <c r="C4" s="6"/>
      <c r="E4" s="24"/>
      <c r="F4" s="54"/>
      <c r="G4" s="53"/>
      <c r="H4" s="53"/>
      <c r="I4" s="58"/>
      <c r="J4" s="59"/>
      <c r="K4" s="59"/>
      <c r="L4" s="56"/>
    </row>
    <row r="5" spans="1:12" s="25" customFormat="1" x14ac:dyDescent="0.15">
      <c r="A5" s="90" t="s">
        <v>11</v>
      </c>
      <c r="B5" s="91"/>
      <c r="C5" s="41"/>
      <c r="D5" s="41"/>
      <c r="E5" s="42">
        <f>SUM(C3:C4)</f>
        <v>0</v>
      </c>
      <c r="F5" s="20"/>
      <c r="G5" s="19"/>
      <c r="H5" s="19"/>
      <c r="I5" s="21"/>
      <c r="J5" s="49"/>
      <c r="K5" s="49"/>
      <c r="L5" s="22"/>
    </row>
    <row r="6" spans="1:12" s="25" customFormat="1" ht="16" x14ac:dyDescent="0.2">
      <c r="A6" s="88" t="s">
        <v>12</v>
      </c>
      <c r="B6" s="89"/>
      <c r="C6" s="61"/>
      <c r="D6" s="61"/>
      <c r="E6" s="61"/>
      <c r="F6" s="54"/>
      <c r="G6" s="53"/>
      <c r="H6" s="53"/>
      <c r="I6" s="58"/>
      <c r="J6" s="59"/>
      <c r="K6" s="59"/>
      <c r="L6" s="56"/>
    </row>
    <row r="7" spans="1:12" s="23" customFormat="1" ht="13" x14ac:dyDescent="0.15">
      <c r="A7" s="52"/>
      <c r="B7" s="53"/>
      <c r="C7" s="53"/>
      <c r="D7" s="24"/>
      <c r="E7" s="24"/>
      <c r="F7" s="54"/>
      <c r="G7" s="53"/>
      <c r="H7" s="53"/>
      <c r="I7" s="58"/>
      <c r="J7" s="59"/>
      <c r="K7" s="59"/>
      <c r="L7" s="56"/>
    </row>
    <row r="8" spans="1:12" s="23" customFormat="1" ht="13" x14ac:dyDescent="0.15">
      <c r="A8" s="57"/>
      <c r="B8" s="53"/>
      <c r="C8" s="53"/>
      <c r="D8" s="24"/>
      <c r="E8" s="24"/>
      <c r="F8" s="54"/>
      <c r="G8" s="53"/>
      <c r="H8" s="53"/>
      <c r="I8" s="58"/>
      <c r="J8" s="59"/>
      <c r="K8" s="59"/>
      <c r="L8" s="56"/>
    </row>
    <row r="9" spans="1:12" s="23" customFormat="1" ht="13" x14ac:dyDescent="0.15">
      <c r="A9" s="90" t="s">
        <v>14</v>
      </c>
      <c r="B9" s="91"/>
      <c r="C9" s="41"/>
      <c r="D9" s="41"/>
      <c r="E9" s="42">
        <f>SUM(C7:C8)</f>
        <v>0</v>
      </c>
      <c r="F9" s="20"/>
      <c r="G9" s="19"/>
      <c r="H9" s="19"/>
      <c r="I9" s="21"/>
      <c r="J9" s="49"/>
      <c r="K9" s="49"/>
      <c r="L9" s="22"/>
    </row>
    <row r="10" spans="1:12" s="25" customFormat="1" ht="16" x14ac:dyDescent="0.2">
      <c r="A10" s="88" t="s">
        <v>15</v>
      </c>
      <c r="B10" s="89"/>
      <c r="C10" s="27"/>
      <c r="D10" s="27"/>
      <c r="E10" s="61"/>
      <c r="F10" s="54"/>
      <c r="G10" s="53"/>
      <c r="H10" s="53"/>
      <c r="I10" s="58"/>
      <c r="J10" s="59"/>
      <c r="K10" s="59"/>
      <c r="L10" s="56"/>
    </row>
    <row r="11" spans="1:12" s="23" customFormat="1" ht="13" x14ac:dyDescent="0.15">
      <c r="A11" s="57"/>
      <c r="B11" s="53"/>
      <c r="C11" s="53"/>
      <c r="D11" s="24"/>
      <c r="E11" s="24"/>
      <c r="F11" s="54"/>
      <c r="G11" s="53"/>
      <c r="H11" s="53"/>
      <c r="I11" s="58"/>
      <c r="J11" s="59"/>
      <c r="K11" s="59"/>
      <c r="L11" s="56"/>
    </row>
    <row r="12" spans="1:12" s="23" customFormat="1" ht="13" x14ac:dyDescent="0.15">
      <c r="A12" s="57"/>
      <c r="B12" s="53"/>
      <c r="C12" s="24"/>
      <c r="E12" s="24"/>
      <c r="F12" s="54"/>
      <c r="G12" s="53"/>
      <c r="H12" s="53"/>
      <c r="I12" s="58"/>
      <c r="J12" s="59"/>
      <c r="K12" s="59"/>
      <c r="L12" s="56"/>
    </row>
    <row r="13" spans="1:12" s="25" customFormat="1" x14ac:dyDescent="0.15">
      <c r="A13" s="90" t="s">
        <v>16</v>
      </c>
      <c r="B13" s="91"/>
      <c r="C13" s="41"/>
      <c r="D13" s="41"/>
      <c r="E13" s="42">
        <f>SUM(C11:C12)</f>
        <v>0</v>
      </c>
      <c r="F13" s="20"/>
      <c r="G13" s="19"/>
      <c r="H13" s="19"/>
      <c r="I13" s="21"/>
      <c r="J13" s="49"/>
      <c r="K13" s="49"/>
      <c r="L13" s="22"/>
    </row>
    <row r="14" spans="1:12" s="25" customFormat="1" ht="16" x14ac:dyDescent="0.2">
      <c r="A14" s="88" t="s">
        <v>17</v>
      </c>
      <c r="B14" s="89"/>
      <c r="C14" s="61"/>
      <c r="D14" s="61"/>
      <c r="E14" s="61"/>
      <c r="F14" s="54"/>
      <c r="G14" s="53"/>
      <c r="H14" s="53"/>
      <c r="I14" s="58"/>
      <c r="J14" s="59"/>
      <c r="K14" s="59"/>
      <c r="L14" s="56"/>
    </row>
    <row r="15" spans="1:12" s="23" customFormat="1" ht="13" x14ac:dyDescent="0.15">
      <c r="A15" s="57"/>
      <c r="B15" s="53"/>
      <c r="C15" s="53"/>
      <c r="D15" s="24"/>
      <c r="E15" s="24"/>
      <c r="F15" s="54"/>
      <c r="G15" s="53"/>
      <c r="H15" s="53"/>
      <c r="I15" s="58"/>
      <c r="J15" s="59"/>
      <c r="K15" s="59"/>
      <c r="L15" s="56"/>
    </row>
    <row r="16" spans="1:12" s="25" customFormat="1" x14ac:dyDescent="0.15">
      <c r="A16" s="57"/>
      <c r="B16" s="53"/>
      <c r="C16" s="53"/>
      <c r="D16" s="26"/>
      <c r="E16" s="26"/>
      <c r="F16" s="54"/>
      <c r="G16" s="53"/>
      <c r="H16" s="53"/>
      <c r="I16" s="58"/>
      <c r="J16" s="59"/>
      <c r="K16" s="59"/>
      <c r="L16" s="56"/>
    </row>
    <row r="17" spans="1:17" s="25" customFormat="1" x14ac:dyDescent="0.15">
      <c r="A17" s="90" t="s">
        <v>18</v>
      </c>
      <c r="B17" s="91"/>
      <c r="C17" s="41"/>
      <c r="D17" s="41"/>
      <c r="E17" s="42">
        <f>SUM(C15:C16)</f>
        <v>0</v>
      </c>
      <c r="F17" s="20"/>
      <c r="G17" s="19"/>
      <c r="H17" s="19"/>
      <c r="I17" s="21"/>
      <c r="J17" s="49"/>
      <c r="K17" s="49"/>
      <c r="L17" s="22"/>
    </row>
    <row r="18" spans="1:17" s="25" customFormat="1" ht="16" x14ac:dyDescent="0.2">
      <c r="A18" s="88" t="s">
        <v>19</v>
      </c>
      <c r="B18" s="89"/>
      <c r="C18" s="27"/>
      <c r="D18" s="27"/>
      <c r="E18" s="61"/>
      <c r="F18" s="54"/>
      <c r="G18" s="53"/>
      <c r="H18" s="53"/>
      <c r="I18" s="58"/>
      <c r="J18" s="59"/>
      <c r="K18" s="59"/>
      <c r="L18" s="56"/>
    </row>
    <row r="19" spans="1:17" s="23" customFormat="1" ht="13" x14ac:dyDescent="0.15">
      <c r="A19" s="60"/>
      <c r="B19" s="60"/>
      <c r="C19" s="24"/>
      <c r="D19" s="24"/>
      <c r="E19" s="24"/>
      <c r="F19" s="54"/>
      <c r="G19" s="53"/>
      <c r="H19" s="53"/>
      <c r="I19" s="58"/>
      <c r="J19" s="59"/>
      <c r="K19" s="59"/>
      <c r="L19" s="56"/>
    </row>
    <row r="20" spans="1:17" s="23" customFormat="1" ht="13" x14ac:dyDescent="0.15">
      <c r="A20" s="60"/>
      <c r="B20" s="60"/>
      <c r="C20" s="53"/>
      <c r="D20" s="24"/>
      <c r="E20" s="24"/>
      <c r="F20" s="54"/>
      <c r="G20" s="53"/>
      <c r="H20" s="53"/>
      <c r="I20" s="58"/>
      <c r="J20" s="59"/>
      <c r="K20" s="59"/>
      <c r="L20" s="56"/>
    </row>
    <row r="21" spans="1:17" s="25" customFormat="1" x14ac:dyDescent="0.15">
      <c r="A21" s="90" t="s">
        <v>20</v>
      </c>
      <c r="B21" s="91"/>
      <c r="C21" s="41"/>
      <c r="D21" s="41"/>
      <c r="E21" s="42">
        <f>SUM(C19:C20)</f>
        <v>0</v>
      </c>
      <c r="F21" s="20"/>
      <c r="G21" s="19"/>
      <c r="H21" s="19"/>
      <c r="I21" s="21"/>
      <c r="J21" s="49"/>
      <c r="K21" s="49"/>
      <c r="L21" s="22"/>
    </row>
    <row r="22" spans="1:17" s="25" customFormat="1" ht="16" x14ac:dyDescent="0.2">
      <c r="A22" s="88" t="s">
        <v>21</v>
      </c>
      <c r="B22" s="89"/>
      <c r="C22" s="61"/>
      <c r="D22" s="61"/>
      <c r="E22" s="61"/>
      <c r="F22" s="54"/>
      <c r="G22" s="53"/>
      <c r="H22" s="53"/>
      <c r="I22" s="58"/>
      <c r="J22" s="53"/>
      <c r="K22" s="59"/>
      <c r="L22" s="56"/>
    </row>
    <row r="23" spans="1:17" s="23" customFormat="1" x14ac:dyDescent="0.15">
      <c r="A23" s="64" t="s">
        <v>44</v>
      </c>
      <c r="B23" s="64" t="s">
        <v>42</v>
      </c>
      <c r="C23" s="65">
        <v>988.8</v>
      </c>
      <c r="D23" s="68"/>
      <c r="E23" s="68"/>
      <c r="F23" s="54" t="s">
        <v>49</v>
      </c>
      <c r="G23" s="53" t="s">
        <v>43</v>
      </c>
      <c r="H23" s="53" t="s">
        <v>50</v>
      </c>
      <c r="I23" s="55" t="s">
        <v>51</v>
      </c>
      <c r="J23" s="76">
        <v>42864</v>
      </c>
      <c r="K23" s="69"/>
      <c r="L23" s="70"/>
      <c r="M23" s="25"/>
      <c r="N23" s="71"/>
      <c r="O23" s="25"/>
      <c r="P23" s="25"/>
      <c r="Q23" s="25"/>
    </row>
    <row r="24" spans="1:17" s="23" customFormat="1" x14ac:dyDescent="0.15">
      <c r="A24" s="64" t="s">
        <v>67</v>
      </c>
      <c r="B24" s="64" t="s">
        <v>42</v>
      </c>
      <c r="C24" s="65">
        <v>247.2</v>
      </c>
      <c r="D24" s="68"/>
      <c r="E24" s="68"/>
      <c r="F24" s="54" t="s">
        <v>69</v>
      </c>
      <c r="G24" s="53"/>
      <c r="H24" s="53"/>
      <c r="I24" s="55"/>
      <c r="J24" s="76">
        <v>42868</v>
      </c>
      <c r="K24" s="69"/>
      <c r="L24" s="70"/>
      <c r="M24" s="25"/>
      <c r="N24" s="71"/>
      <c r="O24" s="25"/>
      <c r="P24" s="25"/>
      <c r="Q24" s="25"/>
    </row>
    <row r="25" spans="1:17" s="23" customFormat="1" ht="26" x14ac:dyDescent="0.15">
      <c r="A25" s="64" t="s">
        <v>53</v>
      </c>
      <c r="B25" s="64" t="s">
        <v>54</v>
      </c>
      <c r="C25" s="65">
        <v>400</v>
      </c>
      <c r="D25" s="68"/>
      <c r="E25" s="68"/>
      <c r="F25" s="54"/>
      <c r="G25" s="53"/>
      <c r="H25" s="53"/>
      <c r="I25" s="55"/>
      <c r="J25" s="77" t="s">
        <v>74</v>
      </c>
      <c r="K25" s="69"/>
      <c r="L25" s="70"/>
      <c r="M25" s="25"/>
      <c r="N25" s="71"/>
      <c r="O25" s="25"/>
      <c r="P25" s="25"/>
      <c r="Q25" s="25"/>
    </row>
    <row r="26" spans="1:17" s="23" customFormat="1" x14ac:dyDescent="0.15">
      <c r="A26" s="64" t="s">
        <v>68</v>
      </c>
      <c r="B26" s="64" t="s">
        <v>42</v>
      </c>
      <c r="C26" s="65">
        <v>741.6</v>
      </c>
      <c r="D26" s="68"/>
      <c r="E26" s="68"/>
      <c r="F26" s="54" t="s">
        <v>64</v>
      </c>
      <c r="G26" s="53"/>
      <c r="H26" s="53" t="s">
        <v>70</v>
      </c>
      <c r="I26" s="55"/>
      <c r="J26" s="76">
        <v>42870</v>
      </c>
      <c r="K26" s="69"/>
      <c r="L26" s="70"/>
      <c r="M26" s="25"/>
      <c r="N26" s="71"/>
      <c r="O26" s="25"/>
      <c r="P26" s="25"/>
      <c r="Q26" s="25"/>
    </row>
    <row r="27" spans="1:17" s="23" customFormat="1" x14ac:dyDescent="0.15">
      <c r="A27" s="60" t="s">
        <v>52</v>
      </c>
      <c r="B27" s="60" t="s">
        <v>65</v>
      </c>
      <c r="C27" s="56">
        <v>300</v>
      </c>
      <c r="D27" s="68"/>
      <c r="E27" s="68"/>
      <c r="F27" s="54" t="s">
        <v>66</v>
      </c>
      <c r="G27" s="68"/>
      <c r="H27" s="53"/>
      <c r="I27" s="55"/>
      <c r="J27" s="78">
        <v>42867</v>
      </c>
      <c r="K27" s="69"/>
      <c r="L27" s="70"/>
      <c r="M27" s="25"/>
      <c r="N27" s="71"/>
      <c r="O27" s="25"/>
      <c r="P27" s="25"/>
      <c r="Q27" s="25"/>
    </row>
    <row r="28" spans="1:17" s="23" customFormat="1" x14ac:dyDescent="0.15">
      <c r="A28" s="82" t="s">
        <v>45</v>
      </c>
      <c r="B28" s="82" t="s">
        <v>13</v>
      </c>
      <c r="C28" s="83">
        <v>1300</v>
      </c>
      <c r="D28" s="68"/>
      <c r="E28" s="68"/>
      <c r="F28" s="54" t="s">
        <v>85</v>
      </c>
      <c r="G28" s="68"/>
      <c r="H28" s="53"/>
      <c r="I28" s="55"/>
      <c r="J28" s="72"/>
      <c r="K28" s="69"/>
      <c r="L28" s="70"/>
      <c r="M28" s="25"/>
      <c r="N28" s="71"/>
      <c r="O28" s="25"/>
      <c r="P28" s="25"/>
      <c r="Q28" s="25"/>
    </row>
    <row r="29" spans="1:17" s="23" customFormat="1" ht="13" x14ac:dyDescent="0.15">
      <c r="A29" s="60"/>
      <c r="B29" s="60"/>
      <c r="C29" s="48"/>
      <c r="D29" s="53"/>
      <c r="E29" s="24"/>
      <c r="F29" s="54"/>
      <c r="G29" s="53"/>
      <c r="H29" s="53"/>
      <c r="I29" s="58"/>
      <c r="J29" s="59"/>
      <c r="K29" s="59"/>
      <c r="L29" s="56"/>
    </row>
    <row r="30" spans="1:17" s="25" customFormat="1" x14ac:dyDescent="0.15">
      <c r="A30" s="90" t="s">
        <v>22</v>
      </c>
      <c r="B30" s="91"/>
      <c r="C30" s="41"/>
      <c r="D30" s="41"/>
      <c r="E30" s="42">
        <f>SUM(C23:C29)</f>
        <v>3977.6</v>
      </c>
      <c r="F30" s="20"/>
      <c r="G30" s="19"/>
      <c r="H30" s="19"/>
      <c r="I30" s="21"/>
      <c r="J30" s="49"/>
      <c r="K30" s="49"/>
      <c r="L30" s="22"/>
    </row>
    <row r="31" spans="1:17" s="25" customFormat="1" ht="16" x14ac:dyDescent="0.2">
      <c r="A31" s="88" t="s">
        <v>23</v>
      </c>
      <c r="B31" s="89"/>
      <c r="C31" s="27"/>
      <c r="D31" s="27"/>
      <c r="E31" s="61"/>
      <c r="F31" s="54"/>
      <c r="G31" s="53"/>
      <c r="H31" s="53"/>
      <c r="I31" s="58"/>
      <c r="J31" s="59"/>
      <c r="K31" s="59"/>
      <c r="L31" s="56"/>
    </row>
    <row r="32" spans="1:17" s="25" customFormat="1" x14ac:dyDescent="0.15">
      <c r="A32" s="57" t="s">
        <v>46</v>
      </c>
      <c r="B32" s="53" t="s">
        <v>55</v>
      </c>
      <c r="C32" s="53">
        <v>203.6</v>
      </c>
      <c r="D32" s="26"/>
      <c r="E32" s="26"/>
      <c r="F32" s="54" t="s">
        <v>48</v>
      </c>
      <c r="G32" s="53"/>
      <c r="H32" s="53"/>
      <c r="I32" s="58"/>
      <c r="J32" s="66">
        <v>42864</v>
      </c>
      <c r="K32" s="59" t="s">
        <v>61</v>
      </c>
      <c r="L32" s="56"/>
    </row>
    <row r="33" spans="1:12" s="25" customFormat="1" x14ac:dyDescent="0.15">
      <c r="A33" s="57" t="s">
        <v>56</v>
      </c>
      <c r="B33" s="53" t="s">
        <v>57</v>
      </c>
      <c r="C33" s="53">
        <v>29</v>
      </c>
      <c r="D33" s="26"/>
      <c r="E33" s="26"/>
      <c r="F33" s="54"/>
      <c r="G33" s="53"/>
      <c r="H33" s="53"/>
      <c r="I33" s="58"/>
      <c r="J33" s="66">
        <v>42864</v>
      </c>
      <c r="K33" s="59" t="s">
        <v>61</v>
      </c>
      <c r="L33" s="56"/>
    </row>
    <row r="34" spans="1:12" s="25" customFormat="1" x14ac:dyDescent="0.15">
      <c r="A34" s="57" t="s">
        <v>58</v>
      </c>
      <c r="B34" s="53" t="s">
        <v>59</v>
      </c>
      <c r="C34" s="53">
        <v>35.6</v>
      </c>
      <c r="D34" s="26"/>
      <c r="E34" s="26"/>
      <c r="F34" s="54"/>
      <c r="G34" s="53"/>
      <c r="H34" s="53"/>
      <c r="I34" s="58"/>
      <c r="J34" s="66">
        <v>42864</v>
      </c>
      <c r="K34" s="59" t="s">
        <v>61</v>
      </c>
      <c r="L34" s="56"/>
    </row>
    <row r="35" spans="1:12" s="25" customFormat="1" x14ac:dyDescent="0.15">
      <c r="A35" s="57" t="s">
        <v>62</v>
      </c>
      <c r="B35" s="53" t="s">
        <v>63</v>
      </c>
      <c r="C35" s="53">
        <v>11.18</v>
      </c>
      <c r="D35" s="26"/>
      <c r="E35" s="26"/>
      <c r="F35" s="54"/>
      <c r="G35" s="53"/>
      <c r="H35" s="53"/>
      <c r="I35" s="58"/>
      <c r="J35" s="66">
        <v>42864</v>
      </c>
      <c r="K35" s="59" t="s">
        <v>61</v>
      </c>
      <c r="L35" s="56"/>
    </row>
    <row r="36" spans="1:12" s="25" customFormat="1" x14ac:dyDescent="0.15">
      <c r="A36" s="57" t="s">
        <v>71</v>
      </c>
      <c r="B36" s="53" t="s">
        <v>57</v>
      </c>
      <c r="C36" s="53">
        <v>11.55</v>
      </c>
      <c r="D36" s="26"/>
      <c r="E36" s="26"/>
      <c r="F36" s="54"/>
      <c r="G36" s="53"/>
      <c r="H36" s="53"/>
      <c r="I36" s="58"/>
      <c r="J36" s="66">
        <v>42869</v>
      </c>
      <c r="K36" s="59" t="s">
        <v>61</v>
      </c>
      <c r="L36" s="56"/>
    </row>
    <row r="37" spans="1:12" s="25" customFormat="1" x14ac:dyDescent="0.15">
      <c r="A37" s="57" t="s">
        <v>72</v>
      </c>
      <c r="B37" s="53" t="s">
        <v>73</v>
      </c>
      <c r="C37" s="53">
        <v>9.11</v>
      </c>
      <c r="D37" s="26"/>
      <c r="E37" s="26"/>
      <c r="F37" s="54"/>
      <c r="G37" s="53"/>
      <c r="H37" s="53"/>
      <c r="I37" s="58"/>
      <c r="J37" s="66">
        <v>42869</v>
      </c>
      <c r="K37" s="59" t="s">
        <v>61</v>
      </c>
      <c r="L37" s="56"/>
    </row>
    <row r="38" spans="1:12" s="25" customFormat="1" x14ac:dyDescent="0.15">
      <c r="A38" s="57" t="s">
        <v>71</v>
      </c>
      <c r="B38" s="53" t="s">
        <v>57</v>
      </c>
      <c r="C38" s="53">
        <v>27.57</v>
      </c>
      <c r="D38" s="26"/>
      <c r="E38" s="26"/>
      <c r="F38" s="54"/>
      <c r="G38" s="53"/>
      <c r="H38" s="53"/>
      <c r="I38" s="58"/>
      <c r="J38" s="66">
        <v>42871</v>
      </c>
      <c r="K38" s="59" t="s">
        <v>61</v>
      </c>
      <c r="L38" s="56"/>
    </row>
    <row r="39" spans="1:12" s="25" customFormat="1" x14ac:dyDescent="0.15">
      <c r="A39" s="57" t="s">
        <v>75</v>
      </c>
      <c r="B39" s="53" t="s">
        <v>63</v>
      </c>
      <c r="C39" s="53">
        <v>6.3</v>
      </c>
      <c r="D39" s="26"/>
      <c r="E39" s="26"/>
      <c r="F39" s="54"/>
      <c r="G39" s="53"/>
      <c r="H39" s="53"/>
      <c r="I39" s="58"/>
      <c r="J39" s="66">
        <v>42869</v>
      </c>
      <c r="K39" s="59" t="s">
        <v>61</v>
      </c>
      <c r="L39" s="56"/>
    </row>
    <row r="40" spans="1:12" s="25" customFormat="1" x14ac:dyDescent="0.15">
      <c r="A40" s="57" t="s">
        <v>77</v>
      </c>
      <c r="B40" s="53" t="s">
        <v>76</v>
      </c>
      <c r="C40" s="53">
        <v>17.87</v>
      </c>
      <c r="D40" s="26"/>
      <c r="E40" s="26"/>
      <c r="F40" s="54"/>
      <c r="G40" s="53"/>
      <c r="H40" s="53"/>
      <c r="I40" s="58"/>
      <c r="J40" s="66">
        <v>42877</v>
      </c>
      <c r="K40" s="59" t="s">
        <v>61</v>
      </c>
      <c r="L40" s="56"/>
    </row>
    <row r="41" spans="1:12" s="25" customFormat="1" x14ac:dyDescent="0.15">
      <c r="A41" s="57" t="s">
        <v>78</v>
      </c>
      <c r="B41" s="53" t="s">
        <v>73</v>
      </c>
      <c r="C41" s="53">
        <v>60.11</v>
      </c>
      <c r="D41" s="26"/>
      <c r="E41" s="26"/>
      <c r="F41" s="54"/>
      <c r="G41" s="53"/>
      <c r="H41" s="53"/>
      <c r="I41" s="58"/>
      <c r="J41" s="66">
        <v>42902</v>
      </c>
      <c r="K41" s="59" t="s">
        <v>61</v>
      </c>
      <c r="L41" s="56"/>
    </row>
    <row r="42" spans="1:12" s="25" customFormat="1" x14ac:dyDescent="0.15">
      <c r="A42" s="57" t="s">
        <v>79</v>
      </c>
      <c r="B42" s="53" t="s">
        <v>76</v>
      </c>
      <c r="C42" s="53">
        <v>14.29</v>
      </c>
      <c r="D42" s="26"/>
      <c r="E42" s="26"/>
      <c r="F42" s="54"/>
      <c r="G42" s="53"/>
      <c r="H42" s="53"/>
      <c r="I42" s="58"/>
      <c r="J42" s="66">
        <v>42902</v>
      </c>
      <c r="K42" s="59" t="s">
        <v>61</v>
      </c>
      <c r="L42" s="56"/>
    </row>
    <row r="43" spans="1:12" s="25" customFormat="1" x14ac:dyDescent="0.15">
      <c r="A43" s="57"/>
      <c r="B43" s="53"/>
      <c r="C43" s="53"/>
      <c r="D43" s="26"/>
      <c r="E43" s="26"/>
      <c r="F43" s="54"/>
      <c r="G43" s="53"/>
      <c r="H43" s="53"/>
      <c r="I43" s="58"/>
      <c r="J43" s="66"/>
      <c r="K43" s="59"/>
      <c r="L43" s="56"/>
    </row>
    <row r="44" spans="1:12" s="25" customFormat="1" x14ac:dyDescent="0.15">
      <c r="A44" s="57"/>
      <c r="B44" s="53"/>
      <c r="C44" s="53"/>
      <c r="D44" s="26"/>
      <c r="E44" s="26"/>
      <c r="F44" s="54"/>
      <c r="G44" s="53"/>
      <c r="H44" s="53"/>
      <c r="I44" s="58"/>
      <c r="J44" s="66"/>
      <c r="K44" s="59"/>
      <c r="L44" s="56"/>
    </row>
    <row r="45" spans="1:12" s="25" customFormat="1" x14ac:dyDescent="0.15">
      <c r="A45" s="57" t="s">
        <v>88</v>
      </c>
      <c r="B45" s="53" t="s">
        <v>13</v>
      </c>
      <c r="C45" s="53">
        <v>62</v>
      </c>
      <c r="D45" s="26"/>
      <c r="E45" s="26"/>
      <c r="F45" s="54" t="s">
        <v>47</v>
      </c>
      <c r="G45" s="53"/>
      <c r="H45" s="53"/>
      <c r="I45" s="58"/>
      <c r="J45" s="66"/>
      <c r="K45" s="59"/>
      <c r="L45" s="56"/>
    </row>
    <row r="46" spans="1:12" s="25" customFormat="1" x14ac:dyDescent="0.15">
      <c r="A46" s="57" t="s">
        <v>86</v>
      </c>
      <c r="B46" s="53" t="s">
        <v>13</v>
      </c>
      <c r="C46" s="53">
        <v>45</v>
      </c>
      <c r="D46" s="26"/>
      <c r="E46" s="26"/>
      <c r="F46" s="54" t="s">
        <v>87</v>
      </c>
      <c r="G46" s="53"/>
      <c r="H46" s="53"/>
      <c r="I46" s="58"/>
      <c r="J46" s="66"/>
      <c r="K46" s="59"/>
      <c r="L46" s="56"/>
    </row>
    <row r="47" spans="1:12" s="25" customFormat="1" x14ac:dyDescent="0.15">
      <c r="A47" s="57" t="s">
        <v>83</v>
      </c>
      <c r="B47" s="53" t="s">
        <v>84</v>
      </c>
      <c r="C47" s="53">
        <v>160</v>
      </c>
      <c r="D47" s="26"/>
      <c r="E47" s="26"/>
      <c r="F47" s="54" t="s">
        <v>47</v>
      </c>
      <c r="G47" s="6"/>
      <c r="H47" s="53" t="s">
        <v>60</v>
      </c>
      <c r="I47" s="58"/>
      <c r="J47" s="59"/>
      <c r="K47" s="59"/>
      <c r="L47" s="56"/>
    </row>
    <row r="48" spans="1:12" s="25" customFormat="1" ht="15" customHeight="1" x14ac:dyDescent="0.15">
      <c r="A48" s="62" t="s">
        <v>24</v>
      </c>
      <c r="B48" s="63"/>
      <c r="C48" s="41"/>
      <c r="D48" s="41"/>
      <c r="E48" s="42">
        <f>SUM(C32:C47)</f>
        <v>693.18000000000006</v>
      </c>
      <c r="F48" s="20"/>
      <c r="G48" s="19"/>
      <c r="H48" s="19"/>
      <c r="I48" s="21"/>
      <c r="J48" s="49"/>
      <c r="K48" s="49"/>
      <c r="L48" s="22"/>
    </row>
    <row r="49" spans="1:12" s="25" customFormat="1" ht="16" x14ac:dyDescent="0.2">
      <c r="A49" s="88" t="s">
        <v>25</v>
      </c>
      <c r="B49" s="89"/>
      <c r="C49" s="61"/>
      <c r="D49" s="61"/>
      <c r="E49" s="61"/>
      <c r="F49" s="54"/>
      <c r="G49" s="53"/>
      <c r="H49" s="53"/>
      <c r="I49" s="58"/>
      <c r="J49" s="59"/>
      <c r="K49" s="59"/>
      <c r="L49" s="56"/>
    </row>
    <row r="50" spans="1:12" s="25" customFormat="1" x14ac:dyDescent="0.15">
      <c r="A50" s="79" t="s">
        <v>80</v>
      </c>
      <c r="B50" s="80" t="s">
        <v>81</v>
      </c>
      <c r="C50" s="80">
        <v>125</v>
      </c>
      <c r="D50" s="81"/>
      <c r="E50" s="26"/>
      <c r="F50" s="54"/>
      <c r="G50" s="53"/>
      <c r="H50" s="53" t="s">
        <v>82</v>
      </c>
      <c r="I50" s="58"/>
      <c r="J50" s="59"/>
      <c r="K50" s="59"/>
      <c r="L50" s="56"/>
    </row>
    <row r="51" spans="1:12" s="25" customFormat="1" x14ac:dyDescent="0.15">
      <c r="A51" s="57"/>
      <c r="B51" s="53"/>
      <c r="C51" s="53"/>
      <c r="D51" s="26"/>
      <c r="E51" s="26"/>
      <c r="F51" s="54"/>
      <c r="G51" s="53"/>
      <c r="H51" s="53"/>
      <c r="I51" s="58"/>
      <c r="J51" s="59"/>
      <c r="K51" s="59"/>
      <c r="L51" s="56"/>
    </row>
    <row r="52" spans="1:12" s="25" customFormat="1" x14ac:dyDescent="0.15">
      <c r="A52" s="90" t="s">
        <v>26</v>
      </c>
      <c r="B52" s="91"/>
      <c r="C52" s="41"/>
      <c r="D52" s="41"/>
      <c r="E52" s="42">
        <f>SUM(C50:C51)</f>
        <v>125</v>
      </c>
      <c r="F52" s="20"/>
      <c r="G52" s="19"/>
      <c r="H52" s="19"/>
      <c r="I52" s="21"/>
      <c r="J52" s="49"/>
      <c r="K52" s="49"/>
      <c r="L52" s="22"/>
    </row>
    <row r="53" spans="1:12" s="25" customFormat="1" ht="16" x14ac:dyDescent="0.2">
      <c r="A53" s="88" t="s">
        <v>27</v>
      </c>
      <c r="B53" s="89"/>
      <c r="C53" s="27"/>
      <c r="D53" s="27"/>
      <c r="E53" s="61"/>
      <c r="F53" s="54"/>
      <c r="G53" s="53"/>
      <c r="H53" s="53"/>
      <c r="I53" s="58"/>
      <c r="J53" s="59"/>
      <c r="K53" s="59"/>
      <c r="L53" s="56"/>
    </row>
    <row r="54" spans="1:12" s="25" customFormat="1" x14ac:dyDescent="0.15">
      <c r="A54" s="57"/>
      <c r="B54" s="53"/>
      <c r="C54" s="53"/>
      <c r="D54" s="26"/>
      <c r="E54" s="26"/>
      <c r="F54" s="54"/>
      <c r="G54" s="53"/>
      <c r="H54" s="53"/>
      <c r="I54" s="58"/>
      <c r="J54" s="59"/>
      <c r="K54" s="59"/>
      <c r="L54" s="56"/>
    </row>
    <row r="55" spans="1:12" s="25" customFormat="1" x14ac:dyDescent="0.15">
      <c r="A55" s="90" t="s">
        <v>28</v>
      </c>
      <c r="B55" s="91"/>
      <c r="C55" s="41"/>
      <c r="D55" s="41"/>
      <c r="E55" s="42">
        <f>SUM(C54:C54)</f>
        <v>0</v>
      </c>
      <c r="F55" s="20"/>
      <c r="G55" s="19"/>
      <c r="H55" s="19"/>
      <c r="I55" s="21"/>
      <c r="J55" s="49"/>
      <c r="K55" s="49"/>
      <c r="L55" s="22"/>
    </row>
    <row r="56" spans="1:12" s="25" customFormat="1" ht="16" x14ac:dyDescent="0.2">
      <c r="A56" s="88" t="s">
        <v>29</v>
      </c>
      <c r="B56" s="89"/>
      <c r="C56" s="61"/>
      <c r="D56" s="61"/>
      <c r="E56" s="61"/>
      <c r="F56" s="54"/>
      <c r="G56" s="53"/>
      <c r="H56" s="53"/>
      <c r="I56" s="58"/>
      <c r="J56" s="59"/>
      <c r="K56" s="59"/>
      <c r="L56" s="56"/>
    </row>
    <row r="57" spans="1:12" s="25" customFormat="1" x14ac:dyDescent="0.15">
      <c r="A57" s="57"/>
      <c r="B57" s="53"/>
      <c r="C57" s="53"/>
      <c r="D57" s="26"/>
      <c r="E57" s="26"/>
      <c r="F57" s="54"/>
      <c r="G57" s="53"/>
      <c r="H57" s="53"/>
      <c r="I57" s="58"/>
      <c r="J57" s="59"/>
      <c r="K57" s="59"/>
      <c r="L57" s="56"/>
    </row>
    <row r="58" spans="1:12" s="25" customFormat="1" x14ac:dyDescent="0.15">
      <c r="A58" s="90" t="s">
        <v>30</v>
      </c>
      <c r="B58" s="91"/>
      <c r="C58" s="41"/>
      <c r="D58" s="41"/>
      <c r="E58" s="42">
        <f>SUM(C56:C57)</f>
        <v>0</v>
      </c>
      <c r="F58" s="20"/>
      <c r="G58" s="19"/>
      <c r="H58" s="19"/>
      <c r="I58" s="21"/>
      <c r="J58" s="49"/>
      <c r="K58" s="49"/>
      <c r="L58" s="22"/>
    </row>
    <row r="59" spans="1:12" s="25" customFormat="1" ht="16" x14ac:dyDescent="0.2">
      <c r="A59" s="88" t="s">
        <v>31</v>
      </c>
      <c r="B59" s="89"/>
      <c r="C59" s="27"/>
      <c r="D59" s="27"/>
      <c r="E59" s="61"/>
      <c r="F59" s="54"/>
      <c r="G59" s="53"/>
      <c r="H59" s="53"/>
      <c r="I59" s="58"/>
      <c r="J59" s="59"/>
      <c r="K59" s="59"/>
      <c r="L59" s="56"/>
    </row>
    <row r="60" spans="1:12" s="25" customFormat="1" ht="13.5" customHeight="1" x14ac:dyDescent="0.15">
      <c r="A60" s="9" t="s">
        <v>32</v>
      </c>
      <c r="B60" s="7" t="s">
        <v>13</v>
      </c>
      <c r="C60" s="10">
        <f>SUM(C57:C59,C3:C56)*0.05</f>
        <v>239.78899999999999</v>
      </c>
      <c r="D60" s="11"/>
      <c r="E60" s="11"/>
      <c r="F60" s="12" t="s">
        <v>33</v>
      </c>
      <c r="G60" s="8"/>
      <c r="H60" s="53"/>
      <c r="I60" s="58"/>
      <c r="J60" s="59"/>
      <c r="K60" s="59"/>
      <c r="L60" s="56" t="s">
        <v>39</v>
      </c>
    </row>
    <row r="61" spans="1:12" s="25" customFormat="1" x14ac:dyDescent="0.15">
      <c r="A61" s="90" t="s">
        <v>34</v>
      </c>
      <c r="B61" s="91"/>
      <c r="C61" s="41"/>
      <c r="D61" s="41"/>
      <c r="E61" s="42">
        <f>SUM(C59:C60)</f>
        <v>239.78899999999999</v>
      </c>
      <c r="F61" s="20"/>
      <c r="G61" s="19"/>
      <c r="H61" s="19"/>
      <c r="I61" s="21"/>
      <c r="J61" s="49"/>
      <c r="K61" s="49"/>
      <c r="L61" s="22"/>
    </row>
    <row r="62" spans="1:12" s="25" customFormat="1" x14ac:dyDescent="0.15">
      <c r="A62" s="92" t="s">
        <v>35</v>
      </c>
      <c r="B62" s="93"/>
      <c r="C62" s="44">
        <f>SUM(C2:C61)</f>
        <v>5035.5689999999995</v>
      </c>
      <c r="D62" s="28"/>
      <c r="E62" s="29"/>
      <c r="F62" s="30"/>
      <c r="G62" s="31"/>
      <c r="H62" s="31"/>
      <c r="I62" s="32"/>
      <c r="J62" s="28"/>
      <c r="K62" s="28"/>
      <c r="L62" s="33"/>
    </row>
    <row r="63" spans="1:12" s="25" customFormat="1" x14ac:dyDescent="0.15">
      <c r="A63" s="13" t="s">
        <v>36</v>
      </c>
      <c r="B63" s="14"/>
      <c r="C63" s="35">
        <f>SUM(C64-C62)</f>
        <v>964.43100000000049</v>
      </c>
      <c r="D63" s="15"/>
      <c r="E63" s="15"/>
      <c r="F63" s="54"/>
      <c r="G63" s="8"/>
      <c r="H63" s="53"/>
      <c r="I63" s="58"/>
      <c r="J63" s="59"/>
      <c r="K63" s="59"/>
      <c r="L63" s="56"/>
    </row>
    <row r="64" spans="1:12" s="25" customFormat="1" ht="15" thickBot="1" x14ac:dyDescent="0.2">
      <c r="A64" s="84" t="s">
        <v>37</v>
      </c>
      <c r="B64" s="85"/>
      <c r="C64" s="43">
        <v>6000</v>
      </c>
      <c r="D64" s="36"/>
      <c r="E64" s="36"/>
      <c r="F64" s="37"/>
      <c r="G64" s="38"/>
      <c r="H64" s="37"/>
      <c r="I64" s="39"/>
      <c r="J64" s="50"/>
      <c r="K64" s="50"/>
      <c r="L64" s="40">
        <f>SUM(L2:L63)</f>
        <v>0</v>
      </c>
    </row>
    <row r="65" spans="1:12" ht="15" thickBot="1" x14ac:dyDescent="0.2">
      <c r="A65" s="16"/>
    </row>
    <row r="66" spans="1:12" s="46" customFormat="1" thickBot="1" x14ac:dyDescent="0.2">
      <c r="A66" s="86" t="s">
        <v>38</v>
      </c>
      <c r="B66" s="87"/>
      <c r="C66" s="47">
        <v>7200</v>
      </c>
      <c r="D66" s="45"/>
      <c r="E66" s="45"/>
      <c r="F66" s="45"/>
      <c r="G66" s="45"/>
      <c r="H66" s="45"/>
      <c r="I66" s="17"/>
      <c r="J66" s="51"/>
      <c r="K66" s="51"/>
      <c r="L66" s="45"/>
    </row>
    <row r="67" spans="1:12" x14ac:dyDescent="0.15">
      <c r="B67" s="18"/>
      <c r="C67" s="75"/>
    </row>
  </sheetData>
  <mergeCells count="24">
    <mergeCell ref="A30:B30"/>
    <mergeCell ref="A2:B2"/>
    <mergeCell ref="A5:B5"/>
    <mergeCell ref="A9:B9"/>
    <mergeCell ref="A13:B13"/>
    <mergeCell ref="A17:B17"/>
    <mergeCell ref="A6:B6"/>
    <mergeCell ref="A10:B10"/>
    <mergeCell ref="A14:B14"/>
    <mergeCell ref="A18:B18"/>
    <mergeCell ref="A22:B22"/>
    <mergeCell ref="A21:B21"/>
    <mergeCell ref="A64:B64"/>
    <mergeCell ref="A66:B66"/>
    <mergeCell ref="A31:B31"/>
    <mergeCell ref="A49:B49"/>
    <mergeCell ref="A53:B53"/>
    <mergeCell ref="A56:B56"/>
    <mergeCell ref="A59:B59"/>
    <mergeCell ref="A58:B58"/>
    <mergeCell ref="A61:B61"/>
    <mergeCell ref="A62:B62"/>
    <mergeCell ref="A52:B52"/>
    <mergeCell ref="A55:B5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2F206A3A-56D6-4124-B12E-A1DD9DA20E85}"/>
</file>

<file path=customXml/itemProps2.xml><?xml version="1.0" encoding="utf-8"?>
<ds:datastoreItem xmlns:ds="http://schemas.openxmlformats.org/officeDocument/2006/customXml" ds:itemID="{80AD549D-FE04-4D15-8BD6-3D4566C65A0E}"/>
</file>

<file path=customXml/itemProps3.xml><?xml version="1.0" encoding="utf-8"?>
<ds:datastoreItem xmlns:ds="http://schemas.openxmlformats.org/officeDocument/2006/customXml" ds:itemID="{8D53B547-7A69-433F-9640-A8E46E71C2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</dc:creator>
  <cp:keywords/>
  <dc:description/>
  <cp:lastModifiedBy>Microsoft Office User</cp:lastModifiedBy>
  <cp:revision/>
  <dcterms:created xsi:type="dcterms:W3CDTF">2017-04-08T15:16:20Z</dcterms:created>
  <dcterms:modified xsi:type="dcterms:W3CDTF">2017-10-06T15:41:13Z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