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visl\Desktop\"/>
    </mc:Choice>
  </mc:AlternateContent>
  <bookViews>
    <workbookView xWindow="0" yWindow="0" windowWidth="23040" windowHeight="9108" tabRatio="500" activeTab="2"/>
  </bookViews>
  <sheets>
    <sheet name="A - Extend October Run" sheetId="2" r:id="rId1"/>
    <sheet name="B - Extend April Run" sheetId="4" r:id="rId2"/>
    <sheet name="C - Increased audience numbers" sheetId="3" r:id="rId3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4" l="1"/>
  <c r="B8" i="4"/>
  <c r="B9" i="4"/>
  <c r="B14" i="4"/>
  <c r="B22" i="4"/>
  <c r="B7" i="3"/>
  <c r="B12" i="3"/>
  <c r="B9" i="2"/>
  <c r="B7" i="2"/>
  <c r="B8" i="2"/>
  <c r="B15" i="2"/>
  <c r="B23" i="2"/>
</calcChain>
</file>

<file path=xl/sharedStrings.xml><?xml version="1.0" encoding="utf-8"?>
<sst xmlns="http://schemas.openxmlformats.org/spreadsheetml/2006/main" count="84" uniqueCount="50">
  <si>
    <t>Option A: Extend October Performance Run, Flood Part Two &amp; Part Four</t>
  </si>
  <si>
    <t>Current performance dates: Thurs 5th Oct to Mon 9th Oct</t>
  </si>
  <si>
    <t>Description</t>
  </si>
  <si>
    <t>Cost</t>
  </si>
  <si>
    <t>additional week @ £500 each</t>
  </si>
  <si>
    <t>Notes (for Hull)</t>
  </si>
  <si>
    <t>Proposed performance dates: Thurs  5th to Sun 8th Oct &amp; Tues 10th to Sun 15th Oct (5 additional performances but shifted to have Monday off)</t>
  </si>
  <si>
    <t>Hire - Lighting</t>
  </si>
  <si>
    <t>Hire - Projection</t>
  </si>
  <si>
    <t>???</t>
  </si>
  <si>
    <t>External Combustion (pyrotechnicians)</t>
  </si>
  <si>
    <t>Licensing</t>
  </si>
  <si>
    <t>Front of House</t>
  </si>
  <si>
    <t>Running costs (headphones)</t>
  </si>
  <si>
    <t>Food and company care</t>
  </si>
  <si>
    <t>Additional company care</t>
  </si>
  <si>
    <t>technician fee and consumable materials</t>
  </si>
  <si>
    <t>Running costs - props / consumables</t>
  </si>
  <si>
    <t>Hire - Water Screen</t>
  </si>
  <si>
    <t>based on current hire quotes</t>
  </si>
  <si>
    <t>estimate based on expected hires - follow spots, cabling etc</t>
  </si>
  <si>
    <t>TBC based on show e.g. smoke grenades, pellets, flares etc.</t>
  </si>
  <si>
    <t>Toilets, security as required</t>
  </si>
  <si>
    <t>Car parking attendant x 1 The Deep</t>
  </si>
  <si>
    <t>Guided by you on this cost</t>
  </si>
  <si>
    <t>Expected costs</t>
  </si>
  <si>
    <t>both April &amp; October performances</t>
  </si>
  <si>
    <t xml:space="preserve">125 additional headphones </t>
  </si>
  <si>
    <t>incl. contingency - extended run, increased risk of damage to equipment</t>
  </si>
  <si>
    <t>AAA batteries, antibac wipes</t>
  </si>
  <si>
    <t>Audience viewing platforms</t>
  </si>
  <si>
    <t>Potentially additional toilets, FOH support</t>
  </si>
  <si>
    <t>Show running crew x 17</t>
  </si>
  <si>
    <t>Assuming 4hr call @ £15 per hour - needs clarity</t>
  </si>
  <si>
    <t>Cast x 7</t>
  </si>
  <si>
    <t>Accommodation x 27</t>
  </si>
  <si>
    <t>Option C: Increase audience from 450 to 550</t>
  </si>
  <si>
    <t>Current performance dates: Tues 11 to Sat 15th April</t>
  </si>
  <si>
    <t>Proposed performance dates: Tues 18 to Sat 22 April</t>
  </si>
  <si>
    <t xml:space="preserve">Option B: Extend April Performance Run, Flood Part Two </t>
  </si>
  <si>
    <t>People's Theatre costs</t>
  </si>
  <si>
    <t>Transport</t>
  </si>
  <si>
    <t>Transport &amp; Travel</t>
  </si>
  <si>
    <t>Assume this is no extra charge as it falls within current licence?</t>
  </si>
  <si>
    <t>£130 pppw each assuming we can secure same/similar digs</t>
  </si>
  <si>
    <t>£150 pppw each assuming we can extend / secure similar digs, otherwise this will need to be increased - higher than Oct projections as likely to be more booked up</t>
  </si>
  <si>
    <t>Batteries, antibac wipes (2 shows per day)</t>
  </si>
  <si>
    <t xml:space="preserve">technician fee and consumable materials </t>
  </si>
  <si>
    <t>Additional battery change, antibac wipes</t>
  </si>
  <si>
    <t>TBC based on 2 shows e.g. smoke grenades, pellets, flares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</si>
</sst>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£&quot;* #,##0.00_);_(&quot;£&quot;* \(#,##0.00\);_(&quot;£&quot;* &quot;-&quot;??_);_(@_)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0" fillId="0" borderId="1" xfId="0" applyBorder="1"/>
    <xf numFmtId="164" fontId="0" fillId="0" borderId="1" xfId="0" applyNumberFormat="1" applyBorder="1"/>
    <xf numFmtId="0" fontId="1" fillId="0" borderId="2" xfId="0" applyFont="1" applyBorder="1"/>
    <xf numFmtId="164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="92" workbookViewId="0">
      <selection activeCell="C34" sqref="C34"/>
    </sheetView>
  </sheetViews>
  <sheetFormatPr defaultColWidth="11.19921875" defaultRowHeight="15.6" x14ac:dyDescent="0.3"/>
  <cols>
    <col min="1" max="1" width="33.5" customWidth="1"/>
    <col min="2" max="2" width="14" style="2" customWidth="1"/>
    <col min="3" max="3" width="52.296875" customWidth="1"/>
    <col min="4" max="4" width="114.296875" bestFit="1" customWidth="1"/>
  </cols>
  <sheetData>
    <row r="1" spans="1:3" x14ac:dyDescent="0.3">
      <c r="A1" s="1" t="s">
        <v>0</v>
      </c>
    </row>
    <row r="2" spans="1:3" x14ac:dyDescent="0.3">
      <c r="A2" t="s">
        <v>1</v>
      </c>
    </row>
    <row r="3" spans="1:3" x14ac:dyDescent="0.3">
      <c r="A3" t="s">
        <v>6</v>
      </c>
    </row>
    <row r="6" spans="1:3" s="3" customFormat="1" x14ac:dyDescent="0.3">
      <c r="A6" s="4" t="s">
        <v>2</v>
      </c>
      <c r="B6" s="5" t="s">
        <v>3</v>
      </c>
      <c r="C6" s="4" t="s">
        <v>5</v>
      </c>
    </row>
    <row r="7" spans="1:3" x14ac:dyDescent="0.3">
      <c r="A7" s="6" t="s">
        <v>34</v>
      </c>
      <c r="B7" s="7">
        <f>500*7</f>
        <v>3500</v>
      </c>
      <c r="C7" s="6" t="s">
        <v>4</v>
      </c>
    </row>
    <row r="8" spans="1:3" x14ac:dyDescent="0.3">
      <c r="A8" s="6" t="s">
        <v>32</v>
      </c>
      <c r="B8" s="7">
        <f>17*500</f>
        <v>8500</v>
      </c>
      <c r="C8" s="6" t="s">
        <v>4</v>
      </c>
    </row>
    <row r="9" spans="1:3" x14ac:dyDescent="0.3">
      <c r="A9" s="6" t="s">
        <v>35</v>
      </c>
      <c r="B9" s="7">
        <f>27*130</f>
        <v>3510</v>
      </c>
      <c r="C9" s="6" t="s">
        <v>44</v>
      </c>
    </row>
    <row r="10" spans="1:3" x14ac:dyDescent="0.3">
      <c r="A10" s="6" t="s">
        <v>14</v>
      </c>
      <c r="B10" s="7">
        <v>2000</v>
      </c>
      <c r="C10" s="6"/>
    </row>
    <row r="11" spans="1:3" x14ac:dyDescent="0.3">
      <c r="A11" s="6" t="s">
        <v>40</v>
      </c>
      <c r="B11" s="7">
        <v>500</v>
      </c>
      <c r="C11" s="6" t="s">
        <v>15</v>
      </c>
    </row>
    <row r="12" spans="1:3" x14ac:dyDescent="0.3">
      <c r="A12" s="6" t="s">
        <v>41</v>
      </c>
      <c r="B12" s="7">
        <v>750</v>
      </c>
      <c r="C12" s="6"/>
    </row>
    <row r="13" spans="1:3" x14ac:dyDescent="0.3">
      <c r="A13" s="6" t="s">
        <v>11</v>
      </c>
      <c r="B13" s="7">
        <v>0</v>
      </c>
      <c r="C13" s="6" t="s">
        <v>43</v>
      </c>
    </row>
    <row r="14" spans="1:3" x14ac:dyDescent="0.3">
      <c r="A14" s="6" t="s">
        <v>12</v>
      </c>
      <c r="B14" s="7">
        <v>1000</v>
      </c>
      <c r="C14" s="6" t="s">
        <v>22</v>
      </c>
    </row>
    <row r="15" spans="1:3" x14ac:dyDescent="0.3">
      <c r="A15" s="6" t="s">
        <v>23</v>
      </c>
      <c r="B15" s="7">
        <f>15*4*6</f>
        <v>360</v>
      </c>
      <c r="C15" s="6" t="s">
        <v>33</v>
      </c>
    </row>
    <row r="16" spans="1:3" x14ac:dyDescent="0.3">
      <c r="A16" s="6" t="s">
        <v>7</v>
      </c>
      <c r="B16" s="7">
        <v>1100</v>
      </c>
      <c r="C16" s="6" t="s">
        <v>20</v>
      </c>
    </row>
    <row r="17" spans="1:3" x14ac:dyDescent="0.3">
      <c r="A17" s="6" t="s">
        <v>8</v>
      </c>
      <c r="B17" s="7">
        <v>550</v>
      </c>
      <c r="C17" s="6" t="s">
        <v>19</v>
      </c>
    </row>
    <row r="18" spans="1:3" x14ac:dyDescent="0.3">
      <c r="A18" s="6" t="s">
        <v>18</v>
      </c>
      <c r="B18" s="7">
        <v>1300</v>
      </c>
      <c r="C18" s="6" t="s">
        <v>19</v>
      </c>
    </row>
    <row r="19" spans="1:3" x14ac:dyDescent="0.3">
      <c r="A19" s="6" t="s">
        <v>10</v>
      </c>
      <c r="B19" s="7">
        <v>1000</v>
      </c>
      <c r="C19" s="6" t="s">
        <v>16</v>
      </c>
    </row>
    <row r="20" spans="1:3" x14ac:dyDescent="0.3">
      <c r="A20" s="6" t="s">
        <v>13</v>
      </c>
      <c r="B20" s="7">
        <v>480</v>
      </c>
      <c r="C20" s="6" t="s">
        <v>46</v>
      </c>
    </row>
    <row r="21" spans="1:3" x14ac:dyDescent="0.3">
      <c r="A21" s="6" t="s">
        <v>17</v>
      </c>
      <c r="B21" s="7">
        <v>500</v>
      </c>
      <c r="C21" s="6" t="s">
        <v>49</v>
      </c>
    </row>
    <row r="22" spans="1:3" ht="16.2" thickBot="1" x14ac:dyDescent="0.35"/>
    <row r="23" spans="1:3" ht="16.2" thickBot="1" x14ac:dyDescent="0.35">
      <c r="A23" s="8" t="s">
        <v>25</v>
      </c>
      <c r="B23" s="9">
        <f>SUM(B7:B21)</f>
        <v>25050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5" workbookViewId="0">
      <selection activeCell="A24" sqref="A24:XFD39"/>
    </sheetView>
  </sheetViews>
  <sheetFormatPr defaultColWidth="11.19921875" defaultRowHeight="15.6" x14ac:dyDescent="0.3"/>
  <cols>
    <col min="1" max="1" width="33.5" customWidth="1"/>
    <col min="2" max="2" width="14" style="2" customWidth="1"/>
    <col min="3" max="3" width="133.796875" bestFit="1" customWidth="1"/>
    <col min="4" max="4" width="114.296875" bestFit="1" customWidth="1"/>
  </cols>
  <sheetData>
    <row r="1" spans="1:3" x14ac:dyDescent="0.3">
      <c r="A1" s="1" t="s">
        <v>39</v>
      </c>
    </row>
    <row r="2" spans="1:3" x14ac:dyDescent="0.3">
      <c r="A2" t="s">
        <v>37</v>
      </c>
    </row>
    <row r="3" spans="1:3" x14ac:dyDescent="0.3">
      <c r="A3" t="s">
        <v>38</v>
      </c>
    </row>
    <row r="6" spans="1:3" s="3" customFormat="1" x14ac:dyDescent="0.3">
      <c r="A6" s="4" t="s">
        <v>2</v>
      </c>
      <c r="B6" s="5" t="s">
        <v>3</v>
      </c>
      <c r="C6" s="4" t="s">
        <v>5</v>
      </c>
    </row>
    <row r="7" spans="1:3" x14ac:dyDescent="0.3">
      <c r="A7" s="6" t="s">
        <v>34</v>
      </c>
      <c r="B7" s="7">
        <f>500*7</f>
        <v>3500</v>
      </c>
      <c r="C7" s="6" t="s">
        <v>4</v>
      </c>
    </row>
    <row r="8" spans="1:3" x14ac:dyDescent="0.3">
      <c r="A8" s="6" t="s">
        <v>32</v>
      </c>
      <c r="B8" s="7">
        <f>17*500</f>
        <v>8500</v>
      </c>
      <c r="C8" s="6" t="s">
        <v>4</v>
      </c>
    </row>
    <row r="9" spans="1:3" x14ac:dyDescent="0.3">
      <c r="A9" s="6" t="s">
        <v>35</v>
      </c>
      <c r="B9" s="7">
        <f>27*150</f>
        <v>4050</v>
      </c>
      <c r="C9" s="6" t="s">
        <v>45</v>
      </c>
    </row>
    <row r="10" spans="1:3" x14ac:dyDescent="0.3">
      <c r="A10" s="6" t="s">
        <v>14</v>
      </c>
      <c r="B10" s="7">
        <v>2000</v>
      </c>
      <c r="C10" s="6"/>
    </row>
    <row r="11" spans="1:3" x14ac:dyDescent="0.3">
      <c r="A11" s="6" t="s">
        <v>42</v>
      </c>
      <c r="B11" s="7">
        <v>1350</v>
      </c>
      <c r="C11" s="6"/>
    </row>
    <row r="12" spans="1:3" x14ac:dyDescent="0.3">
      <c r="A12" s="6" t="s">
        <v>11</v>
      </c>
      <c r="B12" s="7">
        <v>0</v>
      </c>
      <c r="C12" s="6" t="s">
        <v>43</v>
      </c>
    </row>
    <row r="13" spans="1:3" x14ac:dyDescent="0.3">
      <c r="A13" s="6" t="s">
        <v>12</v>
      </c>
      <c r="B13" s="7">
        <v>1000</v>
      </c>
      <c r="C13" s="6" t="s">
        <v>22</v>
      </c>
    </row>
    <row r="14" spans="1:3" x14ac:dyDescent="0.3">
      <c r="A14" s="6" t="s">
        <v>23</v>
      </c>
      <c r="B14" s="7">
        <f>15*4*6</f>
        <v>360</v>
      </c>
      <c r="C14" s="6" t="s">
        <v>33</v>
      </c>
    </row>
    <row r="15" spans="1:3" x14ac:dyDescent="0.3">
      <c r="A15" s="6" t="s">
        <v>7</v>
      </c>
      <c r="B15" s="7">
        <v>1100</v>
      </c>
      <c r="C15" s="6" t="s">
        <v>20</v>
      </c>
    </row>
    <row r="16" spans="1:3" x14ac:dyDescent="0.3">
      <c r="A16" s="6" t="s">
        <v>8</v>
      </c>
      <c r="B16" s="7">
        <v>550</v>
      </c>
      <c r="C16" s="6" t="s">
        <v>19</v>
      </c>
    </row>
    <row r="17" spans="1:3" x14ac:dyDescent="0.3">
      <c r="A17" s="6" t="s">
        <v>18</v>
      </c>
      <c r="B17" s="7">
        <v>1300</v>
      </c>
      <c r="C17" s="6" t="s">
        <v>19</v>
      </c>
    </row>
    <row r="18" spans="1:3" x14ac:dyDescent="0.3">
      <c r="A18" s="6" t="s">
        <v>10</v>
      </c>
      <c r="B18" s="7">
        <v>1000</v>
      </c>
      <c r="C18" s="6" t="s">
        <v>47</v>
      </c>
    </row>
    <row r="19" spans="1:3" x14ac:dyDescent="0.3">
      <c r="A19" s="6" t="s">
        <v>13</v>
      </c>
      <c r="B19" s="7">
        <v>240</v>
      </c>
      <c r="C19" s="6" t="s">
        <v>48</v>
      </c>
    </row>
    <row r="20" spans="1:3" x14ac:dyDescent="0.3">
      <c r="A20" s="6" t="s">
        <v>17</v>
      </c>
      <c r="B20" s="7">
        <v>300</v>
      </c>
      <c r="C20" s="6" t="s">
        <v>21</v>
      </c>
    </row>
    <row r="21" spans="1:3" ht="16.2" thickBot="1" x14ac:dyDescent="0.35"/>
    <row r="22" spans="1:3" ht="16.2" thickBot="1" x14ac:dyDescent="0.35">
      <c r="A22" s="8" t="s">
        <v>25</v>
      </c>
      <c r="B22" s="9">
        <f>SUM(B7:B20)</f>
        <v>25250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A8" sqref="A8"/>
    </sheetView>
  </sheetViews>
  <sheetFormatPr defaultColWidth="11.19921875" defaultRowHeight="15.6" x14ac:dyDescent="0.3"/>
  <cols>
    <col min="1" max="1" width="33.5" customWidth="1"/>
    <col min="2" max="2" width="14" style="2" customWidth="1"/>
    <col min="3" max="3" width="63" customWidth="1"/>
    <col min="4" max="4" width="114.296875" bestFit="1" customWidth="1"/>
  </cols>
  <sheetData>
    <row r="1" spans="1:3" x14ac:dyDescent="0.3">
      <c r="A1" s="1" t="s">
        <v>36</v>
      </c>
    </row>
    <row r="2" spans="1:3" x14ac:dyDescent="0.3">
      <c r="A2" t="s">
        <v>26</v>
      </c>
    </row>
    <row r="4" spans="1:3" s="3" customFormat="1" x14ac:dyDescent="0.3">
      <c r="A4" s="4" t="s">
        <v>2</v>
      </c>
      <c r="B4" s="5" t="s">
        <v>3</v>
      </c>
      <c r="C4" s="4" t="s">
        <v>5</v>
      </c>
    </row>
    <row r="5" spans="1:3" x14ac:dyDescent="0.3">
      <c r="A5" s="6" t="s">
        <v>11</v>
      </c>
      <c r="B5" s="7" t="s">
        <v>9</v>
      </c>
      <c r="C5" s="6" t="s">
        <v>24</v>
      </c>
    </row>
    <row r="6" spans="1:3" x14ac:dyDescent="0.3">
      <c r="A6" s="6" t="s">
        <v>12</v>
      </c>
      <c r="B6" s="7">
        <v>500</v>
      </c>
      <c r="C6" s="6" t="s">
        <v>31</v>
      </c>
    </row>
    <row r="7" spans="1:3" x14ac:dyDescent="0.3">
      <c r="A7" s="6" t="s">
        <v>27</v>
      </c>
      <c r="B7" s="7">
        <f>8*125</f>
        <v>1000</v>
      </c>
      <c r="C7" s="6" t="s">
        <v>28</v>
      </c>
    </row>
    <row r="8" spans="1:3" x14ac:dyDescent="0.3">
      <c r="A8" s="6" t="s">
        <v>30</v>
      </c>
      <c r="B8" s="7">
        <v>10000</v>
      </c>
      <c r="C8" s="6"/>
    </row>
    <row r="9" spans="1:3" x14ac:dyDescent="0.3">
      <c r="A9" s="6" t="s">
        <v>13</v>
      </c>
      <c r="B9" s="7">
        <v>160</v>
      </c>
      <c r="C9" s="6" t="s">
        <v>29</v>
      </c>
    </row>
    <row r="10" spans="1:3" x14ac:dyDescent="0.3">
      <c r="A10" s="6"/>
      <c r="B10" s="7"/>
      <c r="C10" s="6"/>
    </row>
    <row r="11" spans="1:3" ht="16.2" thickBot="1" x14ac:dyDescent="0.35"/>
    <row r="12" spans="1:3" ht="16.2" thickBot="1" x14ac:dyDescent="0.35">
      <c r="A12" s="8" t="s">
        <v>25</v>
      </c>
      <c r="B12" s="9">
        <f>SUM(B5:B10)</f>
        <v>11660</v>
      </c>
    </row>
    <row r="25" spans="3:3" x14ac:dyDescent="0.3">
      <c r="C25" s="2"/>
    </row>
    <row r="26" spans="3:3" x14ac:dyDescent="0.3">
      <c r="C2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922622F-566F-461A-80ED-A94D8FFB24A6}"/>
</file>

<file path=customXml/itemProps2.xml><?xml version="1.0" encoding="utf-8"?>
<ds:datastoreItem xmlns:ds="http://schemas.openxmlformats.org/officeDocument/2006/customXml" ds:itemID="{3EDEAA90-4C26-4846-A52B-E49D1E0B52AB}"/>
</file>

<file path=customXml/itemProps3.xml><?xml version="1.0" encoding="utf-8"?>
<ds:datastoreItem xmlns:ds="http://schemas.openxmlformats.org/officeDocument/2006/customXml" ds:itemID="{53FD80E1-7782-482B-B9FB-79E0418DD0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 - Extend October Run</vt:lpstr>
      <vt:lpstr>B - Extend April Run</vt:lpstr>
      <vt:lpstr>C - Increased audience 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Alvisl</cp:lastModifiedBy>
  <dcterms:created xsi:type="dcterms:W3CDTF">2017-02-22T19:39:10Z</dcterms:created>
  <dcterms:modified xsi:type="dcterms:W3CDTF">2017-02-23T12:13:16Z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