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6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7" i="1"/>
  <c r="E13" i="1"/>
  <c r="E14" i="1"/>
  <c r="E15" i="1"/>
  <c r="E16" i="1"/>
  <c r="C17" i="1"/>
  <c r="D17" i="1"/>
  <c r="E21" i="1"/>
  <c r="E22" i="1"/>
  <c r="E23" i="1"/>
  <c r="E24" i="1"/>
  <c r="E25" i="1"/>
  <c r="E26" i="1"/>
  <c r="E27" i="1"/>
  <c r="E28" i="1"/>
  <c r="E29" i="1"/>
  <c r="E30" i="1"/>
  <c r="C30" i="1"/>
  <c r="D30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</calcChain>
</file>

<file path=xl/sharedStrings.xml><?xml version="1.0" encoding="utf-8"?>
<sst xmlns="http://schemas.openxmlformats.org/spreadsheetml/2006/main" count="137" uniqueCount="94">
  <si>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</si>
  <si>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</si>
  <si>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</si>
  <si>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</si>
  <si>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</si>
  <si>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</si>
  <si>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</si>
  <si>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</si>
  <si>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</si>
  <si>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</si>
  <si>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</si>
  <si>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</si>
  <si>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</si>
  <si>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</si>
  <si>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</si>
  <si>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</si>
  <si>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</si>
  <si>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</si>
  <si>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</si>
  <si>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</si>
  <si>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</si>
  <si>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</si>
  <si>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</si>
  <si>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</si>
  <si>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</si>
  <si>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</si>
  <si>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</si>
  <si>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</si>
  <si>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</si>
  <si>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</si>
  <si>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</si>
  <si>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</si>
  <si>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</si>
  <si>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</si>
  <si>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</si>
  <si>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</si>
  <si>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</si>
  <si>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</si>
  <si>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</si>
  <si>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</si>
  <si>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</si>
  <si>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</si>
  <si>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</si>
  <si>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</si>
  <si>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</si>
  <si>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</si>
  <si>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</si>
  <si>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</si>
  <si>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</si>
  <si>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</si>
  <si>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</si>
  <si>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</si>
  <si>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</si>
  <si>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</si>
  <si>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</si>
  <si>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</si>
  <si>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</si>
  <si>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</si>
  <si>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</si>
  <si>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</si>
  <si>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</si>
  <si>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</si>
  <si>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</si>
  <si>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</si>
  <si>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Hull Refugee Week (Hull City of Sanctuary)</t>
  </si>
  <si>
    <t>Gig in the Gardens</t>
  </si>
  <si>
    <t>Lottery grant</t>
  </si>
  <si>
    <t>Insurance</t>
  </si>
  <si>
    <t xml:space="preserve">Artists </t>
  </si>
  <si>
    <t>Publicity</t>
  </si>
  <si>
    <t>Hi Viz Jackets</t>
  </si>
  <si>
    <t>Event Management</t>
  </si>
  <si>
    <t xml:space="preserve">Hull City Council </t>
  </si>
  <si>
    <t>Volunteer expenses</t>
  </si>
  <si>
    <t>Event production</t>
  </si>
  <si>
    <t>Transport</t>
  </si>
  <si>
    <t xml:space="preserve">Warren Artist Management </t>
  </si>
  <si>
    <t xml:space="preserve">sundry </t>
  </si>
  <si>
    <t>HRW Coordinator Time</t>
  </si>
  <si>
    <t>Volunteer Coordinator Time</t>
  </si>
  <si>
    <t>Volunteer time</t>
  </si>
  <si>
    <t>Meeting facilities at Open Doors</t>
  </si>
  <si>
    <t>Arts Council</t>
  </si>
  <si>
    <t xml:space="preserve">Not applied for </t>
  </si>
  <si>
    <t>James Reckitt</t>
  </si>
  <si>
    <t>Not applied for</t>
  </si>
  <si>
    <t>New Beginnings</t>
  </si>
  <si>
    <t>Applied £10 k but refused</t>
  </si>
  <si>
    <t>Local business sponsorship</t>
  </si>
  <si>
    <t>All costs came in lower than originally forecast</t>
  </si>
  <si>
    <t>Involved far more work than originally anticipated</t>
  </si>
  <si>
    <t>Artist advisor</t>
  </si>
  <si>
    <t>HEY Smile gazebos etc</t>
  </si>
  <si>
    <t>Volunteer photographers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</si>
</sst>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defaultColWidth="9.140625"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7"/>
  <sheetViews>
    <sheetView tabSelected="1" topLeftCell="B1" workbookViewId="0">
      <selection activeCell="F21" sqref="F21"/>
    </sheetView>
  </sheetViews>
  <sheetFormatPr defaultColWidth="9.140625"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 t="s">
        <v>64</v>
      </c>
      <c r="C3" s="33"/>
      <c r="D3" s="33"/>
      <c r="E3" s="33"/>
      <c r="F3" s="33"/>
    </row>
    <row r="4" spans="1:6" x14ac:dyDescent="0.3">
      <c r="A4" s="3" t="s">
        <v>39</v>
      </c>
      <c r="B4" s="32" t="s">
        <v>65</v>
      </c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53</v>
      </c>
      <c r="B7" s="7" t="s">
        <v>66</v>
      </c>
      <c r="C7" s="8">
        <v>10000</v>
      </c>
      <c r="D7" s="8">
        <v>10000</v>
      </c>
      <c r="E7" s="8">
        <f>C7-D7</f>
        <v>0</v>
      </c>
      <c r="F7" s="7"/>
    </row>
    <row r="8" spans="1:6" x14ac:dyDescent="0.3">
      <c r="A8" s="28" t="s">
        <v>55</v>
      </c>
      <c r="B8" s="7" t="s">
        <v>72</v>
      </c>
      <c r="C8" s="8"/>
      <c r="D8" s="8">
        <v>11644.23</v>
      </c>
      <c r="E8" s="8">
        <f t="shared" ref="E8:E16" si="0">C8-D8</f>
        <v>-11644.23</v>
      </c>
      <c r="F8" s="7"/>
    </row>
    <row r="9" spans="1:6" x14ac:dyDescent="0.3">
      <c r="A9" s="28" t="s">
        <v>53</v>
      </c>
      <c r="B9" s="7" t="s">
        <v>82</v>
      </c>
      <c r="C9" s="8">
        <v>9650</v>
      </c>
      <c r="D9" s="8">
        <v>0</v>
      </c>
      <c r="E9" s="8">
        <f t="shared" si="0"/>
        <v>9650</v>
      </c>
      <c r="F9" s="7" t="s">
        <v>83</v>
      </c>
    </row>
    <row r="10" spans="1:6" x14ac:dyDescent="0.3">
      <c r="A10" s="28" t="s">
        <v>53</v>
      </c>
      <c r="B10" s="7" t="s">
        <v>84</v>
      </c>
      <c r="C10" s="8">
        <v>5000</v>
      </c>
      <c r="D10" s="8">
        <v>0</v>
      </c>
      <c r="E10" s="8">
        <f t="shared" si="0"/>
        <v>5000</v>
      </c>
      <c r="F10" s="7" t="s">
        <v>85</v>
      </c>
    </row>
    <row r="11" spans="1:6" x14ac:dyDescent="0.3">
      <c r="A11" s="28" t="s">
        <v>53</v>
      </c>
      <c r="B11" s="7" t="s">
        <v>86</v>
      </c>
      <c r="C11" s="8">
        <v>5000</v>
      </c>
      <c r="D11" s="8">
        <v>0</v>
      </c>
      <c r="E11" s="8">
        <f t="shared" si="0"/>
        <v>5000</v>
      </c>
      <c r="F11" s="7" t="s">
        <v>87</v>
      </c>
    </row>
    <row r="12" spans="1:6" x14ac:dyDescent="0.3">
      <c r="A12" s="28" t="s">
        <v>54</v>
      </c>
      <c r="B12" s="7" t="s">
        <v>88</v>
      </c>
      <c r="C12" s="8">
        <v>5000</v>
      </c>
      <c r="D12" s="8">
        <v>0</v>
      </c>
      <c r="E12" s="8">
        <f t="shared" si="0"/>
        <v>5000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34650</v>
      </c>
      <c r="D17" s="25">
        <f t="shared" si="1"/>
        <v>21644.23</v>
      </c>
      <c r="E17" s="25">
        <f>SUM(E7:E16)</f>
        <v>13005.77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x14ac:dyDescent="0.3">
      <c r="A20" s="12" t="s">
        <v>57</v>
      </c>
      <c r="B20" s="7" t="s">
        <v>67</v>
      </c>
      <c r="C20" s="8"/>
      <c r="D20" s="8">
        <v>750</v>
      </c>
      <c r="E20" s="8"/>
      <c r="F20" s="7"/>
    </row>
    <row r="21" spans="1:6" ht="33" x14ac:dyDescent="0.3">
      <c r="A21" s="12" t="s">
        <v>57</v>
      </c>
      <c r="B21" s="7" t="s">
        <v>68</v>
      </c>
      <c r="C21" s="8"/>
      <c r="D21" s="8">
        <v>5422</v>
      </c>
      <c r="E21" s="8">
        <f t="shared" ref="E21:E29" si="2">C21-D21</f>
        <v>-5422</v>
      </c>
      <c r="F21" s="7" t="s">
        <v>89</v>
      </c>
    </row>
    <row r="22" spans="1:6" x14ac:dyDescent="0.3">
      <c r="A22" s="12" t="s">
        <v>59</v>
      </c>
      <c r="B22" s="7" t="s">
        <v>69</v>
      </c>
      <c r="C22" s="8"/>
      <c r="D22" s="8">
        <v>500</v>
      </c>
      <c r="E22" s="8">
        <f t="shared" si="2"/>
        <v>-500</v>
      </c>
      <c r="F22" s="7"/>
    </row>
    <row r="23" spans="1:6" x14ac:dyDescent="0.3">
      <c r="A23" s="12" t="s">
        <v>57</v>
      </c>
      <c r="B23" s="7" t="s">
        <v>70</v>
      </c>
      <c r="C23" s="8"/>
      <c r="D23" s="8">
        <v>229.87</v>
      </c>
      <c r="E23" s="8">
        <f t="shared" si="2"/>
        <v>-229.87</v>
      </c>
      <c r="F23" s="7"/>
    </row>
    <row r="24" spans="1:6" x14ac:dyDescent="0.3">
      <c r="A24" s="12" t="s">
        <v>58</v>
      </c>
      <c r="B24" s="7" t="s">
        <v>71</v>
      </c>
      <c r="C24" s="8"/>
      <c r="D24" s="8">
        <v>5564</v>
      </c>
      <c r="E24" s="8">
        <f t="shared" si="2"/>
        <v>-5564</v>
      </c>
      <c r="F24" s="7"/>
    </row>
    <row r="25" spans="1:6" x14ac:dyDescent="0.3">
      <c r="A25" s="12" t="s">
        <v>57</v>
      </c>
      <c r="B25" s="7" t="s">
        <v>73</v>
      </c>
      <c r="C25" s="8"/>
      <c r="D25" s="8">
        <v>300</v>
      </c>
      <c r="E25" s="8">
        <f t="shared" si="2"/>
        <v>-300</v>
      </c>
      <c r="F25" s="7"/>
    </row>
    <row r="26" spans="1:6" x14ac:dyDescent="0.3">
      <c r="A26" s="12" t="s">
        <v>58</v>
      </c>
      <c r="B26" s="7" t="s">
        <v>74</v>
      </c>
      <c r="C26" s="8"/>
      <c r="D26" s="8">
        <v>7924.82</v>
      </c>
      <c r="E26" s="8">
        <f t="shared" si="2"/>
        <v>-7924.82</v>
      </c>
      <c r="F26" s="7"/>
    </row>
    <row r="27" spans="1:6" x14ac:dyDescent="0.3">
      <c r="A27" s="12" t="s">
        <v>57</v>
      </c>
      <c r="B27" s="7" t="s">
        <v>75</v>
      </c>
      <c r="C27" s="8"/>
      <c r="D27" s="8">
        <v>200</v>
      </c>
      <c r="E27" s="8">
        <f t="shared" si="2"/>
        <v>-200</v>
      </c>
      <c r="F27" s="7"/>
    </row>
    <row r="28" spans="1:6" x14ac:dyDescent="0.3">
      <c r="A28" s="12" t="s">
        <v>57</v>
      </c>
      <c r="B28" s="7" t="s">
        <v>76</v>
      </c>
      <c r="C28" s="8"/>
      <c r="D28" s="8">
        <v>750</v>
      </c>
      <c r="E28" s="8">
        <f t="shared" si="2"/>
        <v>-750</v>
      </c>
      <c r="F28" s="7"/>
    </row>
    <row r="29" spans="1:6" x14ac:dyDescent="0.3">
      <c r="A29" s="12" t="s">
        <v>55</v>
      </c>
      <c r="B29" s="7" t="s">
        <v>77</v>
      </c>
      <c r="C29" s="8"/>
      <c r="D29" s="8">
        <v>3.54</v>
      </c>
      <c r="E29" s="8">
        <f t="shared" si="2"/>
        <v>-3.54</v>
      </c>
      <c r="F29" s="7"/>
    </row>
    <row r="30" spans="1:6" x14ac:dyDescent="0.3">
      <c r="A30" s="34" t="s">
        <v>47</v>
      </c>
      <c r="B30" s="35"/>
      <c r="C30" s="25">
        <f>SUM(C20:C29)</f>
        <v>0</v>
      </c>
      <c r="D30" s="25">
        <f>SUM(D20:D29)</f>
        <v>21644.23</v>
      </c>
      <c r="E30" s="25">
        <f>SUM(E20:E29)</f>
        <v>-20894.23</v>
      </c>
      <c r="F30" s="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36" t="s">
        <v>48</v>
      </c>
      <c r="B32" s="37"/>
      <c r="C32" s="37"/>
      <c r="D32" s="37"/>
      <c r="E32" s="37"/>
      <c r="F32" s="37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opLeftCell="B1" workbookViewId="0">
      <selection activeCell="E13" sqref="E13"/>
    </sheetView>
  </sheetViews>
  <sheetFormatPr defaultColWidth="9.140625"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 t="s">
        <v>64</v>
      </c>
      <c r="C3" s="33"/>
      <c r="D3" s="33"/>
      <c r="E3" s="33"/>
      <c r="F3" s="33"/>
    </row>
    <row r="4" spans="1:6" x14ac:dyDescent="0.3">
      <c r="A4" s="3" t="s">
        <v>39</v>
      </c>
      <c r="B4" s="32" t="s">
        <v>65</v>
      </c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ht="33" x14ac:dyDescent="0.3">
      <c r="A7" s="28" t="s">
        <v>50</v>
      </c>
      <c r="B7" s="7" t="s">
        <v>78</v>
      </c>
      <c r="C7" s="8">
        <v>5000</v>
      </c>
      <c r="D7" s="8">
        <v>20000</v>
      </c>
      <c r="E7" s="8">
        <f>C7-D7</f>
        <v>-15000</v>
      </c>
      <c r="F7" s="7" t="s">
        <v>90</v>
      </c>
    </row>
    <row r="8" spans="1:6" x14ac:dyDescent="0.3">
      <c r="A8" s="28" t="s">
        <v>50</v>
      </c>
      <c r="B8" s="7" t="s">
        <v>79</v>
      </c>
      <c r="C8" s="8"/>
      <c r="D8" s="8">
        <v>1000</v>
      </c>
      <c r="E8" s="8">
        <f t="shared" ref="E8:E16" si="0">C8-D8</f>
        <v>-1000</v>
      </c>
      <c r="F8" s="7"/>
    </row>
    <row r="9" spans="1:6" x14ac:dyDescent="0.3">
      <c r="A9" s="28" t="s">
        <v>50</v>
      </c>
      <c r="B9" s="7" t="s">
        <v>80</v>
      </c>
      <c r="C9" s="8">
        <v>3200</v>
      </c>
      <c r="D9" s="8">
        <v>1920</v>
      </c>
      <c r="E9" s="8">
        <f t="shared" si="0"/>
        <v>1280</v>
      </c>
      <c r="F9" s="7"/>
    </row>
    <row r="10" spans="1:6" x14ac:dyDescent="0.3">
      <c r="A10" s="28" t="s">
        <v>50</v>
      </c>
      <c r="B10" s="7" t="s">
        <v>81</v>
      </c>
      <c r="C10" s="8"/>
      <c r="D10" s="8">
        <v>240</v>
      </c>
      <c r="E10" s="8">
        <f t="shared" si="0"/>
        <v>-240</v>
      </c>
      <c r="F10" s="7"/>
    </row>
    <row r="11" spans="1:6" x14ac:dyDescent="0.3">
      <c r="A11" s="28" t="s">
        <v>50</v>
      </c>
      <c r="B11" s="7" t="s">
        <v>91</v>
      </c>
      <c r="C11" s="8">
        <v>2500</v>
      </c>
      <c r="D11" s="8">
        <v>2500</v>
      </c>
      <c r="E11" s="8">
        <f t="shared" si="0"/>
        <v>0</v>
      </c>
      <c r="F11" s="7"/>
    </row>
    <row r="12" spans="1:6" x14ac:dyDescent="0.3">
      <c r="A12" s="28" t="s">
        <v>50</v>
      </c>
      <c r="B12" s="7" t="s">
        <v>92</v>
      </c>
      <c r="C12" s="8"/>
      <c r="D12" s="8">
        <v>250</v>
      </c>
      <c r="E12" s="8">
        <f t="shared" si="0"/>
        <v>-250</v>
      </c>
      <c r="F12" s="7"/>
    </row>
    <row r="13" spans="1:6" x14ac:dyDescent="0.3">
      <c r="A13" s="28" t="s">
        <v>50</v>
      </c>
      <c r="B13" s="7" t="s">
        <v>93</v>
      </c>
      <c r="C13" s="8"/>
      <c r="D13" s="8">
        <v>320</v>
      </c>
      <c r="E13" s="8">
        <f t="shared" si="0"/>
        <v>-320</v>
      </c>
      <c r="F13" s="7"/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10700</v>
      </c>
      <c r="D17" s="25">
        <f t="shared" si="1"/>
        <v>26230</v>
      </c>
      <c r="E17" s="25">
        <f>SUM(E7:E16)</f>
        <v>-15530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9.140625"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23B3BB-B359-4B69-8176-EB5521893170}"/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80129174-c05c-43cc-8e32-21fcbdfe51b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Cheryl Oakshott</cp:lastModifiedBy>
  <cp:revision/>
  <cp:lastPrinted>2017-11-22T12:23:19Z</cp:lastPrinted>
  <dcterms:created xsi:type="dcterms:W3CDTF">2016-04-13T16:19:24Z</dcterms:created>
  <dcterms:modified xsi:type="dcterms:W3CDTF">2017-11-22T12:23:33Z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