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0" i="1" l="1"/>
  <c r="H21" i="1"/>
  <c r="H23" i="1" s="1"/>
  <c r="C12" i="1"/>
  <c r="C21" i="1"/>
  <c r="C23" i="1" s="1"/>
  <c r="C9" i="1"/>
  <c r="C11" i="1" s="1"/>
  <c r="H24" i="1" l="1"/>
  <c r="C24" i="1"/>
</calcChain>
</file>

<file path=xl/sharedStrings.xml><?xml version="1.0" encoding="utf-8"?>
<sst xmlns="http://schemas.openxmlformats.org/spreadsheetml/2006/main" count="48" uniqueCount="33">
  <si>
    <t>Network Neighbourhood Touring</t>
  </si>
  <si>
    <t>ACE Application as submitted to STF</t>
  </si>
  <si>
    <t>CCG</t>
  </si>
  <si>
    <t>Spirit</t>
  </si>
  <si>
    <t>A Trust / Foundation</t>
  </si>
  <si>
    <t>ACE</t>
  </si>
  <si>
    <t>Box Office</t>
  </si>
  <si>
    <t>Total</t>
  </si>
  <si>
    <t>ACE STF Request as % of total project</t>
  </si>
  <si>
    <t>Legacy 2018</t>
  </si>
  <si>
    <t>Notes</t>
  </si>
  <si>
    <t xml:space="preserve">Net Hull 2017 Subsidy / Project Total </t>
  </si>
  <si>
    <t>Option 1</t>
  </si>
  <si>
    <t>Option 2</t>
  </si>
  <si>
    <t>MG issue was balance of programme between Community Engagement  projects and overall programming budget</t>
  </si>
  <si>
    <t>ie £1.65m out of a £9m budget = 18% (representing LOGG at £1.4m + 500k for NNT)</t>
  </si>
  <si>
    <t>Now total programming has increased, so the proportion is not as high</t>
  </si>
  <si>
    <t>ie £1.65m out of a £13m budget = 14% (representing LOGG at £1.4m + 500k for NNT)</t>
  </si>
  <si>
    <t xml:space="preserve">As ACE has been talking today about the NNT project, Michelle Dickson was on BBC Radio etc, the long term aim for this to develop a touring network is </t>
  </si>
  <si>
    <t>very real and at the core of the project.  So the argument to place a significant proportion of the project as a legacy project is more than legitimate, its necessary.</t>
  </si>
  <si>
    <t>Legacy</t>
  </si>
  <si>
    <t>The creation of that legacy starts now, investing in and developing the teams of people to manage, programme, technically support and make the network through the festivals that we create</t>
  </si>
  <si>
    <t>Programming Platform</t>
  </si>
  <si>
    <t xml:space="preserve">This project exists because there are few performing arts venues in Hull.  </t>
  </si>
  <si>
    <t>Revised Budget - to reflect Legacy initiative of NNT; reduced CCG &amp; Spirit</t>
  </si>
  <si>
    <t>for NNT.  So the legacy work runs throughout the project, culminating in the Feb '18  Festival.</t>
  </si>
  <si>
    <t>There are few / no programming opportunities for Hull 2017 outside the Uni and the city centre venues, apart from site-specific projects or through NNT.</t>
  </si>
  <si>
    <t>Revised Budget - to reflect Legacy initiative of NNT; further reduced CCG;  No Spirit; reduced Box Off to reflect smaller programme</t>
  </si>
  <si>
    <t>Figures</t>
  </si>
  <si>
    <t>MG has focused on the overall total including Box Office, hence fixating on the £580k total from the original application.  So here I have specifically pulled out the net subsidy figure, as per rest of Programme budget totals.</t>
  </si>
  <si>
    <t>ACE supported the project with their funding being less than 50%; it is politic for us not to reframe the project so far that their funding is more than 10% change from that, I believe.</t>
  </si>
  <si>
    <t xml:space="preserve">It would also be politic to keep the CCG and Spirit interests alive in the project, even if their money is re-deployed elsewhere. </t>
  </si>
  <si>
    <t xml:space="preserve">Both parties were v keen on NNT and the project fits their objectives entirely.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</si>
</sst>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9" fontId="0" fillId="0" borderId="0" xfId="1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8" workbookViewId="0">
      <selection activeCell="A48" sqref="A48"/>
    </sheetView>
  </sheetViews>
  <sheetFormatPr defaultRowHeight="15" x14ac:dyDescent="0.25"/>
  <cols>
    <col min="1" max="1" width="47" customWidth="1"/>
    <col min="6" max="6" width="47" bestFit="1" customWidth="1"/>
  </cols>
  <sheetData>
    <row r="1" spans="1:8" x14ac:dyDescent="0.25">
      <c r="A1" s="1" t="s">
        <v>0</v>
      </c>
    </row>
    <row r="2" spans="1:8" x14ac:dyDescent="0.25">
      <c r="A2" s="1"/>
    </row>
    <row r="3" spans="1:8" x14ac:dyDescent="0.25">
      <c r="A3" s="1" t="s">
        <v>1</v>
      </c>
    </row>
    <row r="4" spans="1:8" x14ac:dyDescent="0.25">
      <c r="A4" t="s">
        <v>2</v>
      </c>
      <c r="C4">
        <v>75000</v>
      </c>
    </row>
    <row r="5" spans="1:8" x14ac:dyDescent="0.25">
      <c r="A5" t="s">
        <v>3</v>
      </c>
      <c r="C5">
        <v>75000</v>
      </c>
    </row>
    <row r="6" spans="1:8" x14ac:dyDescent="0.25">
      <c r="A6" t="s">
        <v>4</v>
      </c>
      <c r="C6">
        <v>75000</v>
      </c>
    </row>
    <row r="7" spans="1:8" x14ac:dyDescent="0.25">
      <c r="A7" t="s">
        <v>5</v>
      </c>
      <c r="C7">
        <v>269000</v>
      </c>
    </row>
    <row r="8" spans="1:8" x14ac:dyDescent="0.25">
      <c r="A8" t="s">
        <v>6</v>
      </c>
      <c r="C8">
        <v>76386</v>
      </c>
    </row>
    <row r="9" spans="1:8" x14ac:dyDescent="0.25">
      <c r="A9" t="s">
        <v>7</v>
      </c>
      <c r="C9">
        <f>SUM(C4:C8)</f>
        <v>570386</v>
      </c>
    </row>
    <row r="11" spans="1:8" x14ac:dyDescent="0.25">
      <c r="A11" t="s">
        <v>8</v>
      </c>
      <c r="C11" s="2">
        <f>C7/C9</f>
        <v>0.47161045327199475</v>
      </c>
    </row>
    <row r="12" spans="1:8" x14ac:dyDescent="0.25">
      <c r="A12" t="s">
        <v>11</v>
      </c>
      <c r="C12">
        <f>C9-C8</f>
        <v>494000</v>
      </c>
    </row>
    <row r="14" spans="1:8" x14ac:dyDescent="0.25">
      <c r="A14" s="1" t="s">
        <v>12</v>
      </c>
      <c r="F14" s="1" t="s">
        <v>13</v>
      </c>
    </row>
    <row r="15" spans="1:8" x14ac:dyDescent="0.25">
      <c r="A15" s="1" t="s">
        <v>24</v>
      </c>
      <c r="F15" s="1" t="s">
        <v>27</v>
      </c>
    </row>
    <row r="16" spans="1:8" x14ac:dyDescent="0.25">
      <c r="A16" t="s">
        <v>2</v>
      </c>
      <c r="C16">
        <v>50000</v>
      </c>
      <c r="F16" t="s">
        <v>2</v>
      </c>
      <c r="H16">
        <v>25000</v>
      </c>
    </row>
    <row r="17" spans="1:8" x14ac:dyDescent="0.25">
      <c r="A17" t="s">
        <v>3</v>
      </c>
      <c r="C17">
        <v>25000</v>
      </c>
      <c r="F17" t="s">
        <v>3</v>
      </c>
    </row>
    <row r="18" spans="1:8" x14ac:dyDescent="0.25">
      <c r="A18" t="s">
        <v>9</v>
      </c>
      <c r="C18">
        <v>150000</v>
      </c>
      <c r="F18" t="s">
        <v>9</v>
      </c>
      <c r="H18">
        <v>150000</v>
      </c>
    </row>
    <row r="19" spans="1:8" x14ac:dyDescent="0.25">
      <c r="A19" t="s">
        <v>5</v>
      </c>
      <c r="C19">
        <v>269000</v>
      </c>
      <c r="F19" t="s">
        <v>5</v>
      </c>
      <c r="H19">
        <v>269000</v>
      </c>
    </row>
    <row r="20" spans="1:8" x14ac:dyDescent="0.25">
      <c r="A20" t="s">
        <v>6</v>
      </c>
      <c r="C20">
        <v>76386</v>
      </c>
      <c r="F20" t="s">
        <v>6</v>
      </c>
      <c r="H20" s="3">
        <f>0.8*C20</f>
        <v>61108.800000000003</v>
      </c>
    </row>
    <row r="21" spans="1:8" x14ac:dyDescent="0.25">
      <c r="A21" t="s">
        <v>7</v>
      </c>
      <c r="C21">
        <f>SUM(C16:C20)</f>
        <v>570386</v>
      </c>
      <c r="F21" t="s">
        <v>7</v>
      </c>
      <c r="H21" s="3">
        <f>SUM(H16:H20)</f>
        <v>505108.8</v>
      </c>
    </row>
    <row r="23" spans="1:8" x14ac:dyDescent="0.25">
      <c r="A23" t="s">
        <v>8</v>
      </c>
      <c r="C23" s="2">
        <f>C19/C21</f>
        <v>0.47161045327199475</v>
      </c>
      <c r="F23" t="s">
        <v>8</v>
      </c>
      <c r="H23" s="2">
        <f>H19/H21</f>
        <v>0.53255852996423747</v>
      </c>
    </row>
    <row r="24" spans="1:8" x14ac:dyDescent="0.25">
      <c r="A24" t="s">
        <v>11</v>
      </c>
      <c r="C24">
        <f>C21-C20</f>
        <v>494000</v>
      </c>
      <c r="F24" t="s">
        <v>11</v>
      </c>
      <c r="H24">
        <f>H21-H20</f>
        <v>444000</v>
      </c>
    </row>
    <row r="26" spans="1:8" x14ac:dyDescent="0.25">
      <c r="A26" s="1" t="s">
        <v>10</v>
      </c>
    </row>
    <row r="27" spans="1:8" x14ac:dyDescent="0.25">
      <c r="A27" t="s">
        <v>14</v>
      </c>
    </row>
    <row r="28" spans="1:8" x14ac:dyDescent="0.25">
      <c r="A28" t="s">
        <v>15</v>
      </c>
    </row>
    <row r="29" spans="1:8" x14ac:dyDescent="0.25">
      <c r="A29" t="s">
        <v>16</v>
      </c>
    </row>
    <row r="30" spans="1:8" x14ac:dyDescent="0.25">
      <c r="A30" t="s">
        <v>17</v>
      </c>
    </row>
    <row r="32" spans="1:8" ht="13.5" customHeight="1" x14ac:dyDescent="0.25">
      <c r="A32" s="1" t="s">
        <v>20</v>
      </c>
    </row>
    <row r="33" spans="1:1" x14ac:dyDescent="0.25">
      <c r="A33" t="s">
        <v>18</v>
      </c>
    </row>
    <row r="34" spans="1:1" x14ac:dyDescent="0.25">
      <c r="A34" t="s">
        <v>19</v>
      </c>
    </row>
    <row r="35" spans="1:1" x14ac:dyDescent="0.25">
      <c r="A35" t="s">
        <v>21</v>
      </c>
    </row>
    <row r="36" spans="1:1" x14ac:dyDescent="0.25">
      <c r="A36" t="s">
        <v>25</v>
      </c>
    </row>
    <row r="38" spans="1:1" x14ac:dyDescent="0.25">
      <c r="A38" s="1" t="s">
        <v>22</v>
      </c>
    </row>
    <row r="39" spans="1:1" x14ac:dyDescent="0.25">
      <c r="A39" t="s">
        <v>23</v>
      </c>
    </row>
    <row r="40" spans="1:1" x14ac:dyDescent="0.25">
      <c r="A40" t="s">
        <v>26</v>
      </c>
    </row>
    <row r="42" spans="1:1" x14ac:dyDescent="0.25">
      <c r="A42" s="1" t="s">
        <v>28</v>
      </c>
    </row>
    <row r="43" spans="1:1" x14ac:dyDescent="0.25">
      <c r="A43" t="s">
        <v>29</v>
      </c>
    </row>
    <row r="44" spans="1:1" x14ac:dyDescent="0.25">
      <c r="A44" t="s">
        <v>30</v>
      </c>
    </row>
    <row r="45" spans="1:1" x14ac:dyDescent="0.25">
      <c r="A45" t="s">
        <v>31</v>
      </c>
    </row>
    <row r="46" spans="1:1" x14ac:dyDescent="0.25">
      <c r="A46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3524DFD-314D-4E5A-858E-49C981EB6A8D}"/>
</file>

<file path=customXml/itemProps2.xml><?xml version="1.0" encoding="utf-8"?>
<ds:datastoreItem xmlns:ds="http://schemas.openxmlformats.org/officeDocument/2006/customXml" ds:itemID="{A0DB5CF4-567D-4742-87D4-2DFBE4CFA02D}"/>
</file>

<file path=customXml/itemProps3.xml><?xml version="1.0" encoding="utf-8"?>
<ds:datastoreItem xmlns:ds="http://schemas.openxmlformats.org/officeDocument/2006/customXml" ds:itemID="{82A20D1E-DF79-48CA-8979-6001E2A60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2016-05-13T20:51:08Z</dcterms:created>
  <dcterms:modified xsi:type="dcterms:W3CDTF">2016-05-13T21:28:09Z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