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Projects/1. Periplum/Budget/"/>
    </mc:Choice>
  </mc:AlternateContent>
  <bookViews>
    <workbookView xWindow="0" yWindow="0" windowWidth="20490" windowHeight="753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E72" i="1" l="1"/>
  <c r="E12" i="1" l="1"/>
  <c r="E109" i="1"/>
  <c r="E125" i="1"/>
  <c r="E122" i="1"/>
  <c r="E115" i="1"/>
  <c r="E64" i="1"/>
  <c r="E54" i="1"/>
  <c r="E38" i="1"/>
  <c r="E25" i="1"/>
  <c r="C127" i="1"/>
  <c r="C129" i="1" s="1"/>
  <c r="C130" i="1" s="1"/>
  <c r="E128" i="1" l="1"/>
</calcChain>
</file>

<file path=xl/sharedStrings.xml><?xml version="1.0" encoding="utf-8"?>
<sst xmlns="http://schemas.openxmlformats.org/spreadsheetml/2006/main" count="453" uniqueCount="273">
  <si>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</si>
  <si>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</si>
  <si>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</si>
  <si>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</si>
  <si>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</si>
  <si>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</si>
  <si>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</si>
  <si>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</si>
  <si>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</si>
  <si>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</si>
  <si>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</si>
  <si>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Show Lighting - O1</t>
  </si>
  <si>
    <t xml:space="preserve">Nitelites </t>
  </si>
  <si>
    <t xml:space="preserve">fixtures and rigging only </t>
  </si>
  <si>
    <t xml:space="preserve">cabling </t>
  </si>
  <si>
    <t xml:space="preserve">Need to work out </t>
  </si>
  <si>
    <t xml:space="preserve">delivery </t>
  </si>
  <si>
    <t xml:space="preserve">Holding area light </t>
  </si>
  <si>
    <t xml:space="preserve">inc above </t>
  </si>
  <si>
    <t xml:space="preserve">entrance path lighting </t>
  </si>
  <si>
    <t xml:space="preserve">Festoon </t>
  </si>
  <si>
    <t xml:space="preserve">TGE </t>
  </si>
  <si>
    <t>LIGHTING SUB-TOTAL</t>
  </si>
  <si>
    <t xml:space="preserve">AUDIO </t>
  </si>
  <si>
    <t>Main Audio - O1</t>
  </si>
  <si>
    <t>3d</t>
  </si>
  <si>
    <t>as spec</t>
  </si>
  <si>
    <t xml:space="preserve">delivery in with lighting </t>
  </si>
  <si>
    <t>ordered 14/04</t>
  </si>
  <si>
    <t xml:space="preserve">batteries </t>
  </si>
  <si>
    <t>inc above</t>
  </si>
  <si>
    <t>for radio mics</t>
  </si>
  <si>
    <t xml:space="preserve">PA tech </t>
  </si>
  <si>
    <t xml:space="preserve">3d </t>
  </si>
  <si>
    <t xml:space="preserve">£220 per day </t>
  </si>
  <si>
    <t>accom/subs</t>
  </si>
  <si>
    <t>accomodation &amp; PD's</t>
  </si>
  <si>
    <t>Holding area PA</t>
  </si>
  <si>
    <t xml:space="preserve">4 x boxes on stands - Y7p's </t>
  </si>
  <si>
    <t>each corner</t>
  </si>
  <si>
    <t>Promenade PA</t>
  </si>
  <si>
    <t xml:space="preserve">drive, cabling and rigging </t>
  </si>
  <si>
    <t xml:space="preserve">TGPS </t>
  </si>
  <si>
    <t xml:space="preserve">8 x A-parts </t>
  </si>
  <si>
    <t>and cabling</t>
  </si>
  <si>
    <t xml:space="preserve">Transport </t>
  </si>
  <si>
    <t>delivered Sunday @ 2pm</t>
  </si>
  <si>
    <t>AUDIO SUB-TOTAL</t>
  </si>
  <si>
    <t xml:space="preserve">STRUCTURES </t>
  </si>
  <si>
    <t xml:space="preserve">promenade control position </t>
  </si>
  <si>
    <t xml:space="preserve">black gazebo </t>
  </si>
  <si>
    <t>control position</t>
  </si>
  <si>
    <t>3D</t>
  </si>
  <si>
    <t>4m x 3m @ 0.5m</t>
  </si>
  <si>
    <t>inc delivery &amp; build</t>
  </si>
  <si>
    <t xml:space="preserve">ladders </t>
  </si>
  <si>
    <t>1 x 10 rung &amp; 1 x 14 rung</t>
  </si>
  <si>
    <t xml:space="preserve"> build </t>
  </si>
  <si>
    <t xml:space="preserve">production/dressing room tent </t>
  </si>
  <si>
    <t>Nationwide</t>
  </si>
  <si>
    <t xml:space="preserve">9m x 6m with lighting </t>
  </si>
  <si>
    <t>ordered 12/04</t>
  </si>
  <si>
    <t>volunteer tent</t>
  </si>
  <si>
    <t xml:space="preserve">periplum bringing </t>
  </si>
  <si>
    <t>periplums army tent</t>
  </si>
  <si>
    <t>periplum emailed 08/04</t>
  </si>
  <si>
    <t xml:space="preserve">furniture </t>
  </si>
  <si>
    <t>10 x tables, 40 x folding chairs</t>
  </si>
  <si>
    <t xml:space="preserve">additional chairs </t>
  </si>
  <si>
    <t xml:space="preserve">40 additional chairs, for audience </t>
  </si>
  <si>
    <t xml:space="preserve"> £1.45 per chair</t>
  </si>
  <si>
    <t xml:space="preserve">del/coll </t>
  </si>
  <si>
    <t>STRUCTURES  SUB-TOTAL</t>
  </si>
  <si>
    <t>POWER &amp; DISTRO</t>
  </si>
  <si>
    <t>Distro</t>
  </si>
  <si>
    <t>IDE</t>
  </si>
  <si>
    <t>as spec, inc 40 panels cable ramp</t>
  </si>
  <si>
    <t>received quote 14/03</t>
  </si>
  <si>
    <t>waiting on plan, emailed Dave to say what's going on</t>
  </si>
  <si>
    <t xml:space="preserve">Delivery </t>
  </si>
  <si>
    <t>show generators</t>
  </si>
  <si>
    <t xml:space="preserve">John F Hunts </t>
  </si>
  <si>
    <t>2 x 100KVA</t>
  </si>
  <si>
    <t xml:space="preserve">syncd to load share </t>
  </si>
  <si>
    <t>Emailed Jean to let her know where we're at</t>
  </si>
  <si>
    <t>tank</t>
  </si>
  <si>
    <t>1000l bunded tank</t>
  </si>
  <si>
    <t xml:space="preserve">Production set </t>
  </si>
  <si>
    <t xml:space="preserve">40kva pink </t>
  </si>
  <si>
    <t>Exit set</t>
  </si>
  <si>
    <t xml:space="preserve">Need to work out if we need </t>
  </si>
  <si>
    <t xml:space="preserve">Entry set </t>
  </si>
  <si>
    <t>bowser</t>
  </si>
  <si>
    <t xml:space="preserve">fuel </t>
  </si>
  <si>
    <t xml:space="preserve">as used </t>
  </si>
  <si>
    <t>ESTIMATE</t>
  </si>
  <si>
    <t xml:space="preserve">tower lights </t>
  </si>
  <si>
    <t xml:space="preserve">2 x LED tower lights </t>
  </si>
  <si>
    <t>delivered Sat and collected Sun</t>
  </si>
  <si>
    <t>POWER &amp; DISTRO  SUB-TOTAL</t>
  </si>
  <si>
    <t>PLANT &amp; BARRIERS</t>
  </si>
  <si>
    <t xml:space="preserve">Plant </t>
  </si>
  <si>
    <t xml:space="preserve">Add plant </t>
  </si>
  <si>
    <t xml:space="preserve">9m telehandler </t>
  </si>
  <si>
    <t xml:space="preserve">to move generators and fencing </t>
  </si>
  <si>
    <t>ordered 13/04</t>
  </si>
  <si>
    <t>emailed Jon to tell we would be ordering by the middle of the week</t>
  </si>
  <si>
    <t>del/coll</t>
  </si>
  <si>
    <t xml:space="preserve">sat 29th/Sun 7th </t>
  </si>
  <si>
    <t xml:space="preserve">ped barriers </t>
  </si>
  <si>
    <t xml:space="preserve">Actavo </t>
  </si>
  <si>
    <t>150 panels</t>
  </si>
  <si>
    <t xml:space="preserve">May need more </t>
  </si>
  <si>
    <t xml:space="preserve">Heras Fencing </t>
  </si>
  <si>
    <t>40 sets</t>
  </si>
  <si>
    <t xml:space="preserve">Debris mesh </t>
  </si>
  <si>
    <t>PLANT SUB-TOTAL</t>
  </si>
  <si>
    <t>CREW</t>
  </si>
  <si>
    <t>Local crew</t>
  </si>
  <si>
    <t xml:space="preserve">The Music Consortium </t>
  </si>
  <si>
    <r>
      <t xml:space="preserve">2 crew Sat 1000-1800, 4 crew Sun </t>
    </r>
    <r>
      <rPr>
        <b/>
        <sz val="10"/>
        <color rgb="FFFF0000"/>
        <rFont val="Arial"/>
        <family val="2"/>
      </rPr>
      <t>0900-1700</t>
    </r>
    <r>
      <rPr>
        <sz val="10"/>
        <rFont val="Arial"/>
        <family val="2"/>
      </rPr>
      <t>, 2 crew Weds 1000-1800, 6 crew Sat 1030-0230, 2 crew Sun 1000-1400</t>
    </r>
  </si>
  <si>
    <t>ordered 05/04</t>
  </si>
  <si>
    <t>Tech Crew</t>
  </si>
  <si>
    <t xml:space="preserve">freelancers </t>
  </si>
  <si>
    <t>CREW SUB-TOTAL</t>
  </si>
  <si>
    <t>MISCELLANEOUS</t>
  </si>
  <si>
    <t xml:space="preserve">ballast </t>
  </si>
  <si>
    <t>MKM</t>
  </si>
  <si>
    <t xml:space="preserve">100 x 25kg bags of sand </t>
  </si>
  <si>
    <t xml:space="preserve">hessian </t>
  </si>
  <si>
    <t>J&amp;C Joels</t>
  </si>
  <si>
    <t xml:space="preserve">to buy </t>
  </si>
  <si>
    <t xml:space="preserve">work out how much </t>
  </si>
  <si>
    <t xml:space="preserve">catering supplies </t>
  </si>
  <si>
    <t xml:space="preserve">Petty cash </t>
  </si>
  <si>
    <t>cups, tea, coffee</t>
  </si>
  <si>
    <t>Maddie has cups, 17 has water, LOGG house has tea &amp; coffee. Just need milk</t>
  </si>
  <si>
    <t xml:space="preserve">Gareth to supply burco's, do 2017 have supplies </t>
  </si>
  <si>
    <t xml:space="preserve">comms </t>
  </si>
  <si>
    <t>Events team</t>
  </si>
  <si>
    <t>40 x DP3400's</t>
  </si>
  <si>
    <t>inc chargers</t>
  </si>
  <si>
    <t xml:space="preserve">Gareth booked </t>
  </si>
  <si>
    <t>Check with Johnny B that they have surveillance earpieces - emailed 10/04</t>
  </si>
  <si>
    <t xml:space="preserve">accessories </t>
  </si>
  <si>
    <t>900 comms</t>
  </si>
  <si>
    <t xml:space="preserve">2 x noise cancelling headsets </t>
  </si>
  <si>
    <t>ordered 08/04</t>
  </si>
  <si>
    <t>delivered 27th April to pacific exchange</t>
  </si>
  <si>
    <t>to TGE</t>
  </si>
  <si>
    <t xml:space="preserve">Cleansing </t>
  </si>
  <si>
    <t xml:space="preserve">Hull CC </t>
  </si>
  <si>
    <t xml:space="preserve">Sweep each morning after show </t>
  </si>
  <si>
    <t>emailed Steve Mckee</t>
  </si>
  <si>
    <t xml:space="preserve">Bins </t>
  </si>
  <si>
    <t xml:space="preserve">4 x 1100l bins </t>
  </si>
  <si>
    <t>delivered Fri, collected Mon</t>
  </si>
  <si>
    <t xml:space="preserve">backstage toilets </t>
  </si>
  <si>
    <t xml:space="preserve">add plant </t>
  </si>
  <si>
    <t xml:space="preserve">6 x single plastics </t>
  </si>
  <si>
    <t>delivered Saturday</t>
  </si>
  <si>
    <t xml:space="preserve">service </t>
  </si>
  <si>
    <t>Mon, Weds</t>
  </si>
  <si>
    <t xml:space="preserve">Audience toilets </t>
  </si>
  <si>
    <t>14 x single plastics and 2 x wheelchair accessible units</t>
  </si>
  <si>
    <t xml:space="preserve">servicing </t>
  </si>
  <si>
    <t xml:space="preserve">service Thurs, fri &amp; sat </t>
  </si>
  <si>
    <t>Trakway</t>
  </si>
  <si>
    <t>GAP</t>
  </si>
  <si>
    <t xml:space="preserve">50 x Groundguards </t>
  </si>
  <si>
    <t>ordered 10/04</t>
  </si>
  <si>
    <t xml:space="preserve">Delivery &amp; collection </t>
  </si>
  <si>
    <t xml:space="preserve">delivered Friday, Collected Monday </t>
  </si>
  <si>
    <t xml:space="preserve">ground works </t>
  </si>
  <si>
    <t xml:space="preserve">pbs construction </t>
  </si>
  <si>
    <t>to make path safer</t>
  </si>
  <si>
    <t xml:space="preserve">Do Fri 28th </t>
  </si>
  <si>
    <t>emailed to inform that we will be the ones paying, 08/04</t>
  </si>
  <si>
    <t>MISCELLANEOUS SUB-TOTAL</t>
  </si>
  <si>
    <t>STEWARDING</t>
  </si>
  <si>
    <t>Stewarding &amp; security - O2</t>
  </si>
  <si>
    <t>Prestige</t>
  </si>
  <si>
    <t>all as per spreadsheet</t>
  </si>
  <si>
    <t>sent Justine updated spreadsheet 05/04</t>
  </si>
  <si>
    <t xml:space="preserve">Lost kids </t>
  </si>
  <si>
    <t xml:space="preserve">cover for show nights </t>
  </si>
  <si>
    <t>received quote 06/04</t>
  </si>
  <si>
    <t>STEWARDING SUB-TOTAL</t>
  </si>
  <si>
    <t>H&amp;S</t>
  </si>
  <si>
    <t xml:space="preserve">Show first aid </t>
  </si>
  <si>
    <t>Heart Medical</t>
  </si>
  <si>
    <t xml:space="preserve">6 x first aiders, ambulance &amp; 2 x paramedics  </t>
  </si>
  <si>
    <t xml:space="preserve">additional show first aid </t>
  </si>
  <si>
    <t>2 first aiders starting early 1800-2000</t>
  </si>
  <si>
    <t>£50 per day</t>
  </si>
  <si>
    <t xml:space="preserve">rehearsal first aid </t>
  </si>
  <si>
    <r>
      <t xml:space="preserve">2 first aiders for </t>
    </r>
    <r>
      <rPr>
        <sz val="10"/>
        <color rgb="FF7030A0"/>
        <rFont val="Arial"/>
        <family val="2"/>
      </rPr>
      <t>2</t>
    </r>
    <r>
      <rPr>
        <sz val="10"/>
        <rFont val="Arial"/>
        <family val="2"/>
      </rPr>
      <t xml:space="preserve"> rehearsals </t>
    </r>
  </si>
  <si>
    <t xml:space="preserve">Fire extinguishers </t>
  </si>
  <si>
    <t>TGPS</t>
  </si>
  <si>
    <t>H&amp;S SUB-TOTAL</t>
  </si>
  <si>
    <t>TM</t>
  </si>
  <si>
    <t xml:space="preserve">cones </t>
  </si>
  <si>
    <t>for blue badge parking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</si>
  <si>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</si>
  <si>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</si>
  <si>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</si>
  <si>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</si>
  <si>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</si>
  <si>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</si>
  <si>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</si>
  <si>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</si>
  <si>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</si>
  <si>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1000l towable bowser</t>
  </si>
  <si>
    <t>ordered 20/04</t>
  </si>
  <si>
    <t xml:space="preserve">morrisons stewards </t>
  </si>
  <si>
    <t xml:space="preserve">3 stewards to cover carpark </t>
  </si>
  <si>
    <t>updated quote 20/04</t>
  </si>
  <si>
    <t xml:space="preserve">40 x no waiting cones </t>
  </si>
  <si>
    <t xml:space="preserve">scaff </t>
  </si>
  <si>
    <t>actavo</t>
  </si>
  <si>
    <t xml:space="preserve">just in case </t>
  </si>
  <si>
    <t xml:space="preserve">mileage/expenses </t>
  </si>
  <si>
    <t>ordered 24/04</t>
  </si>
  <si>
    <t>quote ref 1645340</t>
  </si>
  <si>
    <t>rope</t>
  </si>
  <si>
    <t xml:space="preserve">ropes direct </t>
  </si>
  <si>
    <t xml:space="preserve">440m of 6mm manila </t>
  </si>
  <si>
    <t xml:space="preserve">100m x 1.78m wide </t>
  </si>
  <si>
    <t>-----------------</t>
  </si>
  <si>
    <t xml:space="preserve"> £1.50 per bag</t>
  </si>
  <si>
    <t>4 days @ £200 pmpd 1 half day at @ £120</t>
  </si>
  <si>
    <t xml:space="preserve">Danny Owen </t>
  </si>
  <si>
    <t>1 Person Sun &amp; Mon</t>
  </si>
  <si>
    <t>ordered 26/04</t>
  </si>
  <si>
    <t xml:space="preserve">INVOICE RECEIVED </t>
  </si>
  <si>
    <t xml:space="preserve">INVOICE PAID </t>
  </si>
  <si>
    <t>on credit card</t>
  </si>
  <si>
    <t xml:space="preserve">on credit card </t>
  </si>
  <si>
    <t xml:space="preserve">3 x rolls of black debris mesh </t>
  </si>
  <si>
    <t xml:space="preserve">consumables </t>
  </si>
  <si>
    <t>gel &amp; blackwrap</t>
  </si>
  <si>
    <t>TGE</t>
  </si>
  <si>
    <t>ordered 27/04</t>
  </si>
  <si>
    <t>Danny PD's &amp; mileage</t>
  </si>
  <si>
    <t>additional cabling</t>
  </si>
  <si>
    <t xml:space="preserve">additional pins </t>
  </si>
  <si>
    <t xml:space="preserve">60 of </t>
  </si>
  <si>
    <t>additional hessian</t>
  </si>
  <si>
    <t>100m of</t>
  </si>
  <si>
    <t>additional rope</t>
  </si>
  <si>
    <t>ropes direct</t>
  </si>
  <si>
    <t>440m of 6mm blue draw</t>
  </si>
  <si>
    <t>220m of 6mm manila</t>
  </si>
  <si>
    <t>ordered 02/05</t>
  </si>
  <si>
    <t>anounce mics</t>
  </si>
  <si>
    <t>Maplins</t>
  </si>
  <si>
    <t>bought 03/05</t>
  </si>
  <si>
    <t xml:space="preserve">electric centre </t>
  </si>
  <si>
    <t>50m of</t>
  </si>
  <si>
    <t>consumables</t>
  </si>
  <si>
    <t>mkm</t>
  </si>
  <si>
    <t>tape, cable ties etc</t>
  </si>
  <si>
    <t>bought</t>
  </si>
  <si>
    <t>receipt</t>
  </si>
  <si>
    <t xml:space="preserve">additional crew </t>
  </si>
  <si>
    <t>2 extra crew sun 1000-1800</t>
  </si>
  <si>
    <t xml:space="preserve"> 1 person Sun -  weds</t>
  </si>
  <si>
    <t>??</t>
  </si>
  <si>
    <t xml:space="preserve">additional stewards </t>
  </si>
  <si>
    <t xml:space="preserve">Prestige </t>
  </si>
  <si>
    <t xml:space="preserve">3 additional staff for Saturtday </t>
  </si>
  <si>
    <t xml:space="preserve">missing cables </t>
  </si>
  <si>
    <t>3 xlr's went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</si>
</sst>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4" xfId="0" quotePrefix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4" xfId="0" quotePrefix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12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164" fontId="15" fillId="3" borderId="4" xfId="0" quotePrefix="1" applyNumberFormat="1" applyFont="1" applyFill="1" applyBorder="1" applyAlignment="1">
      <alignment horizontal="center" wrapText="1"/>
    </xf>
    <xf numFmtId="164" fontId="15" fillId="3" borderId="2" xfId="0" applyNumberFormat="1" applyFont="1" applyFill="1" applyBorder="1" applyAlignment="1">
      <alignment horizontal="center" wrapText="1"/>
    </xf>
    <xf numFmtId="164" fontId="15" fillId="4" borderId="4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4" fontId="12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13" fillId="2" borderId="4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4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pane xSplit="6" ySplit="3" topLeftCell="I25" activePane="bottomRight" state="frozen"/>
      <selection pane="topRight" activeCell="G1" sqref="G1"/>
      <selection pane="bottomLeft" activeCell="A5" sqref="A5"/>
      <selection pane="bottomRight" activeCell="I116" sqref="I116"/>
    </sheetView>
  </sheetViews>
  <sheetFormatPr defaultRowHeight="15" x14ac:dyDescent="0.25"/>
  <cols>
    <col min="1" max="1" width="25.7109375" style="32" customWidth="1"/>
    <col min="2" max="2" width="21.85546875" style="32" customWidth="1"/>
    <col min="3" max="3" width="10.28515625" style="32" customWidth="1"/>
    <col min="4" max="4" width="12.5703125" style="32" customWidth="1"/>
    <col min="5" max="5" width="11" style="32" customWidth="1"/>
    <col min="6" max="6" width="31.7109375" style="32" customWidth="1"/>
    <col min="7" max="7" width="27.42578125" style="32" customWidth="1"/>
    <col min="8" max="8" width="26.5703125" style="32" customWidth="1"/>
    <col min="9" max="9" width="42.140625" style="33" customWidth="1"/>
    <col min="10" max="10" width="20.42578125" style="79" customWidth="1"/>
    <col min="11" max="11" width="15.85546875" style="79" customWidth="1"/>
    <col min="12" max="12" width="12" style="32" customWidth="1"/>
    <col min="13" max="16384" width="9.140625" style="34"/>
  </cols>
  <sheetData>
    <row r="1" spans="1:12" s="6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234</v>
      </c>
      <c r="K1" s="1" t="s">
        <v>235</v>
      </c>
      <c r="L1" s="1" t="s">
        <v>9</v>
      </c>
    </row>
    <row r="2" spans="1:12" s="11" customFormat="1" ht="15.75" x14ac:dyDescent="0.25">
      <c r="A2" s="94" t="s">
        <v>10</v>
      </c>
      <c r="B2" s="95"/>
      <c r="C2" s="53"/>
      <c r="D2" s="53"/>
      <c r="E2" s="69"/>
      <c r="F2" s="9"/>
      <c r="G2" s="7"/>
      <c r="H2" s="7"/>
      <c r="I2" s="13"/>
      <c r="J2" s="14"/>
      <c r="K2" s="14"/>
      <c r="L2" s="10"/>
    </row>
    <row r="3" spans="1:12" s="42" customFormat="1" ht="12.75" x14ac:dyDescent="0.2">
      <c r="A3" s="75" t="s">
        <v>11</v>
      </c>
      <c r="B3" s="20" t="s">
        <v>12</v>
      </c>
      <c r="C3" s="20">
        <v>2905.18</v>
      </c>
      <c r="D3" s="7"/>
      <c r="E3" s="10"/>
      <c r="F3" s="9" t="s">
        <v>13</v>
      </c>
      <c r="G3" s="14"/>
      <c r="H3" s="7" t="s">
        <v>242</v>
      </c>
      <c r="I3" s="13"/>
      <c r="J3" s="80">
        <v>42860</v>
      </c>
      <c r="K3" s="14"/>
      <c r="L3" s="10">
        <v>220000</v>
      </c>
    </row>
    <row r="4" spans="1:12" s="42" customFormat="1" ht="12.75" x14ac:dyDescent="0.2">
      <c r="A4" s="19" t="s">
        <v>14</v>
      </c>
      <c r="B4" s="20" t="s">
        <v>12</v>
      </c>
      <c r="C4" s="82" t="s">
        <v>18</v>
      </c>
      <c r="D4" s="16"/>
      <c r="E4" s="10"/>
      <c r="F4" s="9" t="s">
        <v>15</v>
      </c>
      <c r="G4" s="7"/>
      <c r="H4" s="7" t="s">
        <v>242</v>
      </c>
      <c r="I4" s="13"/>
      <c r="J4" s="80">
        <v>42860</v>
      </c>
      <c r="K4" s="14"/>
      <c r="L4" s="10" t="s">
        <v>30</v>
      </c>
    </row>
    <row r="5" spans="1:12" s="42" customFormat="1" ht="12.75" x14ac:dyDescent="0.2">
      <c r="A5" s="19" t="s">
        <v>16</v>
      </c>
      <c r="B5" s="20" t="s">
        <v>12</v>
      </c>
      <c r="C5" s="83">
        <v>816</v>
      </c>
      <c r="D5" s="10"/>
      <c r="E5" s="10"/>
      <c r="F5" s="9"/>
      <c r="G5" s="7"/>
      <c r="H5" s="7" t="s">
        <v>242</v>
      </c>
      <c r="I5" s="13"/>
      <c r="J5" s="80">
        <v>42860</v>
      </c>
      <c r="K5" s="14"/>
      <c r="L5" s="10" t="s">
        <v>30</v>
      </c>
    </row>
    <row r="6" spans="1:12" s="42" customFormat="1" ht="12.75" x14ac:dyDescent="0.2">
      <c r="A6" s="19" t="s">
        <v>17</v>
      </c>
      <c r="B6" s="20" t="s">
        <v>12</v>
      </c>
      <c r="C6" s="83" t="s">
        <v>18</v>
      </c>
      <c r="D6" s="10"/>
      <c r="E6" s="10"/>
      <c r="F6" s="9"/>
      <c r="G6" s="7"/>
      <c r="H6" s="7" t="s">
        <v>242</v>
      </c>
      <c r="I6" s="13"/>
      <c r="J6" s="80">
        <v>42860</v>
      </c>
      <c r="K6" s="14"/>
      <c r="L6" s="10" t="s">
        <v>30</v>
      </c>
    </row>
    <row r="7" spans="1:12" s="42" customFormat="1" ht="12.75" x14ac:dyDescent="0.2">
      <c r="A7" s="19" t="s">
        <v>19</v>
      </c>
      <c r="B7" s="20" t="s">
        <v>12</v>
      </c>
      <c r="C7" s="83" t="s">
        <v>18</v>
      </c>
      <c r="D7" s="10"/>
      <c r="E7" s="10"/>
      <c r="F7" s="9"/>
      <c r="G7" s="7"/>
      <c r="H7" s="7" t="s">
        <v>242</v>
      </c>
      <c r="I7" s="13"/>
      <c r="J7" s="80">
        <v>42860</v>
      </c>
      <c r="K7" s="14"/>
      <c r="L7" s="10" t="s">
        <v>30</v>
      </c>
    </row>
    <row r="8" spans="1:12" s="42" customFormat="1" ht="12.75" x14ac:dyDescent="0.2">
      <c r="A8" s="19" t="s">
        <v>239</v>
      </c>
      <c r="B8" s="20" t="s">
        <v>12</v>
      </c>
      <c r="C8" s="83">
        <v>93</v>
      </c>
      <c r="D8" s="67"/>
      <c r="E8" s="10"/>
      <c r="F8" s="67" t="s">
        <v>240</v>
      </c>
      <c r="G8" s="7"/>
      <c r="H8" s="7" t="s">
        <v>242</v>
      </c>
      <c r="I8" s="13"/>
      <c r="J8" s="80">
        <v>42860</v>
      </c>
      <c r="K8" s="14"/>
      <c r="L8" s="10"/>
    </row>
    <row r="9" spans="1:12" s="42" customFormat="1" ht="12.75" x14ac:dyDescent="0.2">
      <c r="A9" s="19" t="s">
        <v>20</v>
      </c>
      <c r="B9" s="20" t="s">
        <v>241</v>
      </c>
      <c r="C9" s="83">
        <v>200</v>
      </c>
      <c r="D9" s="67"/>
      <c r="E9" s="10"/>
      <c r="F9" s="9"/>
      <c r="G9" s="7"/>
      <c r="H9" s="7"/>
      <c r="I9" s="13"/>
      <c r="J9" s="14"/>
      <c r="K9" s="14"/>
      <c r="L9" s="10" t="s">
        <v>30</v>
      </c>
    </row>
    <row r="10" spans="1:12" s="42" customFormat="1" ht="12.75" x14ac:dyDescent="0.2">
      <c r="A10" s="19" t="s">
        <v>244</v>
      </c>
      <c r="B10" s="20" t="s">
        <v>25</v>
      </c>
      <c r="C10" s="83">
        <v>40.799999999999997</v>
      </c>
      <c r="D10" s="67"/>
      <c r="E10" s="10"/>
      <c r="F10" s="9"/>
      <c r="G10" s="7"/>
      <c r="H10" s="7"/>
      <c r="I10" s="13"/>
      <c r="J10" s="80">
        <v>42870</v>
      </c>
      <c r="K10" s="14"/>
      <c r="L10" s="10"/>
    </row>
    <row r="11" spans="1:12" s="42" customFormat="1" ht="12.75" x14ac:dyDescent="0.2">
      <c r="A11" s="12"/>
      <c r="B11" s="7"/>
      <c r="C11" s="15"/>
      <c r="E11" s="43"/>
      <c r="F11" s="9"/>
      <c r="G11" s="7"/>
      <c r="H11" s="7"/>
      <c r="I11" s="13"/>
      <c r="J11" s="14"/>
      <c r="K11" s="14"/>
      <c r="L11" s="10"/>
    </row>
    <row r="12" spans="1:12" s="11" customFormat="1" x14ac:dyDescent="0.25">
      <c r="A12" s="90" t="s">
        <v>22</v>
      </c>
      <c r="B12" s="91"/>
      <c r="C12" s="60"/>
      <c r="D12" s="60"/>
      <c r="E12" s="61">
        <f>SUM(C3:C11)</f>
        <v>4054.98</v>
      </c>
      <c r="F12" s="38"/>
      <c r="G12" s="37"/>
      <c r="H12" s="37"/>
      <c r="I12" s="39"/>
      <c r="J12" s="77"/>
      <c r="K12" s="77"/>
      <c r="L12" s="40"/>
    </row>
    <row r="13" spans="1:12" s="11" customFormat="1" ht="15.75" x14ac:dyDescent="0.25">
      <c r="A13" s="88" t="s">
        <v>23</v>
      </c>
      <c r="B13" s="89"/>
      <c r="C13" s="69"/>
      <c r="D13" s="69"/>
      <c r="E13" s="69"/>
      <c r="F13" s="9"/>
      <c r="G13" s="7"/>
      <c r="H13" s="7"/>
      <c r="I13" s="13"/>
      <c r="J13" s="14"/>
      <c r="K13" s="14"/>
      <c r="L13" s="10"/>
    </row>
    <row r="14" spans="1:12" s="42" customFormat="1" ht="12.75" x14ac:dyDescent="0.2">
      <c r="A14" s="75" t="s">
        <v>24</v>
      </c>
      <c r="B14" s="20" t="s">
        <v>25</v>
      </c>
      <c r="C14" s="20">
        <v>2106.1</v>
      </c>
      <c r="D14" s="43"/>
      <c r="E14" s="43"/>
      <c r="F14" s="9" t="s">
        <v>26</v>
      </c>
      <c r="G14" s="7" t="s">
        <v>27</v>
      </c>
      <c r="H14" s="7" t="s">
        <v>28</v>
      </c>
      <c r="I14" s="13"/>
      <c r="J14" s="80">
        <v>42870</v>
      </c>
      <c r="K14" s="14"/>
      <c r="L14" s="10">
        <v>127000</v>
      </c>
    </row>
    <row r="15" spans="1:12" s="42" customFormat="1" ht="12.75" x14ac:dyDescent="0.2">
      <c r="A15" s="19" t="s">
        <v>29</v>
      </c>
      <c r="B15" s="20" t="s">
        <v>25</v>
      </c>
      <c r="C15" s="72" t="s">
        <v>30</v>
      </c>
      <c r="D15" s="43"/>
      <c r="E15" s="43"/>
      <c r="F15" s="9" t="s">
        <v>31</v>
      </c>
      <c r="G15" s="7"/>
      <c r="H15" s="7" t="s">
        <v>28</v>
      </c>
      <c r="I15" s="13"/>
      <c r="J15" s="80">
        <v>42870</v>
      </c>
      <c r="K15" s="14"/>
      <c r="L15" s="10" t="s">
        <v>30</v>
      </c>
    </row>
    <row r="16" spans="1:12" s="42" customFormat="1" ht="12.75" x14ac:dyDescent="0.2">
      <c r="A16" s="19" t="s">
        <v>32</v>
      </c>
      <c r="B16" s="20" t="s">
        <v>33</v>
      </c>
      <c r="C16" s="20">
        <v>1320</v>
      </c>
      <c r="D16" s="43"/>
      <c r="E16" s="43"/>
      <c r="F16" s="9" t="s">
        <v>34</v>
      </c>
      <c r="G16" s="7"/>
      <c r="H16" s="7" t="s">
        <v>28</v>
      </c>
      <c r="I16" s="13"/>
      <c r="J16" s="80">
        <v>42870</v>
      </c>
      <c r="K16" s="14"/>
      <c r="L16" s="10" t="s">
        <v>30</v>
      </c>
    </row>
    <row r="17" spans="1:12" s="42" customFormat="1" ht="12.75" x14ac:dyDescent="0.2">
      <c r="A17" s="19" t="s">
        <v>35</v>
      </c>
      <c r="B17" s="20" t="s">
        <v>33</v>
      </c>
      <c r="C17" s="20">
        <v>421</v>
      </c>
      <c r="D17" s="43"/>
      <c r="E17" s="43"/>
      <c r="F17" s="9" t="s">
        <v>36</v>
      </c>
      <c r="G17" s="7"/>
      <c r="H17" s="7" t="s">
        <v>28</v>
      </c>
      <c r="I17" s="13"/>
      <c r="J17" s="80">
        <v>42870</v>
      </c>
      <c r="K17" s="14"/>
      <c r="L17" s="10" t="s">
        <v>30</v>
      </c>
    </row>
    <row r="18" spans="1:12" s="42" customFormat="1" ht="12.75" x14ac:dyDescent="0.2">
      <c r="A18" s="19" t="s">
        <v>37</v>
      </c>
      <c r="B18" s="20" t="s">
        <v>25</v>
      </c>
      <c r="C18" s="20">
        <v>734.25</v>
      </c>
      <c r="D18" s="43"/>
      <c r="E18" s="43"/>
      <c r="F18" s="9" t="s">
        <v>38</v>
      </c>
      <c r="G18" s="7" t="s">
        <v>39</v>
      </c>
      <c r="H18" s="7" t="s">
        <v>28</v>
      </c>
      <c r="I18" s="13"/>
      <c r="J18" s="80">
        <v>42870</v>
      </c>
      <c r="K18" s="14"/>
      <c r="L18" s="10" t="s">
        <v>30</v>
      </c>
    </row>
    <row r="19" spans="1:12" s="42" customFormat="1" ht="12.75" x14ac:dyDescent="0.2">
      <c r="A19" s="19" t="s">
        <v>40</v>
      </c>
      <c r="B19" s="20" t="s">
        <v>25</v>
      </c>
      <c r="C19" s="20">
        <v>167.79</v>
      </c>
      <c r="D19" s="43"/>
      <c r="E19" s="43"/>
      <c r="F19" s="9" t="s">
        <v>41</v>
      </c>
      <c r="G19" s="7"/>
      <c r="H19" s="7" t="s">
        <v>28</v>
      </c>
      <c r="I19" s="13"/>
      <c r="J19" s="80">
        <v>42870</v>
      </c>
      <c r="K19" s="14"/>
      <c r="L19" s="10" t="s">
        <v>30</v>
      </c>
    </row>
    <row r="20" spans="1:12" s="42" customFormat="1" ht="12.75" x14ac:dyDescent="0.2">
      <c r="A20" s="19" t="s">
        <v>271</v>
      </c>
      <c r="B20" s="20" t="s">
        <v>25</v>
      </c>
      <c r="C20" s="20">
        <v>73</v>
      </c>
      <c r="D20" s="43"/>
      <c r="E20" s="43"/>
      <c r="F20" s="9" t="s">
        <v>272</v>
      </c>
      <c r="G20" s="7"/>
      <c r="H20" s="7"/>
      <c r="I20" s="13"/>
      <c r="J20" s="80">
        <v>42870</v>
      </c>
      <c r="K20" s="14"/>
      <c r="L20" s="10"/>
    </row>
    <row r="21" spans="1:12" s="42" customFormat="1" ht="12.75" x14ac:dyDescent="0.2">
      <c r="A21" s="19" t="s">
        <v>40</v>
      </c>
      <c r="B21" s="20" t="s">
        <v>42</v>
      </c>
      <c r="C21" s="20">
        <v>100</v>
      </c>
      <c r="D21" s="43"/>
      <c r="E21" s="43"/>
      <c r="F21" s="9" t="s">
        <v>43</v>
      </c>
      <c r="G21" s="7" t="s">
        <v>44</v>
      </c>
      <c r="H21" s="7" t="s">
        <v>28</v>
      </c>
      <c r="I21" s="13"/>
      <c r="J21" s="14"/>
      <c r="K21" s="14"/>
      <c r="L21" s="10" t="s">
        <v>30</v>
      </c>
    </row>
    <row r="22" spans="1:12" s="42" customFormat="1" ht="12.75" x14ac:dyDescent="0.2">
      <c r="A22" s="19" t="s">
        <v>244</v>
      </c>
      <c r="B22" s="20" t="s">
        <v>257</v>
      </c>
      <c r="C22" s="20">
        <v>24</v>
      </c>
      <c r="D22" s="43"/>
      <c r="E22" s="43"/>
      <c r="F22" s="9"/>
      <c r="G22" s="7"/>
      <c r="H22" s="7" t="s">
        <v>256</v>
      </c>
      <c r="I22" s="13"/>
      <c r="J22" s="14" t="s">
        <v>263</v>
      </c>
      <c r="K22" s="14" t="s">
        <v>236</v>
      </c>
      <c r="L22" s="10"/>
    </row>
    <row r="23" spans="1:12" s="42" customFormat="1" ht="12.75" x14ac:dyDescent="0.2">
      <c r="A23" s="19" t="s">
        <v>45</v>
      </c>
      <c r="B23" s="20" t="s">
        <v>25</v>
      </c>
      <c r="C23" s="20">
        <v>310</v>
      </c>
      <c r="D23" s="43"/>
      <c r="E23" s="43"/>
      <c r="F23" s="9" t="s">
        <v>46</v>
      </c>
      <c r="G23" s="7"/>
      <c r="H23" s="7" t="s">
        <v>28</v>
      </c>
      <c r="I23" s="13"/>
      <c r="J23" s="80">
        <v>42870</v>
      </c>
      <c r="K23" s="14"/>
      <c r="L23" s="10" t="s">
        <v>30</v>
      </c>
    </row>
    <row r="24" spans="1:12" s="42" customFormat="1" ht="12.75" x14ac:dyDescent="0.2">
      <c r="A24" s="19" t="s">
        <v>254</v>
      </c>
      <c r="B24" s="20" t="s">
        <v>255</v>
      </c>
      <c r="C24" s="20">
        <v>33.32</v>
      </c>
      <c r="D24" s="43"/>
      <c r="E24" s="43"/>
      <c r="F24" s="9"/>
      <c r="G24" s="7"/>
      <c r="H24" s="7" t="s">
        <v>256</v>
      </c>
      <c r="I24" s="13"/>
      <c r="J24" s="14" t="s">
        <v>263</v>
      </c>
      <c r="K24" s="14" t="s">
        <v>236</v>
      </c>
      <c r="L24" s="10"/>
    </row>
    <row r="25" spans="1:12" s="42" customFormat="1" ht="12.75" x14ac:dyDescent="0.2">
      <c r="A25" s="90" t="s">
        <v>47</v>
      </c>
      <c r="B25" s="91"/>
      <c r="C25" s="60"/>
      <c r="D25" s="60"/>
      <c r="E25" s="61">
        <f>SUM(C14:C24)</f>
        <v>5289.46</v>
      </c>
      <c r="F25" s="38"/>
      <c r="G25" s="37"/>
      <c r="H25" s="37"/>
      <c r="I25" s="39"/>
      <c r="J25" s="77"/>
      <c r="K25" s="77"/>
      <c r="L25" s="40"/>
    </row>
    <row r="26" spans="1:12" s="11" customFormat="1" ht="15.75" x14ac:dyDescent="0.25">
      <c r="A26" s="88" t="s">
        <v>48</v>
      </c>
      <c r="B26" s="89"/>
      <c r="C26" s="46"/>
      <c r="D26" s="46"/>
      <c r="E26" s="69"/>
      <c r="F26" s="9"/>
      <c r="G26" s="7"/>
      <c r="H26" s="7"/>
      <c r="I26" s="13"/>
      <c r="J26" s="14"/>
      <c r="K26" s="14"/>
      <c r="L26" s="10"/>
    </row>
    <row r="27" spans="1:12" s="42" customFormat="1" ht="12.75" x14ac:dyDescent="0.2">
      <c r="A27" s="19" t="s">
        <v>49</v>
      </c>
      <c r="B27" s="20" t="s">
        <v>21</v>
      </c>
      <c r="C27" s="20">
        <v>50</v>
      </c>
      <c r="D27" s="43"/>
      <c r="E27" s="43"/>
      <c r="F27" s="9" t="s">
        <v>50</v>
      </c>
      <c r="G27" s="7"/>
      <c r="H27" s="7"/>
      <c r="I27" s="13"/>
      <c r="J27" s="14"/>
      <c r="K27" s="14"/>
      <c r="L27" s="10">
        <v>300</v>
      </c>
    </row>
    <row r="28" spans="1:12" s="42" customFormat="1" ht="12.75" x14ac:dyDescent="0.2">
      <c r="A28" s="12"/>
      <c r="B28" s="7"/>
      <c r="C28" s="14"/>
      <c r="D28" s="43"/>
      <c r="E28" s="43"/>
      <c r="F28" s="9"/>
      <c r="G28" s="7"/>
      <c r="H28" s="7"/>
      <c r="I28" s="13"/>
      <c r="J28" s="14"/>
      <c r="K28" s="14"/>
      <c r="L28" s="10"/>
    </row>
    <row r="29" spans="1:12" s="42" customFormat="1" ht="12.75" x14ac:dyDescent="0.2">
      <c r="A29" s="19" t="s">
        <v>51</v>
      </c>
      <c r="B29" s="20" t="s">
        <v>52</v>
      </c>
      <c r="C29" s="20">
        <v>250</v>
      </c>
      <c r="D29" s="43"/>
      <c r="E29" s="43"/>
      <c r="F29" s="9" t="s">
        <v>53</v>
      </c>
      <c r="G29" s="7" t="s">
        <v>54</v>
      </c>
      <c r="H29" s="7" t="s">
        <v>28</v>
      </c>
      <c r="I29" s="13"/>
      <c r="J29" s="80">
        <v>42870</v>
      </c>
      <c r="K29" s="14"/>
      <c r="L29" s="10">
        <v>2500</v>
      </c>
    </row>
    <row r="30" spans="1:12" s="42" customFormat="1" ht="12.75" x14ac:dyDescent="0.2">
      <c r="A30" s="19" t="s">
        <v>55</v>
      </c>
      <c r="B30" s="20" t="s">
        <v>52</v>
      </c>
      <c r="C30" s="20">
        <v>47.28</v>
      </c>
      <c r="D30" s="43"/>
      <c r="E30" s="43"/>
      <c r="F30" s="9" t="s">
        <v>56</v>
      </c>
      <c r="G30" s="7"/>
      <c r="H30" s="7" t="s">
        <v>28</v>
      </c>
      <c r="I30" s="13"/>
      <c r="J30" s="80">
        <v>42870</v>
      </c>
      <c r="K30" s="14"/>
      <c r="L30" s="10">
        <v>300</v>
      </c>
    </row>
    <row r="31" spans="1:12" s="42" customFormat="1" ht="12.75" x14ac:dyDescent="0.2">
      <c r="A31" s="19" t="s">
        <v>57</v>
      </c>
      <c r="B31" s="20" t="s">
        <v>52</v>
      </c>
      <c r="C31" s="20">
        <v>220</v>
      </c>
      <c r="D31" s="43"/>
      <c r="E31" s="43"/>
      <c r="F31" s="9"/>
      <c r="G31" s="7"/>
      <c r="H31" s="17"/>
      <c r="I31" s="13"/>
      <c r="J31" s="80">
        <v>42870</v>
      </c>
      <c r="K31" s="14"/>
      <c r="L31" s="10" t="s">
        <v>228</v>
      </c>
    </row>
    <row r="32" spans="1:12" s="42" customFormat="1" ht="12.75" x14ac:dyDescent="0.2">
      <c r="A32" s="41"/>
      <c r="B32" s="41"/>
      <c r="C32" s="7"/>
      <c r="D32" s="43"/>
      <c r="E32" s="43"/>
      <c r="F32" s="9"/>
      <c r="G32" s="7"/>
      <c r="H32" s="17"/>
      <c r="I32" s="13"/>
      <c r="J32" s="14"/>
      <c r="K32" s="14"/>
      <c r="L32" s="10"/>
    </row>
    <row r="33" spans="1:12" s="42" customFormat="1" ht="25.5" x14ac:dyDescent="0.2">
      <c r="A33" s="19" t="s">
        <v>58</v>
      </c>
      <c r="B33" s="20" t="s">
        <v>59</v>
      </c>
      <c r="C33" s="68">
        <v>465</v>
      </c>
      <c r="E33" s="43"/>
      <c r="F33" s="9" t="s">
        <v>60</v>
      </c>
      <c r="G33" s="7"/>
      <c r="H33" s="7" t="s">
        <v>61</v>
      </c>
      <c r="I33" s="13"/>
      <c r="J33" s="80">
        <v>42864</v>
      </c>
      <c r="K33" s="14"/>
      <c r="L33" s="10">
        <v>5800</v>
      </c>
    </row>
    <row r="34" spans="1:12" s="42" customFormat="1" ht="12.75" x14ac:dyDescent="0.2">
      <c r="A34" s="12" t="s">
        <v>62</v>
      </c>
      <c r="B34" s="7" t="s">
        <v>63</v>
      </c>
      <c r="C34" s="43">
        <v>0</v>
      </c>
      <c r="E34" s="43"/>
      <c r="F34" s="9" t="s">
        <v>64</v>
      </c>
      <c r="G34" s="7"/>
      <c r="H34" s="7"/>
      <c r="I34" s="13" t="s">
        <v>65</v>
      </c>
      <c r="J34" s="14"/>
      <c r="K34" s="14"/>
      <c r="L34" s="10" t="s">
        <v>228</v>
      </c>
    </row>
    <row r="35" spans="1:12" s="42" customFormat="1" ht="12.75" x14ac:dyDescent="0.2">
      <c r="A35" s="19" t="s">
        <v>66</v>
      </c>
      <c r="B35" s="20" t="s">
        <v>59</v>
      </c>
      <c r="C35" s="68">
        <v>95.5</v>
      </c>
      <c r="E35" s="43"/>
      <c r="F35" s="9" t="s">
        <v>67</v>
      </c>
      <c r="G35" s="7"/>
      <c r="H35" s="7" t="s">
        <v>61</v>
      </c>
      <c r="I35" s="13"/>
      <c r="J35" s="80">
        <v>42864</v>
      </c>
      <c r="K35" s="14"/>
      <c r="L35" s="10">
        <v>880</v>
      </c>
    </row>
    <row r="36" spans="1:12" s="42" customFormat="1" ht="12.75" x14ac:dyDescent="0.2">
      <c r="A36" s="19" t="s">
        <v>68</v>
      </c>
      <c r="B36" s="20" t="s">
        <v>59</v>
      </c>
      <c r="C36" s="68">
        <v>58</v>
      </c>
      <c r="E36" s="43"/>
      <c r="F36" s="9" t="s">
        <v>69</v>
      </c>
      <c r="G36" s="7" t="s">
        <v>70</v>
      </c>
      <c r="H36" s="7" t="s">
        <v>61</v>
      </c>
      <c r="I36" s="13"/>
      <c r="J36" s="80">
        <v>42864</v>
      </c>
      <c r="K36" s="14"/>
      <c r="L36" s="10">
        <v>480</v>
      </c>
    </row>
    <row r="37" spans="1:12" s="42" customFormat="1" ht="12.75" x14ac:dyDescent="0.2">
      <c r="A37" s="19" t="s">
        <v>71</v>
      </c>
      <c r="B37" s="20" t="s">
        <v>59</v>
      </c>
      <c r="C37" s="68">
        <v>250</v>
      </c>
      <c r="E37" s="43"/>
      <c r="F37" s="9"/>
      <c r="G37" s="7"/>
      <c r="H37" s="7" t="s">
        <v>61</v>
      </c>
      <c r="I37" s="13"/>
      <c r="J37" s="80">
        <v>42864</v>
      </c>
      <c r="K37" s="14"/>
      <c r="L37" s="10" t="s">
        <v>228</v>
      </c>
    </row>
    <row r="38" spans="1:12" s="11" customFormat="1" x14ac:dyDescent="0.25">
      <c r="A38" s="90" t="s">
        <v>72</v>
      </c>
      <c r="B38" s="91"/>
      <c r="C38" s="60"/>
      <c r="D38" s="60"/>
      <c r="E38" s="61">
        <f>SUM(C27:C37)</f>
        <v>1435.78</v>
      </c>
      <c r="F38" s="38"/>
      <c r="G38" s="37"/>
      <c r="H38" s="37"/>
      <c r="I38" s="39"/>
      <c r="J38" s="77"/>
      <c r="K38" s="77"/>
      <c r="L38" s="40"/>
    </row>
    <row r="39" spans="1:12" s="11" customFormat="1" ht="15.75" x14ac:dyDescent="0.25">
      <c r="A39" s="88" t="s">
        <v>73</v>
      </c>
      <c r="B39" s="89"/>
      <c r="C39" s="69"/>
      <c r="D39" s="69"/>
      <c r="E39" s="69"/>
      <c r="F39" s="9"/>
      <c r="G39" s="7"/>
      <c r="H39" s="7"/>
      <c r="I39" s="13"/>
      <c r="J39" s="14"/>
      <c r="K39" s="14"/>
      <c r="L39" s="10"/>
    </row>
    <row r="40" spans="1:12" s="42" customFormat="1" ht="25.5" x14ac:dyDescent="0.2">
      <c r="A40" s="19" t="s">
        <v>74</v>
      </c>
      <c r="B40" s="20" t="s">
        <v>75</v>
      </c>
      <c r="C40" s="20">
        <v>1549</v>
      </c>
      <c r="D40" s="43"/>
      <c r="E40" s="43"/>
      <c r="F40" s="9" t="s">
        <v>76</v>
      </c>
      <c r="G40" s="7"/>
      <c r="H40" s="7" t="s">
        <v>222</v>
      </c>
      <c r="I40" s="13" t="s">
        <v>78</v>
      </c>
      <c r="J40" s="14"/>
      <c r="K40" s="14"/>
      <c r="L40" s="10">
        <v>18500</v>
      </c>
    </row>
    <row r="41" spans="1:12" s="42" customFormat="1" ht="12.75" x14ac:dyDescent="0.2">
      <c r="A41" s="19" t="s">
        <v>79</v>
      </c>
      <c r="B41" s="20" t="s">
        <v>75</v>
      </c>
      <c r="C41" s="20" t="s">
        <v>18</v>
      </c>
      <c r="D41" s="43"/>
      <c r="E41" s="43"/>
      <c r="F41" s="9"/>
      <c r="G41" s="7"/>
      <c r="H41" s="7" t="s">
        <v>77</v>
      </c>
      <c r="I41" s="13"/>
      <c r="J41" s="14"/>
      <c r="K41" s="14"/>
      <c r="L41" s="10" t="s">
        <v>228</v>
      </c>
    </row>
    <row r="42" spans="1:12" s="42" customFormat="1" ht="12.75" x14ac:dyDescent="0.2">
      <c r="A42" s="12"/>
      <c r="B42" s="7"/>
      <c r="C42" s="7"/>
      <c r="D42" s="43"/>
      <c r="E42" s="43"/>
      <c r="F42" s="9"/>
      <c r="G42" s="7"/>
      <c r="H42" s="7"/>
      <c r="I42" s="13"/>
      <c r="J42" s="14"/>
      <c r="K42" s="14"/>
      <c r="L42" s="10"/>
    </row>
    <row r="43" spans="1:12" s="42" customFormat="1" ht="25.5" x14ac:dyDescent="0.2">
      <c r="A43" s="19" t="s">
        <v>80</v>
      </c>
      <c r="B43" s="20" t="s">
        <v>81</v>
      </c>
      <c r="C43" s="20">
        <v>600</v>
      </c>
      <c r="D43" s="43"/>
      <c r="E43" s="43"/>
      <c r="F43" s="9" t="s">
        <v>82</v>
      </c>
      <c r="G43" s="7" t="s">
        <v>83</v>
      </c>
      <c r="H43" s="7" t="s">
        <v>213</v>
      </c>
      <c r="I43" s="13" t="s">
        <v>84</v>
      </c>
      <c r="J43" s="14"/>
      <c r="K43" s="14"/>
      <c r="L43" s="10">
        <v>46000</v>
      </c>
    </row>
    <row r="44" spans="1:12" s="42" customFormat="1" ht="12.75" x14ac:dyDescent="0.2">
      <c r="A44" s="19" t="s">
        <v>85</v>
      </c>
      <c r="B44" s="20" t="s">
        <v>81</v>
      </c>
      <c r="C44" s="20">
        <v>20</v>
      </c>
      <c r="D44" s="43"/>
      <c r="E44" s="43"/>
      <c r="F44" s="9" t="s">
        <v>86</v>
      </c>
      <c r="G44" s="7"/>
      <c r="H44" s="7" t="s">
        <v>213</v>
      </c>
      <c r="I44" s="13"/>
      <c r="J44" s="14"/>
      <c r="K44" s="14"/>
      <c r="L44" s="10">
        <v>1500</v>
      </c>
    </row>
    <row r="45" spans="1:12" s="42" customFormat="1" ht="12.75" x14ac:dyDescent="0.2">
      <c r="A45" s="19" t="s">
        <v>87</v>
      </c>
      <c r="B45" s="20" t="s">
        <v>81</v>
      </c>
      <c r="C45" s="20">
        <v>135</v>
      </c>
      <c r="D45" s="43"/>
      <c r="E45" s="43"/>
      <c r="F45" s="9" t="s">
        <v>88</v>
      </c>
      <c r="G45" s="7"/>
      <c r="H45" s="7" t="s">
        <v>213</v>
      </c>
      <c r="I45" s="13"/>
      <c r="J45" s="14"/>
      <c r="K45" s="14"/>
      <c r="L45" s="10">
        <v>9000</v>
      </c>
    </row>
    <row r="46" spans="1:12" s="42" customFormat="1" ht="12.75" x14ac:dyDescent="0.2">
      <c r="A46" s="19" t="s">
        <v>85</v>
      </c>
      <c r="B46" s="20" t="s">
        <v>81</v>
      </c>
      <c r="C46" s="20">
        <v>20</v>
      </c>
      <c r="D46" s="43"/>
      <c r="E46" s="43"/>
      <c r="F46" s="9" t="s">
        <v>86</v>
      </c>
      <c r="G46" s="7"/>
      <c r="H46" s="7" t="s">
        <v>213</v>
      </c>
      <c r="I46" s="13"/>
      <c r="J46" s="14"/>
      <c r="K46" s="14"/>
      <c r="L46" s="10">
        <v>1500</v>
      </c>
    </row>
    <row r="47" spans="1:12" s="42" customFormat="1" ht="12.75" x14ac:dyDescent="0.2">
      <c r="A47" s="19" t="s">
        <v>89</v>
      </c>
      <c r="B47" s="20" t="s">
        <v>81</v>
      </c>
      <c r="C47" s="20">
        <v>135</v>
      </c>
      <c r="D47" s="43"/>
      <c r="E47" s="43"/>
      <c r="F47" s="9" t="s">
        <v>88</v>
      </c>
      <c r="G47" s="7"/>
      <c r="H47" s="7" t="s">
        <v>213</v>
      </c>
      <c r="I47" s="13" t="s">
        <v>90</v>
      </c>
      <c r="J47" s="14"/>
      <c r="K47" s="14"/>
      <c r="L47" s="10">
        <v>9000</v>
      </c>
    </row>
    <row r="48" spans="1:12" s="42" customFormat="1" ht="12.75" x14ac:dyDescent="0.2">
      <c r="A48" s="19" t="s">
        <v>91</v>
      </c>
      <c r="B48" s="20" t="s">
        <v>81</v>
      </c>
      <c r="C48" s="20">
        <v>135</v>
      </c>
      <c r="D48" s="43"/>
      <c r="E48" s="43"/>
      <c r="F48" s="9" t="s">
        <v>88</v>
      </c>
      <c r="G48" s="7"/>
      <c r="H48" s="7" t="s">
        <v>213</v>
      </c>
      <c r="I48" s="13"/>
      <c r="J48" s="14"/>
      <c r="K48" s="14"/>
      <c r="L48" s="10">
        <v>9000</v>
      </c>
    </row>
    <row r="49" spans="1:12" s="42" customFormat="1" ht="12.75" x14ac:dyDescent="0.2">
      <c r="A49" s="19" t="s">
        <v>92</v>
      </c>
      <c r="B49" s="20" t="s">
        <v>81</v>
      </c>
      <c r="C49" s="20">
        <v>40</v>
      </c>
      <c r="D49" s="43"/>
      <c r="E49" s="43"/>
      <c r="F49" s="9" t="s">
        <v>212</v>
      </c>
      <c r="G49" s="7"/>
      <c r="H49" s="7" t="s">
        <v>213</v>
      </c>
      <c r="I49" s="13"/>
      <c r="J49" s="14"/>
      <c r="K49" s="14"/>
      <c r="L49" s="10">
        <v>3500</v>
      </c>
    </row>
    <row r="50" spans="1:12" s="42" customFormat="1" ht="12.75" x14ac:dyDescent="0.2">
      <c r="A50" s="19" t="s">
        <v>93</v>
      </c>
      <c r="B50" s="20" t="s">
        <v>81</v>
      </c>
      <c r="C50" s="20">
        <v>700</v>
      </c>
      <c r="D50" s="43"/>
      <c r="E50" s="43"/>
      <c r="F50" s="9" t="s">
        <v>94</v>
      </c>
      <c r="G50" s="14" t="s">
        <v>95</v>
      </c>
      <c r="H50" s="7"/>
      <c r="I50" s="13"/>
      <c r="J50" s="14"/>
      <c r="K50" s="14"/>
      <c r="L50" s="10">
        <v>2701</v>
      </c>
    </row>
    <row r="51" spans="1:12" s="42" customFormat="1" ht="12.75" x14ac:dyDescent="0.2">
      <c r="A51" s="19" t="s">
        <v>96</v>
      </c>
      <c r="B51" s="20" t="s">
        <v>81</v>
      </c>
      <c r="C51" s="20">
        <v>240</v>
      </c>
      <c r="D51" s="43"/>
      <c r="E51" s="43"/>
      <c r="F51" s="9" t="s">
        <v>97</v>
      </c>
      <c r="G51" s="14"/>
      <c r="H51" s="7" t="s">
        <v>213</v>
      </c>
      <c r="I51" s="13"/>
      <c r="J51" s="14"/>
      <c r="K51" s="14"/>
      <c r="L51" s="10">
        <v>2100</v>
      </c>
    </row>
    <row r="52" spans="1:12" s="42" customFormat="1" ht="12.75" x14ac:dyDescent="0.2">
      <c r="A52" s="19" t="s">
        <v>71</v>
      </c>
      <c r="B52" s="20" t="s">
        <v>81</v>
      </c>
      <c r="C52" s="20">
        <v>1320</v>
      </c>
      <c r="D52" s="43"/>
      <c r="E52" s="43"/>
      <c r="F52" s="9" t="s">
        <v>98</v>
      </c>
      <c r="G52" s="7"/>
      <c r="H52" s="7" t="s">
        <v>213</v>
      </c>
      <c r="I52" s="13"/>
      <c r="J52" s="14"/>
      <c r="K52" s="14"/>
      <c r="L52" s="10" t="s">
        <v>228</v>
      </c>
    </row>
    <row r="53" spans="1:12" s="11" customFormat="1" x14ac:dyDescent="0.25">
      <c r="A53" s="12"/>
      <c r="B53" s="7"/>
      <c r="C53" s="7"/>
      <c r="D53" s="8"/>
      <c r="E53" s="8"/>
      <c r="F53" s="9"/>
      <c r="G53" s="7"/>
      <c r="H53" s="7"/>
      <c r="I53" s="13"/>
      <c r="J53" s="14"/>
      <c r="K53" s="14"/>
      <c r="L53" s="10"/>
    </row>
    <row r="54" spans="1:12" s="11" customFormat="1" x14ac:dyDescent="0.25">
      <c r="A54" s="90" t="s">
        <v>99</v>
      </c>
      <c r="B54" s="91"/>
      <c r="C54" s="60"/>
      <c r="D54" s="60"/>
      <c r="E54" s="61">
        <f>SUM(C40:C53)</f>
        <v>4894</v>
      </c>
      <c r="F54" s="38"/>
      <c r="G54" s="37"/>
      <c r="H54" s="37"/>
      <c r="I54" s="39"/>
      <c r="J54" s="77"/>
      <c r="K54" s="77"/>
      <c r="L54" s="40"/>
    </row>
    <row r="55" spans="1:12" s="11" customFormat="1" ht="15.75" x14ac:dyDescent="0.25">
      <c r="A55" s="88" t="s">
        <v>100</v>
      </c>
      <c r="B55" s="89"/>
      <c r="C55" s="46"/>
      <c r="D55" s="46"/>
      <c r="E55" s="69"/>
      <c r="F55" s="9"/>
      <c r="G55" s="7"/>
      <c r="H55" s="7"/>
      <c r="I55" s="13"/>
      <c r="J55" s="14"/>
      <c r="K55" s="14"/>
      <c r="L55" s="10"/>
    </row>
    <row r="56" spans="1:12" s="42" customFormat="1" ht="25.5" x14ac:dyDescent="0.2">
      <c r="A56" s="19" t="s">
        <v>101</v>
      </c>
      <c r="B56" s="20" t="s">
        <v>102</v>
      </c>
      <c r="C56" s="20">
        <v>275</v>
      </c>
      <c r="D56" s="43"/>
      <c r="E56" s="43"/>
      <c r="F56" s="9" t="s">
        <v>103</v>
      </c>
      <c r="G56" s="7" t="s">
        <v>104</v>
      </c>
      <c r="H56" s="7" t="s">
        <v>105</v>
      </c>
      <c r="I56" s="13" t="s">
        <v>106</v>
      </c>
      <c r="J56" s="14"/>
      <c r="K56" s="14"/>
      <c r="L56" s="10">
        <v>35000</v>
      </c>
    </row>
    <row r="57" spans="1:12" s="42" customFormat="1" ht="12.75" x14ac:dyDescent="0.2">
      <c r="A57" s="19" t="s">
        <v>107</v>
      </c>
      <c r="B57" s="20" t="s">
        <v>102</v>
      </c>
      <c r="C57" s="20" t="s">
        <v>18</v>
      </c>
      <c r="D57" s="43"/>
      <c r="E57" s="43"/>
      <c r="F57" s="9" t="s">
        <v>108</v>
      </c>
      <c r="G57" s="7"/>
      <c r="H57" s="7" t="s">
        <v>105</v>
      </c>
      <c r="I57" s="13"/>
      <c r="J57" s="14"/>
      <c r="K57" s="14"/>
      <c r="L57" s="10" t="s">
        <v>228</v>
      </c>
    </row>
    <row r="58" spans="1:12" s="42" customFormat="1" ht="12.75" x14ac:dyDescent="0.2">
      <c r="A58" s="41"/>
      <c r="B58" s="41"/>
      <c r="C58" s="7"/>
      <c r="D58" s="43"/>
      <c r="E58" s="43"/>
      <c r="F58" s="9"/>
      <c r="G58" s="7"/>
      <c r="H58" s="7"/>
      <c r="I58" s="13"/>
      <c r="J58" s="14"/>
      <c r="K58" s="14"/>
      <c r="L58" s="10"/>
    </row>
    <row r="59" spans="1:12" s="42" customFormat="1" ht="12.75" x14ac:dyDescent="0.2">
      <c r="A59" s="81" t="s">
        <v>109</v>
      </c>
      <c r="B59" s="81" t="s">
        <v>110</v>
      </c>
      <c r="C59" s="68">
        <v>412.5</v>
      </c>
      <c r="D59" s="43"/>
      <c r="E59" s="43"/>
      <c r="F59" s="9" t="s">
        <v>111</v>
      </c>
      <c r="G59" s="7" t="s">
        <v>112</v>
      </c>
      <c r="H59" s="7" t="s">
        <v>233</v>
      </c>
      <c r="I59" s="13"/>
      <c r="J59" s="14"/>
      <c r="K59" s="14"/>
      <c r="L59" s="10">
        <v>5700</v>
      </c>
    </row>
    <row r="60" spans="1:12" s="42" customFormat="1" ht="12.75" x14ac:dyDescent="0.2">
      <c r="A60" s="81" t="s">
        <v>113</v>
      </c>
      <c r="B60" s="81" t="s">
        <v>110</v>
      </c>
      <c r="C60" s="68">
        <v>120</v>
      </c>
      <c r="D60" s="43"/>
      <c r="E60" s="43"/>
      <c r="F60" s="9" t="s">
        <v>114</v>
      </c>
      <c r="G60" s="7"/>
      <c r="H60" s="7" t="s">
        <v>233</v>
      </c>
      <c r="I60" s="13"/>
      <c r="J60" s="14"/>
      <c r="K60" s="14"/>
      <c r="L60" s="10">
        <v>1720</v>
      </c>
    </row>
    <row r="61" spans="1:12" s="42" customFormat="1" ht="12.75" x14ac:dyDescent="0.2">
      <c r="A61" s="81" t="s">
        <v>115</v>
      </c>
      <c r="B61" s="81" t="s">
        <v>110</v>
      </c>
      <c r="C61" s="68">
        <v>74.819999999999993</v>
      </c>
      <c r="D61" s="43"/>
      <c r="E61" s="43"/>
      <c r="F61" s="9" t="s">
        <v>238</v>
      </c>
      <c r="G61" s="7"/>
      <c r="H61" s="7" t="s">
        <v>233</v>
      </c>
      <c r="I61" s="13"/>
      <c r="J61" s="14"/>
      <c r="K61" s="14"/>
      <c r="L61" s="10">
        <v>150</v>
      </c>
    </row>
    <row r="62" spans="1:12" s="42" customFormat="1" ht="12.75" x14ac:dyDescent="0.2">
      <c r="A62" s="81" t="s">
        <v>107</v>
      </c>
      <c r="B62" s="81" t="s">
        <v>110</v>
      </c>
      <c r="C62" s="68">
        <v>200</v>
      </c>
      <c r="D62" s="43"/>
      <c r="E62" s="43"/>
      <c r="F62" s="9"/>
      <c r="G62" s="7"/>
      <c r="H62" s="7" t="s">
        <v>233</v>
      </c>
      <c r="I62" s="13"/>
      <c r="J62" s="14"/>
      <c r="K62" s="14"/>
      <c r="L62" s="10" t="s">
        <v>228</v>
      </c>
    </row>
    <row r="63" spans="1:12" s="42" customFormat="1" ht="12.75" x14ac:dyDescent="0.2">
      <c r="A63" s="41"/>
      <c r="B63" s="41"/>
      <c r="C63" s="7"/>
      <c r="D63" s="43"/>
      <c r="E63" s="43"/>
      <c r="F63" s="9"/>
      <c r="G63" s="7"/>
      <c r="H63" s="7"/>
      <c r="I63" s="13"/>
      <c r="J63" s="14"/>
      <c r="K63" s="14"/>
      <c r="L63" s="10"/>
    </row>
    <row r="64" spans="1:12" s="11" customFormat="1" x14ac:dyDescent="0.25">
      <c r="A64" s="90" t="s">
        <v>116</v>
      </c>
      <c r="B64" s="91"/>
      <c r="C64" s="60"/>
      <c r="D64" s="60"/>
      <c r="E64" s="61">
        <f>SUM(C56:C63)</f>
        <v>1082.32</v>
      </c>
      <c r="F64" s="38"/>
      <c r="G64" s="37"/>
      <c r="H64" s="37"/>
      <c r="I64" s="39"/>
      <c r="J64" s="77"/>
      <c r="K64" s="77"/>
      <c r="L64" s="40"/>
    </row>
    <row r="65" spans="1:12" s="11" customFormat="1" ht="15.75" x14ac:dyDescent="0.25">
      <c r="A65" s="88" t="s">
        <v>117</v>
      </c>
      <c r="B65" s="89"/>
      <c r="C65" s="69"/>
      <c r="D65" s="69"/>
      <c r="E65" s="69"/>
      <c r="F65" s="9"/>
      <c r="G65" s="7"/>
      <c r="H65" s="7"/>
      <c r="I65" s="13"/>
      <c r="J65" s="14"/>
      <c r="K65" s="14"/>
      <c r="L65" s="10"/>
    </row>
    <row r="66" spans="1:12" s="42" customFormat="1" ht="51" x14ac:dyDescent="0.2">
      <c r="A66" s="19" t="s">
        <v>118</v>
      </c>
      <c r="B66" s="20" t="s">
        <v>119</v>
      </c>
      <c r="C66" s="20">
        <v>1545</v>
      </c>
      <c r="D66" s="43"/>
      <c r="E66" s="43"/>
      <c r="F66" s="9" t="s">
        <v>120</v>
      </c>
      <c r="G66" s="7"/>
      <c r="H66" s="7" t="s">
        <v>121</v>
      </c>
      <c r="I66" s="13"/>
      <c r="J66" s="14"/>
      <c r="K66" s="80">
        <v>42849</v>
      </c>
      <c r="L66" s="10" t="s">
        <v>228</v>
      </c>
    </row>
    <row r="67" spans="1:12" s="42" customFormat="1" ht="25.5" x14ac:dyDescent="0.2">
      <c r="A67" s="19" t="s">
        <v>122</v>
      </c>
      <c r="B67" s="20" t="s">
        <v>123</v>
      </c>
      <c r="C67" s="76">
        <v>800</v>
      </c>
      <c r="D67" s="7"/>
      <c r="E67" s="43"/>
      <c r="F67" s="9" t="s">
        <v>266</v>
      </c>
      <c r="G67" s="7" t="s">
        <v>230</v>
      </c>
      <c r="H67" s="7" t="s">
        <v>233</v>
      </c>
      <c r="I67" s="13" t="s">
        <v>231</v>
      </c>
      <c r="J67" s="80"/>
      <c r="K67" s="14"/>
      <c r="L67" s="10" t="s">
        <v>228</v>
      </c>
    </row>
    <row r="68" spans="1:12" s="42" customFormat="1" ht="12.75" x14ac:dyDescent="0.2">
      <c r="A68" s="81" t="s">
        <v>122</v>
      </c>
      <c r="B68" s="81" t="s">
        <v>119</v>
      </c>
      <c r="C68" s="76">
        <v>412</v>
      </c>
      <c r="D68" s="7"/>
      <c r="E68" s="43"/>
      <c r="F68" s="9" t="s">
        <v>232</v>
      </c>
      <c r="G68" s="7"/>
      <c r="H68" s="7"/>
      <c r="I68" s="13"/>
      <c r="J68" s="80">
        <v>42851</v>
      </c>
      <c r="K68" s="14" t="s">
        <v>267</v>
      </c>
      <c r="L68" s="10"/>
    </row>
    <row r="69" spans="1:12" s="42" customFormat="1" ht="12.75" x14ac:dyDescent="0.2">
      <c r="A69" s="81" t="s">
        <v>264</v>
      </c>
      <c r="B69" s="81" t="s">
        <v>119</v>
      </c>
      <c r="C69" s="76">
        <v>247.2</v>
      </c>
      <c r="D69" s="7"/>
      <c r="E69" s="43"/>
      <c r="F69" s="9" t="s">
        <v>265</v>
      </c>
      <c r="G69" s="7"/>
      <c r="H69" s="7"/>
      <c r="I69" s="13"/>
      <c r="J69" s="80">
        <v>42860</v>
      </c>
      <c r="K69" s="14"/>
      <c r="L69" s="10"/>
    </row>
    <row r="70" spans="1:12" s="42" customFormat="1" ht="12.75" x14ac:dyDescent="0.2">
      <c r="A70" s="81" t="s">
        <v>264</v>
      </c>
      <c r="B70" s="81" t="s">
        <v>123</v>
      </c>
      <c r="C70" s="76">
        <v>400</v>
      </c>
      <c r="D70" s="7"/>
      <c r="E70" s="43"/>
      <c r="F70" s="9"/>
      <c r="G70" s="7"/>
      <c r="H70" s="7"/>
      <c r="I70" s="13"/>
      <c r="J70" s="14"/>
      <c r="K70" s="14"/>
      <c r="L70" s="10"/>
    </row>
    <row r="71" spans="1:12" s="42" customFormat="1" ht="12.75" x14ac:dyDescent="0.2">
      <c r="A71" s="81" t="s">
        <v>221</v>
      </c>
      <c r="B71" s="81" t="s">
        <v>123</v>
      </c>
      <c r="C71" s="76">
        <v>380</v>
      </c>
      <c r="D71" s="7"/>
      <c r="E71" s="43"/>
      <c r="F71" s="9" t="s">
        <v>243</v>
      </c>
      <c r="G71" s="7"/>
      <c r="H71" s="7"/>
      <c r="I71" s="13"/>
      <c r="J71" s="14"/>
      <c r="K71" s="14"/>
      <c r="L71" s="10"/>
    </row>
    <row r="72" spans="1:12" s="11" customFormat="1" x14ac:dyDescent="0.25">
      <c r="A72" s="90" t="s">
        <v>124</v>
      </c>
      <c r="B72" s="91"/>
      <c r="C72" s="60"/>
      <c r="D72" s="60"/>
      <c r="E72" s="61">
        <f>SUM(C66:C71)</f>
        <v>3784.2</v>
      </c>
      <c r="F72" s="38"/>
      <c r="G72" s="37"/>
      <c r="H72" s="37"/>
      <c r="I72" s="39"/>
      <c r="J72" s="77"/>
      <c r="K72" s="77"/>
      <c r="L72" s="40"/>
    </row>
    <row r="73" spans="1:12" s="11" customFormat="1" ht="15.75" x14ac:dyDescent="0.25">
      <c r="A73" s="88" t="s">
        <v>125</v>
      </c>
      <c r="B73" s="89"/>
      <c r="C73" s="46"/>
      <c r="D73" s="46"/>
      <c r="E73" s="69"/>
      <c r="F73" s="9"/>
      <c r="G73" s="7"/>
      <c r="H73" s="7"/>
      <c r="I73" s="13"/>
      <c r="J73" s="14"/>
      <c r="K73" s="14"/>
      <c r="L73" s="10"/>
    </row>
    <row r="74" spans="1:12" s="11" customFormat="1" x14ac:dyDescent="0.25">
      <c r="A74" s="19" t="s">
        <v>126</v>
      </c>
      <c r="B74" s="20" t="s">
        <v>127</v>
      </c>
      <c r="C74" s="20">
        <v>150</v>
      </c>
      <c r="D74" s="8"/>
      <c r="E74" s="8"/>
      <c r="F74" s="9" t="s">
        <v>128</v>
      </c>
      <c r="G74" s="7" t="s">
        <v>229</v>
      </c>
      <c r="H74" s="7" t="s">
        <v>233</v>
      </c>
      <c r="I74" s="13" t="s">
        <v>223</v>
      </c>
      <c r="J74" s="14" t="s">
        <v>263</v>
      </c>
      <c r="K74" s="14" t="s">
        <v>236</v>
      </c>
      <c r="L74" s="10">
        <v>150</v>
      </c>
    </row>
    <row r="75" spans="1:12" s="11" customFormat="1" x14ac:dyDescent="0.25">
      <c r="A75" s="12"/>
      <c r="B75" s="7"/>
      <c r="C75" s="7"/>
      <c r="D75" s="8"/>
      <c r="E75" s="8"/>
      <c r="F75" s="9"/>
      <c r="G75" s="7"/>
      <c r="H75" s="7"/>
      <c r="I75" s="13"/>
      <c r="J75" s="14"/>
      <c r="K75" s="14"/>
      <c r="L75" s="10"/>
    </row>
    <row r="76" spans="1:12" s="11" customFormat="1" x14ac:dyDescent="0.25">
      <c r="A76" s="19" t="s">
        <v>129</v>
      </c>
      <c r="B76" s="20" t="s">
        <v>130</v>
      </c>
      <c r="C76" s="20">
        <v>196.8</v>
      </c>
      <c r="D76" s="8"/>
      <c r="E76" s="8"/>
      <c r="F76" s="9" t="s">
        <v>227</v>
      </c>
      <c r="G76" s="7" t="s">
        <v>131</v>
      </c>
      <c r="H76" s="7" t="s">
        <v>222</v>
      </c>
      <c r="I76" s="13" t="s">
        <v>132</v>
      </c>
      <c r="J76" s="14"/>
      <c r="K76" s="14" t="s">
        <v>237</v>
      </c>
      <c r="L76" s="10">
        <v>192</v>
      </c>
    </row>
    <row r="77" spans="1:12" s="42" customFormat="1" ht="12.75" x14ac:dyDescent="0.2">
      <c r="A77" s="19" t="s">
        <v>224</v>
      </c>
      <c r="B77" s="20" t="s">
        <v>225</v>
      </c>
      <c r="C77" s="74">
        <v>53.8</v>
      </c>
      <c r="D77" s="12"/>
      <c r="E77" s="43"/>
      <c r="F77" s="9" t="s">
        <v>226</v>
      </c>
      <c r="G77" s="7"/>
      <c r="H77" s="7" t="s">
        <v>222</v>
      </c>
      <c r="I77" s="13"/>
      <c r="J77" s="14"/>
      <c r="K77" s="14" t="s">
        <v>237</v>
      </c>
      <c r="L77" s="10">
        <v>53.8</v>
      </c>
    </row>
    <row r="78" spans="1:12" s="42" customFormat="1" ht="12.75" x14ac:dyDescent="0.2">
      <c r="A78" s="12"/>
      <c r="B78" s="7"/>
      <c r="C78" s="14"/>
      <c r="D78" s="73"/>
      <c r="E78" s="43"/>
      <c r="F78" s="9"/>
      <c r="G78" s="7"/>
      <c r="H78" s="7"/>
      <c r="I78" s="13"/>
      <c r="J78" s="14"/>
      <c r="K78" s="14"/>
      <c r="L78" s="10"/>
    </row>
    <row r="79" spans="1:12" s="42" customFormat="1" ht="12.75" x14ac:dyDescent="0.2">
      <c r="A79" s="19" t="s">
        <v>245</v>
      </c>
      <c r="B79" s="20" t="s">
        <v>127</v>
      </c>
      <c r="C79" s="20">
        <v>144</v>
      </c>
      <c r="D79" s="73"/>
      <c r="E79" s="43"/>
      <c r="F79" s="9" t="s">
        <v>246</v>
      </c>
      <c r="G79" s="7"/>
      <c r="H79" s="7" t="s">
        <v>253</v>
      </c>
      <c r="I79" s="13"/>
      <c r="J79" s="14" t="s">
        <v>263</v>
      </c>
      <c r="K79" s="14" t="s">
        <v>236</v>
      </c>
      <c r="L79" s="10"/>
    </row>
    <row r="80" spans="1:12" s="42" customFormat="1" ht="12.75" x14ac:dyDescent="0.2">
      <c r="A80" s="19" t="s">
        <v>247</v>
      </c>
      <c r="B80" s="20" t="s">
        <v>127</v>
      </c>
      <c r="C80" s="20">
        <v>90.52</v>
      </c>
      <c r="D80" s="73"/>
      <c r="E80" s="43"/>
      <c r="F80" s="9" t="s">
        <v>248</v>
      </c>
      <c r="G80" s="7"/>
      <c r="H80" s="7" t="s">
        <v>253</v>
      </c>
      <c r="I80" s="13"/>
      <c r="J80" s="14" t="s">
        <v>263</v>
      </c>
      <c r="K80" s="14" t="s">
        <v>236</v>
      </c>
      <c r="L80" s="10"/>
    </row>
    <row r="81" spans="1:12" s="42" customFormat="1" ht="12.75" x14ac:dyDescent="0.2">
      <c r="A81" s="19" t="s">
        <v>247</v>
      </c>
      <c r="B81" s="20" t="s">
        <v>127</v>
      </c>
      <c r="C81" s="20">
        <v>90.52</v>
      </c>
      <c r="D81" s="73"/>
      <c r="E81" s="43"/>
      <c r="F81" s="9" t="s">
        <v>248</v>
      </c>
      <c r="G81" s="7"/>
      <c r="H81" s="7" t="s">
        <v>256</v>
      </c>
      <c r="I81" s="13"/>
      <c r="J81" s="14" t="s">
        <v>263</v>
      </c>
      <c r="K81" s="14" t="s">
        <v>236</v>
      </c>
      <c r="L81" s="10"/>
    </row>
    <row r="82" spans="1:12" s="42" customFormat="1" ht="12.75" x14ac:dyDescent="0.2">
      <c r="A82" s="19" t="s">
        <v>247</v>
      </c>
      <c r="B82" s="20" t="s">
        <v>127</v>
      </c>
      <c r="C82" s="20">
        <v>45.26</v>
      </c>
      <c r="D82" s="73"/>
      <c r="E82" s="43"/>
      <c r="F82" s="9" t="s">
        <v>258</v>
      </c>
      <c r="G82" s="7"/>
      <c r="H82" s="7" t="s">
        <v>256</v>
      </c>
      <c r="I82" s="13"/>
      <c r="J82" s="14" t="s">
        <v>263</v>
      </c>
      <c r="K82" s="14" t="s">
        <v>236</v>
      </c>
      <c r="L82" s="10"/>
    </row>
    <row r="83" spans="1:12" s="42" customFormat="1" ht="12.75" x14ac:dyDescent="0.2">
      <c r="A83" s="19" t="s">
        <v>249</v>
      </c>
      <c r="B83" s="20" t="s">
        <v>127</v>
      </c>
      <c r="C83" s="20">
        <v>32.4</v>
      </c>
      <c r="D83" s="73"/>
      <c r="E83" s="43"/>
      <c r="F83" s="9" t="s">
        <v>251</v>
      </c>
      <c r="G83" s="7"/>
      <c r="H83" s="7" t="s">
        <v>253</v>
      </c>
      <c r="I83" s="13"/>
      <c r="J83" s="14" t="s">
        <v>263</v>
      </c>
      <c r="K83" s="14" t="s">
        <v>236</v>
      </c>
      <c r="L83" s="10"/>
    </row>
    <row r="84" spans="1:12" s="42" customFormat="1" ht="12.75" x14ac:dyDescent="0.2">
      <c r="A84" s="19" t="s">
        <v>249</v>
      </c>
      <c r="B84" s="20" t="s">
        <v>250</v>
      </c>
      <c r="C84" s="20">
        <v>30.65</v>
      </c>
      <c r="D84" s="73"/>
      <c r="E84" s="43"/>
      <c r="F84" s="9" t="s">
        <v>252</v>
      </c>
      <c r="G84" s="7"/>
      <c r="H84" s="7" t="s">
        <v>253</v>
      </c>
      <c r="I84" s="13"/>
      <c r="J84" s="14"/>
      <c r="K84" s="14" t="s">
        <v>237</v>
      </c>
      <c r="L84" s="10"/>
    </row>
    <row r="85" spans="1:12" s="42" customFormat="1" ht="12.75" x14ac:dyDescent="0.2">
      <c r="A85" s="12"/>
      <c r="B85" s="7"/>
      <c r="C85" s="14"/>
      <c r="D85" s="73"/>
      <c r="E85" s="43"/>
      <c r="F85" s="9"/>
      <c r="G85" s="7"/>
      <c r="H85" s="7"/>
      <c r="I85" s="13"/>
      <c r="J85" s="14"/>
      <c r="K85" s="14"/>
      <c r="L85" s="10"/>
    </row>
    <row r="86" spans="1:12" s="11" customFormat="1" ht="39" x14ac:dyDescent="0.25">
      <c r="A86" s="19" t="s">
        <v>133</v>
      </c>
      <c r="B86" s="20" t="s">
        <v>134</v>
      </c>
      <c r="C86" s="83">
        <v>5</v>
      </c>
      <c r="E86" s="8"/>
      <c r="F86" s="9" t="s">
        <v>135</v>
      </c>
      <c r="G86" s="7" t="s">
        <v>136</v>
      </c>
      <c r="H86" s="7"/>
      <c r="I86" s="13" t="s">
        <v>137</v>
      </c>
      <c r="J86" s="14"/>
      <c r="K86" s="14"/>
      <c r="L86" s="10">
        <v>10</v>
      </c>
    </row>
    <row r="87" spans="1:12" s="11" customFormat="1" x14ac:dyDescent="0.25">
      <c r="A87" s="12"/>
      <c r="B87" s="7"/>
      <c r="C87" s="16"/>
      <c r="E87" s="8"/>
      <c r="F87" s="9"/>
      <c r="G87" s="7"/>
      <c r="H87" s="7"/>
      <c r="I87" s="13"/>
      <c r="J87" s="14"/>
      <c r="K87" s="14"/>
      <c r="L87" s="10"/>
    </row>
    <row r="88" spans="1:12" s="11" customFormat="1" x14ac:dyDescent="0.25">
      <c r="A88" s="19" t="s">
        <v>259</v>
      </c>
      <c r="B88" s="20" t="s">
        <v>260</v>
      </c>
      <c r="C88" s="83">
        <v>75.31</v>
      </c>
      <c r="E88" s="8"/>
      <c r="F88" s="9" t="s">
        <v>261</v>
      </c>
      <c r="G88" s="7"/>
      <c r="H88" s="7" t="s">
        <v>262</v>
      </c>
      <c r="I88" s="13"/>
      <c r="J88" s="14" t="s">
        <v>263</v>
      </c>
      <c r="K88" s="14" t="s">
        <v>236</v>
      </c>
      <c r="L88" s="10"/>
    </row>
    <row r="89" spans="1:12" s="11" customFormat="1" x14ac:dyDescent="0.25">
      <c r="A89" s="12"/>
      <c r="B89" s="7"/>
      <c r="C89" s="16"/>
      <c r="E89" s="8"/>
      <c r="F89" s="9"/>
      <c r="G89" s="7"/>
      <c r="H89" s="7"/>
      <c r="I89" s="13"/>
      <c r="J89" s="14"/>
      <c r="K89" s="14"/>
      <c r="L89" s="10"/>
    </row>
    <row r="90" spans="1:12" s="11" customFormat="1" ht="26.25" x14ac:dyDescent="0.25">
      <c r="A90" s="19" t="s">
        <v>138</v>
      </c>
      <c r="B90" s="20" t="s">
        <v>139</v>
      </c>
      <c r="C90" s="20">
        <v>0</v>
      </c>
      <c r="D90" s="8"/>
      <c r="E90" s="8"/>
      <c r="F90" s="9" t="s">
        <v>140</v>
      </c>
      <c r="G90" s="7" t="s">
        <v>141</v>
      </c>
      <c r="H90" s="7" t="s">
        <v>142</v>
      </c>
      <c r="I90" s="13" t="s">
        <v>143</v>
      </c>
      <c r="J90" s="14"/>
      <c r="K90" s="14"/>
      <c r="L90" s="10">
        <v>21000</v>
      </c>
    </row>
    <row r="91" spans="1:12" s="11" customFormat="1" x14ac:dyDescent="0.25">
      <c r="A91" s="19" t="s">
        <v>144</v>
      </c>
      <c r="B91" s="20" t="s">
        <v>145</v>
      </c>
      <c r="C91" s="20">
        <v>20</v>
      </c>
      <c r="D91" s="8"/>
      <c r="E91" s="8"/>
      <c r="F91" s="9" t="s">
        <v>146</v>
      </c>
      <c r="G91" s="7"/>
      <c r="H91" s="7" t="s">
        <v>147</v>
      </c>
      <c r="I91" s="13"/>
      <c r="J91" s="14"/>
      <c r="K91" s="14"/>
      <c r="L91" s="10">
        <v>150</v>
      </c>
    </row>
    <row r="92" spans="1:12" s="11" customFormat="1" ht="26.25" x14ac:dyDescent="0.25">
      <c r="A92" s="19" t="s">
        <v>107</v>
      </c>
      <c r="B92" s="20" t="s">
        <v>145</v>
      </c>
      <c r="C92" s="20">
        <v>25</v>
      </c>
      <c r="D92" s="8"/>
      <c r="E92" s="8"/>
      <c r="F92" s="9" t="s">
        <v>148</v>
      </c>
      <c r="G92" s="18" t="s">
        <v>149</v>
      </c>
      <c r="H92" s="7" t="s">
        <v>147</v>
      </c>
      <c r="I92" s="13"/>
      <c r="J92" s="14"/>
      <c r="K92" s="14"/>
      <c r="L92" s="10" t="s">
        <v>228</v>
      </c>
    </row>
    <row r="93" spans="1:12" s="11" customFormat="1" x14ac:dyDescent="0.25">
      <c r="A93" s="41"/>
      <c r="B93" s="41"/>
      <c r="C93" s="7"/>
      <c r="D93" s="8"/>
      <c r="E93" s="8"/>
      <c r="F93" s="9"/>
      <c r="G93" s="18"/>
      <c r="H93" s="7"/>
      <c r="I93" s="13"/>
      <c r="J93" s="14"/>
      <c r="K93" s="14"/>
      <c r="L93" s="10"/>
    </row>
    <row r="94" spans="1:12" s="11" customFormat="1" x14ac:dyDescent="0.25">
      <c r="A94" s="19" t="s">
        <v>150</v>
      </c>
      <c r="B94" s="20" t="s">
        <v>151</v>
      </c>
      <c r="C94" s="20">
        <v>672.72</v>
      </c>
      <c r="D94" s="8"/>
      <c r="E94" s="8"/>
      <c r="F94" s="9" t="s">
        <v>152</v>
      </c>
      <c r="G94" s="7" t="s">
        <v>153</v>
      </c>
      <c r="H94" s="7" t="s">
        <v>147</v>
      </c>
      <c r="I94" s="13"/>
      <c r="J94" s="14"/>
      <c r="K94" s="14"/>
      <c r="L94" s="10" t="s">
        <v>228</v>
      </c>
    </row>
    <row r="95" spans="1:12" s="11" customFormat="1" x14ac:dyDescent="0.25">
      <c r="A95" s="19" t="s">
        <v>154</v>
      </c>
      <c r="B95" s="20" t="s">
        <v>151</v>
      </c>
      <c r="C95" s="20">
        <v>222</v>
      </c>
      <c r="D95" s="8"/>
      <c r="E95" s="8"/>
      <c r="F95" s="9" t="s">
        <v>155</v>
      </c>
      <c r="G95" s="7" t="s">
        <v>156</v>
      </c>
      <c r="H95" s="7" t="s">
        <v>61</v>
      </c>
      <c r="I95" s="13"/>
      <c r="J95" s="80">
        <v>42870</v>
      </c>
      <c r="K95" s="14"/>
      <c r="L95" s="10"/>
    </row>
    <row r="96" spans="1:12" s="11" customFormat="1" x14ac:dyDescent="0.25">
      <c r="A96" s="41"/>
      <c r="B96" s="41"/>
      <c r="C96" s="7"/>
      <c r="D96" s="8"/>
      <c r="E96" s="8"/>
      <c r="F96" s="9"/>
      <c r="G96" s="7"/>
      <c r="H96" s="7"/>
      <c r="I96" s="13"/>
      <c r="J96" s="14"/>
      <c r="K96" s="14"/>
      <c r="L96" s="10"/>
    </row>
    <row r="97" spans="1:12" s="11" customFormat="1" ht="26.25" x14ac:dyDescent="0.25">
      <c r="A97" s="19" t="s">
        <v>157</v>
      </c>
      <c r="B97" s="20" t="s">
        <v>158</v>
      </c>
      <c r="C97" s="20">
        <v>300</v>
      </c>
      <c r="D97" s="8"/>
      <c r="E97" s="8"/>
      <c r="F97" s="9" t="s">
        <v>159</v>
      </c>
      <c r="G97" s="23" t="s">
        <v>160</v>
      </c>
      <c r="H97" s="7" t="s">
        <v>105</v>
      </c>
      <c r="I97" s="13" t="s">
        <v>106</v>
      </c>
      <c r="J97" s="14"/>
      <c r="K97" s="14"/>
      <c r="L97" s="10">
        <v>3600</v>
      </c>
    </row>
    <row r="98" spans="1:12" s="11" customFormat="1" ht="13.5" customHeight="1" x14ac:dyDescent="0.25">
      <c r="A98" s="19" t="s">
        <v>161</v>
      </c>
      <c r="B98" s="20" t="s">
        <v>158</v>
      </c>
      <c r="C98" s="20">
        <v>240</v>
      </c>
      <c r="D98" s="8"/>
      <c r="E98" s="8"/>
      <c r="F98" s="9" t="s">
        <v>162</v>
      </c>
      <c r="G98" s="23"/>
      <c r="H98" s="7" t="s">
        <v>105</v>
      </c>
      <c r="I98" s="13"/>
      <c r="J98" s="14"/>
      <c r="K98" s="14"/>
      <c r="L98" s="10" t="s">
        <v>228</v>
      </c>
    </row>
    <row r="99" spans="1:12" s="11" customFormat="1" ht="26.25" x14ac:dyDescent="0.25">
      <c r="A99" s="19" t="s">
        <v>163</v>
      </c>
      <c r="B99" s="20" t="s">
        <v>158</v>
      </c>
      <c r="C99" s="20">
        <v>860</v>
      </c>
      <c r="D99" s="8"/>
      <c r="E99" s="8"/>
      <c r="F99" s="9" t="s">
        <v>164</v>
      </c>
      <c r="G99" s="23"/>
      <c r="H99" s="7" t="s">
        <v>105</v>
      </c>
      <c r="I99" s="13"/>
      <c r="J99" s="14"/>
      <c r="K99" s="14"/>
      <c r="L99" s="10">
        <v>10800</v>
      </c>
    </row>
    <row r="100" spans="1:12" s="11" customFormat="1" ht="13.5" customHeight="1" x14ac:dyDescent="0.25">
      <c r="A100" s="19" t="s">
        <v>165</v>
      </c>
      <c r="B100" s="20" t="s">
        <v>158</v>
      </c>
      <c r="C100" s="20">
        <v>795</v>
      </c>
      <c r="D100" s="8"/>
      <c r="E100" s="8"/>
      <c r="F100" s="9" t="s">
        <v>166</v>
      </c>
      <c r="G100" s="23"/>
      <c r="H100" s="7" t="s">
        <v>105</v>
      </c>
      <c r="I100" s="13"/>
      <c r="J100" s="14"/>
      <c r="K100" s="14"/>
      <c r="L100" s="10" t="s">
        <v>228</v>
      </c>
    </row>
    <row r="101" spans="1:12" s="11" customFormat="1" ht="13.5" customHeight="1" x14ac:dyDescent="0.25">
      <c r="A101" s="19" t="s">
        <v>107</v>
      </c>
      <c r="B101" s="20" t="s">
        <v>158</v>
      </c>
      <c r="C101" s="20">
        <v>190</v>
      </c>
      <c r="D101" s="8"/>
      <c r="E101" s="8"/>
      <c r="F101" s="9"/>
      <c r="G101" s="23"/>
      <c r="H101" s="7" t="s">
        <v>105</v>
      </c>
      <c r="I101" s="13"/>
      <c r="J101" s="14"/>
      <c r="K101" s="14"/>
      <c r="L101" s="10" t="s">
        <v>228</v>
      </c>
    </row>
    <row r="102" spans="1:12" s="11" customFormat="1" x14ac:dyDescent="0.25">
      <c r="A102" s="41"/>
      <c r="B102" s="41"/>
      <c r="C102" s="7"/>
      <c r="D102" s="8"/>
      <c r="E102" s="8"/>
      <c r="F102" s="9"/>
      <c r="G102" s="7"/>
      <c r="H102" s="7"/>
      <c r="I102" s="13"/>
      <c r="J102" s="14"/>
      <c r="K102" s="14"/>
      <c r="L102" s="10"/>
    </row>
    <row r="103" spans="1:12" s="11" customFormat="1" ht="15" customHeight="1" x14ac:dyDescent="0.25">
      <c r="A103" s="19" t="s">
        <v>167</v>
      </c>
      <c r="B103" s="20" t="s">
        <v>168</v>
      </c>
      <c r="C103" s="20">
        <v>600</v>
      </c>
      <c r="D103" s="8"/>
      <c r="E103" s="8"/>
      <c r="F103" s="9" t="s">
        <v>169</v>
      </c>
      <c r="G103" s="23"/>
      <c r="H103" s="7" t="s">
        <v>170</v>
      </c>
      <c r="I103" s="13"/>
      <c r="J103" s="80">
        <v>42867</v>
      </c>
      <c r="K103" s="14"/>
      <c r="L103" s="10">
        <v>7500</v>
      </c>
    </row>
    <row r="104" spans="1:12" s="11" customFormat="1" ht="15" customHeight="1" x14ac:dyDescent="0.25">
      <c r="A104" s="19" t="s">
        <v>171</v>
      </c>
      <c r="B104" s="20" t="s">
        <v>168</v>
      </c>
      <c r="C104" s="20">
        <v>190</v>
      </c>
      <c r="D104" s="8"/>
      <c r="E104" s="8"/>
      <c r="F104" s="9" t="s">
        <v>172</v>
      </c>
      <c r="G104" s="23"/>
      <c r="H104" s="7" t="s">
        <v>170</v>
      </c>
      <c r="I104" s="13"/>
      <c r="J104" s="80">
        <v>42867</v>
      </c>
      <c r="K104" s="14"/>
      <c r="L104" s="10" t="s">
        <v>228</v>
      </c>
    </row>
    <row r="105" spans="1:12" s="11" customFormat="1" x14ac:dyDescent="0.25">
      <c r="A105" s="41"/>
      <c r="B105" s="41"/>
      <c r="C105" s="7"/>
      <c r="D105" s="8"/>
      <c r="E105" s="8"/>
      <c r="F105" s="9"/>
      <c r="G105" s="7"/>
      <c r="H105" s="7"/>
      <c r="I105" s="13"/>
      <c r="J105" s="14"/>
      <c r="K105" s="14"/>
      <c r="L105" s="10"/>
    </row>
    <row r="106" spans="1:12" s="11" customFormat="1" ht="26.25" x14ac:dyDescent="0.25">
      <c r="A106" s="19" t="s">
        <v>173</v>
      </c>
      <c r="B106" s="20" t="s">
        <v>174</v>
      </c>
      <c r="C106" s="20">
        <v>1350</v>
      </c>
      <c r="D106" s="8"/>
      <c r="E106" s="8"/>
      <c r="F106" s="9" t="s">
        <v>175</v>
      </c>
      <c r="G106" s="23" t="s">
        <v>176</v>
      </c>
      <c r="H106" s="7" t="s">
        <v>105</v>
      </c>
      <c r="I106" s="13" t="s">
        <v>177</v>
      </c>
      <c r="J106" s="80">
        <v>42859</v>
      </c>
      <c r="K106" s="14"/>
      <c r="L106" s="10" t="s">
        <v>228</v>
      </c>
    </row>
    <row r="107" spans="1:12" s="11" customFormat="1" ht="13.5" customHeight="1" x14ac:dyDescent="0.25">
      <c r="A107" s="12"/>
      <c r="B107" s="7"/>
      <c r="C107" s="7"/>
      <c r="D107" s="8"/>
      <c r="E107" s="8"/>
      <c r="F107" s="9"/>
      <c r="G107" s="23"/>
      <c r="H107" s="7"/>
      <c r="I107" s="13"/>
      <c r="J107" s="14"/>
      <c r="K107" s="14"/>
      <c r="L107" s="10"/>
    </row>
    <row r="108" spans="1:12" s="11" customFormat="1" x14ac:dyDescent="0.25">
      <c r="A108" s="81" t="s">
        <v>218</v>
      </c>
      <c r="B108" s="81" t="s">
        <v>219</v>
      </c>
      <c r="C108" s="20">
        <v>56.24</v>
      </c>
      <c r="D108" s="8"/>
      <c r="E108" s="8"/>
      <c r="F108" s="9" t="s">
        <v>220</v>
      </c>
      <c r="G108" s="18"/>
      <c r="H108" s="7" t="s">
        <v>233</v>
      </c>
      <c r="I108" s="13"/>
      <c r="J108" s="14"/>
      <c r="K108" s="14"/>
      <c r="L108" s="10">
        <v>75</v>
      </c>
    </row>
    <row r="109" spans="1:12" s="11" customFormat="1" ht="15" customHeight="1" x14ac:dyDescent="0.25">
      <c r="A109" s="70" t="s">
        <v>178</v>
      </c>
      <c r="B109" s="71"/>
      <c r="C109" s="60"/>
      <c r="D109" s="60"/>
      <c r="E109" s="61">
        <f>SUM(C74:C108)</f>
        <v>6435.2199999999993</v>
      </c>
      <c r="F109" s="38"/>
      <c r="G109" s="37"/>
      <c r="H109" s="37"/>
      <c r="I109" s="39"/>
      <c r="J109" s="77"/>
      <c r="K109" s="77"/>
      <c r="L109" s="40"/>
    </row>
    <row r="110" spans="1:12" s="11" customFormat="1" ht="15.75" x14ac:dyDescent="0.25">
      <c r="A110" s="88" t="s">
        <v>179</v>
      </c>
      <c r="B110" s="89"/>
      <c r="C110" s="69"/>
      <c r="D110" s="69"/>
      <c r="E110" s="69"/>
      <c r="F110" s="9"/>
      <c r="G110" s="7"/>
      <c r="H110" s="7"/>
      <c r="I110" s="13"/>
      <c r="J110" s="14"/>
      <c r="K110" s="14"/>
      <c r="L110" s="10"/>
    </row>
    <row r="111" spans="1:12" s="44" customFormat="1" ht="25.5" x14ac:dyDescent="0.2">
      <c r="A111" s="19" t="s">
        <v>180</v>
      </c>
      <c r="B111" s="20" t="s">
        <v>181</v>
      </c>
      <c r="C111" s="20">
        <v>9661</v>
      </c>
      <c r="D111" s="45"/>
      <c r="E111" s="45"/>
      <c r="F111" s="9" t="s">
        <v>182</v>
      </c>
      <c r="G111" s="7"/>
      <c r="H111" s="7" t="s">
        <v>183</v>
      </c>
      <c r="I111" s="13"/>
      <c r="J111" s="80">
        <v>42870</v>
      </c>
      <c r="K111" s="14"/>
      <c r="L111" s="10" t="s">
        <v>228</v>
      </c>
    </row>
    <row r="112" spans="1:12" s="44" customFormat="1" ht="14.25" x14ac:dyDescent="0.2">
      <c r="A112" s="19" t="s">
        <v>214</v>
      </c>
      <c r="B112" s="20" t="s">
        <v>181</v>
      </c>
      <c r="C112" s="20">
        <v>567</v>
      </c>
      <c r="D112" s="45"/>
      <c r="E112" s="45"/>
      <c r="F112" s="9" t="s">
        <v>215</v>
      </c>
      <c r="G112" s="7"/>
      <c r="H112" s="7" t="s">
        <v>216</v>
      </c>
      <c r="I112" s="13"/>
      <c r="J112" s="80">
        <v>42870</v>
      </c>
      <c r="K112" s="14"/>
      <c r="L112" s="10" t="s">
        <v>228</v>
      </c>
    </row>
    <row r="113" spans="1:12" s="44" customFormat="1" ht="14.25" x14ac:dyDescent="0.2">
      <c r="A113" s="19" t="s">
        <v>268</v>
      </c>
      <c r="B113" s="20" t="s">
        <v>269</v>
      </c>
      <c r="C113" s="20">
        <v>126</v>
      </c>
      <c r="D113" s="45"/>
      <c r="E113" s="45"/>
      <c r="F113" s="9" t="s">
        <v>270</v>
      </c>
      <c r="G113" s="7"/>
      <c r="H113" s="7"/>
      <c r="I113" s="13"/>
      <c r="J113" s="80">
        <v>42870</v>
      </c>
      <c r="K113" s="14"/>
      <c r="L113" s="10"/>
    </row>
    <row r="114" spans="1:12" s="44" customFormat="1" ht="14.25" x14ac:dyDescent="0.2">
      <c r="A114" s="19" t="s">
        <v>184</v>
      </c>
      <c r="B114" s="20" t="s">
        <v>181</v>
      </c>
      <c r="C114" s="20">
        <v>504</v>
      </c>
      <c r="D114" s="45"/>
      <c r="E114" s="45"/>
      <c r="F114" s="9" t="s">
        <v>185</v>
      </c>
      <c r="G114" s="7"/>
      <c r="H114" s="7" t="s">
        <v>186</v>
      </c>
      <c r="I114" s="13"/>
      <c r="J114" s="14"/>
      <c r="K114" s="14"/>
      <c r="L114" s="10" t="s">
        <v>228</v>
      </c>
    </row>
    <row r="115" spans="1:12" s="11" customFormat="1" x14ac:dyDescent="0.25">
      <c r="A115" s="90" t="s">
        <v>187</v>
      </c>
      <c r="B115" s="91"/>
      <c r="C115" s="60"/>
      <c r="D115" s="60"/>
      <c r="E115" s="61">
        <f>SUM(C111:C114)</f>
        <v>10858</v>
      </c>
      <c r="F115" s="38"/>
      <c r="G115" s="37"/>
      <c r="H115" s="37"/>
      <c r="I115" s="39"/>
      <c r="J115" s="77"/>
      <c r="K115" s="77"/>
      <c r="L115" s="40"/>
    </row>
    <row r="116" spans="1:12" s="11" customFormat="1" ht="15.75" x14ac:dyDescent="0.25">
      <c r="A116" s="88" t="s">
        <v>188</v>
      </c>
      <c r="B116" s="89"/>
      <c r="C116" s="46"/>
      <c r="D116" s="46"/>
      <c r="E116" s="69"/>
      <c r="F116" s="9"/>
      <c r="G116" s="7"/>
      <c r="H116" s="7"/>
      <c r="I116" s="13"/>
      <c r="J116" s="14"/>
      <c r="K116" s="14"/>
      <c r="L116" s="10"/>
    </row>
    <row r="117" spans="1:12" s="11" customFormat="1" ht="26.25" x14ac:dyDescent="0.25">
      <c r="A117" s="19" t="s">
        <v>189</v>
      </c>
      <c r="B117" s="20" t="s">
        <v>190</v>
      </c>
      <c r="C117" s="20">
        <v>4404</v>
      </c>
      <c r="D117" s="21"/>
      <c r="E117" s="8"/>
      <c r="F117" s="9" t="s">
        <v>191</v>
      </c>
      <c r="G117" s="7"/>
      <c r="H117" s="7" t="s">
        <v>105</v>
      </c>
      <c r="I117" s="22"/>
      <c r="J117" s="14"/>
      <c r="K117" s="14"/>
      <c r="L117" s="10" t="s">
        <v>228</v>
      </c>
    </row>
    <row r="118" spans="1:12" s="11" customFormat="1" ht="26.25" x14ac:dyDescent="0.25">
      <c r="A118" s="19" t="s">
        <v>192</v>
      </c>
      <c r="B118" s="20" t="s">
        <v>190</v>
      </c>
      <c r="C118" s="20">
        <v>200</v>
      </c>
      <c r="D118" s="21"/>
      <c r="E118" s="8"/>
      <c r="F118" s="9" t="s">
        <v>193</v>
      </c>
      <c r="G118" s="7" t="s">
        <v>194</v>
      </c>
      <c r="H118" s="7" t="s">
        <v>105</v>
      </c>
      <c r="I118" s="22"/>
      <c r="J118" s="14"/>
      <c r="K118" s="14"/>
      <c r="L118" s="10" t="s">
        <v>228</v>
      </c>
    </row>
    <row r="119" spans="1:12" s="11" customFormat="1" x14ac:dyDescent="0.25">
      <c r="A119" s="19" t="s">
        <v>195</v>
      </c>
      <c r="B119" s="20" t="s">
        <v>190</v>
      </c>
      <c r="C119" s="20">
        <v>336</v>
      </c>
      <c r="D119" s="21"/>
      <c r="E119" s="8"/>
      <c r="F119" s="9" t="s">
        <v>196</v>
      </c>
      <c r="G119" s="7"/>
      <c r="H119" s="7" t="s">
        <v>105</v>
      </c>
      <c r="I119" s="22"/>
      <c r="J119" s="14"/>
      <c r="K119" s="14"/>
      <c r="L119" s="10" t="s">
        <v>228</v>
      </c>
    </row>
    <row r="120" spans="1:12" s="44" customFormat="1" ht="14.25" x14ac:dyDescent="0.2">
      <c r="A120" s="41"/>
      <c r="B120" s="41"/>
      <c r="C120" s="7"/>
      <c r="D120" s="21"/>
      <c r="E120" s="45"/>
      <c r="F120" s="9"/>
      <c r="G120" s="7"/>
      <c r="H120" s="7"/>
      <c r="I120" s="22"/>
      <c r="J120" s="14"/>
      <c r="K120" s="14"/>
      <c r="L120" s="10"/>
    </row>
    <row r="121" spans="1:12" s="11" customFormat="1" x14ac:dyDescent="0.25">
      <c r="A121" s="19" t="s">
        <v>197</v>
      </c>
      <c r="B121" s="20" t="s">
        <v>198</v>
      </c>
      <c r="C121" s="20">
        <v>50</v>
      </c>
      <c r="D121" s="8"/>
      <c r="E121" s="8"/>
      <c r="F121" s="9"/>
      <c r="G121" s="7"/>
      <c r="H121" s="7"/>
      <c r="I121" s="13"/>
      <c r="J121" s="14"/>
      <c r="K121" s="14"/>
      <c r="L121" s="10">
        <v>350</v>
      </c>
    </row>
    <row r="122" spans="1:12" s="11" customFormat="1" x14ac:dyDescent="0.25">
      <c r="A122" s="90" t="s">
        <v>199</v>
      </c>
      <c r="B122" s="91"/>
      <c r="C122" s="60"/>
      <c r="D122" s="60"/>
      <c r="E122" s="61">
        <f>SUM(C117:C121)</f>
        <v>4990</v>
      </c>
      <c r="F122" s="38"/>
      <c r="G122" s="37"/>
      <c r="H122" s="37"/>
      <c r="I122" s="39"/>
      <c r="J122" s="77"/>
      <c r="K122" s="77"/>
      <c r="L122" s="40"/>
    </row>
    <row r="123" spans="1:12" s="11" customFormat="1" ht="15.75" x14ac:dyDescent="0.25">
      <c r="A123" s="88" t="s">
        <v>200</v>
      </c>
      <c r="B123" s="89"/>
      <c r="C123" s="69"/>
      <c r="D123" s="69"/>
      <c r="E123" s="69"/>
      <c r="F123" s="9"/>
      <c r="G123" s="7"/>
      <c r="H123" s="7"/>
      <c r="I123" s="13"/>
      <c r="J123" s="14"/>
      <c r="K123" s="14"/>
      <c r="L123" s="10"/>
    </row>
    <row r="124" spans="1:12" s="11" customFormat="1" x14ac:dyDescent="0.25">
      <c r="A124" s="19" t="s">
        <v>201</v>
      </c>
      <c r="B124" s="20" t="s">
        <v>110</v>
      </c>
      <c r="C124" s="20">
        <v>268</v>
      </c>
      <c r="D124" s="8"/>
      <c r="E124" s="8"/>
      <c r="F124" s="9" t="s">
        <v>217</v>
      </c>
      <c r="G124" s="7" t="s">
        <v>202</v>
      </c>
      <c r="H124" s="7" t="s">
        <v>233</v>
      </c>
      <c r="I124" s="13"/>
      <c r="J124" s="14"/>
      <c r="K124" s="14"/>
      <c r="L124" s="10">
        <v>268</v>
      </c>
    </row>
    <row r="125" spans="1:12" s="11" customFormat="1" x14ac:dyDescent="0.25">
      <c r="A125" s="90" t="s">
        <v>203</v>
      </c>
      <c r="B125" s="91"/>
      <c r="C125" s="60"/>
      <c r="D125" s="60"/>
      <c r="E125" s="61">
        <f>SUM(C123:C124)</f>
        <v>268</v>
      </c>
      <c r="F125" s="38"/>
      <c r="G125" s="37"/>
      <c r="H125" s="37"/>
      <c r="I125" s="39"/>
      <c r="J125" s="77"/>
      <c r="K125" s="77"/>
      <c r="L125" s="40"/>
    </row>
    <row r="126" spans="1:12" s="11" customFormat="1" ht="15.75" x14ac:dyDescent="0.25">
      <c r="A126" s="88" t="s">
        <v>204</v>
      </c>
      <c r="B126" s="89"/>
      <c r="C126" s="46"/>
      <c r="D126" s="46"/>
      <c r="E126" s="69"/>
      <c r="F126" s="9"/>
      <c r="G126" s="7"/>
      <c r="H126" s="7"/>
      <c r="I126" s="13"/>
      <c r="J126" s="14"/>
      <c r="K126" s="14"/>
      <c r="L126" s="10"/>
    </row>
    <row r="127" spans="1:12" s="11" customFormat="1" ht="13.5" customHeight="1" x14ac:dyDescent="0.25">
      <c r="A127" s="24" t="s">
        <v>205</v>
      </c>
      <c r="B127" s="22" t="s">
        <v>42</v>
      </c>
      <c r="C127" s="25">
        <f>SUM(C124:C126,C3:C123)*0.05</f>
        <v>2154.5980000000004</v>
      </c>
      <c r="D127" s="26"/>
      <c r="E127" s="26"/>
      <c r="F127" s="27" t="s">
        <v>206</v>
      </c>
      <c r="G127" s="23"/>
      <c r="H127" s="7"/>
      <c r="I127" s="13"/>
      <c r="J127" s="14"/>
      <c r="K127" s="14"/>
      <c r="L127" s="10" t="s">
        <v>228</v>
      </c>
    </row>
    <row r="128" spans="1:12" s="11" customFormat="1" x14ac:dyDescent="0.25">
      <c r="A128" s="90" t="s">
        <v>207</v>
      </c>
      <c r="B128" s="91"/>
      <c r="C128" s="60"/>
      <c r="D128" s="60"/>
      <c r="E128" s="61">
        <f>SUM(C126:C127)</f>
        <v>2154.5980000000004</v>
      </c>
      <c r="F128" s="38"/>
      <c r="G128" s="37"/>
      <c r="H128" s="37"/>
      <c r="I128" s="39"/>
      <c r="J128" s="77"/>
      <c r="K128" s="77"/>
      <c r="L128" s="40"/>
    </row>
    <row r="129" spans="1:12" s="11" customFormat="1" x14ac:dyDescent="0.25">
      <c r="A129" s="92" t="s">
        <v>208</v>
      </c>
      <c r="B129" s="93"/>
      <c r="C129" s="63">
        <f>SUM(C2:C128)</f>
        <v>45246.558000000005</v>
      </c>
      <c r="D129" s="47"/>
      <c r="E129" s="48"/>
      <c r="F129" s="49"/>
      <c r="G129" s="50"/>
      <c r="H129" s="50"/>
      <c r="I129" s="51"/>
      <c r="J129" s="47"/>
      <c r="K129" s="47"/>
      <c r="L129" s="52"/>
    </row>
    <row r="130" spans="1:12" s="11" customFormat="1" x14ac:dyDescent="0.25">
      <c r="A130" s="28" t="s">
        <v>209</v>
      </c>
      <c r="B130" s="29"/>
      <c r="C130" s="54">
        <f>SUM(C131-C129)</f>
        <v>753.44199999999546</v>
      </c>
      <c r="D130" s="30"/>
      <c r="E130" s="30"/>
      <c r="F130" s="9"/>
      <c r="G130" s="23"/>
      <c r="H130" s="7"/>
      <c r="I130" s="13"/>
      <c r="J130" s="14"/>
      <c r="K130" s="14"/>
      <c r="L130" s="10"/>
    </row>
    <row r="131" spans="1:12" s="11" customFormat="1" ht="15.75" thickBot="1" x14ac:dyDescent="0.3">
      <c r="A131" s="84" t="s">
        <v>210</v>
      </c>
      <c r="B131" s="85"/>
      <c r="C131" s="62">
        <v>46000</v>
      </c>
      <c r="D131" s="55"/>
      <c r="E131" s="55"/>
      <c r="F131" s="56"/>
      <c r="G131" s="57"/>
      <c r="H131" s="56"/>
      <c r="I131" s="58"/>
      <c r="J131" s="78"/>
      <c r="K131" s="78"/>
      <c r="L131" s="59">
        <f>SUM(L2:L130)</f>
        <v>546779.80000000005</v>
      </c>
    </row>
    <row r="132" spans="1:12" ht="15.75" thickBot="1" x14ac:dyDescent="0.3">
      <c r="A132" s="31"/>
    </row>
    <row r="133" spans="1:12" s="65" customFormat="1" ht="13.5" thickBot="1" x14ac:dyDescent="0.25">
      <c r="A133" s="86" t="s">
        <v>211</v>
      </c>
      <c r="B133" s="87"/>
      <c r="C133" s="66">
        <v>54000</v>
      </c>
      <c r="D133" s="64"/>
      <c r="E133" s="64"/>
      <c r="F133" s="64"/>
      <c r="G133" s="64"/>
      <c r="H133" s="64"/>
      <c r="I133" s="33"/>
      <c r="J133" s="79"/>
      <c r="K133" s="79"/>
      <c r="L133" s="64"/>
    </row>
    <row r="134" spans="1:12" x14ac:dyDescent="0.25">
      <c r="B134" s="35"/>
      <c r="C134" s="36"/>
    </row>
  </sheetData>
  <mergeCells count="24">
    <mergeCell ref="A72:B72"/>
    <mergeCell ref="A2:B2"/>
    <mergeCell ref="A12:B12"/>
    <mergeCell ref="A25:B25"/>
    <mergeCell ref="A38:B38"/>
    <mergeCell ref="A54:B54"/>
    <mergeCell ref="A13:B13"/>
    <mergeCell ref="A26:B26"/>
    <mergeCell ref="A39:B39"/>
    <mergeCell ref="A55:B55"/>
    <mergeCell ref="A65:B65"/>
    <mergeCell ref="A64:B64"/>
    <mergeCell ref="A131:B131"/>
    <mergeCell ref="A133:B133"/>
    <mergeCell ref="A73:B73"/>
    <mergeCell ref="A110:B110"/>
    <mergeCell ref="A116:B116"/>
    <mergeCell ref="A123:B123"/>
    <mergeCell ref="A126:B126"/>
    <mergeCell ref="A125:B125"/>
    <mergeCell ref="A128:B128"/>
    <mergeCell ref="A129:B129"/>
    <mergeCell ref="A115:B115"/>
    <mergeCell ref="A122:B1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D447B4C-5986-4FB7-926F-14CAA1A385BB}"/>
</file>

<file path=customXml/itemProps2.xml><?xml version="1.0" encoding="utf-8"?>
<ds:datastoreItem xmlns:ds="http://schemas.openxmlformats.org/officeDocument/2006/customXml" ds:itemID="{A4588400-FAC0-41EB-8E8F-288948BE3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7E6F6-CBF6-4A3E-9D1D-D232197FC7B2}">
  <ds:schemaRefs>
    <ds:schemaRef ds:uri="http://www.w3.org/XML/1998/namespace"/>
    <ds:schemaRef ds:uri="80129174-c05c-43cc-8e32-21fcbdfe51b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Bergeron Elizabeth (2017)</cp:lastModifiedBy>
  <cp:revision/>
  <dcterms:created xsi:type="dcterms:W3CDTF">2017-04-08T15:16:20Z</dcterms:created>
  <dcterms:modified xsi:type="dcterms:W3CDTF">2017-05-16T08:53:28Z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